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/>
  <xr:revisionPtr revIDLastSave="0" documentId="13_ncr:1_{04E6AE25-4C33-4326-8D6A-AF3DB90B3965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late map" sheetId="3" r:id="rId1"/>
    <sheet name=" Raw Data 5088 " sheetId="1" r:id="rId2"/>
    <sheet name="Data Compilation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8" i="2" l="1"/>
  <c r="AC8" i="2"/>
  <c r="AD8" i="2"/>
  <c r="AE8" i="2"/>
  <c r="AF8" i="2"/>
  <c r="M8" i="2"/>
  <c r="N8" i="2"/>
  <c r="O8" i="2"/>
  <c r="H8" i="2" l="1"/>
  <c r="C8" i="2" l="1"/>
  <c r="D8" i="2"/>
  <c r="E8" i="2"/>
  <c r="F8" i="2"/>
  <c r="G8" i="2"/>
  <c r="I8" i="2"/>
  <c r="J8" i="2"/>
  <c r="K8" i="2"/>
  <c r="L8" i="2"/>
  <c r="P8" i="2"/>
  <c r="Q8" i="2"/>
  <c r="R8" i="2"/>
  <c r="S8" i="2"/>
  <c r="T8" i="2"/>
  <c r="U8" i="2"/>
  <c r="V8" i="2"/>
  <c r="W8" i="2"/>
  <c r="X8" i="2"/>
  <c r="Y8" i="2"/>
  <c r="Z8" i="2"/>
  <c r="AA8" i="2"/>
  <c r="B8" i="2"/>
  <c r="AF9" i="2" l="1"/>
  <c r="AB9" i="2"/>
  <c r="AD9" i="2"/>
  <c r="AC9" i="2"/>
  <c r="AE9" i="2"/>
  <c r="D9" i="2"/>
  <c r="E9" i="2"/>
  <c r="Y9" i="2"/>
  <c r="L9" i="2"/>
  <c r="H9" i="2"/>
  <c r="W9" i="2"/>
  <c r="P9" i="2"/>
  <c r="I9" i="2"/>
  <c r="X9" i="2"/>
  <c r="N9" i="2"/>
  <c r="K9" i="2"/>
  <c r="V9" i="2"/>
  <c r="G9" i="2"/>
  <c r="T9" i="2"/>
  <c r="Q9" i="2"/>
  <c r="M9" i="2"/>
  <c r="B9" i="2"/>
  <c r="U9" i="2"/>
  <c r="F9" i="2"/>
  <c r="O9" i="2"/>
  <c r="C9" i="2"/>
  <c r="AA9" i="2"/>
  <c r="S9" i="2"/>
  <c r="Z9" i="2"/>
  <c r="R9" i="2"/>
  <c r="J9" i="2"/>
  <c r="AF10" i="2" l="1"/>
  <c r="AF11" i="2" s="1"/>
  <c r="AB10" i="2"/>
  <c r="AB11" i="2" s="1"/>
  <c r="AC10" i="2"/>
  <c r="AC11" i="2" s="1"/>
  <c r="AD10" i="2"/>
  <c r="AD11" i="2" s="1"/>
  <c r="AE10" i="2"/>
  <c r="AE11" i="2" s="1"/>
  <c r="J10" i="2"/>
  <c r="J11" i="2" s="1"/>
  <c r="R10" i="2"/>
  <c r="R11" i="2" s="1"/>
  <c r="AA10" i="2"/>
  <c r="AA11" i="2" s="1"/>
  <c r="Q10" i="2"/>
  <c r="Q11" i="2" s="1"/>
  <c r="K10" i="2"/>
  <c r="K11" i="2" s="1"/>
  <c r="W10" i="2"/>
  <c r="W11" i="2" s="1"/>
  <c r="Z10" i="2"/>
  <c r="Z11" i="2" s="1"/>
  <c r="T10" i="2"/>
  <c r="T11" i="2" s="1"/>
  <c r="N10" i="2"/>
  <c r="N11" i="2" s="1"/>
  <c r="H10" i="2"/>
  <c r="H11" i="2" s="1"/>
  <c r="S10" i="2"/>
  <c r="S11" i="2" s="1"/>
  <c r="I10" i="2"/>
  <c r="I11" i="2" s="1"/>
  <c r="L10" i="2"/>
  <c r="L11" i="2" s="1"/>
  <c r="E10" i="2"/>
  <c r="E11" i="2" s="1"/>
  <c r="U10" i="2"/>
  <c r="U11" i="2" s="1"/>
  <c r="C10" i="2"/>
  <c r="C11" i="2" s="1"/>
  <c r="F10" i="2"/>
  <c r="F11" i="2" s="1"/>
  <c r="B10" i="2"/>
  <c r="B11" i="2" s="1"/>
  <c r="G10" i="2"/>
  <c r="G11" i="2" s="1"/>
  <c r="D10" i="2"/>
  <c r="D11" i="2" s="1"/>
  <c r="O10" i="2"/>
  <c r="O11" i="2" s="1"/>
  <c r="M10" i="2"/>
  <c r="M11" i="2" s="1"/>
  <c r="V10" i="2"/>
  <c r="V11" i="2" s="1"/>
  <c r="X10" i="2"/>
  <c r="X11" i="2" s="1"/>
  <c r="P10" i="2"/>
  <c r="P11" i="2" s="1"/>
  <c r="Y10" i="2"/>
  <c r="Y11" i="2" s="1"/>
</calcChain>
</file>

<file path=xl/sharedStrings.xml><?xml version="1.0" encoding="utf-8"?>
<sst xmlns="http://schemas.openxmlformats.org/spreadsheetml/2006/main" count="108" uniqueCount="48">
  <si>
    <t>A</t>
  </si>
  <si>
    <t>B</t>
  </si>
  <si>
    <t>C</t>
  </si>
  <si>
    <t>D</t>
  </si>
  <si>
    <t>E</t>
  </si>
  <si>
    <t>F</t>
  </si>
  <si>
    <t>G</t>
  </si>
  <si>
    <t>H</t>
  </si>
  <si>
    <t>Positive control</t>
  </si>
  <si>
    <t>Mean</t>
  </si>
  <si>
    <t>% Inhibition</t>
  </si>
  <si>
    <t>Control</t>
  </si>
  <si>
    <t xml:space="preserve">  control</t>
  </si>
  <si>
    <t>VC ( Chloroform)</t>
  </si>
  <si>
    <t>Blank</t>
  </si>
  <si>
    <t>Samples-Blank</t>
  </si>
  <si>
    <t>Control-Samples</t>
  </si>
  <si>
    <t>0.0625mg/ml</t>
  </si>
  <si>
    <t>0.125mg/ml</t>
  </si>
  <si>
    <t>0.25mg/ml</t>
  </si>
  <si>
    <t>0.5mg/ml</t>
  </si>
  <si>
    <t>1.5mg/ml</t>
  </si>
  <si>
    <t>1mg/ml</t>
  </si>
  <si>
    <r>
      <t>200</t>
    </r>
    <r>
      <rPr>
        <sz val="11"/>
        <color theme="1"/>
        <rFont val="Times New Roman"/>
        <family val="1"/>
      </rPr>
      <t>µ</t>
    </r>
    <r>
      <rPr>
        <sz val="11"/>
        <color theme="1"/>
        <rFont val="Calibri"/>
        <family val="2"/>
      </rPr>
      <t>M</t>
    </r>
  </si>
  <si>
    <t>3mg/ml</t>
  </si>
  <si>
    <t>1mg/ml(PBS)</t>
  </si>
  <si>
    <t>0.5mg/ml(PBS)</t>
  </si>
  <si>
    <t>0.25mg/ml(PBS)</t>
  </si>
  <si>
    <t>0.125mg/ml(PBS</t>
  </si>
  <si>
    <t>Control(No treatment)</t>
  </si>
  <si>
    <t>VC(Methanol)</t>
  </si>
  <si>
    <t>VC(PBS)</t>
  </si>
  <si>
    <t>PC(Cisplatin)</t>
  </si>
  <si>
    <t>Extract in methanol</t>
  </si>
  <si>
    <t>Cisplatin</t>
  </si>
  <si>
    <t>Cyclodextrin</t>
  </si>
  <si>
    <t>Extract+Cyclo</t>
  </si>
  <si>
    <t>Extract in Chloroform</t>
  </si>
  <si>
    <t>Extract+Cyclodextrin</t>
  </si>
  <si>
    <t>Extract in chloroform(mg/ml)</t>
  </si>
  <si>
    <r>
      <t>Cisplatin(</t>
    </r>
    <r>
      <rPr>
        <b/>
        <sz val="11"/>
        <color theme="1"/>
        <rFont val="Times New Roman"/>
        <family val="1"/>
      </rPr>
      <t>µM)</t>
    </r>
  </si>
  <si>
    <t>Cyclodextrin(mg/ml)</t>
  </si>
  <si>
    <t>Extract In Water</t>
  </si>
  <si>
    <t>VC(Chloroform)</t>
  </si>
  <si>
    <t>VC (PBS)</t>
  </si>
  <si>
    <t>Extract in chloro</t>
  </si>
  <si>
    <t>Cyclo+Extract</t>
  </si>
  <si>
    <t>Extract in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</si>
</sst>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12" applyNumberFormat="0" applyAlignment="0" applyProtection="0"/>
    <xf numFmtId="0" fontId="14" fillId="6" borderId="13" applyNumberFormat="0" applyAlignment="0" applyProtection="0"/>
    <xf numFmtId="0" fontId="15" fillId="6" borderId="12" applyNumberFormat="0" applyAlignment="0" applyProtection="0"/>
    <xf numFmtId="0" fontId="16" fillId="0" borderId="14" applyNumberFormat="0" applyFill="0" applyAlignment="0" applyProtection="0"/>
    <xf numFmtId="0" fontId="17" fillId="7" borderId="15" applyNumberFormat="0" applyAlignment="0" applyProtection="0"/>
    <xf numFmtId="0" fontId="18" fillId="0" borderId="0" applyNumberFormat="0" applyFill="0" applyBorder="0" applyAlignment="0" applyProtection="0"/>
    <xf numFmtId="0" fontId="5" fillId="8" borderId="16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7" applyNumberFormat="0" applyFill="0" applyAlignment="0" applyProtection="0"/>
    <xf numFmtId="0" fontId="20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Extract Treatment 24</a:t>
            </a:r>
            <a:r>
              <a:rPr lang="en-US" baseline="0"/>
              <a:t> </a:t>
            </a:r>
            <a:r>
              <a:rPr lang="en-US"/>
              <a:t>hrs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'Data Compilation'!$I$14:$AG$15</c:f>
              <c:multiLvlStrCache>
                <c:ptCount val="25"/>
                <c:lvl>
                  <c:pt idx="0">
                    <c:v>0.0625</c:v>
                  </c:pt>
                  <c:pt idx="1">
                    <c:v>0.125</c:v>
                  </c:pt>
                  <c:pt idx="2">
                    <c:v>0.25</c:v>
                  </c:pt>
                  <c:pt idx="3">
                    <c:v>0.5</c:v>
                  </c:pt>
                  <c:pt idx="4">
                    <c:v>1</c:v>
                  </c:pt>
                  <c:pt idx="5">
                    <c:v>12.5</c:v>
                  </c:pt>
                  <c:pt idx="6">
                    <c:v>25</c:v>
                  </c:pt>
                  <c:pt idx="7">
                    <c:v>50</c:v>
                  </c:pt>
                  <c:pt idx="8">
                    <c:v>100</c:v>
                  </c:pt>
                  <c:pt idx="9">
                    <c:v>200</c:v>
                  </c:pt>
                  <c:pt idx="10">
                    <c:v>0.1875</c:v>
                  </c:pt>
                  <c:pt idx="11">
                    <c:v>0.375</c:v>
                  </c:pt>
                  <c:pt idx="12">
                    <c:v>0.75</c:v>
                  </c:pt>
                  <c:pt idx="13">
                    <c:v>1.5</c:v>
                  </c:pt>
                  <c:pt idx="14">
                    <c:v>3.0000</c:v>
                  </c:pt>
                  <c:pt idx="15">
                    <c:v>0.0625</c:v>
                  </c:pt>
                  <c:pt idx="16">
                    <c:v>0.125</c:v>
                  </c:pt>
                  <c:pt idx="17">
                    <c:v>0.25</c:v>
                  </c:pt>
                  <c:pt idx="18">
                    <c:v>0.5</c:v>
                  </c:pt>
                  <c:pt idx="19">
                    <c:v>1</c:v>
                  </c:pt>
                  <c:pt idx="20">
                    <c:v>0.0625</c:v>
                  </c:pt>
                  <c:pt idx="21">
                    <c:v>0.125</c:v>
                  </c:pt>
                  <c:pt idx="22">
                    <c:v>0.25</c:v>
                  </c:pt>
                  <c:pt idx="23">
                    <c:v>0.5</c:v>
                  </c:pt>
                  <c:pt idx="24">
                    <c:v>1</c:v>
                  </c:pt>
                </c:lvl>
                <c:lvl>
                  <c:pt idx="0">
                    <c:v>Extract in chloro</c:v>
                  </c:pt>
                  <c:pt idx="5">
                    <c:v>Cisplatin</c:v>
                  </c:pt>
                  <c:pt idx="10">
                    <c:v>Cyclodextrin</c:v>
                  </c:pt>
                  <c:pt idx="15">
                    <c:v>Cyclo+Extract</c:v>
                  </c:pt>
                  <c:pt idx="20">
                    <c:v>Extract in water</c:v>
                  </c:pt>
                </c:lvl>
              </c:multiLvlStrCache>
            </c:multiLvlStrRef>
          </c:cat>
          <c:val>
            <c:numRef>
              <c:f>'Data Compilation'!$I$16:$AG$16</c:f>
              <c:numCache>
                <c:formatCode>General</c:formatCode>
                <c:ptCount val="25"/>
                <c:pt idx="0">
                  <c:v>-16.607648725212464</c:v>
                </c:pt>
                <c:pt idx="1">
                  <c:v>14.624645892351291</c:v>
                </c:pt>
                <c:pt idx="2">
                  <c:v>37.110481586402265</c:v>
                </c:pt>
                <c:pt idx="3">
                  <c:v>45.290368271954691</c:v>
                </c:pt>
                <c:pt idx="4">
                  <c:v>-14.199716713880999</c:v>
                </c:pt>
                <c:pt idx="5">
                  <c:v>27.301699716713877</c:v>
                </c:pt>
                <c:pt idx="6">
                  <c:v>35.623229461756381</c:v>
                </c:pt>
                <c:pt idx="7">
                  <c:v>39.447592067988666</c:v>
                </c:pt>
                <c:pt idx="8">
                  <c:v>41.005665722379611</c:v>
                </c:pt>
                <c:pt idx="9">
                  <c:v>29.143059490084994</c:v>
                </c:pt>
                <c:pt idx="10">
                  <c:v>28.541076487252127</c:v>
                </c:pt>
                <c:pt idx="11">
                  <c:v>25.566572237960361</c:v>
                </c:pt>
                <c:pt idx="12">
                  <c:v>25.53116147308782</c:v>
                </c:pt>
                <c:pt idx="13">
                  <c:v>28.788951841359783</c:v>
                </c:pt>
                <c:pt idx="14">
                  <c:v>18.342776203966025</c:v>
                </c:pt>
                <c:pt idx="15">
                  <c:v>13.34985835694051</c:v>
                </c:pt>
                <c:pt idx="16">
                  <c:v>3.1869688385269259</c:v>
                </c:pt>
                <c:pt idx="17">
                  <c:v>19.936260623229469</c:v>
                </c:pt>
                <c:pt idx="18">
                  <c:v>56.905099150141659</c:v>
                </c:pt>
                <c:pt idx="19">
                  <c:v>59.135977337110489</c:v>
                </c:pt>
                <c:pt idx="20">
                  <c:v>2.1069405099150176</c:v>
                </c:pt>
                <c:pt idx="21">
                  <c:v>17.669971671388112</c:v>
                </c:pt>
                <c:pt idx="22">
                  <c:v>11.667847025495762</c:v>
                </c:pt>
                <c:pt idx="23">
                  <c:v>13.58002832861191</c:v>
                </c:pt>
                <c:pt idx="24">
                  <c:v>10.871104815864028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63-4E04-B4E6-060A86B89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65890848"/>
        <c:axId val="-1865888128"/>
      </c:barChart>
      <c:catAx>
        <c:axId val="-1865890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Concentrations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5888128"/>
        <c:crosses val="autoZero"/>
        <c:auto val="1"/>
        <c:lblAlgn val="ctr"/>
        <c:lblOffset val="100"/>
        <c:noMultiLvlLbl val="0"/>
      </c:catAx>
      <c:valAx>
        <c:axId val="-186588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</a:t>
                </a:r>
                <a:r>
                  <a:rPr lang="en-IN" baseline="0"/>
                  <a:t> Inhibition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589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176893</xdr:colOff>
      <xdr:row>18</xdr:row>
      <xdr:rowOff>42862</xdr:rowOff>
    </xdr:from>
    <xdr:to>
      <xdr:col>30</xdr:col>
      <xdr:colOff>40821</xdr:colOff>
      <xdr:row>37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F6D0DB-EA90-44D2-99AD-3B3308ED2F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2"/>
  <sheetViews>
    <sheetView workbookViewId="0">
      <selection activeCell="D15" sqref="D15"/>
    </sheetView>
  </sheetViews>
  <sheetFormatPr defaultRowHeight="15" x14ac:dyDescent="0.25"/>
  <sheetData>
    <row r="3" spans="1:13" x14ac:dyDescent="0.25">
      <c r="A3" s="16"/>
      <c r="B3" s="16">
        <v>1</v>
      </c>
      <c r="C3" s="16">
        <v>2</v>
      </c>
      <c r="D3" s="16">
        <v>3</v>
      </c>
      <c r="E3" s="16">
        <v>4</v>
      </c>
      <c r="F3" s="16">
        <v>5</v>
      </c>
      <c r="G3" s="16">
        <v>6</v>
      </c>
      <c r="H3" s="16">
        <v>7</v>
      </c>
      <c r="I3" s="16">
        <v>8</v>
      </c>
      <c r="J3" s="16">
        <v>9</v>
      </c>
      <c r="K3" s="16">
        <v>10</v>
      </c>
      <c r="L3" s="16">
        <v>11</v>
      </c>
      <c r="M3" s="16">
        <v>12</v>
      </c>
    </row>
    <row r="4" spans="1:13" x14ac:dyDescent="0.25">
      <c r="A4" s="1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5">
      <c r="A5" s="16" t="s">
        <v>1</v>
      </c>
      <c r="B5" s="25" t="s">
        <v>17</v>
      </c>
      <c r="C5" s="26"/>
      <c r="D5" s="27"/>
      <c r="E5" s="22">
        <v>12.5</v>
      </c>
      <c r="F5" s="23"/>
      <c r="G5" s="24"/>
      <c r="H5" s="25">
        <v>0.1875</v>
      </c>
      <c r="I5" s="26"/>
      <c r="J5" s="27"/>
      <c r="K5" s="25" t="s">
        <v>17</v>
      </c>
      <c r="L5" s="26"/>
      <c r="M5" s="27"/>
    </row>
    <row r="6" spans="1:13" x14ac:dyDescent="0.25">
      <c r="A6" s="16" t="s">
        <v>2</v>
      </c>
      <c r="B6" s="25" t="s">
        <v>18</v>
      </c>
      <c r="C6" s="26"/>
      <c r="D6" s="27"/>
      <c r="E6" s="25">
        <v>25</v>
      </c>
      <c r="F6" s="26"/>
      <c r="G6" s="27"/>
      <c r="H6" s="25">
        <v>0.375</v>
      </c>
      <c r="I6" s="26"/>
      <c r="J6" s="27"/>
      <c r="K6" s="25" t="s">
        <v>18</v>
      </c>
      <c r="L6" s="26"/>
      <c r="M6" s="27"/>
    </row>
    <row r="7" spans="1:13" x14ac:dyDescent="0.25">
      <c r="A7" s="16" t="s">
        <v>3</v>
      </c>
      <c r="B7" s="25" t="s">
        <v>19</v>
      </c>
      <c r="C7" s="26"/>
      <c r="D7" s="27"/>
      <c r="E7" s="25">
        <v>50</v>
      </c>
      <c r="F7" s="26"/>
      <c r="G7" s="27"/>
      <c r="H7" s="25">
        <v>0.75</v>
      </c>
      <c r="I7" s="26"/>
      <c r="J7" s="27"/>
      <c r="K7" s="25" t="s">
        <v>19</v>
      </c>
      <c r="L7" s="26"/>
      <c r="M7" s="27"/>
    </row>
    <row r="8" spans="1:13" x14ac:dyDescent="0.25">
      <c r="A8" s="16" t="s">
        <v>4</v>
      </c>
      <c r="B8" s="22" t="s">
        <v>20</v>
      </c>
      <c r="C8" s="23"/>
      <c r="D8" s="24"/>
      <c r="E8" s="25">
        <v>100</v>
      </c>
      <c r="F8" s="26"/>
      <c r="G8" s="27"/>
      <c r="H8" s="25" t="s">
        <v>21</v>
      </c>
      <c r="I8" s="26"/>
      <c r="J8" s="27"/>
      <c r="K8" s="22" t="s">
        <v>20</v>
      </c>
      <c r="L8" s="23"/>
      <c r="M8" s="24"/>
    </row>
    <row r="9" spans="1:13" x14ac:dyDescent="0.25">
      <c r="A9" s="16" t="s">
        <v>5</v>
      </c>
      <c r="B9" s="22" t="s">
        <v>22</v>
      </c>
      <c r="C9" s="23"/>
      <c r="D9" s="24"/>
      <c r="E9" s="25" t="s">
        <v>23</v>
      </c>
      <c r="F9" s="26"/>
      <c r="G9" s="27"/>
      <c r="H9" s="25" t="s">
        <v>24</v>
      </c>
      <c r="I9" s="26"/>
      <c r="J9" s="27"/>
      <c r="K9" s="22" t="s">
        <v>22</v>
      </c>
      <c r="L9" s="23"/>
      <c r="M9" s="24"/>
    </row>
    <row r="10" spans="1:13" ht="30" x14ac:dyDescent="0.25">
      <c r="A10" s="16" t="s">
        <v>6</v>
      </c>
      <c r="B10" s="20" t="s">
        <v>25</v>
      </c>
      <c r="C10" s="20" t="s">
        <v>25</v>
      </c>
      <c r="D10" s="20" t="s">
        <v>26</v>
      </c>
      <c r="E10" s="20" t="s">
        <v>26</v>
      </c>
      <c r="F10" s="20" t="s">
        <v>27</v>
      </c>
      <c r="G10" s="20" t="s">
        <v>27</v>
      </c>
      <c r="H10" s="20" t="s">
        <v>28</v>
      </c>
      <c r="I10" s="20" t="s">
        <v>28</v>
      </c>
      <c r="J10" s="10" t="s">
        <v>17</v>
      </c>
      <c r="K10" s="10" t="s">
        <v>17</v>
      </c>
      <c r="L10" s="16"/>
      <c r="M10" s="16"/>
    </row>
    <row r="11" spans="1:13" ht="15" customHeight="1" x14ac:dyDescent="0.25">
      <c r="A11" s="16" t="s">
        <v>7</v>
      </c>
      <c r="B11" s="25" t="s">
        <v>29</v>
      </c>
      <c r="C11" s="26"/>
      <c r="D11" s="27"/>
      <c r="E11" s="28" t="s">
        <v>30</v>
      </c>
      <c r="F11" s="28"/>
      <c r="G11" s="28"/>
      <c r="H11" s="28" t="s">
        <v>31</v>
      </c>
      <c r="I11" s="28"/>
      <c r="J11" s="28"/>
      <c r="K11" s="25" t="s">
        <v>32</v>
      </c>
      <c r="L11" s="27"/>
      <c r="M11" s="16" t="s">
        <v>14</v>
      </c>
    </row>
    <row r="12" spans="1:13" ht="15" customHeight="1" x14ac:dyDescent="0.25">
      <c r="B12" s="29" t="s">
        <v>37</v>
      </c>
      <c r="C12" s="29"/>
      <c r="D12" s="29"/>
      <c r="E12" s="29" t="s">
        <v>34</v>
      </c>
      <c r="F12" s="29"/>
      <c r="G12" s="29"/>
      <c r="H12" s="29" t="s">
        <v>35</v>
      </c>
      <c r="I12" s="29"/>
      <c r="J12" s="29"/>
      <c r="K12" s="29" t="s">
        <v>36</v>
      </c>
      <c r="L12" s="29"/>
      <c r="M12" s="29"/>
    </row>
  </sheetData>
  <mergeCells count="28">
    <mergeCell ref="B12:D12"/>
    <mergeCell ref="E12:G12"/>
    <mergeCell ref="H12:J12"/>
    <mergeCell ref="K12:M12"/>
    <mergeCell ref="B11:D11"/>
    <mergeCell ref="B5:D5"/>
    <mergeCell ref="E5:G5"/>
    <mergeCell ref="H5:J5"/>
    <mergeCell ref="K5:M5"/>
    <mergeCell ref="B6:D6"/>
    <mergeCell ref="E6:G6"/>
    <mergeCell ref="H6:J6"/>
    <mergeCell ref="K6:M6"/>
    <mergeCell ref="B7:D7"/>
    <mergeCell ref="E7:G7"/>
    <mergeCell ref="H7:J7"/>
    <mergeCell ref="K7:M7"/>
    <mergeCell ref="B8:D8"/>
    <mergeCell ref="E8:G8"/>
    <mergeCell ref="H8:J8"/>
    <mergeCell ref="K8:M8"/>
    <mergeCell ref="B9:D9"/>
    <mergeCell ref="E9:G9"/>
    <mergeCell ref="H9:J9"/>
    <mergeCell ref="K9:M9"/>
    <mergeCell ref="E11:G11"/>
    <mergeCell ref="H11:J11"/>
    <mergeCell ref="K11:L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22"/>
  <sheetViews>
    <sheetView zoomScale="80" zoomScaleNormal="80" workbookViewId="0">
      <selection activeCell="J10" sqref="J10:K10"/>
    </sheetView>
  </sheetViews>
  <sheetFormatPr defaultRowHeight="15" x14ac:dyDescent="0.25"/>
  <sheetData>
    <row r="3" spans="1:13" x14ac:dyDescent="0.25">
      <c r="A3" s="6"/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</row>
    <row r="4" spans="1:13" x14ac:dyDescent="0.25">
      <c r="A4" s="7" t="s">
        <v>0</v>
      </c>
      <c r="B4" s="18">
        <v>1.0509999999999999</v>
      </c>
      <c r="C4" s="18">
        <v>1.032</v>
      </c>
      <c r="D4" s="18">
        <v>1.0309999999999999</v>
      </c>
      <c r="E4" s="18">
        <v>1.22</v>
      </c>
      <c r="F4" s="18">
        <v>1.163</v>
      </c>
      <c r="G4" s="18">
        <v>1.1299999999999999</v>
      </c>
      <c r="H4" s="18">
        <v>1.08</v>
      </c>
      <c r="I4" s="18">
        <v>0.997</v>
      </c>
      <c r="J4" s="18">
        <v>0.84499999999999997</v>
      </c>
      <c r="K4" s="18">
        <v>0.873</v>
      </c>
      <c r="L4" s="18">
        <v>0.79100000000000004</v>
      </c>
      <c r="M4" s="18">
        <v>1.153</v>
      </c>
    </row>
    <row r="5" spans="1:13" x14ac:dyDescent="0.25">
      <c r="A5" s="7" t="s">
        <v>1</v>
      </c>
      <c r="B5" s="18">
        <v>1.1890000000000001</v>
      </c>
      <c r="C5" s="18">
        <v>1.165</v>
      </c>
      <c r="D5" s="18">
        <v>1.2030000000000001</v>
      </c>
      <c r="E5" s="18">
        <v>0.76900000000000002</v>
      </c>
      <c r="F5" s="18">
        <v>0.78300000000000003</v>
      </c>
      <c r="G5" s="18">
        <v>0.76500000000000001</v>
      </c>
      <c r="H5" s="18">
        <v>0.84</v>
      </c>
      <c r="I5" s="18">
        <v>0.751</v>
      </c>
      <c r="J5" s="18">
        <v>0.69099999999999995</v>
      </c>
      <c r="K5" s="18">
        <v>0.89200000000000002</v>
      </c>
      <c r="L5" s="18">
        <v>0.84899999999999998</v>
      </c>
      <c r="M5" s="18">
        <v>0.97</v>
      </c>
    </row>
    <row r="6" spans="1:13" x14ac:dyDescent="0.25">
      <c r="A6" s="7" t="s">
        <v>2</v>
      </c>
      <c r="B6" s="18">
        <v>1</v>
      </c>
      <c r="C6" s="18">
        <v>0.88700000000000001</v>
      </c>
      <c r="D6" s="18">
        <v>0.78800000000000003</v>
      </c>
      <c r="E6" s="18">
        <v>0.71099999999999997</v>
      </c>
      <c r="F6" s="18">
        <v>0.69199999999999995</v>
      </c>
      <c r="G6" s="18">
        <v>0.67900000000000005</v>
      </c>
      <c r="H6" s="18">
        <v>0.82899999999999996</v>
      </c>
      <c r="I6" s="18">
        <v>0.70599999999999996</v>
      </c>
      <c r="J6" s="18">
        <v>0.83099999999999996</v>
      </c>
      <c r="K6" s="18">
        <v>1.087</v>
      </c>
      <c r="L6" s="18">
        <v>0.96699999999999997</v>
      </c>
      <c r="M6" s="18">
        <v>0.94399999999999995</v>
      </c>
    </row>
    <row r="7" spans="1:13" x14ac:dyDescent="0.25">
      <c r="A7" s="7" t="s">
        <v>3</v>
      </c>
      <c r="B7" s="18">
        <v>0.67500000000000004</v>
      </c>
      <c r="C7" s="18">
        <v>0.73099999999999998</v>
      </c>
      <c r="D7" s="18">
        <v>0.63400000000000001</v>
      </c>
      <c r="E7" s="18">
        <v>0.67200000000000004</v>
      </c>
      <c r="F7" s="18">
        <v>0.65</v>
      </c>
      <c r="G7" s="18">
        <v>0.65200000000000002</v>
      </c>
      <c r="H7" s="18">
        <v>0.76600000000000001</v>
      </c>
      <c r="I7" s="18">
        <v>0.77</v>
      </c>
      <c r="J7" s="18">
        <v>0.83099999999999996</v>
      </c>
      <c r="K7" s="18">
        <v>0.94199999999999995</v>
      </c>
      <c r="L7" s="18">
        <v>0.83799999999999997</v>
      </c>
      <c r="M7" s="18">
        <v>0.745</v>
      </c>
    </row>
    <row r="8" spans="1:13" x14ac:dyDescent="0.25">
      <c r="A8" s="7" t="s">
        <v>4</v>
      </c>
      <c r="B8" s="18">
        <v>0.59899999999999998</v>
      </c>
      <c r="C8" s="18">
        <v>0.6</v>
      </c>
      <c r="D8" s="18">
        <v>0.61</v>
      </c>
      <c r="E8" s="18">
        <v>0.65</v>
      </c>
      <c r="F8" s="18">
        <v>0.66100000000000003</v>
      </c>
      <c r="G8" s="18">
        <v>0.61899999999999999</v>
      </c>
      <c r="H8" s="18">
        <v>0.752</v>
      </c>
      <c r="I8" s="18">
        <v>0.72899999999999998</v>
      </c>
      <c r="J8" s="18">
        <v>0.79400000000000004</v>
      </c>
      <c r="K8" s="18">
        <v>0.60699999999999998</v>
      </c>
      <c r="L8" s="18">
        <v>0.48199999999999998</v>
      </c>
      <c r="M8" s="18">
        <v>0.39200000000000002</v>
      </c>
    </row>
    <row r="9" spans="1:13" x14ac:dyDescent="0.25">
      <c r="A9" s="7" t="s">
        <v>5</v>
      </c>
      <c r="B9" s="18">
        <v>1.278</v>
      </c>
      <c r="C9" s="18">
        <v>1.2889999999999999</v>
      </c>
      <c r="D9" s="18">
        <v>0.92200000000000004</v>
      </c>
      <c r="E9" s="18">
        <v>0.77300000000000002</v>
      </c>
      <c r="F9" s="18">
        <v>0.80600000000000005</v>
      </c>
      <c r="G9" s="18">
        <v>0.68600000000000005</v>
      </c>
      <c r="H9" s="18">
        <v>0.92800000000000005</v>
      </c>
      <c r="I9" s="18">
        <v>0.80600000000000005</v>
      </c>
      <c r="J9" s="18">
        <v>0.83599999999999997</v>
      </c>
      <c r="K9" s="18">
        <v>0.50800000000000001</v>
      </c>
      <c r="L9" s="18">
        <v>0.47299999999999998</v>
      </c>
      <c r="M9" s="18">
        <v>0.437</v>
      </c>
    </row>
    <row r="10" spans="1:13" x14ac:dyDescent="0.25">
      <c r="A10" s="7" t="s">
        <v>6</v>
      </c>
      <c r="B10" s="18">
        <v>1.0189999999999999</v>
      </c>
      <c r="C10" s="18">
        <v>1</v>
      </c>
      <c r="D10" s="18">
        <v>0.88500000000000001</v>
      </c>
      <c r="E10" s="18">
        <v>0.84099999999999997</v>
      </c>
      <c r="F10" s="18">
        <v>0.92300000000000004</v>
      </c>
      <c r="G10" s="18">
        <v>0.91600000000000004</v>
      </c>
      <c r="H10" s="18">
        <v>0.89400000000000002</v>
      </c>
      <c r="I10" s="18">
        <v>0.90900000000000003</v>
      </c>
      <c r="J10" s="18">
        <v>0.93300000000000005</v>
      </c>
      <c r="K10" s="18">
        <v>0.92100000000000004</v>
      </c>
      <c r="L10" s="18">
        <v>0.92200000000000004</v>
      </c>
      <c r="M10" s="18">
        <v>0.81799999999999995</v>
      </c>
    </row>
    <row r="11" spans="1:13" x14ac:dyDescent="0.25">
      <c r="A11" s="7" t="s">
        <v>7</v>
      </c>
      <c r="B11" s="18">
        <v>1.0669999999999999</v>
      </c>
      <c r="C11" s="18">
        <v>1.03</v>
      </c>
      <c r="D11" s="18">
        <v>0.99099999999999999</v>
      </c>
      <c r="E11" s="18">
        <v>0.89100000000000001</v>
      </c>
      <c r="F11" s="18">
        <v>0.75800000000000001</v>
      </c>
      <c r="G11" s="18">
        <v>0.96599999999999997</v>
      </c>
      <c r="H11" s="18">
        <v>1.0489999999999999</v>
      </c>
      <c r="I11" s="18">
        <v>0.80400000000000005</v>
      </c>
      <c r="J11" s="18">
        <v>0.80600000000000005</v>
      </c>
      <c r="K11" s="18">
        <v>0.71699999999999997</v>
      </c>
      <c r="L11" s="18">
        <v>0.72099999999999997</v>
      </c>
      <c r="M11" s="18">
        <v>8.7999999999999995E-2</v>
      </c>
    </row>
    <row r="13" spans="1:13" x14ac:dyDescent="0.25">
      <c r="A13" s="16"/>
      <c r="B13" s="16">
        <v>1</v>
      </c>
      <c r="C13" s="16">
        <v>2</v>
      </c>
      <c r="D13" s="16">
        <v>3</v>
      </c>
      <c r="E13" s="16">
        <v>4</v>
      </c>
      <c r="F13" s="16">
        <v>5</v>
      </c>
      <c r="G13" s="16">
        <v>6</v>
      </c>
      <c r="H13" s="16">
        <v>7</v>
      </c>
      <c r="I13" s="16">
        <v>8</v>
      </c>
      <c r="J13" s="16">
        <v>9</v>
      </c>
      <c r="K13" s="16">
        <v>10</v>
      </c>
      <c r="L13" s="16">
        <v>11</v>
      </c>
      <c r="M13" s="16">
        <v>12</v>
      </c>
    </row>
    <row r="14" spans="1:13" x14ac:dyDescent="0.25">
      <c r="A14" s="16" t="s">
        <v>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x14ac:dyDescent="0.25">
      <c r="A15" s="16" t="s">
        <v>1</v>
      </c>
      <c r="B15" s="25" t="s">
        <v>17</v>
      </c>
      <c r="C15" s="26"/>
      <c r="D15" s="27"/>
      <c r="E15" s="22">
        <v>12.5</v>
      </c>
      <c r="F15" s="23"/>
      <c r="G15" s="24"/>
      <c r="H15" s="25">
        <v>0.1875</v>
      </c>
      <c r="I15" s="26"/>
      <c r="J15" s="27"/>
      <c r="K15" s="25" t="s">
        <v>17</v>
      </c>
      <c r="L15" s="26"/>
      <c r="M15" s="27"/>
    </row>
    <row r="16" spans="1:13" x14ac:dyDescent="0.25">
      <c r="A16" s="16" t="s">
        <v>2</v>
      </c>
      <c r="B16" s="25" t="s">
        <v>18</v>
      </c>
      <c r="C16" s="26"/>
      <c r="D16" s="27"/>
      <c r="E16" s="25">
        <v>25</v>
      </c>
      <c r="F16" s="26"/>
      <c r="G16" s="27"/>
      <c r="H16" s="25">
        <v>0.375</v>
      </c>
      <c r="I16" s="26"/>
      <c r="J16" s="27"/>
      <c r="K16" s="25" t="s">
        <v>18</v>
      </c>
      <c r="L16" s="26"/>
      <c r="M16" s="27"/>
    </row>
    <row r="17" spans="1:13" x14ac:dyDescent="0.25">
      <c r="A17" s="16" t="s">
        <v>3</v>
      </c>
      <c r="B17" s="25" t="s">
        <v>19</v>
      </c>
      <c r="C17" s="26"/>
      <c r="D17" s="27"/>
      <c r="E17" s="25">
        <v>50</v>
      </c>
      <c r="F17" s="26"/>
      <c r="G17" s="27"/>
      <c r="H17" s="25">
        <v>0.75</v>
      </c>
      <c r="I17" s="26"/>
      <c r="J17" s="27"/>
      <c r="K17" s="25" t="s">
        <v>19</v>
      </c>
      <c r="L17" s="26"/>
      <c r="M17" s="27"/>
    </row>
    <row r="18" spans="1:13" x14ac:dyDescent="0.25">
      <c r="A18" s="16" t="s">
        <v>4</v>
      </c>
      <c r="B18" s="22" t="s">
        <v>20</v>
      </c>
      <c r="C18" s="23"/>
      <c r="D18" s="24"/>
      <c r="E18" s="25">
        <v>100</v>
      </c>
      <c r="F18" s="26"/>
      <c r="G18" s="27"/>
      <c r="H18" s="25" t="s">
        <v>21</v>
      </c>
      <c r="I18" s="26"/>
      <c r="J18" s="27"/>
      <c r="K18" s="22" t="s">
        <v>20</v>
      </c>
      <c r="L18" s="23"/>
      <c r="M18" s="24"/>
    </row>
    <row r="19" spans="1:13" x14ac:dyDescent="0.25">
      <c r="A19" s="16" t="s">
        <v>5</v>
      </c>
      <c r="B19" s="22" t="s">
        <v>22</v>
      </c>
      <c r="C19" s="23"/>
      <c r="D19" s="24"/>
      <c r="E19" s="25" t="s">
        <v>23</v>
      </c>
      <c r="F19" s="26"/>
      <c r="G19" s="27"/>
      <c r="H19" s="25" t="s">
        <v>24</v>
      </c>
      <c r="I19" s="26"/>
      <c r="J19" s="27"/>
      <c r="K19" s="22" t="s">
        <v>22</v>
      </c>
      <c r="L19" s="23"/>
      <c r="M19" s="24"/>
    </row>
    <row r="20" spans="1:13" ht="30" x14ac:dyDescent="0.25">
      <c r="A20" s="16" t="s">
        <v>6</v>
      </c>
      <c r="B20" s="20" t="s">
        <v>25</v>
      </c>
      <c r="C20" s="20" t="s">
        <v>25</v>
      </c>
      <c r="D20" s="20" t="s">
        <v>26</v>
      </c>
      <c r="E20" s="20" t="s">
        <v>26</v>
      </c>
      <c r="F20" s="20" t="s">
        <v>27</v>
      </c>
      <c r="G20" s="20" t="s">
        <v>27</v>
      </c>
      <c r="H20" s="20" t="s">
        <v>28</v>
      </c>
      <c r="I20" s="20" t="s">
        <v>28</v>
      </c>
      <c r="J20" s="10" t="s">
        <v>17</v>
      </c>
      <c r="K20" s="10" t="s">
        <v>17</v>
      </c>
      <c r="L20" s="16"/>
      <c r="M20" s="16"/>
    </row>
    <row r="21" spans="1:13" x14ac:dyDescent="0.25">
      <c r="A21" s="16" t="s">
        <v>7</v>
      </c>
      <c r="B21" s="25" t="s">
        <v>29</v>
      </c>
      <c r="C21" s="26"/>
      <c r="D21" s="27"/>
      <c r="E21" s="28" t="s">
        <v>43</v>
      </c>
      <c r="F21" s="28"/>
      <c r="G21" s="28"/>
      <c r="H21" s="28" t="s">
        <v>31</v>
      </c>
      <c r="I21" s="28"/>
      <c r="J21" s="28"/>
      <c r="K21" s="25" t="s">
        <v>32</v>
      </c>
      <c r="L21" s="27"/>
      <c r="M21" s="16" t="s">
        <v>14</v>
      </c>
    </row>
    <row r="22" spans="1:13" ht="15" customHeight="1" x14ac:dyDescent="0.25">
      <c r="B22" s="29" t="s">
        <v>33</v>
      </c>
      <c r="C22" s="29"/>
      <c r="D22" s="29"/>
      <c r="E22" s="29" t="s">
        <v>34</v>
      </c>
      <c r="F22" s="29"/>
      <c r="G22" s="29"/>
      <c r="H22" s="29" t="s">
        <v>35</v>
      </c>
      <c r="I22" s="29"/>
      <c r="J22" s="29"/>
      <c r="K22" s="29" t="s">
        <v>36</v>
      </c>
      <c r="L22" s="29"/>
      <c r="M22" s="29"/>
    </row>
  </sheetData>
  <mergeCells count="28">
    <mergeCell ref="B21:D21"/>
    <mergeCell ref="B22:D22"/>
    <mergeCell ref="E22:G22"/>
    <mergeCell ref="H22:J22"/>
    <mergeCell ref="K22:M22"/>
    <mergeCell ref="E21:G21"/>
    <mergeCell ref="H21:J21"/>
    <mergeCell ref="K21:L21"/>
    <mergeCell ref="B15:D15"/>
    <mergeCell ref="E15:G15"/>
    <mergeCell ref="H15:J15"/>
    <mergeCell ref="K15:M15"/>
    <mergeCell ref="B16:D16"/>
    <mergeCell ref="E16:G16"/>
    <mergeCell ref="H16:J16"/>
    <mergeCell ref="K16:M16"/>
    <mergeCell ref="B19:D19"/>
    <mergeCell ref="E19:G19"/>
    <mergeCell ref="H19:J19"/>
    <mergeCell ref="K19:M19"/>
    <mergeCell ref="B17:D17"/>
    <mergeCell ref="E17:G17"/>
    <mergeCell ref="H17:J17"/>
    <mergeCell ref="K17:M17"/>
    <mergeCell ref="B18:D18"/>
    <mergeCell ref="E18:G18"/>
    <mergeCell ref="H18:J18"/>
    <mergeCell ref="K18:M1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G16"/>
  <sheetViews>
    <sheetView tabSelected="1" topLeftCell="I12" zoomScale="80" zoomScaleNormal="80" workbookViewId="0">
      <selection activeCell="E11" sqref="E11"/>
    </sheetView>
  </sheetViews>
  <sheetFormatPr defaultRowHeight="15" x14ac:dyDescent="0.25"/>
  <cols>
    <col min="1" max="1" width="13.140625" customWidth="1"/>
    <col min="4" max="4" width="12.28515625" bestFit="1" customWidth="1"/>
    <col min="5" max="5" width="16" bestFit="1" customWidth="1"/>
    <col min="7" max="7" width="0" hidden="1" customWidth="1"/>
  </cols>
  <sheetData>
    <row r="2" spans="1:33" x14ac:dyDescent="0.25">
      <c r="H2" s="29" t="s">
        <v>39</v>
      </c>
      <c r="I2" s="29"/>
      <c r="J2" s="29"/>
      <c r="K2" s="29"/>
      <c r="L2" s="29"/>
      <c r="M2" s="30" t="s">
        <v>40</v>
      </c>
      <c r="N2" s="31"/>
      <c r="O2" s="31"/>
      <c r="P2" s="31"/>
      <c r="Q2" s="31"/>
      <c r="R2" s="29" t="s">
        <v>41</v>
      </c>
      <c r="S2" s="29"/>
      <c r="T2" s="29"/>
      <c r="U2" s="29"/>
      <c r="V2" s="29"/>
      <c r="W2" s="29" t="s">
        <v>38</v>
      </c>
      <c r="X2" s="29"/>
      <c r="Y2" s="29"/>
      <c r="Z2" s="29"/>
      <c r="AA2" s="29"/>
      <c r="AB2" s="29" t="s">
        <v>42</v>
      </c>
      <c r="AC2" s="29"/>
      <c r="AD2" s="29"/>
      <c r="AE2" s="29"/>
      <c r="AF2" s="29"/>
    </row>
    <row r="3" spans="1:33" ht="30" x14ac:dyDescent="0.25">
      <c r="B3" s="2" t="s">
        <v>8</v>
      </c>
      <c r="C3" s="2" t="s">
        <v>14</v>
      </c>
      <c r="D3" s="3" t="s">
        <v>44</v>
      </c>
      <c r="E3" s="3" t="s">
        <v>13</v>
      </c>
      <c r="F3" s="2" t="s">
        <v>12</v>
      </c>
      <c r="G3" s="11" t="s">
        <v>11</v>
      </c>
      <c r="H3" s="21">
        <v>6.25E-2</v>
      </c>
      <c r="I3" s="14">
        <v>0.125</v>
      </c>
      <c r="J3" s="14">
        <v>0.25</v>
      </c>
      <c r="K3" s="14">
        <v>0.5</v>
      </c>
      <c r="L3" s="15">
        <v>1</v>
      </c>
      <c r="M3" s="12">
        <v>12.5</v>
      </c>
      <c r="N3" s="14">
        <v>25</v>
      </c>
      <c r="O3" s="14">
        <v>50</v>
      </c>
      <c r="P3" s="14">
        <v>100</v>
      </c>
      <c r="Q3" s="14">
        <v>200</v>
      </c>
      <c r="R3" s="21">
        <v>0.1875</v>
      </c>
      <c r="S3" s="14">
        <v>0.375</v>
      </c>
      <c r="T3" s="14">
        <v>0.75</v>
      </c>
      <c r="U3" s="14">
        <v>1.5</v>
      </c>
      <c r="V3" s="21">
        <v>3</v>
      </c>
      <c r="W3" s="21">
        <v>6.25E-2</v>
      </c>
      <c r="X3" s="17">
        <v>0.125</v>
      </c>
      <c r="Y3" s="17">
        <v>0.25</v>
      </c>
      <c r="Z3" s="17">
        <v>0.5</v>
      </c>
      <c r="AA3" s="15">
        <v>1</v>
      </c>
      <c r="AB3" s="21">
        <v>6.25E-2</v>
      </c>
      <c r="AC3" s="17">
        <v>0.125</v>
      </c>
      <c r="AD3" s="17">
        <v>0.25</v>
      </c>
      <c r="AE3" s="17">
        <v>0.5</v>
      </c>
      <c r="AF3" s="15">
        <v>1</v>
      </c>
    </row>
    <row r="4" spans="1:33" x14ac:dyDescent="0.25">
      <c r="B4" s="13">
        <v>0.71699999999999997</v>
      </c>
      <c r="C4" s="18">
        <v>8.7999999999999995E-2</v>
      </c>
      <c r="D4" s="9">
        <v>1.0489999999999999</v>
      </c>
      <c r="E4" s="9">
        <v>0.89100000000000001</v>
      </c>
      <c r="F4" s="8">
        <v>1.0669999999999999</v>
      </c>
      <c r="G4" s="9"/>
      <c r="H4" s="8">
        <v>1.1890000000000001</v>
      </c>
      <c r="I4" s="8">
        <v>1</v>
      </c>
      <c r="J4" s="8">
        <v>0.67500000000000004</v>
      </c>
      <c r="K4" s="8">
        <v>0.59899999999999998</v>
      </c>
      <c r="L4" s="8">
        <v>1.278</v>
      </c>
      <c r="M4" s="9">
        <v>0.76900000000000002</v>
      </c>
      <c r="N4" s="9">
        <v>0.71099999999999997</v>
      </c>
      <c r="O4" s="9">
        <v>0.67200000000000004</v>
      </c>
      <c r="P4" s="9">
        <v>0.65</v>
      </c>
      <c r="Q4" s="9">
        <v>0.77300000000000002</v>
      </c>
      <c r="R4" s="9">
        <v>0.84</v>
      </c>
      <c r="S4" s="9">
        <v>0.82899999999999996</v>
      </c>
      <c r="T4" s="9">
        <v>0.76600000000000001</v>
      </c>
      <c r="U4" s="9">
        <v>0.752</v>
      </c>
      <c r="V4" s="9">
        <v>0.92800000000000005</v>
      </c>
      <c r="W4" s="9">
        <v>0.89200000000000002</v>
      </c>
      <c r="X4" s="9">
        <v>1.087</v>
      </c>
      <c r="Y4" s="9">
        <v>0.94199999999999995</v>
      </c>
      <c r="Z4" s="9">
        <v>0.60699999999999998</v>
      </c>
      <c r="AA4" s="9">
        <v>0.50800000000000001</v>
      </c>
      <c r="AB4" s="16">
        <v>1.0189999999999999</v>
      </c>
      <c r="AC4" s="16">
        <v>0.88500000000000001</v>
      </c>
      <c r="AD4" s="16">
        <v>0.92300000000000004</v>
      </c>
      <c r="AE4" s="16">
        <v>0.89400000000000002</v>
      </c>
      <c r="AF4" s="16">
        <v>0.93300000000000005</v>
      </c>
    </row>
    <row r="5" spans="1:33" x14ac:dyDescent="0.25">
      <c r="B5" s="13">
        <v>0.72099999999999997</v>
      </c>
      <c r="C5" s="9"/>
      <c r="D5" s="9">
        <v>0.80400000000000005</v>
      </c>
      <c r="E5" s="9">
        <v>0.75800000000000001</v>
      </c>
      <c r="F5" s="8">
        <v>1.03</v>
      </c>
      <c r="G5" s="9"/>
      <c r="H5" s="9">
        <v>1.165</v>
      </c>
      <c r="I5" s="9">
        <v>0.88700000000000001</v>
      </c>
      <c r="J5" s="9">
        <v>0.73099999999999998</v>
      </c>
      <c r="K5" s="9">
        <v>0.6</v>
      </c>
      <c r="L5" s="9">
        <v>1.2889999999999999</v>
      </c>
      <c r="M5" s="9">
        <v>0.78300000000000003</v>
      </c>
      <c r="N5" s="9">
        <v>0.69199999999999995</v>
      </c>
      <c r="O5" s="9">
        <v>0.65</v>
      </c>
      <c r="P5" s="9">
        <v>0.66100000000000003</v>
      </c>
      <c r="Q5" s="9">
        <v>0.80600000000000005</v>
      </c>
      <c r="R5" s="9">
        <v>0.751</v>
      </c>
      <c r="S5" s="9">
        <v>0.70599999999999996</v>
      </c>
      <c r="T5" s="9">
        <v>0.77</v>
      </c>
      <c r="U5" s="9">
        <v>0.72899999999999998</v>
      </c>
      <c r="V5" s="9">
        <v>0.80600000000000005</v>
      </c>
      <c r="W5" s="9">
        <v>0.84899999999999998</v>
      </c>
      <c r="X5" s="9">
        <v>0.96699999999999997</v>
      </c>
      <c r="Y5" s="9">
        <v>0.83799999999999997</v>
      </c>
      <c r="Z5" s="9">
        <v>0.48199999999999998</v>
      </c>
      <c r="AA5" s="9">
        <v>0.47299999999999998</v>
      </c>
      <c r="AB5" s="16">
        <v>1</v>
      </c>
      <c r="AC5" s="16">
        <v>0.84099999999999997</v>
      </c>
      <c r="AD5" s="16">
        <v>0.91600000000000004</v>
      </c>
      <c r="AE5" s="16">
        <v>0.90900000000000003</v>
      </c>
      <c r="AF5" s="16">
        <v>0.92100000000000004</v>
      </c>
    </row>
    <row r="6" spans="1:33" x14ac:dyDescent="0.25">
      <c r="B6" s="13"/>
      <c r="C6" s="9"/>
      <c r="D6" s="9">
        <v>0.80600000000000005</v>
      </c>
      <c r="E6" s="9">
        <v>0.96599999999999997</v>
      </c>
      <c r="F6" s="8">
        <v>0.99099999999999999</v>
      </c>
      <c r="G6" s="9"/>
      <c r="H6" s="9"/>
      <c r="I6" s="9">
        <v>0.78800000000000003</v>
      </c>
      <c r="J6" s="9">
        <v>0.63400000000000001</v>
      </c>
      <c r="K6" s="9">
        <v>0.61</v>
      </c>
      <c r="L6" s="9">
        <v>0.92200000000000004</v>
      </c>
      <c r="M6" s="9">
        <v>0.76500000000000001</v>
      </c>
      <c r="N6" s="9">
        <v>0.67900000000000005</v>
      </c>
      <c r="O6" s="9">
        <v>0.65200000000000002</v>
      </c>
      <c r="P6" s="9">
        <v>0.61899999999999999</v>
      </c>
      <c r="Q6" s="9">
        <v>0.68600000000000005</v>
      </c>
      <c r="R6" s="9">
        <v>0.69099999999999995</v>
      </c>
      <c r="S6" s="9">
        <v>0.83099999999999996</v>
      </c>
      <c r="T6" s="9">
        <v>0.83099999999999996</v>
      </c>
      <c r="U6" s="9">
        <v>0.79400000000000004</v>
      </c>
      <c r="V6" s="9">
        <v>0.83599999999999997</v>
      </c>
      <c r="W6" s="9">
        <v>0.97</v>
      </c>
      <c r="X6" s="9">
        <v>0.94399999999999995</v>
      </c>
      <c r="Y6" s="9">
        <v>0.745</v>
      </c>
      <c r="Z6" s="9">
        <v>0.39200000000000002</v>
      </c>
      <c r="AA6" s="9">
        <v>0.437</v>
      </c>
      <c r="AB6" s="16"/>
      <c r="AC6" s="16"/>
      <c r="AD6" s="16"/>
      <c r="AE6" s="16"/>
      <c r="AF6" s="16"/>
    </row>
    <row r="7" spans="1:33" x14ac:dyDescent="0.25">
      <c r="B7" s="8"/>
      <c r="C7" s="8"/>
      <c r="D7" s="8"/>
      <c r="E7" s="8"/>
      <c r="F7" s="8"/>
    </row>
    <row r="8" spans="1:33" x14ac:dyDescent="0.25">
      <c r="A8" s="4" t="s">
        <v>9</v>
      </c>
      <c r="B8" s="1">
        <f>AVERAGE(B4:B7)</f>
        <v>0.71899999999999997</v>
      </c>
      <c r="C8" s="9">
        <f t="shared" ref="C8:AA8" si="0">AVERAGE(C4:C7)</f>
        <v>8.7999999999999995E-2</v>
      </c>
      <c r="D8" s="9">
        <f t="shared" si="0"/>
        <v>0.88633333333333331</v>
      </c>
      <c r="E8" s="9">
        <f t="shared" si="0"/>
        <v>0.8716666666666667</v>
      </c>
      <c r="F8" s="9">
        <f t="shared" si="0"/>
        <v>1.0293333333333334</v>
      </c>
      <c r="G8" s="9" t="e">
        <f t="shared" si="0"/>
        <v>#DIV/0!</v>
      </c>
      <c r="H8" s="9">
        <f t="shared" si="0"/>
        <v>1.177</v>
      </c>
      <c r="I8" s="9">
        <f t="shared" si="0"/>
        <v>0.89166666666666661</v>
      </c>
      <c r="J8" s="9">
        <f t="shared" si="0"/>
        <v>0.68</v>
      </c>
      <c r="K8" s="9">
        <f t="shared" si="0"/>
        <v>0.60299999999999987</v>
      </c>
      <c r="L8" s="9">
        <f t="shared" si="0"/>
        <v>1.163</v>
      </c>
      <c r="M8" s="9">
        <f t="shared" si="0"/>
        <v>0.77233333333333343</v>
      </c>
      <c r="N8" s="9">
        <f t="shared" si="0"/>
        <v>0.69399999999999995</v>
      </c>
      <c r="O8" s="9">
        <f t="shared" si="0"/>
        <v>0.65800000000000003</v>
      </c>
      <c r="P8" s="9">
        <f t="shared" si="0"/>
        <v>0.64333333333333331</v>
      </c>
      <c r="Q8" s="9">
        <f t="shared" si="0"/>
        <v>0.755</v>
      </c>
      <c r="R8" s="9">
        <f t="shared" si="0"/>
        <v>0.76066666666666671</v>
      </c>
      <c r="S8" s="9">
        <f t="shared" si="0"/>
        <v>0.78866666666666652</v>
      </c>
      <c r="T8" s="9">
        <f t="shared" si="0"/>
        <v>0.78900000000000003</v>
      </c>
      <c r="U8" s="9">
        <f t="shared" si="0"/>
        <v>0.7583333333333333</v>
      </c>
      <c r="V8" s="9">
        <f t="shared" si="0"/>
        <v>0.85666666666666658</v>
      </c>
      <c r="W8" s="9">
        <f t="shared" si="0"/>
        <v>0.90366666666666673</v>
      </c>
      <c r="X8" s="9">
        <f t="shared" si="0"/>
        <v>0.9993333333333333</v>
      </c>
      <c r="Y8" s="9">
        <f t="shared" si="0"/>
        <v>0.84166666666666667</v>
      </c>
      <c r="Z8" s="9">
        <f t="shared" si="0"/>
        <v>0.49366666666666664</v>
      </c>
      <c r="AA8" s="9">
        <f t="shared" si="0"/>
        <v>0.47266666666666662</v>
      </c>
      <c r="AB8" s="18">
        <f t="shared" ref="AB8:AF8" si="1">AVERAGE(AB4:AB7)</f>
        <v>1.0095000000000001</v>
      </c>
      <c r="AC8" s="18">
        <f t="shared" si="1"/>
        <v>0.86299999999999999</v>
      </c>
      <c r="AD8" s="18">
        <f t="shared" si="1"/>
        <v>0.91949999999999998</v>
      </c>
      <c r="AE8" s="18">
        <f t="shared" si="1"/>
        <v>0.90149999999999997</v>
      </c>
      <c r="AF8" s="18">
        <f t="shared" si="1"/>
        <v>0.92700000000000005</v>
      </c>
    </row>
    <row r="9" spans="1:33" ht="30" x14ac:dyDescent="0.25">
      <c r="A9" s="5" t="s">
        <v>15</v>
      </c>
      <c r="B9" s="1">
        <f>B8-$C$8</f>
        <v>0.63100000000000001</v>
      </c>
      <c r="C9" s="9">
        <f t="shared" ref="C9:AA9" si="2">C8-$C$8</f>
        <v>0</v>
      </c>
      <c r="D9" s="9">
        <f>D8-$C$8</f>
        <v>0.79833333333333334</v>
      </c>
      <c r="E9" s="9">
        <f t="shared" si="2"/>
        <v>0.78366666666666673</v>
      </c>
      <c r="F9" s="9">
        <f t="shared" si="2"/>
        <v>0.94133333333333347</v>
      </c>
      <c r="G9" s="9" t="e">
        <f t="shared" si="2"/>
        <v>#DIV/0!</v>
      </c>
      <c r="H9" s="9">
        <f t="shared" si="2"/>
        <v>1.089</v>
      </c>
      <c r="I9" s="9">
        <f t="shared" si="2"/>
        <v>0.80366666666666664</v>
      </c>
      <c r="J9" s="9">
        <f t="shared" si="2"/>
        <v>0.59200000000000008</v>
      </c>
      <c r="K9" s="9">
        <f t="shared" si="2"/>
        <v>0.5149999999999999</v>
      </c>
      <c r="L9" s="9">
        <f t="shared" si="2"/>
        <v>1.075</v>
      </c>
      <c r="M9" s="9">
        <f t="shared" si="2"/>
        <v>0.68433333333333346</v>
      </c>
      <c r="N9" s="9">
        <f t="shared" si="2"/>
        <v>0.60599999999999998</v>
      </c>
      <c r="O9" s="9">
        <f t="shared" si="2"/>
        <v>0.57000000000000006</v>
      </c>
      <c r="P9" s="9">
        <f t="shared" si="2"/>
        <v>0.55533333333333335</v>
      </c>
      <c r="Q9" s="9">
        <f t="shared" si="2"/>
        <v>0.66700000000000004</v>
      </c>
      <c r="R9" s="9">
        <f t="shared" si="2"/>
        <v>0.67266666666666675</v>
      </c>
      <c r="S9" s="9">
        <f t="shared" si="2"/>
        <v>0.70066666666666655</v>
      </c>
      <c r="T9" s="9">
        <f t="shared" si="2"/>
        <v>0.70100000000000007</v>
      </c>
      <c r="U9" s="9">
        <f t="shared" si="2"/>
        <v>0.67033333333333334</v>
      </c>
      <c r="V9" s="9">
        <f t="shared" si="2"/>
        <v>0.76866666666666661</v>
      </c>
      <c r="W9" s="9">
        <f t="shared" si="2"/>
        <v>0.81566666666666676</v>
      </c>
      <c r="X9" s="9">
        <f t="shared" si="2"/>
        <v>0.91133333333333333</v>
      </c>
      <c r="Y9" s="9">
        <f t="shared" si="2"/>
        <v>0.75366666666666671</v>
      </c>
      <c r="Z9" s="9">
        <f t="shared" si="2"/>
        <v>0.40566666666666662</v>
      </c>
      <c r="AA9" s="9">
        <f t="shared" si="2"/>
        <v>0.3846666666666666</v>
      </c>
      <c r="AB9" s="18">
        <f t="shared" ref="AB9:AF9" si="3">AB8-$C$8</f>
        <v>0.9215000000000001</v>
      </c>
      <c r="AC9" s="18">
        <f t="shared" si="3"/>
        <v>0.77500000000000002</v>
      </c>
      <c r="AD9" s="18">
        <f t="shared" si="3"/>
        <v>0.83150000000000002</v>
      </c>
      <c r="AE9" s="18">
        <f t="shared" si="3"/>
        <v>0.8135</v>
      </c>
      <c r="AF9" s="18">
        <f t="shared" si="3"/>
        <v>0.83900000000000008</v>
      </c>
    </row>
    <row r="10" spans="1:33" ht="30" x14ac:dyDescent="0.25">
      <c r="A10" s="5" t="s">
        <v>16</v>
      </c>
      <c r="B10" s="9">
        <f t="shared" ref="B10:AA10" si="4">$F$9-B9</f>
        <v>0.31033333333333346</v>
      </c>
      <c r="C10" s="9">
        <f t="shared" si="4"/>
        <v>0.94133333333333347</v>
      </c>
      <c r="D10" s="9">
        <f t="shared" si="4"/>
        <v>0.14300000000000013</v>
      </c>
      <c r="E10" s="9">
        <f t="shared" si="4"/>
        <v>0.15766666666666673</v>
      </c>
      <c r="F10" s="9">
        <f t="shared" si="4"/>
        <v>0</v>
      </c>
      <c r="G10" s="9" t="e">
        <f t="shared" si="4"/>
        <v>#DIV/0!</v>
      </c>
      <c r="H10" s="9">
        <f t="shared" si="4"/>
        <v>-0.1476666666666665</v>
      </c>
      <c r="I10" s="9">
        <f t="shared" si="4"/>
        <v>0.13766666666666683</v>
      </c>
      <c r="J10" s="9">
        <f t="shared" si="4"/>
        <v>0.34933333333333338</v>
      </c>
      <c r="K10" s="9">
        <f t="shared" si="4"/>
        <v>0.42633333333333356</v>
      </c>
      <c r="L10" s="9">
        <f t="shared" si="4"/>
        <v>-0.13366666666666649</v>
      </c>
      <c r="M10" s="9">
        <f t="shared" si="4"/>
        <v>0.25700000000000001</v>
      </c>
      <c r="N10" s="9">
        <f t="shared" si="4"/>
        <v>0.33533333333333348</v>
      </c>
      <c r="O10" s="9">
        <f t="shared" si="4"/>
        <v>0.3713333333333334</v>
      </c>
      <c r="P10" s="9">
        <f t="shared" si="4"/>
        <v>0.38600000000000012</v>
      </c>
      <c r="Q10" s="9">
        <f t="shared" si="4"/>
        <v>0.27433333333333343</v>
      </c>
      <c r="R10" s="9">
        <f t="shared" si="4"/>
        <v>0.26866666666666672</v>
      </c>
      <c r="S10" s="9">
        <f t="shared" si="4"/>
        <v>0.24066666666666692</v>
      </c>
      <c r="T10" s="9">
        <f t="shared" si="4"/>
        <v>0.2403333333333334</v>
      </c>
      <c r="U10" s="9">
        <f t="shared" si="4"/>
        <v>0.27100000000000013</v>
      </c>
      <c r="V10" s="9">
        <f t="shared" si="4"/>
        <v>0.17266666666666686</v>
      </c>
      <c r="W10" s="9">
        <f t="shared" si="4"/>
        <v>0.1256666666666667</v>
      </c>
      <c r="X10" s="9">
        <f t="shared" si="4"/>
        <v>3.0000000000000138E-2</v>
      </c>
      <c r="Y10" s="9">
        <f t="shared" si="4"/>
        <v>0.18766666666666676</v>
      </c>
      <c r="Z10" s="9">
        <f t="shared" si="4"/>
        <v>0.53566666666666685</v>
      </c>
      <c r="AA10" s="9">
        <f t="shared" si="4"/>
        <v>0.55666666666666687</v>
      </c>
      <c r="AB10" s="18">
        <f t="shared" ref="AB10:AF10" si="5">$F$9-AB9</f>
        <v>1.9833333333333369E-2</v>
      </c>
      <c r="AC10" s="18">
        <f t="shared" si="5"/>
        <v>0.16633333333333344</v>
      </c>
      <c r="AD10" s="18">
        <f t="shared" si="5"/>
        <v>0.10983333333333345</v>
      </c>
      <c r="AE10" s="18">
        <f t="shared" si="5"/>
        <v>0.12783333333333347</v>
      </c>
      <c r="AF10" s="18">
        <f t="shared" si="5"/>
        <v>0.10233333333333339</v>
      </c>
    </row>
    <row r="11" spans="1:33" x14ac:dyDescent="0.25">
      <c r="A11" s="5" t="s">
        <v>10</v>
      </c>
      <c r="B11" s="1">
        <f t="shared" ref="B11:AA11" si="6">(B10/$F$9)*100</f>
        <v>32.967422096317293</v>
      </c>
      <c r="C11" s="9">
        <f t="shared" si="6"/>
        <v>100</v>
      </c>
      <c r="D11" s="9">
        <f t="shared" si="6"/>
        <v>15.191218130311626</v>
      </c>
      <c r="E11" s="9">
        <f t="shared" si="6"/>
        <v>16.749291784702557</v>
      </c>
      <c r="F11" s="9">
        <f t="shared" si="6"/>
        <v>0</v>
      </c>
      <c r="G11" s="9" t="e">
        <f t="shared" si="6"/>
        <v>#DIV/0!</v>
      </c>
      <c r="H11" s="9">
        <f t="shared" si="6"/>
        <v>-15.686968838526894</v>
      </c>
      <c r="I11" s="9">
        <f t="shared" si="6"/>
        <v>14.624645892351291</v>
      </c>
      <c r="J11" s="9">
        <f t="shared" si="6"/>
        <v>37.110481586402265</v>
      </c>
      <c r="K11" s="9">
        <f t="shared" si="6"/>
        <v>45.290368271954691</v>
      </c>
      <c r="L11" s="9">
        <f t="shared" si="6"/>
        <v>-14.199716713880999</v>
      </c>
      <c r="M11" s="9">
        <f t="shared" si="6"/>
        <v>27.301699716713877</v>
      </c>
      <c r="N11" s="9">
        <f t="shared" si="6"/>
        <v>35.623229461756381</v>
      </c>
      <c r="O11" s="9">
        <f t="shared" si="6"/>
        <v>39.447592067988666</v>
      </c>
      <c r="P11" s="9">
        <f t="shared" si="6"/>
        <v>41.005665722379611</v>
      </c>
      <c r="Q11" s="9">
        <f t="shared" si="6"/>
        <v>29.143059490084994</v>
      </c>
      <c r="R11" s="9">
        <f t="shared" si="6"/>
        <v>28.541076487252127</v>
      </c>
      <c r="S11" s="9">
        <f t="shared" si="6"/>
        <v>25.566572237960361</v>
      </c>
      <c r="T11" s="9">
        <f t="shared" si="6"/>
        <v>25.53116147308782</v>
      </c>
      <c r="U11" s="9">
        <f t="shared" si="6"/>
        <v>28.788951841359783</v>
      </c>
      <c r="V11" s="9">
        <f t="shared" si="6"/>
        <v>18.342776203966025</v>
      </c>
      <c r="W11" s="9">
        <f t="shared" si="6"/>
        <v>13.34985835694051</v>
      </c>
      <c r="X11" s="9">
        <f t="shared" si="6"/>
        <v>3.1869688385269259</v>
      </c>
      <c r="Y11" s="9">
        <f t="shared" si="6"/>
        <v>19.936260623229469</v>
      </c>
      <c r="Z11" s="9">
        <f t="shared" si="6"/>
        <v>56.905099150141659</v>
      </c>
      <c r="AA11" s="9">
        <f t="shared" si="6"/>
        <v>59.135977337110489</v>
      </c>
      <c r="AB11" s="18">
        <f t="shared" ref="AB11:AF11" si="7">(AB10/$F$9)*100</f>
        <v>2.1069405099150176</v>
      </c>
      <c r="AC11" s="18">
        <f t="shared" si="7"/>
        <v>17.669971671388112</v>
      </c>
      <c r="AD11" s="18">
        <f t="shared" si="7"/>
        <v>11.667847025495762</v>
      </c>
      <c r="AE11" s="18">
        <f t="shared" si="7"/>
        <v>13.58002832861191</v>
      </c>
      <c r="AF11" s="18">
        <f t="shared" si="7"/>
        <v>10.871104815864028</v>
      </c>
    </row>
    <row r="13" spans="1:33" ht="15.75" thickBot="1" x14ac:dyDescent="0.3"/>
    <row r="14" spans="1:33" x14ac:dyDescent="0.25">
      <c r="I14" s="32" t="s">
        <v>45</v>
      </c>
      <c r="J14" s="33"/>
      <c r="K14" s="33"/>
      <c r="L14" s="33"/>
      <c r="M14" s="34"/>
      <c r="N14" s="32" t="s">
        <v>34</v>
      </c>
      <c r="O14" s="33"/>
      <c r="P14" s="33"/>
      <c r="Q14" s="33"/>
      <c r="R14" s="34"/>
      <c r="S14" s="32" t="s">
        <v>35</v>
      </c>
      <c r="T14" s="33"/>
      <c r="U14" s="33"/>
      <c r="V14" s="33"/>
      <c r="W14" s="34"/>
      <c r="X14" s="32" t="s">
        <v>46</v>
      </c>
      <c r="Y14" s="33"/>
      <c r="Z14" s="33"/>
      <c r="AA14" s="33"/>
      <c r="AB14" s="34"/>
      <c r="AC14" s="32" t="s">
        <v>47</v>
      </c>
      <c r="AD14" s="33"/>
      <c r="AE14" s="33"/>
      <c r="AF14" s="33"/>
      <c r="AG14" s="34"/>
    </row>
    <row r="15" spans="1:33" x14ac:dyDescent="0.25">
      <c r="I15" s="21">
        <v>6.25E-2</v>
      </c>
      <c r="J15" s="19">
        <v>0.125</v>
      </c>
      <c r="K15" s="19">
        <v>0.25</v>
      </c>
      <c r="L15" s="19">
        <v>0.5</v>
      </c>
      <c r="M15" s="15">
        <v>1</v>
      </c>
      <c r="N15" s="12">
        <v>12.5</v>
      </c>
      <c r="O15" s="19">
        <v>25</v>
      </c>
      <c r="P15" s="19">
        <v>50</v>
      </c>
      <c r="Q15" s="19">
        <v>100</v>
      </c>
      <c r="R15" s="19">
        <v>200</v>
      </c>
      <c r="S15" s="21">
        <v>0.1875</v>
      </c>
      <c r="T15" s="19">
        <v>0.375</v>
      </c>
      <c r="U15" s="19">
        <v>0.75</v>
      </c>
      <c r="V15" s="19">
        <v>1.5</v>
      </c>
      <c r="W15" s="21">
        <v>3</v>
      </c>
      <c r="X15" s="21">
        <v>6.25E-2</v>
      </c>
      <c r="Y15" s="19">
        <v>0.125</v>
      </c>
      <c r="Z15" s="19">
        <v>0.25</v>
      </c>
      <c r="AA15" s="19">
        <v>0.5</v>
      </c>
      <c r="AB15" s="15">
        <v>1</v>
      </c>
      <c r="AC15" s="21">
        <v>6.25E-2</v>
      </c>
      <c r="AD15" s="19">
        <v>0.125</v>
      </c>
      <c r="AE15" s="19">
        <v>0.25</v>
      </c>
      <c r="AF15" s="19">
        <v>0.5</v>
      </c>
      <c r="AG15" s="15">
        <v>1</v>
      </c>
    </row>
    <row r="16" spans="1:33" x14ac:dyDescent="0.25">
      <c r="I16" s="18">
        <v>-16.607648725212464</v>
      </c>
      <c r="J16" s="18">
        <v>14.624645892351291</v>
      </c>
      <c r="K16" s="18">
        <v>37.110481586402265</v>
      </c>
      <c r="L16" s="18">
        <v>45.290368271954691</v>
      </c>
      <c r="M16" s="18">
        <v>-14.199716713880999</v>
      </c>
      <c r="N16" s="18">
        <v>27.301699716713877</v>
      </c>
      <c r="O16" s="18">
        <v>35.623229461756381</v>
      </c>
      <c r="P16" s="18">
        <v>39.447592067988666</v>
      </c>
      <c r="Q16" s="18">
        <v>41.005665722379611</v>
      </c>
      <c r="R16" s="18">
        <v>29.143059490084994</v>
      </c>
      <c r="S16" s="18">
        <v>28.541076487252127</v>
      </c>
      <c r="T16" s="18">
        <v>25.566572237960361</v>
      </c>
      <c r="U16" s="18">
        <v>25.53116147308782</v>
      </c>
      <c r="V16" s="18">
        <v>28.788951841359783</v>
      </c>
      <c r="W16" s="18">
        <v>18.342776203966025</v>
      </c>
      <c r="X16" s="18">
        <v>13.34985835694051</v>
      </c>
      <c r="Y16" s="18">
        <v>3.1869688385269259</v>
      </c>
      <c r="Z16" s="18">
        <v>19.936260623229469</v>
      </c>
      <c r="AA16" s="18">
        <v>56.905099150141659</v>
      </c>
      <c r="AB16" s="18">
        <v>59.135977337110489</v>
      </c>
      <c r="AC16" s="18">
        <v>2.1069405099150176</v>
      </c>
      <c r="AD16" s="18">
        <v>17.669971671388112</v>
      </c>
      <c r="AE16" s="18">
        <v>11.667847025495762</v>
      </c>
      <c r="AF16" s="18">
        <v>13.58002832861191</v>
      </c>
      <c r="AG16" s="18">
        <v>10.871104815864028</v>
      </c>
    </row>
  </sheetData>
  <mergeCells count="10">
    <mergeCell ref="H2:L2"/>
    <mergeCell ref="M2:Q2"/>
    <mergeCell ref="R2:V2"/>
    <mergeCell ref="W2:AA2"/>
    <mergeCell ref="I14:M14"/>
    <mergeCell ref="N14:R14"/>
    <mergeCell ref="S14:W14"/>
    <mergeCell ref="X14:AB14"/>
    <mergeCell ref="AB2:AF2"/>
    <mergeCell ref="AC14:AG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Plate map</vt:lpstr>
      <vt:lpstr> Raw Data 5088 </vt:lpstr>
      <vt:lpstr>Data Compilation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2020-02-09T07:40:17Z</dcterms:modified>
</cp:coreProperties>
</file>