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MDA-MB-468" sheetId="1" r:id="rId1"/>
    <sheet name="A549" sheetId="2" r:id="rId2"/>
  </sheets>
  <calcPr calcId="152511"/>
</workbook>
</file>

<file path=xl/calcChain.xml><?xml version="1.0" encoding="utf-8"?>
<calcChain xmlns="http://schemas.openxmlformats.org/spreadsheetml/2006/main">
  <c r="AG23" i="2" l="1"/>
  <c r="AF23" i="2"/>
  <c r="AD23" i="2"/>
  <c r="AC23" i="2"/>
  <c r="AA23" i="2"/>
  <c r="Z23" i="2"/>
  <c r="AG13" i="2"/>
  <c r="AF13" i="2"/>
  <c r="AD13" i="2"/>
  <c r="AC13" i="2"/>
  <c r="AA13" i="2"/>
  <c r="Z13" i="2"/>
  <c r="AG2" i="2"/>
  <c r="AF2" i="2"/>
  <c r="AD2" i="2"/>
  <c r="AC2" i="2"/>
  <c r="AA2" i="2"/>
  <c r="Z2" i="2"/>
  <c r="AG25" i="1"/>
  <c r="AF25" i="1"/>
  <c r="AD25" i="1"/>
  <c r="AC25" i="1" s="1"/>
  <c r="AA25" i="1"/>
  <c r="Z25" i="1"/>
  <c r="AG13" i="1"/>
  <c r="AF13" i="1"/>
  <c r="AD13" i="1"/>
  <c r="AC13" i="1"/>
  <c r="AA13" i="1"/>
  <c r="Z13" i="1"/>
  <c r="AD2" i="1"/>
  <c r="AC2" i="1" s="1"/>
  <c r="AG2" i="1"/>
  <c r="AF2" i="1" s="1"/>
  <c r="D18" i="2" l="1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H17" i="2" s="1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F17" i="1"/>
  <c r="F18" i="1" s="1"/>
  <c r="J17" i="1"/>
  <c r="J18" i="1" s="1"/>
  <c r="N17" i="1"/>
  <c r="N18" i="1" s="1"/>
  <c r="R17" i="1"/>
  <c r="R18" i="1" s="1"/>
  <c r="V17" i="1"/>
  <c r="V18" i="1" s="1"/>
  <c r="Z17" i="1"/>
  <c r="Z18" i="1" s="1"/>
  <c r="AD17" i="1"/>
  <c r="AD18" i="1" s="1"/>
  <c r="AH17" i="1"/>
  <c r="AH18" i="1" s="1"/>
  <c r="AH16" i="1"/>
  <c r="AG16" i="1"/>
  <c r="AG17" i="1" s="1"/>
  <c r="AG18" i="1" s="1"/>
  <c r="AF16" i="1"/>
  <c r="AE16" i="1"/>
  <c r="AE17" i="1" s="1"/>
  <c r="AE18" i="1" s="1"/>
  <c r="AD16" i="1"/>
  <c r="AC16" i="1"/>
  <c r="AC17" i="1" s="1"/>
  <c r="AC18" i="1" s="1"/>
  <c r="AB16" i="1"/>
  <c r="AA16" i="1"/>
  <c r="AA17" i="1" s="1"/>
  <c r="AA18" i="1" s="1"/>
  <c r="Z16" i="1"/>
  <c r="Y16" i="1"/>
  <c r="Y17" i="1" s="1"/>
  <c r="Y18" i="1" s="1"/>
  <c r="X16" i="1"/>
  <c r="W16" i="1"/>
  <c r="W17" i="1" s="1"/>
  <c r="W18" i="1" s="1"/>
  <c r="V16" i="1"/>
  <c r="U16" i="1"/>
  <c r="U17" i="1" s="1"/>
  <c r="U18" i="1" s="1"/>
  <c r="T16" i="1"/>
  <c r="S16" i="1"/>
  <c r="S17" i="1" s="1"/>
  <c r="S18" i="1" s="1"/>
  <c r="R16" i="1"/>
  <c r="Q16" i="1"/>
  <c r="Q17" i="1" s="1"/>
  <c r="Q18" i="1" s="1"/>
  <c r="P16" i="1"/>
  <c r="O16" i="1"/>
  <c r="O17" i="1" s="1"/>
  <c r="O18" i="1" s="1"/>
  <c r="N16" i="1"/>
  <c r="M16" i="1"/>
  <c r="M17" i="1" s="1"/>
  <c r="M18" i="1" s="1"/>
  <c r="L16" i="1"/>
  <c r="K16" i="1"/>
  <c r="K17" i="1" s="1"/>
  <c r="K18" i="1" s="1"/>
  <c r="J16" i="1"/>
  <c r="I16" i="1"/>
  <c r="I17" i="1" s="1"/>
  <c r="I18" i="1" s="1"/>
  <c r="H16" i="1"/>
  <c r="G16" i="1"/>
  <c r="G17" i="1" s="1"/>
  <c r="G18" i="1" s="1"/>
  <c r="F16" i="1"/>
  <c r="E16" i="1"/>
  <c r="E17" i="1" s="1"/>
  <c r="E18" i="1" s="1"/>
  <c r="D16" i="1"/>
  <c r="C16" i="1"/>
  <c r="C17" i="1" s="1"/>
  <c r="C18" i="1" s="1"/>
  <c r="B16" i="1"/>
  <c r="D17" i="1" s="1"/>
  <c r="D18" i="1" s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C5" i="1"/>
  <c r="D5" i="1"/>
  <c r="B5" i="1"/>
  <c r="E6" i="1" s="1"/>
  <c r="E7" i="1" s="1"/>
  <c r="AA2" i="1"/>
  <c r="Z2" i="1" s="1"/>
  <c r="AF6" i="1" l="1"/>
  <c r="AF7" i="1" s="1"/>
  <c r="X6" i="1"/>
  <c r="X7" i="1" s="1"/>
  <c r="P6" i="1"/>
  <c r="P7" i="1" s="1"/>
  <c r="H6" i="1"/>
  <c r="H7" i="1" s="1"/>
  <c r="D6" i="1"/>
  <c r="D7" i="1" s="1"/>
  <c r="C6" i="1"/>
  <c r="C7" i="1" s="1"/>
  <c r="AA6" i="1"/>
  <c r="AA7" i="1" s="1"/>
  <c r="S6" i="1"/>
  <c r="S7" i="1" s="1"/>
  <c r="K6" i="1"/>
  <c r="K7" i="1" s="1"/>
  <c r="AB6" i="1"/>
  <c r="AB7" i="1" s="1"/>
  <c r="T6" i="1"/>
  <c r="T7" i="1" s="1"/>
  <c r="L6" i="1"/>
  <c r="L7" i="1" s="1"/>
  <c r="AE6" i="1"/>
  <c r="AE7" i="1" s="1"/>
  <c r="W6" i="1"/>
  <c r="W7" i="1" s="1"/>
  <c r="O6" i="1"/>
  <c r="O7" i="1" s="1"/>
  <c r="G6" i="1"/>
  <c r="G7" i="1" s="1"/>
  <c r="AH6" i="1"/>
  <c r="AH7" i="1" s="1"/>
  <c r="AD6" i="1"/>
  <c r="AD7" i="1" s="1"/>
  <c r="Z6" i="1"/>
  <c r="Z7" i="1" s="1"/>
  <c r="V6" i="1"/>
  <c r="V7" i="1" s="1"/>
  <c r="R6" i="1"/>
  <c r="R7" i="1" s="1"/>
  <c r="N6" i="1"/>
  <c r="N7" i="1" s="1"/>
  <c r="J6" i="1"/>
  <c r="J7" i="1" s="1"/>
  <c r="F6" i="1"/>
  <c r="F7" i="1" s="1"/>
  <c r="AG6" i="1"/>
  <c r="AG7" i="1" s="1"/>
  <c r="AC6" i="1"/>
  <c r="AC7" i="1" s="1"/>
  <c r="Y6" i="1"/>
  <c r="Y7" i="1" s="1"/>
  <c r="U6" i="1"/>
  <c r="U7" i="1" s="1"/>
  <c r="Q6" i="1"/>
  <c r="Q7" i="1" s="1"/>
  <c r="M6" i="1"/>
  <c r="M7" i="1" s="1"/>
  <c r="I6" i="1"/>
  <c r="I7" i="1" s="1"/>
  <c r="AF17" i="1"/>
  <c r="AF18" i="1" s="1"/>
  <c r="AB17" i="1"/>
  <c r="AB18" i="1" s="1"/>
  <c r="X17" i="1"/>
  <c r="X18" i="1" s="1"/>
  <c r="T17" i="1"/>
  <c r="T18" i="1" s="1"/>
  <c r="P17" i="1"/>
  <c r="P18" i="1" s="1"/>
  <c r="L17" i="1"/>
  <c r="L18" i="1" s="1"/>
  <c r="H17" i="1"/>
  <c r="H18" i="1" s="1"/>
  <c r="C17" i="2"/>
  <c r="C18" i="2" s="1"/>
  <c r="G17" i="2"/>
  <c r="K17" i="2"/>
  <c r="O17" i="2"/>
  <c r="S17" i="2"/>
  <c r="W17" i="2"/>
  <c r="AA17" i="2"/>
  <c r="AE17" i="2"/>
  <c r="AG6" i="2"/>
  <c r="J6" i="2"/>
  <c r="R6" i="2"/>
  <c r="AD6" i="2"/>
  <c r="C6" i="2"/>
  <c r="C7" i="2" s="1"/>
  <c r="G6" i="2"/>
  <c r="K6" i="2"/>
  <c r="O6" i="2"/>
  <c r="S6" i="2"/>
  <c r="W6" i="2"/>
  <c r="AA6" i="2"/>
  <c r="AE6" i="2"/>
  <c r="D17" i="2"/>
  <c r="H17" i="2"/>
  <c r="L17" i="2"/>
  <c r="P17" i="2"/>
  <c r="T17" i="2"/>
  <c r="X17" i="2"/>
  <c r="AB17" i="2"/>
  <c r="AF17" i="2"/>
  <c r="N6" i="2"/>
  <c r="Z6" i="2"/>
  <c r="D6" i="2"/>
  <c r="H6" i="2"/>
  <c r="L6" i="2"/>
  <c r="P6" i="2"/>
  <c r="T6" i="2"/>
  <c r="X6" i="2"/>
  <c r="AB6" i="2"/>
  <c r="AF6" i="2"/>
  <c r="E17" i="2"/>
  <c r="I17" i="2"/>
  <c r="M17" i="2"/>
  <c r="Q17" i="2"/>
  <c r="U17" i="2"/>
  <c r="Y17" i="2"/>
  <c r="AC17" i="2"/>
  <c r="AG17" i="2"/>
  <c r="F6" i="2"/>
  <c r="V6" i="2"/>
  <c r="AH6" i="2"/>
  <c r="E6" i="2"/>
  <c r="I6" i="2"/>
  <c r="M6" i="2"/>
  <c r="Q6" i="2"/>
  <c r="U6" i="2"/>
  <c r="Y6" i="2"/>
  <c r="AC6" i="2"/>
  <c r="F17" i="2"/>
  <c r="J17" i="2"/>
  <c r="N17" i="2"/>
  <c r="R17" i="2"/>
  <c r="V17" i="2"/>
  <c r="Z17" i="2"/>
  <c r="AD17" i="2"/>
</calcChain>
</file>

<file path=xl/sharedStrings.xml><?xml version="1.0" encoding="utf-8"?>
<sst xmlns="http://schemas.openxmlformats.org/spreadsheetml/2006/main" count="218" uniqueCount="24">
  <si>
    <t>NC</t>
  </si>
  <si>
    <t xml:space="preserve">122618A 100.0.4 extract + Cyclodextrin </t>
  </si>
  <si>
    <t xml:space="preserve">122618A 100.100.8 extract + Cyclodextrin </t>
  </si>
  <si>
    <t xml:space="preserve">122618A 40.0.4 extract + Cyclodextrin </t>
  </si>
  <si>
    <t xml:space="preserve">70.100.8 extract + Cyclodextrin </t>
  </si>
  <si>
    <t xml:space="preserve">122618A 70.300.8 extract + Cyclodextrin </t>
  </si>
  <si>
    <t xml:space="preserve">70.0.4 extract + Cyclodextrin </t>
  </si>
  <si>
    <t xml:space="preserve">Extract  </t>
  </si>
  <si>
    <t>Cyclodextrin</t>
  </si>
  <si>
    <t>Extract  without Sonication</t>
  </si>
  <si>
    <t>0.25+0.75</t>
  </si>
  <si>
    <t>0.5+1.5</t>
  </si>
  <si>
    <t>1+3</t>
  </si>
  <si>
    <t>0.25+0.75L</t>
  </si>
  <si>
    <t>Control</t>
  </si>
  <si>
    <t>Cisplatin</t>
  </si>
  <si>
    <t xml:space="preserve">122633 extract + Cyclodextrin </t>
  </si>
  <si>
    <t>% Inhibition</t>
  </si>
  <si>
    <t>24 Hours</t>
  </si>
  <si>
    <t>48  Hours</t>
  </si>
  <si>
    <t xml:space="preserve">Extract  (1Hr Sonication) </t>
  </si>
  <si>
    <t>VC-Water(20%)</t>
  </si>
  <si>
    <t>24hr</t>
  </si>
  <si>
    <t>48hr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</si>
</sst>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2" borderId="0" xfId="0" applyFill="1"/>
    <xf numFmtId="0" fontId="1" fillId="0" borderId="1" xfId="0" applyFont="1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'MDA-MB-468'!$B$26</c:f>
              <c:strCache>
                <c:ptCount val="1"/>
                <c:pt idx="0">
                  <c:v>24hr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'MDA-MB-468'!$C$24:$AH$25</c:f>
              <c:multiLvlStrCache>
                <c:ptCount val="32"/>
                <c:lvl>
                  <c:pt idx="0">
                    <c:v>VC-Water(20%)</c:v>
                  </c:pt>
                  <c:pt idx="1">
                    <c:v>Cisplatin</c:v>
                  </c:pt>
                  <c:pt idx="2">
                    <c:v>0.25+0.75</c:v>
                  </c:pt>
                  <c:pt idx="3">
                    <c:v>0.5+1.5</c:v>
                  </c:pt>
                  <c:pt idx="4">
                    <c:v>1+3</c:v>
                  </c:pt>
                  <c:pt idx="5">
                    <c:v>0.25+0.75</c:v>
                  </c:pt>
                  <c:pt idx="6">
                    <c:v>0.5+1.5</c:v>
                  </c:pt>
                  <c:pt idx="7">
                    <c:v>1+3</c:v>
                  </c:pt>
                  <c:pt idx="8">
                    <c:v>0.25+0.75L</c:v>
                  </c:pt>
                  <c:pt idx="9">
                    <c:v>0.5+1.5</c:v>
                  </c:pt>
                  <c:pt idx="10">
                    <c:v>1+3</c:v>
                  </c:pt>
                  <c:pt idx="11">
                    <c:v>0.25+0.75</c:v>
                  </c:pt>
                  <c:pt idx="12">
                    <c:v>0.5+1.5</c:v>
                  </c:pt>
                  <c:pt idx="13">
                    <c:v>1+3</c:v>
                  </c:pt>
                  <c:pt idx="14">
                    <c:v>0.25+0.75</c:v>
                  </c:pt>
                  <c:pt idx="15">
                    <c:v>0.5+1.5</c:v>
                  </c:pt>
                  <c:pt idx="16">
                    <c:v>1+3</c:v>
                  </c:pt>
                  <c:pt idx="17">
                    <c:v>0.25+0.75</c:v>
                  </c:pt>
                  <c:pt idx="18">
                    <c:v>0.5+1.5</c:v>
                  </c:pt>
                  <c:pt idx="19">
                    <c:v>1+3</c:v>
                  </c:pt>
                  <c:pt idx="20">
                    <c:v>0.25+0.75</c:v>
                  </c:pt>
                  <c:pt idx="21">
                    <c:v>0.5+1.5</c:v>
                  </c:pt>
                  <c:pt idx="22">
                    <c:v>1+3</c:v>
                  </c:pt>
                  <c:pt idx="23">
                    <c:v>0.25</c:v>
                  </c:pt>
                  <c:pt idx="24">
                    <c:v>0.5</c:v>
                  </c:pt>
                  <c:pt idx="25">
                    <c:v>1</c:v>
                  </c:pt>
                  <c:pt idx="26">
                    <c:v>0.75</c:v>
                  </c:pt>
                  <c:pt idx="27">
                    <c:v>1.5</c:v>
                  </c:pt>
                  <c:pt idx="28">
                    <c:v>3</c:v>
                  </c:pt>
                  <c:pt idx="29">
                    <c:v>0.25</c:v>
                  </c:pt>
                  <c:pt idx="30">
                    <c:v>0.5</c:v>
                  </c:pt>
                  <c:pt idx="31">
                    <c:v>1</c:v>
                  </c:pt>
                </c:lvl>
                <c:lvl>
                  <c:pt idx="2">
                    <c:v>122633 extract + Cyclodextrin </c:v>
                  </c:pt>
                  <c:pt idx="5">
                    <c:v>122618A 100.0.4 extract + Cyclodextrin </c:v>
                  </c:pt>
                  <c:pt idx="8">
                    <c:v>122618A 40.0.4 extract + Cyclodextrin </c:v>
                  </c:pt>
                  <c:pt idx="11">
                    <c:v>122618A 100.100.8 extract + Cyclodextrin </c:v>
                  </c:pt>
                  <c:pt idx="14">
                    <c:v>70.100.8 extract + Cyclodextrin </c:v>
                  </c:pt>
                  <c:pt idx="17">
                    <c:v>122618A 70.300.8 extract + Cyclodextrin </c:v>
                  </c:pt>
                  <c:pt idx="20">
                    <c:v>70.0.4 extract + Cyclodextrin </c:v>
                  </c:pt>
                  <c:pt idx="23">
                    <c:v>Extract  </c:v>
                  </c:pt>
                  <c:pt idx="26">
                    <c:v>Cyclodextrin</c:v>
                  </c:pt>
                  <c:pt idx="29">
                    <c:v>Extract  without Sonication</c:v>
                  </c:pt>
                </c:lvl>
              </c:multiLvlStrCache>
            </c:multiLvlStrRef>
          </c:cat>
          <c:val>
            <c:numRef>
              <c:f>'MDA-MB-468'!$C$26:$AH$26</c:f>
              <c:numCache>
                <c:formatCode>General</c:formatCode>
                <c:ptCount val="32"/>
                <c:pt idx="0">
                  <c:v>10.596026490066219</c:v>
                </c:pt>
                <c:pt idx="1">
                  <c:v>37.682119205298015</c:v>
                </c:pt>
                <c:pt idx="2">
                  <c:v>20.463576158940395</c:v>
                </c:pt>
                <c:pt idx="3">
                  <c:v>80.794701986754973</c:v>
                </c:pt>
                <c:pt idx="4">
                  <c:v>69.403973509933778</c:v>
                </c:pt>
                <c:pt idx="5">
                  <c:v>-16.953642384105962</c:v>
                </c:pt>
                <c:pt idx="6">
                  <c:v>-5.8940397350993505</c:v>
                </c:pt>
                <c:pt idx="7">
                  <c:v>-0.52980132450331174</c:v>
                </c:pt>
                <c:pt idx="8">
                  <c:v>-7.0860927152317874</c:v>
                </c:pt>
                <c:pt idx="9">
                  <c:v>2.4503311258278244</c:v>
                </c:pt>
                <c:pt idx="10">
                  <c:v>4.5695364238410709</c:v>
                </c:pt>
                <c:pt idx="11">
                  <c:v>-4.3708609271523216</c:v>
                </c:pt>
                <c:pt idx="12">
                  <c:v>7.1523178807946941</c:v>
                </c:pt>
                <c:pt idx="13">
                  <c:v>6.2251655629139124</c:v>
                </c:pt>
                <c:pt idx="14">
                  <c:v>5.8940397350993505</c:v>
                </c:pt>
                <c:pt idx="15">
                  <c:v>4.0397350993377596</c:v>
                </c:pt>
                <c:pt idx="16">
                  <c:v>27.682119205298005</c:v>
                </c:pt>
                <c:pt idx="17">
                  <c:v>-1.3245033112582794</c:v>
                </c:pt>
                <c:pt idx="18">
                  <c:v>4.4370860927152282</c:v>
                </c:pt>
                <c:pt idx="19">
                  <c:v>29.006622516556284</c:v>
                </c:pt>
                <c:pt idx="20">
                  <c:v>-0.72847682119204626</c:v>
                </c:pt>
                <c:pt idx="21">
                  <c:v>5.8278145695364287</c:v>
                </c:pt>
                <c:pt idx="22">
                  <c:v>39.205298013245041</c:v>
                </c:pt>
                <c:pt idx="23">
                  <c:v>13.774834437086088</c:v>
                </c:pt>
                <c:pt idx="24">
                  <c:v>57.682119205298008</c:v>
                </c:pt>
                <c:pt idx="25">
                  <c:v>57.814569536423846</c:v>
                </c:pt>
                <c:pt idx="26">
                  <c:v>12.384105960264904</c:v>
                </c:pt>
                <c:pt idx="27">
                  <c:v>16.026490066225165</c:v>
                </c:pt>
                <c:pt idx="28">
                  <c:v>12.052980132450342</c:v>
                </c:pt>
                <c:pt idx="29">
                  <c:v>14.238410596026496</c:v>
                </c:pt>
                <c:pt idx="30">
                  <c:v>38.211920529801318</c:v>
                </c:pt>
                <c:pt idx="31">
                  <c:v>55.430463576158942</c:v>
                </c:pt>
              </c:numCache>
            </c:numRef>
          </c:val>
        </c:ser>
        <c:ser>
          <c:idx val="1"/>
          <c:order val="1"/>
          <c:tx>
            <c:strRef>
              <c:f>'MDA-MB-468'!$B$27</c:f>
              <c:strCache>
                <c:ptCount val="1"/>
                <c:pt idx="0">
                  <c:v>48hr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'MDA-MB-468'!$C$24:$AH$25</c:f>
              <c:multiLvlStrCache>
                <c:ptCount val="32"/>
                <c:lvl>
                  <c:pt idx="0">
                    <c:v>VC-Water(20%)</c:v>
                  </c:pt>
                  <c:pt idx="1">
                    <c:v>Cisplatin</c:v>
                  </c:pt>
                  <c:pt idx="2">
                    <c:v>0.25+0.75</c:v>
                  </c:pt>
                  <c:pt idx="3">
                    <c:v>0.5+1.5</c:v>
                  </c:pt>
                  <c:pt idx="4">
                    <c:v>1+3</c:v>
                  </c:pt>
                  <c:pt idx="5">
                    <c:v>0.25+0.75</c:v>
                  </c:pt>
                  <c:pt idx="6">
                    <c:v>0.5+1.5</c:v>
                  </c:pt>
                  <c:pt idx="7">
                    <c:v>1+3</c:v>
                  </c:pt>
                  <c:pt idx="8">
                    <c:v>0.25+0.75L</c:v>
                  </c:pt>
                  <c:pt idx="9">
                    <c:v>0.5+1.5</c:v>
                  </c:pt>
                  <c:pt idx="10">
                    <c:v>1+3</c:v>
                  </c:pt>
                  <c:pt idx="11">
                    <c:v>0.25+0.75</c:v>
                  </c:pt>
                  <c:pt idx="12">
                    <c:v>0.5+1.5</c:v>
                  </c:pt>
                  <c:pt idx="13">
                    <c:v>1+3</c:v>
                  </c:pt>
                  <c:pt idx="14">
                    <c:v>0.25+0.75</c:v>
                  </c:pt>
                  <c:pt idx="15">
                    <c:v>0.5+1.5</c:v>
                  </c:pt>
                  <c:pt idx="16">
                    <c:v>1+3</c:v>
                  </c:pt>
                  <c:pt idx="17">
                    <c:v>0.25+0.75</c:v>
                  </c:pt>
                  <c:pt idx="18">
                    <c:v>0.5+1.5</c:v>
                  </c:pt>
                  <c:pt idx="19">
                    <c:v>1+3</c:v>
                  </c:pt>
                  <c:pt idx="20">
                    <c:v>0.25+0.75</c:v>
                  </c:pt>
                  <c:pt idx="21">
                    <c:v>0.5+1.5</c:v>
                  </c:pt>
                  <c:pt idx="22">
                    <c:v>1+3</c:v>
                  </c:pt>
                  <c:pt idx="23">
                    <c:v>0.25</c:v>
                  </c:pt>
                  <c:pt idx="24">
                    <c:v>0.5</c:v>
                  </c:pt>
                  <c:pt idx="25">
                    <c:v>1</c:v>
                  </c:pt>
                  <c:pt idx="26">
                    <c:v>0.75</c:v>
                  </c:pt>
                  <c:pt idx="27">
                    <c:v>1.5</c:v>
                  </c:pt>
                  <c:pt idx="28">
                    <c:v>3</c:v>
                  </c:pt>
                  <c:pt idx="29">
                    <c:v>0.25</c:v>
                  </c:pt>
                  <c:pt idx="30">
                    <c:v>0.5</c:v>
                  </c:pt>
                  <c:pt idx="31">
                    <c:v>1</c:v>
                  </c:pt>
                </c:lvl>
                <c:lvl>
                  <c:pt idx="2">
                    <c:v>122633 extract + Cyclodextrin </c:v>
                  </c:pt>
                  <c:pt idx="5">
                    <c:v>122618A 100.0.4 extract + Cyclodextrin </c:v>
                  </c:pt>
                  <c:pt idx="8">
                    <c:v>122618A 40.0.4 extract + Cyclodextrin </c:v>
                  </c:pt>
                  <c:pt idx="11">
                    <c:v>122618A 100.100.8 extract + Cyclodextrin </c:v>
                  </c:pt>
                  <c:pt idx="14">
                    <c:v>70.100.8 extract + Cyclodextrin </c:v>
                  </c:pt>
                  <c:pt idx="17">
                    <c:v>122618A 70.300.8 extract + Cyclodextrin </c:v>
                  </c:pt>
                  <c:pt idx="20">
                    <c:v>70.0.4 extract + Cyclodextrin </c:v>
                  </c:pt>
                  <c:pt idx="23">
                    <c:v>Extract  </c:v>
                  </c:pt>
                  <c:pt idx="26">
                    <c:v>Cyclodextrin</c:v>
                  </c:pt>
                  <c:pt idx="29">
                    <c:v>Extract  without Sonication</c:v>
                  </c:pt>
                </c:lvl>
              </c:multiLvlStrCache>
            </c:multiLvlStrRef>
          </c:cat>
          <c:val>
            <c:numRef>
              <c:f>'MDA-MB-468'!$C$27:$AH$27</c:f>
              <c:numCache>
                <c:formatCode>General</c:formatCode>
                <c:ptCount val="32"/>
                <c:pt idx="0">
                  <c:v>16.183348924228245</c:v>
                </c:pt>
                <c:pt idx="1">
                  <c:v>48.456501403180546</c:v>
                </c:pt>
                <c:pt idx="2">
                  <c:v>29.794200187090741</c:v>
                </c:pt>
                <c:pt idx="3">
                  <c:v>89.476145930776426</c:v>
                </c:pt>
                <c:pt idx="4">
                  <c:v>76.005612722170255</c:v>
                </c:pt>
                <c:pt idx="5">
                  <c:v>-6.2207670720299353</c:v>
                </c:pt>
                <c:pt idx="6">
                  <c:v>2.3854069223573511</c:v>
                </c:pt>
                <c:pt idx="7">
                  <c:v>14.733395696913002</c:v>
                </c:pt>
                <c:pt idx="8">
                  <c:v>-15.622076707202998</c:v>
                </c:pt>
                <c:pt idx="9">
                  <c:v>3.3208606173994264</c:v>
                </c:pt>
                <c:pt idx="10">
                  <c:v>13.985032740879324</c:v>
                </c:pt>
                <c:pt idx="11">
                  <c:v>-20.392890551917677</c:v>
                </c:pt>
                <c:pt idx="12">
                  <c:v>7.0626753975678112</c:v>
                </c:pt>
                <c:pt idx="13">
                  <c:v>29.88774555659494</c:v>
                </c:pt>
                <c:pt idx="14">
                  <c:v>-10.898035547240417</c:v>
                </c:pt>
                <c:pt idx="15">
                  <c:v>15.528531337698778</c:v>
                </c:pt>
                <c:pt idx="16">
                  <c:v>29.560336763330213</c:v>
                </c:pt>
                <c:pt idx="17">
                  <c:v>-28.624883068288128</c:v>
                </c:pt>
                <c:pt idx="18">
                  <c:v>12.76894293732461</c:v>
                </c:pt>
                <c:pt idx="19">
                  <c:v>64.546304957904582</c:v>
                </c:pt>
                <c:pt idx="20">
                  <c:v>-5.0982226379794193</c:v>
                </c:pt>
                <c:pt idx="21">
                  <c:v>10.24321796071094</c:v>
                </c:pt>
                <c:pt idx="22">
                  <c:v>36.014967259120681</c:v>
                </c:pt>
                <c:pt idx="23">
                  <c:v>16.136576239476135</c:v>
                </c:pt>
                <c:pt idx="24">
                  <c:v>60.570626753975674</c:v>
                </c:pt>
                <c:pt idx="25">
                  <c:v>26.286248830682872</c:v>
                </c:pt>
                <c:pt idx="26">
                  <c:v>4.3498596819457429</c:v>
                </c:pt>
                <c:pt idx="27">
                  <c:v>8.793264733395695</c:v>
                </c:pt>
                <c:pt idx="28">
                  <c:v>6.033676333021516</c:v>
                </c:pt>
                <c:pt idx="29">
                  <c:v>12.16089803554723</c:v>
                </c:pt>
                <c:pt idx="30">
                  <c:v>41.159962581852191</c:v>
                </c:pt>
                <c:pt idx="31">
                  <c:v>27.081384471468649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8486880"/>
        <c:axId val="188484136"/>
      </c:barChart>
      <c:catAx>
        <c:axId val="1884868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 sz="1100" b="1"/>
                  <a:t>Con in</a:t>
                </a:r>
                <a:r>
                  <a:rPr lang="en-IN" sz="1100" b="1" baseline="0"/>
                  <a:t> mg/mL</a:t>
                </a:r>
                <a:endParaRPr lang="en-IN" sz="1100" b="1"/>
              </a:p>
            </c:rich>
          </c:tx>
          <c:layout>
            <c:manualLayout>
              <c:xMode val="edge"/>
              <c:yMode val="edge"/>
              <c:x val="0.49796307814464358"/>
              <c:y val="0.911767256005928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484136"/>
        <c:crosses val="autoZero"/>
        <c:auto val="1"/>
        <c:lblAlgn val="ctr"/>
        <c:lblOffset val="100"/>
        <c:noMultiLvlLbl val="0"/>
      </c:catAx>
      <c:valAx>
        <c:axId val="188484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 sz="1100" b="1"/>
                  <a:t>% Inhibition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486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492794283067563"/>
          <c:y val="5.4089294247190139E-2"/>
          <c:w val="9.9163722181786096E-2"/>
          <c:h val="5.93671701327571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'A549'!$B$24</c:f>
              <c:strCache>
                <c:ptCount val="1"/>
                <c:pt idx="0">
                  <c:v>24hr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'A549'!$C$22:$AH$23</c:f>
              <c:multiLvlStrCache>
                <c:ptCount val="32"/>
                <c:lvl>
                  <c:pt idx="0">
                    <c:v>VC-Water(20%)</c:v>
                  </c:pt>
                  <c:pt idx="1">
                    <c:v>Cisplatin</c:v>
                  </c:pt>
                  <c:pt idx="2">
                    <c:v>0.25+0.75</c:v>
                  </c:pt>
                  <c:pt idx="3">
                    <c:v>0.5+1.5</c:v>
                  </c:pt>
                  <c:pt idx="4">
                    <c:v>1+3</c:v>
                  </c:pt>
                  <c:pt idx="5">
                    <c:v>0.25+0.75</c:v>
                  </c:pt>
                  <c:pt idx="6">
                    <c:v>0.5+1.5</c:v>
                  </c:pt>
                  <c:pt idx="7">
                    <c:v>1+3</c:v>
                  </c:pt>
                  <c:pt idx="8">
                    <c:v>0.25+0.75L</c:v>
                  </c:pt>
                  <c:pt idx="9">
                    <c:v>0.5+1.5</c:v>
                  </c:pt>
                  <c:pt idx="10">
                    <c:v>1+3</c:v>
                  </c:pt>
                  <c:pt idx="11">
                    <c:v>0.25+0.75</c:v>
                  </c:pt>
                  <c:pt idx="12">
                    <c:v>0.5+1.5</c:v>
                  </c:pt>
                  <c:pt idx="13">
                    <c:v>1+3</c:v>
                  </c:pt>
                  <c:pt idx="14">
                    <c:v>0.25+0.75</c:v>
                  </c:pt>
                  <c:pt idx="15">
                    <c:v>0.5+1.5</c:v>
                  </c:pt>
                  <c:pt idx="16">
                    <c:v>1+3</c:v>
                  </c:pt>
                  <c:pt idx="17">
                    <c:v>0.25+0.75</c:v>
                  </c:pt>
                  <c:pt idx="18">
                    <c:v>0.5+1.5</c:v>
                  </c:pt>
                  <c:pt idx="19">
                    <c:v>1+3</c:v>
                  </c:pt>
                  <c:pt idx="20">
                    <c:v>0.25+0.75</c:v>
                  </c:pt>
                  <c:pt idx="21">
                    <c:v>0.5+1.5</c:v>
                  </c:pt>
                  <c:pt idx="22">
                    <c:v>1+3</c:v>
                  </c:pt>
                  <c:pt idx="23">
                    <c:v>0.25</c:v>
                  </c:pt>
                  <c:pt idx="24">
                    <c:v>0.5</c:v>
                  </c:pt>
                  <c:pt idx="25">
                    <c:v>1</c:v>
                  </c:pt>
                  <c:pt idx="26">
                    <c:v>0.75</c:v>
                  </c:pt>
                  <c:pt idx="27">
                    <c:v>1.5</c:v>
                  </c:pt>
                  <c:pt idx="28">
                    <c:v>3</c:v>
                  </c:pt>
                  <c:pt idx="29">
                    <c:v>0.25</c:v>
                  </c:pt>
                  <c:pt idx="30">
                    <c:v>0.5</c:v>
                  </c:pt>
                  <c:pt idx="31">
                    <c:v>1</c:v>
                  </c:pt>
                </c:lvl>
                <c:lvl>
                  <c:pt idx="2">
                    <c:v>122633 extract + Cyclodextrin </c:v>
                  </c:pt>
                  <c:pt idx="5">
                    <c:v>122618A 100.0.4 extract + Cyclodextrin </c:v>
                  </c:pt>
                  <c:pt idx="8">
                    <c:v>122618A 40.0.4 extract + Cyclodextrin </c:v>
                  </c:pt>
                  <c:pt idx="11">
                    <c:v>122618A 100.100.8 extract + Cyclodextrin </c:v>
                  </c:pt>
                  <c:pt idx="14">
                    <c:v>70.100.8 extract + Cyclodextrin </c:v>
                  </c:pt>
                  <c:pt idx="17">
                    <c:v>122618A 70.300.8 extract + Cyclodextrin </c:v>
                  </c:pt>
                  <c:pt idx="20">
                    <c:v>70.0.4 extract + Cyclodextrin </c:v>
                  </c:pt>
                  <c:pt idx="23">
                    <c:v>Extract  </c:v>
                  </c:pt>
                  <c:pt idx="26">
                    <c:v>Cyclodextrin</c:v>
                  </c:pt>
                  <c:pt idx="29">
                    <c:v>Extract  without Sonication</c:v>
                  </c:pt>
                </c:lvl>
              </c:multiLvlStrCache>
            </c:multiLvlStrRef>
          </c:cat>
          <c:val>
            <c:numRef>
              <c:f>'A549'!$C$24:$AH$24</c:f>
              <c:numCache>
                <c:formatCode>General</c:formatCode>
                <c:ptCount val="32"/>
                <c:pt idx="0">
                  <c:v>11.306818181818185</c:v>
                </c:pt>
                <c:pt idx="1">
                  <c:v>41.477272727272727</c:v>
                </c:pt>
                <c:pt idx="2">
                  <c:v>31.13636363636364</c:v>
                </c:pt>
                <c:pt idx="3">
                  <c:v>48.29545454545454</c:v>
                </c:pt>
                <c:pt idx="4">
                  <c:v>71.818181818181813</c:v>
                </c:pt>
                <c:pt idx="5">
                  <c:v>4.1477272727272831</c:v>
                </c:pt>
                <c:pt idx="6">
                  <c:v>8.3522727272727284</c:v>
                </c:pt>
                <c:pt idx="7">
                  <c:v>17.272727272727277</c:v>
                </c:pt>
                <c:pt idx="8">
                  <c:v>4.8295454545454648</c:v>
                </c:pt>
                <c:pt idx="9">
                  <c:v>8.6931818181818201</c:v>
                </c:pt>
                <c:pt idx="10">
                  <c:v>20.625000000000014</c:v>
                </c:pt>
                <c:pt idx="11">
                  <c:v>5.7386363636363624</c:v>
                </c:pt>
                <c:pt idx="12">
                  <c:v>10.454545454545451</c:v>
                </c:pt>
                <c:pt idx="13">
                  <c:v>24.147727272727277</c:v>
                </c:pt>
                <c:pt idx="14">
                  <c:v>3.1249999999999964</c:v>
                </c:pt>
                <c:pt idx="15">
                  <c:v>10.454545454545451</c:v>
                </c:pt>
                <c:pt idx="16">
                  <c:v>20.568181818181824</c:v>
                </c:pt>
                <c:pt idx="17">
                  <c:v>22.159090909090903</c:v>
                </c:pt>
                <c:pt idx="18">
                  <c:v>24.318181818181827</c:v>
                </c:pt>
                <c:pt idx="19">
                  <c:v>51.249999999999993</c:v>
                </c:pt>
                <c:pt idx="20">
                  <c:v>1.0227272727272736</c:v>
                </c:pt>
                <c:pt idx="21">
                  <c:v>9.8863636363636314</c:v>
                </c:pt>
                <c:pt idx="22">
                  <c:v>20.852272727272727</c:v>
                </c:pt>
                <c:pt idx="23">
                  <c:v>19.431818181818187</c:v>
                </c:pt>
                <c:pt idx="24">
                  <c:v>37.613636363636374</c:v>
                </c:pt>
                <c:pt idx="25">
                  <c:v>63.80681818181818</c:v>
                </c:pt>
                <c:pt idx="26">
                  <c:v>1.2500000000000011</c:v>
                </c:pt>
                <c:pt idx="27">
                  <c:v>6.4772727272727328</c:v>
                </c:pt>
                <c:pt idx="28">
                  <c:v>10.056818181818185</c:v>
                </c:pt>
                <c:pt idx="29">
                  <c:v>15.909090909090912</c:v>
                </c:pt>
                <c:pt idx="30">
                  <c:v>32.102272727272734</c:v>
                </c:pt>
                <c:pt idx="31">
                  <c:v>56.64772727272728</c:v>
                </c:pt>
              </c:numCache>
            </c:numRef>
          </c:val>
        </c:ser>
        <c:ser>
          <c:idx val="1"/>
          <c:order val="1"/>
          <c:tx>
            <c:strRef>
              <c:f>'A549'!$B$25</c:f>
              <c:strCache>
                <c:ptCount val="1"/>
                <c:pt idx="0">
                  <c:v>48hr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'A549'!$C$22:$AH$23</c:f>
              <c:multiLvlStrCache>
                <c:ptCount val="32"/>
                <c:lvl>
                  <c:pt idx="0">
                    <c:v>VC-Water(20%)</c:v>
                  </c:pt>
                  <c:pt idx="1">
                    <c:v>Cisplatin</c:v>
                  </c:pt>
                  <c:pt idx="2">
                    <c:v>0.25+0.75</c:v>
                  </c:pt>
                  <c:pt idx="3">
                    <c:v>0.5+1.5</c:v>
                  </c:pt>
                  <c:pt idx="4">
                    <c:v>1+3</c:v>
                  </c:pt>
                  <c:pt idx="5">
                    <c:v>0.25+0.75</c:v>
                  </c:pt>
                  <c:pt idx="6">
                    <c:v>0.5+1.5</c:v>
                  </c:pt>
                  <c:pt idx="7">
                    <c:v>1+3</c:v>
                  </c:pt>
                  <c:pt idx="8">
                    <c:v>0.25+0.75L</c:v>
                  </c:pt>
                  <c:pt idx="9">
                    <c:v>0.5+1.5</c:v>
                  </c:pt>
                  <c:pt idx="10">
                    <c:v>1+3</c:v>
                  </c:pt>
                  <c:pt idx="11">
                    <c:v>0.25+0.75</c:v>
                  </c:pt>
                  <c:pt idx="12">
                    <c:v>0.5+1.5</c:v>
                  </c:pt>
                  <c:pt idx="13">
                    <c:v>1+3</c:v>
                  </c:pt>
                  <c:pt idx="14">
                    <c:v>0.25+0.75</c:v>
                  </c:pt>
                  <c:pt idx="15">
                    <c:v>0.5+1.5</c:v>
                  </c:pt>
                  <c:pt idx="16">
                    <c:v>1+3</c:v>
                  </c:pt>
                  <c:pt idx="17">
                    <c:v>0.25+0.75</c:v>
                  </c:pt>
                  <c:pt idx="18">
                    <c:v>0.5+1.5</c:v>
                  </c:pt>
                  <c:pt idx="19">
                    <c:v>1+3</c:v>
                  </c:pt>
                  <c:pt idx="20">
                    <c:v>0.25+0.75</c:v>
                  </c:pt>
                  <c:pt idx="21">
                    <c:v>0.5+1.5</c:v>
                  </c:pt>
                  <c:pt idx="22">
                    <c:v>1+3</c:v>
                  </c:pt>
                  <c:pt idx="23">
                    <c:v>0.25</c:v>
                  </c:pt>
                  <c:pt idx="24">
                    <c:v>0.5</c:v>
                  </c:pt>
                  <c:pt idx="25">
                    <c:v>1</c:v>
                  </c:pt>
                  <c:pt idx="26">
                    <c:v>0.75</c:v>
                  </c:pt>
                  <c:pt idx="27">
                    <c:v>1.5</c:v>
                  </c:pt>
                  <c:pt idx="28">
                    <c:v>3</c:v>
                  </c:pt>
                  <c:pt idx="29">
                    <c:v>0.25</c:v>
                  </c:pt>
                  <c:pt idx="30">
                    <c:v>0.5</c:v>
                  </c:pt>
                  <c:pt idx="31">
                    <c:v>1</c:v>
                  </c:pt>
                </c:lvl>
                <c:lvl>
                  <c:pt idx="2">
                    <c:v>122633 extract + Cyclodextrin </c:v>
                  </c:pt>
                  <c:pt idx="5">
                    <c:v>122618A 100.0.4 extract + Cyclodextrin </c:v>
                  </c:pt>
                  <c:pt idx="8">
                    <c:v>122618A 40.0.4 extract + Cyclodextrin </c:v>
                  </c:pt>
                  <c:pt idx="11">
                    <c:v>122618A 100.100.8 extract + Cyclodextrin </c:v>
                  </c:pt>
                  <c:pt idx="14">
                    <c:v>70.100.8 extract + Cyclodextrin </c:v>
                  </c:pt>
                  <c:pt idx="17">
                    <c:v>122618A 70.300.8 extract + Cyclodextrin </c:v>
                  </c:pt>
                  <c:pt idx="20">
                    <c:v>70.0.4 extract + Cyclodextrin </c:v>
                  </c:pt>
                  <c:pt idx="23">
                    <c:v>Extract  </c:v>
                  </c:pt>
                  <c:pt idx="26">
                    <c:v>Cyclodextrin</c:v>
                  </c:pt>
                  <c:pt idx="29">
                    <c:v>Extract  without Sonication</c:v>
                  </c:pt>
                </c:lvl>
              </c:multiLvlStrCache>
            </c:multiLvlStrRef>
          </c:cat>
          <c:val>
            <c:numRef>
              <c:f>'A549'!$C$25:$AH$25</c:f>
              <c:numCache>
                <c:formatCode>General</c:formatCode>
                <c:ptCount val="32"/>
                <c:pt idx="0">
                  <c:v>5.7611731843575429</c:v>
                </c:pt>
                <c:pt idx="1">
                  <c:v>74.476256983240233</c:v>
                </c:pt>
                <c:pt idx="2">
                  <c:v>56.145251396648042</c:v>
                </c:pt>
                <c:pt idx="3">
                  <c:v>83.659217877094974</c:v>
                </c:pt>
                <c:pt idx="4">
                  <c:v>80.202513966480439</c:v>
                </c:pt>
                <c:pt idx="5">
                  <c:v>2.0949720670390923</c:v>
                </c:pt>
                <c:pt idx="6">
                  <c:v>8.903631284916198</c:v>
                </c:pt>
                <c:pt idx="7">
                  <c:v>25.872905027932951</c:v>
                </c:pt>
                <c:pt idx="8">
                  <c:v>8.2053072625698285</c:v>
                </c:pt>
                <c:pt idx="9">
                  <c:v>16.585195530726246</c:v>
                </c:pt>
                <c:pt idx="10">
                  <c:v>34.357541899441344</c:v>
                </c:pt>
                <c:pt idx="11">
                  <c:v>6.4594972067038974</c:v>
                </c:pt>
                <c:pt idx="12">
                  <c:v>17.842178770949726</c:v>
                </c:pt>
                <c:pt idx="13">
                  <c:v>40.258379888268159</c:v>
                </c:pt>
                <c:pt idx="14">
                  <c:v>6.8086592178770902</c:v>
                </c:pt>
                <c:pt idx="15">
                  <c:v>14.699720670391056</c:v>
                </c:pt>
                <c:pt idx="16">
                  <c:v>36.24301675977653</c:v>
                </c:pt>
                <c:pt idx="17">
                  <c:v>15.607541899441344</c:v>
                </c:pt>
                <c:pt idx="18">
                  <c:v>34.322625698324025</c:v>
                </c:pt>
                <c:pt idx="19">
                  <c:v>87.430167597765362</c:v>
                </c:pt>
                <c:pt idx="20">
                  <c:v>3.2122905027932838</c:v>
                </c:pt>
                <c:pt idx="21">
                  <c:v>14.979050279329604</c:v>
                </c:pt>
                <c:pt idx="22">
                  <c:v>41.68994413407821</c:v>
                </c:pt>
                <c:pt idx="23">
                  <c:v>31.8086592178771</c:v>
                </c:pt>
                <c:pt idx="24">
                  <c:v>59.427374301675982</c:v>
                </c:pt>
                <c:pt idx="25">
                  <c:v>69.692737430167597</c:v>
                </c:pt>
                <c:pt idx="26">
                  <c:v>-4.9581005586592299</c:v>
                </c:pt>
                <c:pt idx="27">
                  <c:v>-0.97765363128491711</c:v>
                </c:pt>
                <c:pt idx="28">
                  <c:v>3.666201117318435</c:v>
                </c:pt>
                <c:pt idx="29">
                  <c:v>29.469273743016757</c:v>
                </c:pt>
                <c:pt idx="30">
                  <c:v>54.993016759776523</c:v>
                </c:pt>
                <c:pt idx="31">
                  <c:v>61.592178770949715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8490016"/>
        <c:axId val="188484528"/>
      </c:barChart>
      <c:catAx>
        <c:axId val="1884900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 sz="1200"/>
                  <a:t>Con in mg/mL</a:t>
                </a:r>
              </a:p>
            </c:rich>
          </c:tx>
          <c:layout>
            <c:manualLayout>
              <c:xMode val="edge"/>
              <c:yMode val="edge"/>
              <c:x val="0.55695393891595535"/>
              <c:y val="0.900946064174410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484528"/>
        <c:crosses val="autoZero"/>
        <c:auto val="1"/>
        <c:lblAlgn val="ctr"/>
        <c:lblOffset val="100"/>
        <c:noMultiLvlLbl val="0"/>
      </c:catAx>
      <c:valAx>
        <c:axId val="18848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 sz="1100"/>
                  <a:t>% Inhibition</a:t>
                </a:r>
              </a:p>
            </c:rich>
          </c:tx>
          <c:layout>
            <c:manualLayout>
              <c:xMode val="edge"/>
              <c:yMode val="edge"/>
              <c:x val="1.1997272831810688E-2"/>
              <c:y val="0.246878531046196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490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4326297151690965"/>
          <c:y val="0.10156636309526444"/>
          <c:w val="7.7659589804909293E-2"/>
          <c:h val="5.430304320068099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704850</xdr:colOff>
      <xdr:row>28</xdr:row>
      <xdr:rowOff>152400</xdr:rowOff>
    </xdr:from>
    <xdr:to>
      <xdr:col>14</xdr:col>
      <xdr:colOff>742950</xdr:colOff>
      <xdr:row>48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26</xdr:row>
      <xdr:rowOff>180976</xdr:rowOff>
    </xdr:from>
    <xdr:to>
      <xdr:col>14</xdr:col>
      <xdr:colOff>228600</xdr:colOff>
      <xdr:row>49</xdr:row>
      <xdr:rowOff>28576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"/>
  <sheetViews>
    <sheetView topLeftCell="F29" workbookViewId="0">
      <selection activeCell="Z25" sqref="Z25:AH25"/>
    </sheetView>
  </sheetViews>
  <sheetFormatPr defaultRowHeight="15" x14ac:dyDescent="0.25"/>
  <cols>
    <col min="1" max="1" width="16.140625" bestFit="1" customWidth="1"/>
    <col min="3" max="3" width="14.7109375" bestFit="1" customWidth="1"/>
    <col min="4" max="4" width="9.5703125" customWidth="1"/>
    <col min="5" max="5" width="15.42578125" bestFit="1" customWidth="1"/>
    <col min="6" max="6" width="13.42578125" bestFit="1" customWidth="1"/>
    <col min="7" max="7" width="10.140625" bestFit="1" customWidth="1"/>
    <col min="8" max="8" width="15.42578125" bestFit="1" customWidth="1"/>
    <col min="9" max="9" width="13.42578125" bestFit="1" customWidth="1"/>
    <col min="10" max="10" width="10.140625" bestFit="1" customWidth="1"/>
    <col min="11" max="11" width="15.42578125" bestFit="1" customWidth="1"/>
    <col min="12" max="12" width="13.42578125" bestFit="1" customWidth="1"/>
    <col min="13" max="13" width="10.140625" bestFit="1" customWidth="1"/>
    <col min="14" max="14" width="15.42578125" bestFit="1" customWidth="1"/>
    <col min="15" max="15" width="13.42578125" bestFit="1" customWidth="1"/>
    <col min="16" max="16" width="17" customWidth="1"/>
    <col min="19" max="19" width="10.140625" bestFit="1" customWidth="1"/>
    <col min="22" max="22" width="10.140625" bestFit="1" customWidth="1"/>
    <col min="23" max="23" width="15.42578125" bestFit="1" customWidth="1"/>
    <col min="24" max="24" width="13.42578125" bestFit="1" customWidth="1"/>
    <col min="25" max="25" width="10.140625" bestFit="1" customWidth="1"/>
    <col min="26" max="26" width="15.42578125" bestFit="1" customWidth="1"/>
    <col min="27" max="27" width="13.42578125" bestFit="1" customWidth="1"/>
    <col min="28" max="28" width="10.140625" bestFit="1" customWidth="1"/>
    <col min="31" max="31" width="10.140625" bestFit="1" customWidth="1"/>
  </cols>
  <sheetData>
    <row r="1" spans="1:34" ht="26.25" x14ac:dyDescent="0.4">
      <c r="A1" s="3" t="s">
        <v>18</v>
      </c>
      <c r="B1" s="1"/>
      <c r="C1" s="1"/>
      <c r="D1" s="1"/>
      <c r="E1" s="4" t="s">
        <v>16</v>
      </c>
      <c r="F1" s="4"/>
      <c r="G1" s="4"/>
      <c r="H1" s="4" t="s">
        <v>1</v>
      </c>
      <c r="I1" s="4"/>
      <c r="J1" s="4"/>
      <c r="K1" s="4" t="s">
        <v>3</v>
      </c>
      <c r="L1" s="4"/>
      <c r="M1" s="4"/>
      <c r="N1" s="4" t="s">
        <v>2</v>
      </c>
      <c r="O1" s="4"/>
      <c r="P1" s="4"/>
      <c r="Q1" s="4" t="s">
        <v>4</v>
      </c>
      <c r="R1" s="4"/>
      <c r="S1" s="4"/>
      <c r="T1" s="4" t="s">
        <v>5</v>
      </c>
      <c r="U1" s="4"/>
      <c r="V1" s="4"/>
      <c r="W1" s="4" t="s">
        <v>6</v>
      </c>
      <c r="X1" s="4"/>
      <c r="Y1" s="4"/>
      <c r="Z1" s="4" t="s">
        <v>7</v>
      </c>
      <c r="AA1" s="4"/>
      <c r="AB1" s="4"/>
      <c r="AC1" s="4" t="s">
        <v>8</v>
      </c>
      <c r="AD1" s="4"/>
      <c r="AE1" s="4"/>
      <c r="AF1" s="4" t="s">
        <v>9</v>
      </c>
      <c r="AG1" s="4"/>
      <c r="AH1" s="4"/>
    </row>
    <row r="2" spans="1:34" x14ac:dyDescent="0.25">
      <c r="A2" s="1" t="s">
        <v>0</v>
      </c>
      <c r="B2" s="1" t="s">
        <v>14</v>
      </c>
      <c r="C2" s="1" t="s">
        <v>21</v>
      </c>
      <c r="D2" s="1" t="s">
        <v>15</v>
      </c>
      <c r="E2" s="1" t="s">
        <v>10</v>
      </c>
      <c r="F2" s="1" t="s">
        <v>11</v>
      </c>
      <c r="G2" s="1" t="s">
        <v>12</v>
      </c>
      <c r="H2" s="1" t="s">
        <v>10</v>
      </c>
      <c r="I2" s="1" t="s">
        <v>11</v>
      </c>
      <c r="J2" s="1" t="s">
        <v>12</v>
      </c>
      <c r="K2" s="1" t="s">
        <v>13</v>
      </c>
      <c r="L2" s="1" t="s">
        <v>11</v>
      </c>
      <c r="M2" s="1" t="s">
        <v>12</v>
      </c>
      <c r="N2" s="1" t="s">
        <v>10</v>
      </c>
      <c r="O2" s="1" t="s">
        <v>11</v>
      </c>
      <c r="P2" s="1" t="s">
        <v>12</v>
      </c>
      <c r="Q2" s="1" t="s">
        <v>10</v>
      </c>
      <c r="R2" s="1" t="s">
        <v>11</v>
      </c>
      <c r="S2" s="1" t="s">
        <v>12</v>
      </c>
      <c r="T2" s="1" t="s">
        <v>10</v>
      </c>
      <c r="U2" s="1" t="s">
        <v>11</v>
      </c>
      <c r="V2" s="1" t="s">
        <v>12</v>
      </c>
      <c r="W2" s="1" t="s">
        <v>10</v>
      </c>
      <c r="X2" s="1" t="s">
        <v>11</v>
      </c>
      <c r="Y2" s="1" t="s">
        <v>12</v>
      </c>
      <c r="Z2" s="1">
        <f>AA2/2</f>
        <v>0.25</v>
      </c>
      <c r="AA2" s="1">
        <f>AB2/2</f>
        <v>0.5</v>
      </c>
      <c r="AB2" s="1">
        <v>1</v>
      </c>
      <c r="AC2" s="1">
        <f>AD2/2</f>
        <v>0.75</v>
      </c>
      <c r="AD2" s="1">
        <f>AE2/2</f>
        <v>1.5</v>
      </c>
      <c r="AE2" s="1">
        <v>3</v>
      </c>
      <c r="AF2" s="1">
        <f>AG2/2</f>
        <v>0.25</v>
      </c>
      <c r="AG2" s="1">
        <f>AH2/2</f>
        <v>0.5</v>
      </c>
      <c r="AH2" s="1">
        <v>1</v>
      </c>
    </row>
    <row r="3" spans="1:34" x14ac:dyDescent="0.25">
      <c r="A3">
        <v>6.2E-2</v>
      </c>
      <c r="B3">
        <v>0.75</v>
      </c>
      <c r="C3">
        <v>0.67300000000000004</v>
      </c>
      <c r="D3">
        <v>0.47</v>
      </c>
      <c r="E3">
        <v>0.59199999999999997</v>
      </c>
      <c r="F3">
        <v>0.14799999999999999</v>
      </c>
      <c r="G3">
        <v>0.20100000000000001</v>
      </c>
      <c r="H3">
        <v>0.88</v>
      </c>
      <c r="I3">
        <v>0.79200000000000004</v>
      </c>
      <c r="J3">
        <v>0.77300000000000002</v>
      </c>
      <c r="K3">
        <v>0.80800000000000005</v>
      </c>
      <c r="L3">
        <v>0.749</v>
      </c>
      <c r="M3">
        <v>0.746</v>
      </c>
      <c r="N3">
        <v>0.81200000000000006</v>
      </c>
      <c r="O3">
        <v>0.72099999999999997</v>
      </c>
      <c r="P3">
        <v>0.56100000000000005</v>
      </c>
      <c r="Q3">
        <v>0.70599999999999996</v>
      </c>
      <c r="R3">
        <v>0.70899999999999996</v>
      </c>
      <c r="S3">
        <v>0.55400000000000005</v>
      </c>
      <c r="T3">
        <v>0.754</v>
      </c>
      <c r="U3">
        <v>0.70799999999999996</v>
      </c>
      <c r="V3">
        <v>0.40400000000000003</v>
      </c>
      <c r="W3">
        <v>0.79800000000000004</v>
      </c>
      <c r="X3">
        <v>0.72499999999999998</v>
      </c>
      <c r="Y3">
        <v>0.44</v>
      </c>
      <c r="Z3">
        <v>0.63400000000000001</v>
      </c>
      <c r="AA3">
        <v>0.28899999999999998</v>
      </c>
      <c r="AB3">
        <v>0.29399999999999998</v>
      </c>
      <c r="AC3">
        <v>0.68300000000000005</v>
      </c>
      <c r="AD3">
        <v>0.64600000000000002</v>
      </c>
      <c r="AE3">
        <v>0.71899999999999997</v>
      </c>
      <c r="AF3">
        <v>0.63300000000000001</v>
      </c>
      <c r="AG3">
        <v>0.45100000000000001</v>
      </c>
      <c r="AH3">
        <v>0.34100000000000003</v>
      </c>
    </row>
    <row r="4" spans="1:34" x14ac:dyDescent="0.25">
      <c r="B4">
        <v>0.76</v>
      </c>
      <c r="C4">
        <v>0.67700000000000005</v>
      </c>
      <c r="D4">
        <v>0.47099999999999997</v>
      </c>
      <c r="E4">
        <v>0.60899999999999999</v>
      </c>
      <c r="F4">
        <v>0.14199999999999999</v>
      </c>
      <c r="G4">
        <v>0.26100000000000001</v>
      </c>
      <c r="H4">
        <v>0.88600000000000001</v>
      </c>
      <c r="I4">
        <v>0.80700000000000005</v>
      </c>
      <c r="J4">
        <v>0.745</v>
      </c>
      <c r="K4">
        <v>0.80900000000000005</v>
      </c>
      <c r="L4">
        <v>0.72399999999999998</v>
      </c>
      <c r="M4">
        <v>0.69499999999999995</v>
      </c>
      <c r="N4">
        <v>0.76400000000000001</v>
      </c>
      <c r="O4">
        <v>0.68100000000000005</v>
      </c>
      <c r="P4">
        <v>0.85499999999999998</v>
      </c>
      <c r="Q4">
        <v>0.71499999999999997</v>
      </c>
      <c r="R4">
        <v>0.74</v>
      </c>
      <c r="S4">
        <v>0.53800000000000003</v>
      </c>
      <c r="T4">
        <v>0.77600000000000002</v>
      </c>
      <c r="U4">
        <v>0.73499999999999999</v>
      </c>
      <c r="V4">
        <v>0.66800000000000004</v>
      </c>
      <c r="W4">
        <v>0.72299999999999998</v>
      </c>
      <c r="X4">
        <v>0.69699999999999995</v>
      </c>
      <c r="Y4">
        <v>0.47799999999999998</v>
      </c>
      <c r="Z4">
        <v>0.66800000000000004</v>
      </c>
      <c r="AA4">
        <v>0.35</v>
      </c>
      <c r="AB4">
        <v>0.34300000000000003</v>
      </c>
      <c r="AC4">
        <v>0.64</v>
      </c>
      <c r="AD4">
        <v>0.622</v>
      </c>
      <c r="AE4">
        <v>0.60899999999999999</v>
      </c>
      <c r="AF4">
        <v>0.66200000000000003</v>
      </c>
      <c r="AG4">
        <v>0.48199999999999998</v>
      </c>
      <c r="AH4">
        <v>0.33200000000000002</v>
      </c>
    </row>
    <row r="5" spans="1:34" x14ac:dyDescent="0.25">
      <c r="B5">
        <f>AVERAGE(B3:B4)</f>
        <v>0.755</v>
      </c>
      <c r="C5">
        <f t="shared" ref="C5:D5" si="0">AVERAGE(C3:C4)</f>
        <v>0.67500000000000004</v>
      </c>
      <c r="D5">
        <f t="shared" si="0"/>
        <v>0.47049999999999997</v>
      </c>
      <c r="E5">
        <f t="shared" ref="E5" si="1">AVERAGE(E3:E4)</f>
        <v>0.60050000000000003</v>
      </c>
      <c r="F5">
        <f t="shared" ref="F5" si="2">AVERAGE(F3:F4)</f>
        <v>0.14499999999999999</v>
      </c>
      <c r="G5">
        <f t="shared" ref="G5" si="3">AVERAGE(G3:G4)</f>
        <v>0.23100000000000001</v>
      </c>
      <c r="H5">
        <f t="shared" ref="H5" si="4">AVERAGE(H3:H4)</f>
        <v>0.88300000000000001</v>
      </c>
      <c r="I5">
        <f t="shared" ref="I5" si="5">AVERAGE(I3:I4)</f>
        <v>0.7995000000000001</v>
      </c>
      <c r="J5">
        <f t="shared" ref="J5" si="6">AVERAGE(J3:J4)</f>
        <v>0.75900000000000001</v>
      </c>
      <c r="K5">
        <f t="shared" ref="K5" si="7">AVERAGE(K3:K4)</f>
        <v>0.8085</v>
      </c>
      <c r="L5">
        <f t="shared" ref="L5" si="8">AVERAGE(L3:L4)</f>
        <v>0.73649999999999993</v>
      </c>
      <c r="M5">
        <f t="shared" ref="M5" si="9">AVERAGE(M3:M4)</f>
        <v>0.72049999999999992</v>
      </c>
      <c r="N5">
        <f t="shared" ref="N5" si="10">AVERAGE(N3:N4)</f>
        <v>0.78800000000000003</v>
      </c>
      <c r="O5">
        <f t="shared" ref="O5" si="11">AVERAGE(O3:O4)</f>
        <v>0.70100000000000007</v>
      </c>
      <c r="P5">
        <f t="shared" ref="P5" si="12">AVERAGE(P3:P4)</f>
        <v>0.70799999999999996</v>
      </c>
      <c r="Q5">
        <f t="shared" ref="Q5" si="13">AVERAGE(Q3:Q4)</f>
        <v>0.71049999999999991</v>
      </c>
      <c r="R5">
        <f t="shared" ref="R5" si="14">AVERAGE(R3:R4)</f>
        <v>0.72449999999999992</v>
      </c>
      <c r="S5">
        <f t="shared" ref="S5" si="15">AVERAGE(S3:S4)</f>
        <v>0.54600000000000004</v>
      </c>
      <c r="T5">
        <f t="shared" ref="T5" si="16">AVERAGE(T3:T4)</f>
        <v>0.76500000000000001</v>
      </c>
      <c r="U5">
        <f t="shared" ref="U5" si="17">AVERAGE(U3:U4)</f>
        <v>0.72150000000000003</v>
      </c>
      <c r="V5">
        <f t="shared" ref="V5" si="18">AVERAGE(V3:V4)</f>
        <v>0.53600000000000003</v>
      </c>
      <c r="W5">
        <f t="shared" ref="W5" si="19">AVERAGE(W3:W4)</f>
        <v>0.76049999999999995</v>
      </c>
      <c r="X5">
        <f t="shared" ref="X5" si="20">AVERAGE(X3:X4)</f>
        <v>0.71099999999999997</v>
      </c>
      <c r="Y5">
        <f t="shared" ref="Y5" si="21">AVERAGE(Y3:Y4)</f>
        <v>0.45899999999999996</v>
      </c>
      <c r="Z5">
        <f t="shared" ref="Z5" si="22">AVERAGE(Z3:Z4)</f>
        <v>0.65100000000000002</v>
      </c>
      <c r="AA5">
        <f t="shared" ref="AA5" si="23">AVERAGE(AA3:AA4)</f>
        <v>0.31950000000000001</v>
      </c>
      <c r="AB5">
        <f t="shared" ref="AB5" si="24">AVERAGE(AB3:AB4)</f>
        <v>0.31850000000000001</v>
      </c>
      <c r="AC5">
        <f t="shared" ref="AC5" si="25">AVERAGE(AC3:AC4)</f>
        <v>0.66149999999999998</v>
      </c>
      <c r="AD5">
        <f t="shared" ref="AD5" si="26">AVERAGE(AD3:AD4)</f>
        <v>0.63400000000000001</v>
      </c>
      <c r="AE5">
        <f t="shared" ref="AE5" si="27">AVERAGE(AE3:AE4)</f>
        <v>0.66399999999999992</v>
      </c>
      <c r="AF5">
        <f t="shared" ref="AF5" si="28">AVERAGE(AF3:AF4)</f>
        <v>0.64749999999999996</v>
      </c>
      <c r="AG5">
        <f t="shared" ref="AG5" si="29">AVERAGE(AG3:AG4)</f>
        <v>0.46650000000000003</v>
      </c>
      <c r="AH5">
        <f t="shared" ref="AH5" si="30">AVERAGE(AH3:AH4)</f>
        <v>0.33650000000000002</v>
      </c>
    </row>
    <row r="6" spans="1:34" x14ac:dyDescent="0.25">
      <c r="C6">
        <f>$B$5-C5</f>
        <v>7.999999999999996E-2</v>
      </c>
      <c r="D6">
        <f t="shared" ref="D6:AH6" si="31">$B$5-D5</f>
        <v>0.28450000000000003</v>
      </c>
      <c r="E6">
        <f t="shared" si="31"/>
        <v>0.15449999999999997</v>
      </c>
      <c r="F6">
        <f t="shared" si="31"/>
        <v>0.61</v>
      </c>
      <c r="G6">
        <f t="shared" si="31"/>
        <v>0.52400000000000002</v>
      </c>
      <c r="H6">
        <f t="shared" si="31"/>
        <v>-0.128</v>
      </c>
      <c r="I6">
        <f t="shared" si="31"/>
        <v>-4.4500000000000095E-2</v>
      </c>
      <c r="J6">
        <f t="shared" si="31"/>
        <v>-4.0000000000000036E-3</v>
      </c>
      <c r="K6">
        <f t="shared" si="31"/>
        <v>-5.3499999999999992E-2</v>
      </c>
      <c r="L6">
        <f t="shared" si="31"/>
        <v>1.8500000000000072E-2</v>
      </c>
      <c r="M6">
        <f t="shared" si="31"/>
        <v>3.4500000000000086E-2</v>
      </c>
      <c r="N6">
        <f t="shared" si="31"/>
        <v>-3.3000000000000029E-2</v>
      </c>
      <c r="O6">
        <f t="shared" si="31"/>
        <v>5.3999999999999937E-2</v>
      </c>
      <c r="P6">
        <f t="shared" si="31"/>
        <v>4.7000000000000042E-2</v>
      </c>
      <c r="Q6">
        <f t="shared" si="31"/>
        <v>4.4500000000000095E-2</v>
      </c>
      <c r="R6">
        <f t="shared" si="31"/>
        <v>3.0500000000000083E-2</v>
      </c>
      <c r="S6">
        <f t="shared" si="31"/>
        <v>0.20899999999999996</v>
      </c>
      <c r="T6">
        <f t="shared" si="31"/>
        <v>-1.0000000000000009E-2</v>
      </c>
      <c r="U6">
        <f t="shared" si="31"/>
        <v>3.3499999999999974E-2</v>
      </c>
      <c r="V6">
        <f t="shared" si="31"/>
        <v>0.21899999999999997</v>
      </c>
      <c r="W6">
        <f t="shared" si="31"/>
        <v>-5.4999999999999494E-3</v>
      </c>
      <c r="X6">
        <f t="shared" si="31"/>
        <v>4.4000000000000039E-2</v>
      </c>
      <c r="Y6">
        <f t="shared" si="31"/>
        <v>0.29600000000000004</v>
      </c>
      <c r="Z6">
        <f t="shared" si="31"/>
        <v>0.10399999999999998</v>
      </c>
      <c r="AA6">
        <f t="shared" si="31"/>
        <v>0.4355</v>
      </c>
      <c r="AB6">
        <f t="shared" si="31"/>
        <v>0.4365</v>
      </c>
      <c r="AC6">
        <f t="shared" si="31"/>
        <v>9.3500000000000028E-2</v>
      </c>
      <c r="AD6">
        <f t="shared" si="31"/>
        <v>0.121</v>
      </c>
      <c r="AE6">
        <f t="shared" si="31"/>
        <v>9.1000000000000081E-2</v>
      </c>
      <c r="AF6">
        <f t="shared" si="31"/>
        <v>0.10750000000000004</v>
      </c>
      <c r="AG6">
        <f t="shared" si="31"/>
        <v>0.28849999999999998</v>
      </c>
      <c r="AH6">
        <f t="shared" si="31"/>
        <v>0.41849999999999998</v>
      </c>
    </row>
    <row r="7" spans="1:34" x14ac:dyDescent="0.25">
      <c r="A7" t="s">
        <v>17</v>
      </c>
      <c r="C7" s="2">
        <f>(C6/$B$5)*100</f>
        <v>10.596026490066219</v>
      </c>
      <c r="D7" s="2">
        <f>(D6/$B$5)*100</f>
        <v>37.682119205298015</v>
      </c>
      <c r="E7" s="2">
        <f>(E6/$B$5)*100</f>
        <v>20.463576158940395</v>
      </c>
      <c r="F7" s="2">
        <f>(F6/$B$5)*100</f>
        <v>80.794701986754973</v>
      </c>
      <c r="G7" s="2">
        <f>(G6/$B$5)*100</f>
        <v>69.403973509933778</v>
      </c>
      <c r="H7" s="2">
        <f t="shared" ref="H7:M7" si="32">(H6/$B$5)*100</f>
        <v>-16.953642384105962</v>
      </c>
      <c r="I7" s="2">
        <f t="shared" si="32"/>
        <v>-5.8940397350993505</v>
      </c>
      <c r="J7" s="2">
        <f t="shared" si="32"/>
        <v>-0.52980132450331174</v>
      </c>
      <c r="K7" s="2">
        <f t="shared" si="32"/>
        <v>-7.0860927152317874</v>
      </c>
      <c r="L7" s="2">
        <f t="shared" si="32"/>
        <v>2.4503311258278244</v>
      </c>
      <c r="M7" s="2">
        <f t="shared" si="32"/>
        <v>4.5695364238410709</v>
      </c>
      <c r="N7" s="2">
        <f>(N6/$B$5)*100</f>
        <v>-4.3708609271523216</v>
      </c>
      <c r="O7" s="2">
        <f>(O6/$B$5)*100</f>
        <v>7.1523178807946941</v>
      </c>
      <c r="P7" s="2">
        <f t="shared" ref="P7:T7" si="33">(P6/$B$5)*100</f>
        <v>6.2251655629139124</v>
      </c>
      <c r="Q7" s="2">
        <f t="shared" si="33"/>
        <v>5.8940397350993505</v>
      </c>
      <c r="R7" s="2">
        <f t="shared" si="33"/>
        <v>4.0397350993377596</v>
      </c>
      <c r="S7" s="2">
        <f t="shared" si="33"/>
        <v>27.682119205298005</v>
      </c>
      <c r="T7" s="2">
        <f t="shared" si="33"/>
        <v>-1.3245033112582794</v>
      </c>
      <c r="U7" s="2">
        <f t="shared" ref="U7" si="34">(U6/$B$5)*100</f>
        <v>4.4370860927152282</v>
      </c>
      <c r="V7" s="2">
        <f t="shared" ref="V7" si="35">(V6/$B$5)*100</f>
        <v>29.006622516556284</v>
      </c>
      <c r="W7" s="2">
        <f t="shared" ref="W7" si="36">(W6/$B$5)*100</f>
        <v>-0.72847682119204626</v>
      </c>
      <c r="X7" s="2">
        <f t="shared" ref="X7" si="37">(X6/$B$5)*100</f>
        <v>5.8278145695364287</v>
      </c>
      <c r="Y7" s="2">
        <f t="shared" ref="Y7" si="38">(Y6/$B$5)*100</f>
        <v>39.205298013245041</v>
      </c>
      <c r="Z7" s="2">
        <f t="shared" ref="Z7:AG7" si="39">(Z6/$B$5)*100</f>
        <v>13.774834437086088</v>
      </c>
      <c r="AA7" s="2">
        <f t="shared" si="39"/>
        <v>57.682119205298008</v>
      </c>
      <c r="AB7" s="2">
        <f t="shared" si="39"/>
        <v>57.814569536423846</v>
      </c>
      <c r="AC7" s="2">
        <f t="shared" si="39"/>
        <v>12.384105960264904</v>
      </c>
      <c r="AD7" s="2">
        <f t="shared" si="39"/>
        <v>16.026490066225165</v>
      </c>
      <c r="AE7" s="2">
        <f t="shared" si="39"/>
        <v>12.052980132450342</v>
      </c>
      <c r="AF7" s="2">
        <f t="shared" si="39"/>
        <v>14.238410596026496</v>
      </c>
      <c r="AG7" s="2">
        <f t="shared" si="39"/>
        <v>38.211920529801318</v>
      </c>
      <c r="AH7" s="2">
        <f t="shared" ref="AH7" si="40">(AH6/$B$5)*100</f>
        <v>55.430463576158942</v>
      </c>
    </row>
    <row r="12" spans="1:34" ht="26.25" x14ac:dyDescent="0.4">
      <c r="A12" s="3" t="s">
        <v>19</v>
      </c>
      <c r="B12" s="1"/>
      <c r="C12" s="1"/>
      <c r="D12" s="1"/>
      <c r="E12" s="4" t="s">
        <v>16</v>
      </c>
      <c r="F12" s="4"/>
      <c r="G12" s="4"/>
      <c r="H12" s="4" t="s">
        <v>1</v>
      </c>
      <c r="I12" s="4"/>
      <c r="J12" s="4"/>
      <c r="K12" s="4" t="s">
        <v>3</v>
      </c>
      <c r="L12" s="4"/>
      <c r="M12" s="4"/>
      <c r="N12" s="4" t="s">
        <v>2</v>
      </c>
      <c r="O12" s="4"/>
      <c r="P12" s="4"/>
      <c r="Q12" s="4" t="s">
        <v>4</v>
      </c>
      <c r="R12" s="4"/>
      <c r="S12" s="4"/>
      <c r="T12" s="4" t="s">
        <v>5</v>
      </c>
      <c r="U12" s="4"/>
      <c r="V12" s="4"/>
      <c r="W12" s="4" t="s">
        <v>6</v>
      </c>
      <c r="X12" s="4"/>
      <c r="Y12" s="4"/>
      <c r="Z12" s="4" t="s">
        <v>7</v>
      </c>
      <c r="AA12" s="4"/>
      <c r="AB12" s="4"/>
      <c r="AC12" s="4" t="s">
        <v>8</v>
      </c>
      <c r="AD12" s="4"/>
      <c r="AE12" s="4"/>
      <c r="AF12" s="4" t="s">
        <v>9</v>
      </c>
      <c r="AG12" s="4"/>
      <c r="AH12" s="4"/>
    </row>
    <row r="13" spans="1:34" x14ac:dyDescent="0.25">
      <c r="A13" s="1" t="s">
        <v>0</v>
      </c>
      <c r="B13" s="1" t="s">
        <v>14</v>
      </c>
      <c r="C13" s="1" t="s">
        <v>21</v>
      </c>
      <c r="D13" s="1" t="s">
        <v>15</v>
      </c>
      <c r="E13" s="1" t="s">
        <v>10</v>
      </c>
      <c r="F13" s="1" t="s">
        <v>11</v>
      </c>
      <c r="G13" s="1" t="s">
        <v>12</v>
      </c>
      <c r="H13" s="1" t="s">
        <v>10</v>
      </c>
      <c r="I13" s="1" t="s">
        <v>11</v>
      </c>
      <c r="J13" s="1" t="s">
        <v>12</v>
      </c>
      <c r="K13" s="1" t="s">
        <v>13</v>
      </c>
      <c r="L13" s="1" t="s">
        <v>11</v>
      </c>
      <c r="M13" s="1" t="s">
        <v>12</v>
      </c>
      <c r="N13" s="1" t="s">
        <v>10</v>
      </c>
      <c r="O13" s="1" t="s">
        <v>11</v>
      </c>
      <c r="P13" s="1" t="s">
        <v>12</v>
      </c>
      <c r="Q13" s="1" t="s">
        <v>10</v>
      </c>
      <c r="R13" s="1" t="s">
        <v>11</v>
      </c>
      <c r="S13" s="1" t="s">
        <v>12</v>
      </c>
      <c r="T13" s="1" t="s">
        <v>10</v>
      </c>
      <c r="U13" s="1" t="s">
        <v>11</v>
      </c>
      <c r="V13" s="1" t="s">
        <v>12</v>
      </c>
      <c r="W13" s="1" t="s">
        <v>10</v>
      </c>
      <c r="X13" s="1" t="s">
        <v>11</v>
      </c>
      <c r="Y13" s="1" t="s">
        <v>12</v>
      </c>
      <c r="Z13" s="1">
        <f>AA13/2</f>
        <v>0.25</v>
      </c>
      <c r="AA13" s="1">
        <f>AB13/2</f>
        <v>0.5</v>
      </c>
      <c r="AB13" s="1">
        <v>1</v>
      </c>
      <c r="AC13" s="1">
        <f>AD13/2</f>
        <v>0.75</v>
      </c>
      <c r="AD13" s="1">
        <f>AE13/2</f>
        <v>1.5</v>
      </c>
      <c r="AE13" s="1">
        <v>3</v>
      </c>
      <c r="AF13" s="1">
        <f>AG13/2</f>
        <v>0.25</v>
      </c>
      <c r="AG13" s="1">
        <f>AH13/2</f>
        <v>0.5</v>
      </c>
      <c r="AH13" s="1">
        <v>1</v>
      </c>
    </row>
    <row r="14" spans="1:34" x14ac:dyDescent="0.25">
      <c r="A14">
        <v>6.2E-2</v>
      </c>
      <c r="B14">
        <v>1.0780000000000001</v>
      </c>
      <c r="C14">
        <v>0.89900000000000002</v>
      </c>
      <c r="D14">
        <v>0.58699999999999997</v>
      </c>
      <c r="E14">
        <v>0.68200000000000005</v>
      </c>
      <c r="F14">
        <v>0.106</v>
      </c>
      <c r="G14">
        <v>0.25900000000000001</v>
      </c>
      <c r="H14">
        <v>1.107</v>
      </c>
      <c r="I14">
        <v>1.0189999999999999</v>
      </c>
      <c r="J14">
        <v>0.92100000000000004</v>
      </c>
      <c r="K14">
        <v>1.29</v>
      </c>
      <c r="L14">
        <v>1.0900000000000001</v>
      </c>
      <c r="M14">
        <v>0.93799999999999994</v>
      </c>
      <c r="N14">
        <v>1.244</v>
      </c>
      <c r="O14">
        <v>1</v>
      </c>
      <c r="P14">
        <v>0.748</v>
      </c>
      <c r="Q14">
        <v>1.212</v>
      </c>
      <c r="R14">
        <v>0.97899999999999998</v>
      </c>
      <c r="S14">
        <v>0.71</v>
      </c>
      <c r="T14">
        <v>1.4830000000000001</v>
      </c>
      <c r="U14">
        <v>1.0049999999999999</v>
      </c>
      <c r="V14">
        <v>0.40300000000000002</v>
      </c>
      <c r="W14">
        <v>1.1539999999999999</v>
      </c>
      <c r="X14">
        <v>0.878</v>
      </c>
      <c r="Y14">
        <v>0.54100000000000004</v>
      </c>
      <c r="Z14">
        <v>0.876</v>
      </c>
      <c r="AA14">
        <v>0.45400000000000001</v>
      </c>
      <c r="AB14">
        <v>0.873</v>
      </c>
      <c r="AC14">
        <v>1.06</v>
      </c>
      <c r="AD14">
        <v>0.98399999999999999</v>
      </c>
      <c r="AE14">
        <v>1.0109999999999999</v>
      </c>
      <c r="AF14">
        <v>0.94399999999999995</v>
      </c>
      <c r="AG14">
        <v>0.67800000000000005</v>
      </c>
      <c r="AH14">
        <v>0.76100000000000001</v>
      </c>
    </row>
    <row r="15" spans="1:34" x14ac:dyDescent="0.25">
      <c r="B15">
        <v>1.06</v>
      </c>
      <c r="C15">
        <v>0.89300000000000002</v>
      </c>
      <c r="D15">
        <v>0.51500000000000001</v>
      </c>
      <c r="E15">
        <v>0.81899999999999995</v>
      </c>
      <c r="F15">
        <v>0.11899999999999999</v>
      </c>
      <c r="G15">
        <v>0.254</v>
      </c>
      <c r="H15">
        <v>1.1639999999999999</v>
      </c>
      <c r="I15">
        <v>1.0680000000000001</v>
      </c>
      <c r="J15">
        <v>0.90200000000000002</v>
      </c>
      <c r="K15">
        <v>1.1819999999999999</v>
      </c>
      <c r="L15">
        <v>0.97699999999999998</v>
      </c>
      <c r="M15">
        <v>0.90100000000000002</v>
      </c>
      <c r="N15">
        <v>1.33</v>
      </c>
      <c r="O15">
        <v>0.98699999999999999</v>
      </c>
      <c r="P15">
        <v>0.751</v>
      </c>
      <c r="Q15">
        <v>1.159</v>
      </c>
      <c r="R15">
        <v>0.82699999999999996</v>
      </c>
      <c r="S15">
        <v>0.79600000000000004</v>
      </c>
      <c r="T15">
        <v>1.2669999999999999</v>
      </c>
      <c r="U15">
        <v>0.86</v>
      </c>
      <c r="V15">
        <v>0.35499999999999998</v>
      </c>
      <c r="W15">
        <v>1.093</v>
      </c>
      <c r="X15">
        <v>1.0409999999999999</v>
      </c>
      <c r="Y15">
        <v>0.82699999999999996</v>
      </c>
      <c r="Z15">
        <v>0.91700000000000004</v>
      </c>
      <c r="AA15">
        <v>0.38900000000000001</v>
      </c>
      <c r="AB15">
        <v>0.70299999999999996</v>
      </c>
      <c r="AC15">
        <v>0.98499999999999999</v>
      </c>
      <c r="AD15">
        <v>0.96599999999999997</v>
      </c>
      <c r="AE15">
        <v>0.998</v>
      </c>
      <c r="AF15">
        <v>0.93400000000000005</v>
      </c>
      <c r="AG15">
        <v>0.57999999999999996</v>
      </c>
      <c r="AH15">
        <v>0.79800000000000004</v>
      </c>
    </row>
    <row r="16" spans="1:34" x14ac:dyDescent="0.25">
      <c r="B16">
        <f>AVERAGE(B14:B15)</f>
        <v>1.069</v>
      </c>
      <c r="C16">
        <f t="shared" ref="C16" si="41">AVERAGE(C14:C15)</f>
        <v>0.89600000000000002</v>
      </c>
      <c r="D16">
        <f t="shared" ref="D16" si="42">AVERAGE(D14:D15)</f>
        <v>0.55099999999999993</v>
      </c>
      <c r="E16">
        <f t="shared" ref="E16" si="43">AVERAGE(E14:E15)</f>
        <v>0.75049999999999994</v>
      </c>
      <c r="F16">
        <f t="shared" ref="F16" si="44">AVERAGE(F14:F15)</f>
        <v>0.11249999999999999</v>
      </c>
      <c r="G16">
        <f t="shared" ref="G16" si="45">AVERAGE(G14:G15)</f>
        <v>0.25650000000000001</v>
      </c>
      <c r="H16">
        <f t="shared" ref="H16" si="46">AVERAGE(H14:H15)</f>
        <v>1.1355</v>
      </c>
      <c r="I16">
        <f t="shared" ref="I16" si="47">AVERAGE(I14:I15)</f>
        <v>1.0434999999999999</v>
      </c>
      <c r="J16">
        <f t="shared" ref="J16" si="48">AVERAGE(J14:J15)</f>
        <v>0.91149999999999998</v>
      </c>
      <c r="K16">
        <f t="shared" ref="K16" si="49">AVERAGE(K14:K15)</f>
        <v>1.236</v>
      </c>
      <c r="L16">
        <f t="shared" ref="L16" si="50">AVERAGE(L14:L15)</f>
        <v>1.0335000000000001</v>
      </c>
      <c r="M16">
        <f t="shared" ref="M16" si="51">AVERAGE(M14:M15)</f>
        <v>0.91949999999999998</v>
      </c>
      <c r="N16">
        <f t="shared" ref="N16" si="52">AVERAGE(N14:N15)</f>
        <v>1.2869999999999999</v>
      </c>
      <c r="O16">
        <f t="shared" ref="O16" si="53">AVERAGE(O14:O15)</f>
        <v>0.99350000000000005</v>
      </c>
      <c r="P16">
        <f t="shared" ref="P16" si="54">AVERAGE(P14:P15)</f>
        <v>0.74950000000000006</v>
      </c>
      <c r="Q16">
        <f t="shared" ref="Q16" si="55">AVERAGE(Q14:Q15)</f>
        <v>1.1855</v>
      </c>
      <c r="R16">
        <f t="shared" ref="R16" si="56">AVERAGE(R14:R15)</f>
        <v>0.90300000000000002</v>
      </c>
      <c r="S16">
        <f t="shared" ref="S16" si="57">AVERAGE(S14:S15)</f>
        <v>0.753</v>
      </c>
      <c r="T16">
        <f t="shared" ref="T16" si="58">AVERAGE(T14:T15)</f>
        <v>1.375</v>
      </c>
      <c r="U16">
        <f t="shared" ref="U16" si="59">AVERAGE(U14:U15)</f>
        <v>0.93249999999999988</v>
      </c>
      <c r="V16">
        <f t="shared" ref="V16" si="60">AVERAGE(V14:V15)</f>
        <v>0.379</v>
      </c>
      <c r="W16">
        <f t="shared" ref="W16" si="61">AVERAGE(W14:W15)</f>
        <v>1.1234999999999999</v>
      </c>
      <c r="X16">
        <f t="shared" ref="X16" si="62">AVERAGE(X14:X15)</f>
        <v>0.95950000000000002</v>
      </c>
      <c r="Y16">
        <f t="shared" ref="Y16" si="63">AVERAGE(Y14:Y15)</f>
        <v>0.68399999999999994</v>
      </c>
      <c r="Z16">
        <f t="shared" ref="Z16" si="64">AVERAGE(Z14:Z15)</f>
        <v>0.89650000000000007</v>
      </c>
      <c r="AA16">
        <f t="shared" ref="AA16" si="65">AVERAGE(AA14:AA15)</f>
        <v>0.42149999999999999</v>
      </c>
      <c r="AB16">
        <f t="shared" ref="AB16" si="66">AVERAGE(AB14:AB15)</f>
        <v>0.78800000000000003</v>
      </c>
      <c r="AC16">
        <f t="shared" ref="AC16" si="67">AVERAGE(AC14:AC15)</f>
        <v>1.0225</v>
      </c>
      <c r="AD16">
        <f t="shared" ref="AD16" si="68">AVERAGE(AD14:AD15)</f>
        <v>0.97499999999999998</v>
      </c>
      <c r="AE16">
        <f t="shared" ref="AE16" si="69">AVERAGE(AE14:AE15)</f>
        <v>1.0044999999999999</v>
      </c>
      <c r="AF16">
        <f t="shared" ref="AF16" si="70">AVERAGE(AF14:AF15)</f>
        <v>0.93900000000000006</v>
      </c>
      <c r="AG16">
        <f t="shared" ref="AG16" si="71">AVERAGE(AG14:AG15)</f>
        <v>0.629</v>
      </c>
      <c r="AH16">
        <f t="shared" ref="AH16" si="72">AVERAGE(AH14:AH15)</f>
        <v>0.77950000000000008</v>
      </c>
    </row>
    <row r="17" spans="1:34" x14ac:dyDescent="0.25">
      <c r="C17">
        <f>$B$16-C16</f>
        <v>0.17299999999999993</v>
      </c>
      <c r="D17">
        <f t="shared" ref="D17:AH17" si="73">$B$16-D16</f>
        <v>0.51800000000000002</v>
      </c>
      <c r="E17">
        <f t="shared" si="73"/>
        <v>0.31850000000000001</v>
      </c>
      <c r="F17">
        <f t="shared" si="73"/>
        <v>0.95649999999999991</v>
      </c>
      <c r="G17">
        <f t="shared" si="73"/>
        <v>0.8125</v>
      </c>
      <c r="H17">
        <f t="shared" si="73"/>
        <v>-6.6500000000000004E-2</v>
      </c>
      <c r="I17">
        <f t="shared" si="73"/>
        <v>2.5500000000000078E-2</v>
      </c>
      <c r="J17">
        <f t="shared" si="73"/>
        <v>0.15749999999999997</v>
      </c>
      <c r="K17">
        <f t="shared" si="73"/>
        <v>-0.16700000000000004</v>
      </c>
      <c r="L17">
        <f t="shared" si="73"/>
        <v>3.5499999999999865E-2</v>
      </c>
      <c r="M17">
        <f t="shared" si="73"/>
        <v>0.14949999999999997</v>
      </c>
      <c r="N17">
        <f t="shared" si="73"/>
        <v>-0.21799999999999997</v>
      </c>
      <c r="O17">
        <f t="shared" si="73"/>
        <v>7.5499999999999901E-2</v>
      </c>
      <c r="P17">
        <f t="shared" si="73"/>
        <v>0.3194999999999999</v>
      </c>
      <c r="Q17">
        <f t="shared" si="73"/>
        <v>-0.11650000000000005</v>
      </c>
      <c r="R17">
        <f t="shared" si="73"/>
        <v>0.16599999999999993</v>
      </c>
      <c r="S17">
        <f t="shared" si="73"/>
        <v>0.31599999999999995</v>
      </c>
      <c r="T17">
        <f t="shared" si="73"/>
        <v>-0.30600000000000005</v>
      </c>
      <c r="U17">
        <f t="shared" si="73"/>
        <v>0.13650000000000007</v>
      </c>
      <c r="V17">
        <f t="shared" si="73"/>
        <v>0.69</v>
      </c>
      <c r="W17">
        <f t="shared" si="73"/>
        <v>-5.4499999999999993E-2</v>
      </c>
      <c r="X17">
        <f t="shared" si="73"/>
        <v>0.10949999999999993</v>
      </c>
      <c r="Y17">
        <f t="shared" si="73"/>
        <v>0.38500000000000001</v>
      </c>
      <c r="Z17">
        <f t="shared" si="73"/>
        <v>0.17249999999999988</v>
      </c>
      <c r="AA17">
        <f t="shared" si="73"/>
        <v>0.64749999999999996</v>
      </c>
      <c r="AB17">
        <f t="shared" si="73"/>
        <v>0.28099999999999992</v>
      </c>
      <c r="AC17">
        <f t="shared" si="73"/>
        <v>4.6499999999999986E-2</v>
      </c>
      <c r="AD17">
        <f t="shared" si="73"/>
        <v>9.3999999999999972E-2</v>
      </c>
      <c r="AE17">
        <f t="shared" si="73"/>
        <v>6.4500000000000002E-2</v>
      </c>
      <c r="AF17">
        <f t="shared" si="73"/>
        <v>0.12999999999999989</v>
      </c>
      <c r="AG17">
        <f t="shared" si="73"/>
        <v>0.43999999999999995</v>
      </c>
      <c r="AH17">
        <f t="shared" si="73"/>
        <v>0.28949999999999987</v>
      </c>
    </row>
    <row r="18" spans="1:34" x14ac:dyDescent="0.25">
      <c r="A18" t="s">
        <v>17</v>
      </c>
      <c r="C18" s="2">
        <f>(C17/$B$16)*100</f>
        <v>16.183348924228245</v>
      </c>
      <c r="D18" s="2">
        <f>(D17/$B$16)*100</f>
        <v>48.456501403180546</v>
      </c>
      <c r="E18" s="2">
        <f t="shared" ref="E18:AH18" si="74">(E17/$B$16)*100</f>
        <v>29.794200187090741</v>
      </c>
      <c r="F18" s="2">
        <f t="shared" si="74"/>
        <v>89.476145930776426</v>
      </c>
      <c r="G18" s="2">
        <f t="shared" si="74"/>
        <v>76.005612722170255</v>
      </c>
      <c r="H18" s="2">
        <f t="shared" si="74"/>
        <v>-6.2207670720299353</v>
      </c>
      <c r="I18" s="2">
        <f t="shared" si="74"/>
        <v>2.3854069223573511</v>
      </c>
      <c r="J18" s="2">
        <f t="shared" si="74"/>
        <v>14.733395696913002</v>
      </c>
      <c r="K18" s="2">
        <f t="shared" si="74"/>
        <v>-15.622076707202998</v>
      </c>
      <c r="L18" s="2">
        <f t="shared" si="74"/>
        <v>3.3208606173994264</v>
      </c>
      <c r="M18" s="2">
        <f t="shared" si="74"/>
        <v>13.985032740879324</v>
      </c>
      <c r="N18" s="2">
        <f t="shared" si="74"/>
        <v>-20.392890551917677</v>
      </c>
      <c r="O18" s="2">
        <f t="shared" si="74"/>
        <v>7.0626753975678112</v>
      </c>
      <c r="P18" s="2">
        <f t="shared" si="74"/>
        <v>29.88774555659494</v>
      </c>
      <c r="Q18" s="2">
        <f t="shared" si="74"/>
        <v>-10.898035547240417</v>
      </c>
      <c r="R18" s="2">
        <f t="shared" si="74"/>
        <v>15.528531337698778</v>
      </c>
      <c r="S18" s="2">
        <f t="shared" si="74"/>
        <v>29.560336763330213</v>
      </c>
      <c r="T18" s="2">
        <f t="shared" si="74"/>
        <v>-28.624883068288128</v>
      </c>
      <c r="U18" s="2">
        <f t="shared" si="74"/>
        <v>12.76894293732461</v>
      </c>
      <c r="V18" s="2">
        <f t="shared" si="74"/>
        <v>64.546304957904582</v>
      </c>
      <c r="W18" s="2">
        <f t="shared" si="74"/>
        <v>-5.0982226379794193</v>
      </c>
      <c r="X18" s="2">
        <f t="shared" si="74"/>
        <v>10.24321796071094</v>
      </c>
      <c r="Y18" s="2">
        <f t="shared" si="74"/>
        <v>36.014967259120681</v>
      </c>
      <c r="Z18" s="2">
        <f t="shared" si="74"/>
        <v>16.136576239476135</v>
      </c>
      <c r="AA18" s="2">
        <f t="shared" si="74"/>
        <v>60.570626753975674</v>
      </c>
      <c r="AB18" s="2">
        <f t="shared" si="74"/>
        <v>26.286248830682872</v>
      </c>
      <c r="AC18" s="2">
        <f t="shared" si="74"/>
        <v>4.3498596819457429</v>
      </c>
      <c r="AD18" s="2">
        <f t="shared" si="74"/>
        <v>8.793264733395695</v>
      </c>
      <c r="AE18" s="2">
        <f t="shared" si="74"/>
        <v>6.033676333021516</v>
      </c>
      <c r="AF18" s="2">
        <f t="shared" si="74"/>
        <v>12.16089803554723</v>
      </c>
      <c r="AG18" s="2">
        <f t="shared" si="74"/>
        <v>41.159962581852191</v>
      </c>
      <c r="AH18" s="2">
        <f t="shared" si="74"/>
        <v>27.081384471468649</v>
      </c>
    </row>
    <row r="24" spans="1:34" x14ac:dyDescent="0.25">
      <c r="E24" t="s">
        <v>16</v>
      </c>
      <c r="H24" t="s">
        <v>1</v>
      </c>
      <c r="K24" t="s">
        <v>3</v>
      </c>
      <c r="N24" t="s">
        <v>2</v>
      </c>
      <c r="Q24" t="s">
        <v>4</v>
      </c>
      <c r="T24" t="s">
        <v>5</v>
      </c>
      <c r="W24" t="s">
        <v>6</v>
      </c>
      <c r="Z24" t="s">
        <v>7</v>
      </c>
      <c r="AC24" t="s">
        <v>8</v>
      </c>
      <c r="AF24" t="s">
        <v>9</v>
      </c>
    </row>
    <row r="25" spans="1:34" x14ac:dyDescent="0.25">
      <c r="C25" t="s">
        <v>21</v>
      </c>
      <c r="D25" t="s">
        <v>15</v>
      </c>
      <c r="E25" t="s">
        <v>10</v>
      </c>
      <c r="F25" t="s">
        <v>11</v>
      </c>
      <c r="G25" t="s">
        <v>12</v>
      </c>
      <c r="H25" t="s">
        <v>10</v>
      </c>
      <c r="I25" t="s">
        <v>11</v>
      </c>
      <c r="J25" t="s">
        <v>12</v>
      </c>
      <c r="K25" t="s">
        <v>13</v>
      </c>
      <c r="L25" t="s">
        <v>11</v>
      </c>
      <c r="M25" t="s">
        <v>12</v>
      </c>
      <c r="N25" t="s">
        <v>10</v>
      </c>
      <c r="O25" t="s">
        <v>11</v>
      </c>
      <c r="P25" t="s">
        <v>12</v>
      </c>
      <c r="Q25" t="s">
        <v>10</v>
      </c>
      <c r="R25" t="s">
        <v>11</v>
      </c>
      <c r="S25" t="s">
        <v>12</v>
      </c>
      <c r="T25" t="s">
        <v>10</v>
      </c>
      <c r="U25" t="s">
        <v>11</v>
      </c>
      <c r="V25" t="s">
        <v>12</v>
      </c>
      <c r="W25" t="s">
        <v>10</v>
      </c>
      <c r="X25" t="s">
        <v>11</v>
      </c>
      <c r="Y25" t="s">
        <v>12</v>
      </c>
      <c r="Z25" s="1">
        <f>AA25/2</f>
        <v>0.25</v>
      </c>
      <c r="AA25" s="1">
        <f>AB25/2</f>
        <v>0.5</v>
      </c>
      <c r="AB25" s="1">
        <v>1</v>
      </c>
      <c r="AC25" s="1">
        <f>AD25/2</f>
        <v>0.75</v>
      </c>
      <c r="AD25" s="1">
        <f>AE25/2</f>
        <v>1.5</v>
      </c>
      <c r="AE25" s="1">
        <v>3</v>
      </c>
      <c r="AF25" s="1">
        <f>AG25/2</f>
        <v>0.25</v>
      </c>
      <c r="AG25" s="1">
        <f>AH25/2</f>
        <v>0.5</v>
      </c>
      <c r="AH25" s="1">
        <v>1</v>
      </c>
    </row>
    <row r="26" spans="1:34" x14ac:dyDescent="0.25">
      <c r="B26" t="s">
        <v>22</v>
      </c>
      <c r="C26">
        <v>10.596026490066219</v>
      </c>
      <c r="D26">
        <v>37.682119205298015</v>
      </c>
      <c r="E26">
        <v>20.463576158940395</v>
      </c>
      <c r="F26">
        <v>80.794701986754973</v>
      </c>
      <c r="G26">
        <v>69.403973509933778</v>
      </c>
      <c r="H26">
        <v>-16.953642384105962</v>
      </c>
      <c r="I26">
        <v>-5.8940397350993505</v>
      </c>
      <c r="J26">
        <v>-0.52980132450331174</v>
      </c>
      <c r="K26">
        <v>-7.0860927152317874</v>
      </c>
      <c r="L26">
        <v>2.4503311258278244</v>
      </c>
      <c r="M26">
        <v>4.5695364238410709</v>
      </c>
      <c r="N26">
        <v>-4.3708609271523216</v>
      </c>
      <c r="O26">
        <v>7.1523178807946941</v>
      </c>
      <c r="P26">
        <v>6.2251655629139124</v>
      </c>
      <c r="Q26">
        <v>5.8940397350993505</v>
      </c>
      <c r="R26">
        <v>4.0397350993377596</v>
      </c>
      <c r="S26">
        <v>27.682119205298005</v>
      </c>
      <c r="T26">
        <v>-1.3245033112582794</v>
      </c>
      <c r="U26">
        <v>4.4370860927152282</v>
      </c>
      <c r="V26">
        <v>29.006622516556284</v>
      </c>
      <c r="W26">
        <v>-0.72847682119204626</v>
      </c>
      <c r="X26">
        <v>5.8278145695364287</v>
      </c>
      <c r="Y26">
        <v>39.205298013245041</v>
      </c>
      <c r="Z26">
        <v>13.774834437086088</v>
      </c>
      <c r="AA26">
        <v>57.682119205298008</v>
      </c>
      <c r="AB26">
        <v>57.814569536423846</v>
      </c>
      <c r="AC26">
        <v>12.384105960264904</v>
      </c>
      <c r="AD26">
        <v>16.026490066225165</v>
      </c>
      <c r="AE26">
        <v>12.052980132450342</v>
      </c>
      <c r="AF26">
        <v>14.238410596026496</v>
      </c>
      <c r="AG26">
        <v>38.211920529801318</v>
      </c>
      <c r="AH26">
        <v>55.430463576158942</v>
      </c>
    </row>
    <row r="27" spans="1:34" x14ac:dyDescent="0.25">
      <c r="B27" t="s">
        <v>23</v>
      </c>
      <c r="C27">
        <v>16.183348924228245</v>
      </c>
      <c r="D27">
        <v>48.456501403180546</v>
      </c>
      <c r="E27">
        <v>29.794200187090741</v>
      </c>
      <c r="F27">
        <v>89.476145930776426</v>
      </c>
      <c r="G27">
        <v>76.005612722170255</v>
      </c>
      <c r="H27">
        <v>-6.2207670720299353</v>
      </c>
      <c r="I27">
        <v>2.3854069223573511</v>
      </c>
      <c r="J27">
        <v>14.733395696913002</v>
      </c>
      <c r="K27">
        <v>-15.622076707202998</v>
      </c>
      <c r="L27">
        <v>3.3208606173994264</v>
      </c>
      <c r="M27">
        <v>13.985032740879324</v>
      </c>
      <c r="N27">
        <v>-20.392890551917677</v>
      </c>
      <c r="O27">
        <v>7.0626753975678112</v>
      </c>
      <c r="P27">
        <v>29.88774555659494</v>
      </c>
      <c r="Q27">
        <v>-10.898035547240417</v>
      </c>
      <c r="R27">
        <v>15.528531337698778</v>
      </c>
      <c r="S27">
        <v>29.560336763330213</v>
      </c>
      <c r="T27">
        <v>-28.624883068288128</v>
      </c>
      <c r="U27">
        <v>12.76894293732461</v>
      </c>
      <c r="V27">
        <v>64.546304957904582</v>
      </c>
      <c r="W27">
        <v>-5.0982226379794193</v>
      </c>
      <c r="X27">
        <v>10.24321796071094</v>
      </c>
      <c r="Y27">
        <v>36.014967259120681</v>
      </c>
      <c r="Z27">
        <v>16.136576239476135</v>
      </c>
      <c r="AA27">
        <v>60.570626753975674</v>
      </c>
      <c r="AB27">
        <v>26.286248830682872</v>
      </c>
      <c r="AC27">
        <v>4.3498596819457429</v>
      </c>
      <c r="AD27">
        <v>8.793264733395695</v>
      </c>
      <c r="AE27">
        <v>6.033676333021516</v>
      </c>
      <c r="AF27">
        <v>12.16089803554723</v>
      </c>
      <c r="AG27">
        <v>41.159962581852191</v>
      </c>
      <c r="AH27">
        <v>27.081384471468649</v>
      </c>
    </row>
  </sheetData>
  <mergeCells count="20">
    <mergeCell ref="T12:V12"/>
    <mergeCell ref="E1:G1"/>
    <mergeCell ref="H1:J1"/>
    <mergeCell ref="K1:M1"/>
    <mergeCell ref="N1:P1"/>
    <mergeCell ref="Q1:S1"/>
    <mergeCell ref="T1:V1"/>
    <mergeCell ref="E12:G12"/>
    <mergeCell ref="H12:J12"/>
    <mergeCell ref="K12:M12"/>
    <mergeCell ref="N12:P12"/>
    <mergeCell ref="Q12:S12"/>
    <mergeCell ref="W12:Y12"/>
    <mergeCell ref="Z12:AB12"/>
    <mergeCell ref="AC12:AE12"/>
    <mergeCell ref="AF12:AH12"/>
    <mergeCell ref="W1:Y1"/>
    <mergeCell ref="Z1:AB1"/>
    <mergeCell ref="AC1:AE1"/>
    <mergeCell ref="AF1:AH1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topLeftCell="A37" workbookViewId="0">
      <selection activeCell="Z23" sqref="Z23:AH23"/>
    </sheetView>
  </sheetViews>
  <sheetFormatPr defaultRowHeight="15" x14ac:dyDescent="0.25"/>
  <cols>
    <col min="1" max="1" width="16.140625" bestFit="1" customWidth="1"/>
    <col min="3" max="3" width="14.7109375" bestFit="1" customWidth="1"/>
    <col min="4" max="4" width="9.5703125" customWidth="1"/>
    <col min="5" max="5" width="15.42578125" bestFit="1" customWidth="1"/>
    <col min="6" max="6" width="13.42578125" bestFit="1" customWidth="1"/>
    <col min="7" max="7" width="10.140625" bestFit="1" customWidth="1"/>
    <col min="8" max="8" width="15.42578125" bestFit="1" customWidth="1"/>
    <col min="9" max="9" width="13.42578125" bestFit="1" customWidth="1"/>
    <col min="10" max="10" width="10.140625" bestFit="1" customWidth="1"/>
    <col min="11" max="11" width="15.42578125" bestFit="1" customWidth="1"/>
    <col min="12" max="12" width="13.42578125" bestFit="1" customWidth="1"/>
    <col min="13" max="13" width="10.140625" bestFit="1" customWidth="1"/>
    <col min="14" max="14" width="15.42578125" bestFit="1" customWidth="1"/>
    <col min="15" max="15" width="13.42578125" bestFit="1" customWidth="1"/>
    <col min="16" max="16" width="17" customWidth="1"/>
    <col min="19" max="19" width="10.140625" bestFit="1" customWidth="1"/>
    <col min="22" max="22" width="10.140625" bestFit="1" customWidth="1"/>
    <col min="23" max="23" width="15.42578125" bestFit="1" customWidth="1"/>
    <col min="24" max="24" width="13.42578125" bestFit="1" customWidth="1"/>
    <col min="25" max="25" width="10.140625" bestFit="1" customWidth="1"/>
    <col min="26" max="26" width="15.42578125" bestFit="1" customWidth="1"/>
    <col min="27" max="27" width="13.42578125" bestFit="1" customWidth="1"/>
    <col min="28" max="28" width="10.140625" bestFit="1" customWidth="1"/>
    <col min="31" max="31" width="10.140625" bestFit="1" customWidth="1"/>
  </cols>
  <sheetData>
    <row r="1" spans="1:34" ht="26.25" x14ac:dyDescent="0.4">
      <c r="A1" s="3" t="s">
        <v>18</v>
      </c>
      <c r="B1" s="1"/>
      <c r="C1" s="1"/>
      <c r="D1" s="1"/>
      <c r="E1" s="4" t="s">
        <v>16</v>
      </c>
      <c r="F1" s="4"/>
      <c r="G1" s="4"/>
      <c r="H1" s="4" t="s">
        <v>1</v>
      </c>
      <c r="I1" s="4"/>
      <c r="J1" s="4"/>
      <c r="K1" s="4" t="s">
        <v>3</v>
      </c>
      <c r="L1" s="4"/>
      <c r="M1" s="4"/>
      <c r="N1" s="4" t="s">
        <v>2</v>
      </c>
      <c r="O1" s="4"/>
      <c r="P1" s="4"/>
      <c r="Q1" s="4" t="s">
        <v>4</v>
      </c>
      <c r="R1" s="4"/>
      <c r="S1" s="4"/>
      <c r="T1" s="4" t="s">
        <v>5</v>
      </c>
      <c r="U1" s="4"/>
      <c r="V1" s="4"/>
      <c r="W1" s="4" t="s">
        <v>6</v>
      </c>
      <c r="X1" s="4"/>
      <c r="Y1" s="4"/>
      <c r="Z1" s="4" t="s">
        <v>20</v>
      </c>
      <c r="AA1" s="4"/>
      <c r="AB1" s="4"/>
      <c r="AC1" s="4" t="s">
        <v>8</v>
      </c>
      <c r="AD1" s="4"/>
      <c r="AE1" s="4"/>
      <c r="AF1" s="4" t="s">
        <v>9</v>
      </c>
      <c r="AG1" s="4"/>
      <c r="AH1" s="4"/>
    </row>
    <row r="2" spans="1:34" x14ac:dyDescent="0.25">
      <c r="A2" s="1" t="s">
        <v>0</v>
      </c>
      <c r="B2" s="1" t="s">
        <v>14</v>
      </c>
      <c r="C2" s="1" t="s">
        <v>21</v>
      </c>
      <c r="D2" s="1" t="s">
        <v>15</v>
      </c>
      <c r="E2" s="1" t="s">
        <v>10</v>
      </c>
      <c r="F2" s="1" t="s">
        <v>11</v>
      </c>
      <c r="G2" s="1" t="s">
        <v>12</v>
      </c>
      <c r="H2" s="1" t="s">
        <v>10</v>
      </c>
      <c r="I2" s="1" t="s">
        <v>11</v>
      </c>
      <c r="J2" s="1" t="s">
        <v>12</v>
      </c>
      <c r="K2" s="1" t="s">
        <v>13</v>
      </c>
      <c r="L2" s="1" t="s">
        <v>11</v>
      </c>
      <c r="M2" s="1" t="s">
        <v>12</v>
      </c>
      <c r="N2" s="1" t="s">
        <v>10</v>
      </c>
      <c r="O2" s="1" t="s">
        <v>11</v>
      </c>
      <c r="P2" s="1" t="s">
        <v>12</v>
      </c>
      <c r="Q2" s="1" t="s">
        <v>10</v>
      </c>
      <c r="R2" s="1" t="s">
        <v>11</v>
      </c>
      <c r="S2" s="1" t="s">
        <v>12</v>
      </c>
      <c r="T2" s="1" t="s">
        <v>10</v>
      </c>
      <c r="U2" s="1" t="s">
        <v>11</v>
      </c>
      <c r="V2" s="1" t="s">
        <v>12</v>
      </c>
      <c r="W2" s="1" t="s">
        <v>10</v>
      </c>
      <c r="X2" s="1" t="s">
        <v>11</v>
      </c>
      <c r="Y2" s="1" t="s">
        <v>12</v>
      </c>
      <c r="Z2" s="1">
        <f>AA2/2</f>
        <v>0.25</v>
      </c>
      <c r="AA2" s="1">
        <f>AB2/2</f>
        <v>0.5</v>
      </c>
      <c r="AB2" s="1">
        <v>1</v>
      </c>
      <c r="AC2" s="1">
        <f>AD2/2</f>
        <v>0.75</v>
      </c>
      <c r="AD2" s="1">
        <f>AE2/2</f>
        <v>1.5</v>
      </c>
      <c r="AE2" s="1">
        <v>3</v>
      </c>
      <c r="AF2" s="1">
        <f>AG2/2</f>
        <v>0.25</v>
      </c>
      <c r="AG2" s="1">
        <f>AH2/2</f>
        <v>0.5</v>
      </c>
      <c r="AH2" s="1">
        <v>1</v>
      </c>
    </row>
    <row r="3" spans="1:34" x14ac:dyDescent="0.25">
      <c r="B3">
        <v>0.88100000000000001</v>
      </c>
      <c r="C3">
        <v>0.78900000000000003</v>
      </c>
      <c r="D3">
        <v>0.501</v>
      </c>
      <c r="E3">
        <v>0.61399999999999999</v>
      </c>
      <c r="F3">
        <v>0.45</v>
      </c>
      <c r="G3">
        <v>0.251</v>
      </c>
      <c r="H3">
        <v>0.83399999999999996</v>
      </c>
      <c r="I3">
        <v>0.78500000000000003</v>
      </c>
      <c r="J3">
        <v>0.71899999999999997</v>
      </c>
      <c r="K3">
        <v>0.85399999999999998</v>
      </c>
      <c r="L3">
        <v>0.81499999999999995</v>
      </c>
      <c r="M3">
        <v>0.69299999999999995</v>
      </c>
      <c r="N3">
        <v>0.80800000000000005</v>
      </c>
      <c r="O3">
        <v>0.78</v>
      </c>
      <c r="P3">
        <v>0.65600000000000003</v>
      </c>
      <c r="Q3">
        <v>0.84699999999999998</v>
      </c>
      <c r="R3">
        <v>0.79</v>
      </c>
      <c r="S3">
        <v>0.69899999999999995</v>
      </c>
      <c r="T3">
        <v>0.76100000000000001</v>
      </c>
      <c r="U3">
        <v>0.70599999999999996</v>
      </c>
      <c r="V3">
        <v>0.43099999999999999</v>
      </c>
      <c r="W3">
        <v>0.89</v>
      </c>
      <c r="X3">
        <v>0.79</v>
      </c>
      <c r="Y3">
        <v>0.70599999999999996</v>
      </c>
      <c r="Z3">
        <v>0.70199999999999996</v>
      </c>
      <c r="AA3">
        <v>0.52300000000000002</v>
      </c>
      <c r="AB3">
        <v>0.33700000000000002</v>
      </c>
      <c r="AC3">
        <v>0.89500000000000002</v>
      </c>
      <c r="AD3">
        <v>0.84899999999999998</v>
      </c>
      <c r="AE3">
        <v>0.82099999999999995</v>
      </c>
      <c r="AF3">
        <v>0.74399999999999999</v>
      </c>
      <c r="AG3">
        <v>0.59099999999999997</v>
      </c>
      <c r="AH3">
        <v>0.372</v>
      </c>
    </row>
    <row r="4" spans="1:34" x14ac:dyDescent="0.25">
      <c r="B4">
        <v>0.879</v>
      </c>
      <c r="C4">
        <v>0.77200000000000002</v>
      </c>
      <c r="D4">
        <v>0.52900000000000003</v>
      </c>
      <c r="E4">
        <v>0.59799999999999998</v>
      </c>
      <c r="F4">
        <v>0.46</v>
      </c>
      <c r="G4">
        <v>0.245</v>
      </c>
      <c r="H4">
        <v>0.85299999999999998</v>
      </c>
      <c r="I4">
        <v>0.82799999999999996</v>
      </c>
      <c r="J4">
        <v>0.73699999999999999</v>
      </c>
      <c r="K4">
        <v>0.82099999999999995</v>
      </c>
      <c r="L4">
        <v>0.79200000000000004</v>
      </c>
      <c r="M4">
        <v>0.70399999999999996</v>
      </c>
      <c r="N4">
        <v>0.85099999999999998</v>
      </c>
      <c r="O4">
        <v>0.79600000000000004</v>
      </c>
      <c r="P4">
        <v>0.67900000000000005</v>
      </c>
      <c r="Q4">
        <v>0.85799999999999998</v>
      </c>
      <c r="R4">
        <v>0.78600000000000003</v>
      </c>
      <c r="S4">
        <v>0.69899999999999995</v>
      </c>
      <c r="T4">
        <v>0.60899999999999999</v>
      </c>
      <c r="U4">
        <v>0.626</v>
      </c>
      <c r="V4">
        <v>0.42699999999999999</v>
      </c>
      <c r="W4">
        <v>0.85199999999999998</v>
      </c>
      <c r="X4">
        <v>0.79600000000000004</v>
      </c>
      <c r="Y4">
        <v>0.68700000000000006</v>
      </c>
      <c r="Z4">
        <v>0.71599999999999997</v>
      </c>
      <c r="AA4">
        <v>0.57499999999999996</v>
      </c>
      <c r="AB4">
        <v>0.3</v>
      </c>
      <c r="AC4">
        <v>0.84299999999999997</v>
      </c>
      <c r="AD4">
        <v>0.79700000000000004</v>
      </c>
      <c r="AE4">
        <v>0.76200000000000001</v>
      </c>
      <c r="AF4">
        <v>0.73599999999999999</v>
      </c>
      <c r="AG4">
        <v>0.60399999999999998</v>
      </c>
      <c r="AH4">
        <v>0.39100000000000001</v>
      </c>
    </row>
    <row r="5" spans="1:34" x14ac:dyDescent="0.25">
      <c r="B5">
        <f>AVERAGE(B3:B4)</f>
        <v>0.88</v>
      </c>
      <c r="C5">
        <f t="shared" ref="C5:AH5" si="0">AVERAGE(C3:C4)</f>
        <v>0.78049999999999997</v>
      </c>
      <c r="D5">
        <f t="shared" si="0"/>
        <v>0.51500000000000001</v>
      </c>
      <c r="E5">
        <f t="shared" si="0"/>
        <v>0.60599999999999998</v>
      </c>
      <c r="F5">
        <f t="shared" si="0"/>
        <v>0.45500000000000002</v>
      </c>
      <c r="G5">
        <f t="shared" si="0"/>
        <v>0.248</v>
      </c>
      <c r="H5">
        <f t="shared" si="0"/>
        <v>0.84349999999999992</v>
      </c>
      <c r="I5">
        <f t="shared" si="0"/>
        <v>0.80649999999999999</v>
      </c>
      <c r="J5">
        <f t="shared" si="0"/>
        <v>0.72799999999999998</v>
      </c>
      <c r="K5">
        <f t="shared" si="0"/>
        <v>0.83749999999999991</v>
      </c>
      <c r="L5">
        <f t="shared" si="0"/>
        <v>0.80349999999999999</v>
      </c>
      <c r="M5">
        <f t="shared" si="0"/>
        <v>0.6984999999999999</v>
      </c>
      <c r="N5">
        <f t="shared" si="0"/>
        <v>0.82950000000000002</v>
      </c>
      <c r="O5">
        <f t="shared" si="0"/>
        <v>0.78800000000000003</v>
      </c>
      <c r="P5">
        <f t="shared" si="0"/>
        <v>0.66749999999999998</v>
      </c>
      <c r="Q5">
        <f t="shared" si="0"/>
        <v>0.85250000000000004</v>
      </c>
      <c r="R5">
        <f t="shared" si="0"/>
        <v>0.78800000000000003</v>
      </c>
      <c r="S5">
        <f t="shared" si="0"/>
        <v>0.69899999999999995</v>
      </c>
      <c r="T5">
        <f t="shared" si="0"/>
        <v>0.68500000000000005</v>
      </c>
      <c r="U5">
        <f t="shared" si="0"/>
        <v>0.66599999999999993</v>
      </c>
      <c r="V5">
        <f t="shared" si="0"/>
        <v>0.42899999999999999</v>
      </c>
      <c r="W5">
        <f t="shared" si="0"/>
        <v>0.871</v>
      </c>
      <c r="X5">
        <f t="shared" si="0"/>
        <v>0.79300000000000004</v>
      </c>
      <c r="Y5">
        <f t="shared" si="0"/>
        <v>0.69650000000000001</v>
      </c>
      <c r="Z5">
        <f t="shared" si="0"/>
        <v>0.70899999999999996</v>
      </c>
      <c r="AA5">
        <f t="shared" si="0"/>
        <v>0.54899999999999993</v>
      </c>
      <c r="AB5">
        <f t="shared" si="0"/>
        <v>0.31850000000000001</v>
      </c>
      <c r="AC5">
        <f t="shared" si="0"/>
        <v>0.86899999999999999</v>
      </c>
      <c r="AD5">
        <f t="shared" si="0"/>
        <v>0.82299999999999995</v>
      </c>
      <c r="AE5">
        <f t="shared" si="0"/>
        <v>0.79149999999999998</v>
      </c>
      <c r="AF5">
        <f t="shared" si="0"/>
        <v>0.74</v>
      </c>
      <c r="AG5">
        <f t="shared" si="0"/>
        <v>0.59749999999999992</v>
      </c>
      <c r="AH5">
        <f t="shared" si="0"/>
        <v>0.38150000000000001</v>
      </c>
    </row>
    <row r="6" spans="1:34" x14ac:dyDescent="0.25">
      <c r="C6">
        <f>$B$5-C5</f>
        <v>9.9500000000000033E-2</v>
      </c>
      <c r="D6">
        <f t="shared" ref="D6:AH6" si="1">$B$5-D5</f>
        <v>0.36499999999999999</v>
      </c>
      <c r="E6">
        <f t="shared" si="1"/>
        <v>0.27400000000000002</v>
      </c>
      <c r="F6">
        <f t="shared" si="1"/>
        <v>0.42499999999999999</v>
      </c>
      <c r="G6">
        <f t="shared" si="1"/>
        <v>0.63200000000000001</v>
      </c>
      <c r="H6">
        <f t="shared" si="1"/>
        <v>3.6500000000000088E-2</v>
      </c>
      <c r="I6">
        <f t="shared" si="1"/>
        <v>7.350000000000001E-2</v>
      </c>
      <c r="J6">
        <f t="shared" si="1"/>
        <v>0.15200000000000002</v>
      </c>
      <c r="K6">
        <f t="shared" si="1"/>
        <v>4.2500000000000093E-2</v>
      </c>
      <c r="L6">
        <f t="shared" si="1"/>
        <v>7.6500000000000012E-2</v>
      </c>
      <c r="M6">
        <f t="shared" si="1"/>
        <v>0.18150000000000011</v>
      </c>
      <c r="N6">
        <f t="shared" si="1"/>
        <v>5.0499999999999989E-2</v>
      </c>
      <c r="O6">
        <f t="shared" si="1"/>
        <v>9.1999999999999971E-2</v>
      </c>
      <c r="P6">
        <f t="shared" si="1"/>
        <v>0.21250000000000002</v>
      </c>
      <c r="Q6">
        <f t="shared" si="1"/>
        <v>2.7499999999999969E-2</v>
      </c>
      <c r="R6">
        <f t="shared" si="1"/>
        <v>9.1999999999999971E-2</v>
      </c>
      <c r="S6">
        <f t="shared" si="1"/>
        <v>0.18100000000000005</v>
      </c>
      <c r="T6">
        <f t="shared" si="1"/>
        <v>0.19499999999999995</v>
      </c>
      <c r="U6">
        <f t="shared" si="1"/>
        <v>0.21400000000000008</v>
      </c>
      <c r="V6">
        <f t="shared" si="1"/>
        <v>0.45100000000000001</v>
      </c>
      <c r="W6">
        <f t="shared" si="1"/>
        <v>9.000000000000008E-3</v>
      </c>
      <c r="X6">
        <f t="shared" si="1"/>
        <v>8.6999999999999966E-2</v>
      </c>
      <c r="Y6">
        <f t="shared" si="1"/>
        <v>0.1835</v>
      </c>
      <c r="Z6">
        <f t="shared" si="1"/>
        <v>0.17100000000000004</v>
      </c>
      <c r="AA6">
        <f t="shared" si="1"/>
        <v>0.33100000000000007</v>
      </c>
      <c r="AB6">
        <f t="shared" si="1"/>
        <v>0.5615</v>
      </c>
      <c r="AC6">
        <f t="shared" si="1"/>
        <v>1.100000000000001E-2</v>
      </c>
      <c r="AD6">
        <f t="shared" si="1"/>
        <v>5.7000000000000051E-2</v>
      </c>
      <c r="AE6">
        <f t="shared" si="1"/>
        <v>8.8500000000000023E-2</v>
      </c>
      <c r="AF6">
        <f t="shared" si="1"/>
        <v>0.14000000000000001</v>
      </c>
      <c r="AG6">
        <f t="shared" si="1"/>
        <v>0.28250000000000008</v>
      </c>
      <c r="AH6">
        <f t="shared" si="1"/>
        <v>0.4985</v>
      </c>
    </row>
    <row r="7" spans="1:34" x14ac:dyDescent="0.25">
      <c r="A7" s="2" t="s">
        <v>17</v>
      </c>
      <c r="B7" s="2"/>
      <c r="C7" s="2">
        <f>(C6/$B$5)*100</f>
        <v>11.306818181818185</v>
      </c>
      <c r="D7" s="2">
        <f t="shared" ref="D7:AH7" si="2">(D6/$B$5)*100</f>
        <v>41.477272727272727</v>
      </c>
      <c r="E7" s="2">
        <f t="shared" si="2"/>
        <v>31.13636363636364</v>
      </c>
      <c r="F7" s="2">
        <f t="shared" si="2"/>
        <v>48.29545454545454</v>
      </c>
      <c r="G7" s="2">
        <f t="shared" si="2"/>
        <v>71.818181818181813</v>
      </c>
      <c r="H7" s="2">
        <f t="shared" si="2"/>
        <v>4.1477272727272831</v>
      </c>
      <c r="I7" s="2">
        <f t="shared" si="2"/>
        <v>8.3522727272727284</v>
      </c>
      <c r="J7" s="2">
        <f t="shared" si="2"/>
        <v>17.272727272727277</v>
      </c>
      <c r="K7" s="2">
        <f t="shared" si="2"/>
        <v>4.8295454545454648</v>
      </c>
      <c r="L7" s="2">
        <f t="shared" si="2"/>
        <v>8.6931818181818201</v>
      </c>
      <c r="M7" s="2">
        <f t="shared" si="2"/>
        <v>20.625000000000014</v>
      </c>
      <c r="N7" s="2">
        <f t="shared" si="2"/>
        <v>5.7386363636363624</v>
      </c>
      <c r="O7" s="2">
        <f t="shared" si="2"/>
        <v>10.454545454545451</v>
      </c>
      <c r="P7" s="2">
        <f t="shared" si="2"/>
        <v>24.147727272727277</v>
      </c>
      <c r="Q7" s="2">
        <f t="shared" si="2"/>
        <v>3.1249999999999964</v>
      </c>
      <c r="R7" s="2">
        <f t="shared" si="2"/>
        <v>10.454545454545451</v>
      </c>
      <c r="S7" s="2">
        <f t="shared" si="2"/>
        <v>20.568181818181824</v>
      </c>
      <c r="T7" s="2">
        <f t="shared" si="2"/>
        <v>22.159090909090903</v>
      </c>
      <c r="U7" s="2">
        <f t="shared" si="2"/>
        <v>24.318181818181827</v>
      </c>
      <c r="V7" s="2">
        <f t="shared" si="2"/>
        <v>51.249999999999993</v>
      </c>
      <c r="W7" s="2">
        <f t="shared" si="2"/>
        <v>1.0227272727272736</v>
      </c>
      <c r="X7" s="2">
        <f t="shared" si="2"/>
        <v>9.8863636363636314</v>
      </c>
      <c r="Y7" s="2">
        <f t="shared" si="2"/>
        <v>20.852272727272727</v>
      </c>
      <c r="Z7" s="2">
        <f t="shared" si="2"/>
        <v>19.431818181818187</v>
      </c>
      <c r="AA7" s="2">
        <f t="shared" si="2"/>
        <v>37.613636363636374</v>
      </c>
      <c r="AB7" s="2">
        <f t="shared" si="2"/>
        <v>63.80681818181818</v>
      </c>
      <c r="AC7" s="2">
        <f t="shared" si="2"/>
        <v>1.2500000000000011</v>
      </c>
      <c r="AD7" s="2">
        <f t="shared" si="2"/>
        <v>6.4772727272727328</v>
      </c>
      <c r="AE7" s="2">
        <f t="shared" si="2"/>
        <v>10.056818181818185</v>
      </c>
      <c r="AF7" s="2">
        <f t="shared" si="2"/>
        <v>15.909090909090912</v>
      </c>
      <c r="AG7" s="2">
        <f t="shared" si="2"/>
        <v>32.102272727272734</v>
      </c>
      <c r="AH7" s="2">
        <f t="shared" si="2"/>
        <v>56.64772727272728</v>
      </c>
    </row>
    <row r="12" spans="1:34" ht="26.25" x14ac:dyDescent="0.4">
      <c r="A12" s="3" t="s">
        <v>19</v>
      </c>
      <c r="B12" s="1"/>
      <c r="C12" s="1"/>
      <c r="D12" s="1"/>
      <c r="E12" s="4" t="s">
        <v>16</v>
      </c>
      <c r="F12" s="4"/>
      <c r="G12" s="4"/>
      <c r="H12" s="4" t="s">
        <v>1</v>
      </c>
      <c r="I12" s="4"/>
      <c r="J12" s="4"/>
      <c r="K12" s="4" t="s">
        <v>3</v>
      </c>
      <c r="L12" s="4"/>
      <c r="M12" s="4"/>
      <c r="N12" s="4" t="s">
        <v>2</v>
      </c>
      <c r="O12" s="4"/>
      <c r="P12" s="4"/>
      <c r="Q12" s="4" t="s">
        <v>4</v>
      </c>
      <c r="R12" s="4"/>
      <c r="S12" s="4"/>
      <c r="T12" s="4" t="s">
        <v>5</v>
      </c>
      <c r="U12" s="4"/>
      <c r="V12" s="4"/>
      <c r="W12" s="4" t="s">
        <v>6</v>
      </c>
      <c r="X12" s="4"/>
      <c r="Y12" s="4"/>
      <c r="Z12" s="4" t="s">
        <v>20</v>
      </c>
      <c r="AA12" s="4"/>
      <c r="AB12" s="4"/>
      <c r="AC12" s="4" t="s">
        <v>8</v>
      </c>
      <c r="AD12" s="4"/>
      <c r="AE12" s="4"/>
      <c r="AF12" s="4" t="s">
        <v>9</v>
      </c>
      <c r="AG12" s="4"/>
      <c r="AH12" s="4"/>
    </row>
    <row r="13" spans="1:34" x14ac:dyDescent="0.25">
      <c r="A13" s="1" t="s">
        <v>0</v>
      </c>
      <c r="B13" s="1" t="s">
        <v>14</v>
      </c>
      <c r="C13" s="1" t="s">
        <v>21</v>
      </c>
      <c r="D13" s="1" t="s">
        <v>15</v>
      </c>
      <c r="E13" s="1" t="s">
        <v>10</v>
      </c>
      <c r="F13" s="1" t="s">
        <v>11</v>
      </c>
      <c r="G13" s="1" t="s">
        <v>12</v>
      </c>
      <c r="H13" s="1" t="s">
        <v>10</v>
      </c>
      <c r="I13" s="1" t="s">
        <v>11</v>
      </c>
      <c r="J13" s="1" t="s">
        <v>12</v>
      </c>
      <c r="K13" s="1" t="s">
        <v>13</v>
      </c>
      <c r="L13" s="1" t="s">
        <v>11</v>
      </c>
      <c r="M13" s="1" t="s">
        <v>12</v>
      </c>
      <c r="N13" s="1" t="s">
        <v>10</v>
      </c>
      <c r="O13" s="1" t="s">
        <v>11</v>
      </c>
      <c r="P13" s="1" t="s">
        <v>12</v>
      </c>
      <c r="Q13" s="1" t="s">
        <v>10</v>
      </c>
      <c r="R13" s="1" t="s">
        <v>11</v>
      </c>
      <c r="S13" s="1" t="s">
        <v>12</v>
      </c>
      <c r="T13" s="1" t="s">
        <v>10</v>
      </c>
      <c r="U13" s="1" t="s">
        <v>11</v>
      </c>
      <c r="V13" s="1" t="s">
        <v>12</v>
      </c>
      <c r="W13" s="1" t="s">
        <v>10</v>
      </c>
      <c r="X13" s="1" t="s">
        <v>11</v>
      </c>
      <c r="Y13" s="1" t="s">
        <v>12</v>
      </c>
      <c r="Z13" s="1">
        <f>AA13/2</f>
        <v>0.25</v>
      </c>
      <c r="AA13" s="1">
        <f>AB13/2</f>
        <v>0.5</v>
      </c>
      <c r="AB13" s="1">
        <v>1</v>
      </c>
      <c r="AC13" s="1">
        <f>AD13/2</f>
        <v>0.75</v>
      </c>
      <c r="AD13" s="1">
        <f>AE13/2</f>
        <v>1.5</v>
      </c>
      <c r="AE13" s="1">
        <v>3</v>
      </c>
      <c r="AF13" s="1">
        <f>AG13/2</f>
        <v>0.25</v>
      </c>
      <c r="AG13" s="1">
        <f>AH13/2</f>
        <v>0.5</v>
      </c>
      <c r="AH13" s="1">
        <v>1</v>
      </c>
    </row>
    <row r="14" spans="1:34" x14ac:dyDescent="0.25">
      <c r="B14">
        <v>1.448</v>
      </c>
      <c r="C14">
        <v>1.3979999999999999</v>
      </c>
      <c r="D14">
        <v>0.34699999999999998</v>
      </c>
      <c r="E14">
        <v>0.61699999999999999</v>
      </c>
      <c r="F14">
        <v>0.23200000000000001</v>
      </c>
      <c r="G14">
        <v>0.31</v>
      </c>
      <c r="H14">
        <v>1.407</v>
      </c>
      <c r="I14">
        <v>1.284</v>
      </c>
      <c r="J14">
        <v>1.054</v>
      </c>
      <c r="K14">
        <v>1.3140000000000001</v>
      </c>
      <c r="L14">
        <v>1.222</v>
      </c>
      <c r="M14">
        <v>0.95299999999999996</v>
      </c>
      <c r="N14">
        <v>1.325</v>
      </c>
      <c r="O14">
        <v>1.1579999999999999</v>
      </c>
      <c r="P14">
        <v>0.86599999999999999</v>
      </c>
      <c r="Q14">
        <v>1.3240000000000001</v>
      </c>
      <c r="R14">
        <v>1.216</v>
      </c>
      <c r="S14">
        <v>0.91300000000000003</v>
      </c>
      <c r="T14">
        <v>1.26</v>
      </c>
      <c r="U14">
        <v>0.92700000000000005</v>
      </c>
      <c r="V14">
        <v>0.182</v>
      </c>
      <c r="W14">
        <v>1.43</v>
      </c>
      <c r="X14">
        <v>1.2370000000000001</v>
      </c>
      <c r="Y14">
        <v>0.85</v>
      </c>
      <c r="Z14">
        <v>0.96899999999999997</v>
      </c>
      <c r="AA14">
        <v>0.57099999999999995</v>
      </c>
      <c r="AB14">
        <v>0.41099999999999998</v>
      </c>
      <c r="AC14">
        <v>1.5129999999999999</v>
      </c>
      <c r="AD14">
        <v>1.46</v>
      </c>
      <c r="AE14">
        <v>1.3979999999999999</v>
      </c>
      <c r="AF14">
        <v>1.0249999999999999</v>
      </c>
      <c r="AG14">
        <v>0.64700000000000002</v>
      </c>
      <c r="AH14">
        <v>0.57099999999999995</v>
      </c>
    </row>
    <row r="15" spans="1:34" x14ac:dyDescent="0.25">
      <c r="B15">
        <v>1.4159999999999999</v>
      </c>
      <c r="C15">
        <v>1.3009999999999999</v>
      </c>
      <c r="D15">
        <v>0.38400000000000001</v>
      </c>
      <c r="E15">
        <v>0.63900000000000001</v>
      </c>
      <c r="F15">
        <v>0.23599999999999999</v>
      </c>
      <c r="G15">
        <v>0.25700000000000001</v>
      </c>
      <c r="H15">
        <v>1.397</v>
      </c>
      <c r="I15">
        <v>1.325</v>
      </c>
      <c r="J15">
        <v>1.069</v>
      </c>
      <c r="K15">
        <v>1.3149999999999999</v>
      </c>
      <c r="L15">
        <v>1.167</v>
      </c>
      <c r="M15">
        <v>0.92700000000000005</v>
      </c>
      <c r="N15">
        <v>1.3540000000000001</v>
      </c>
      <c r="O15">
        <v>1.1950000000000001</v>
      </c>
      <c r="P15">
        <v>0.84499999999999997</v>
      </c>
      <c r="Q15">
        <v>1.345</v>
      </c>
      <c r="R15">
        <v>1.2270000000000001</v>
      </c>
      <c r="S15">
        <v>0.91300000000000003</v>
      </c>
      <c r="T15">
        <v>1.157</v>
      </c>
      <c r="U15">
        <v>0.95399999999999996</v>
      </c>
      <c r="V15">
        <v>0.17799999999999999</v>
      </c>
      <c r="W15">
        <v>1.3420000000000001</v>
      </c>
      <c r="X15">
        <v>1.198</v>
      </c>
      <c r="Y15">
        <v>0.82</v>
      </c>
      <c r="Z15">
        <v>0.98399999999999999</v>
      </c>
      <c r="AA15">
        <v>0.59099999999999997</v>
      </c>
      <c r="AB15">
        <v>0.45700000000000002</v>
      </c>
      <c r="AC15">
        <v>1.4930000000000001</v>
      </c>
      <c r="AD15">
        <v>1.4319999999999999</v>
      </c>
      <c r="AE15">
        <v>1.361</v>
      </c>
      <c r="AF15">
        <v>0.995</v>
      </c>
      <c r="AG15">
        <v>0.64200000000000002</v>
      </c>
      <c r="AH15">
        <v>0.52900000000000003</v>
      </c>
    </row>
    <row r="16" spans="1:34" x14ac:dyDescent="0.25">
      <c r="B16">
        <f>AVERAGE(B14:B15)</f>
        <v>1.4319999999999999</v>
      </c>
      <c r="C16">
        <f t="shared" ref="C16:AH16" si="3">AVERAGE(C14:C15)</f>
        <v>1.3494999999999999</v>
      </c>
      <c r="D16">
        <f t="shared" si="3"/>
        <v>0.36549999999999999</v>
      </c>
      <c r="E16">
        <f t="shared" si="3"/>
        <v>0.628</v>
      </c>
      <c r="F16">
        <f t="shared" si="3"/>
        <v>0.23399999999999999</v>
      </c>
      <c r="G16">
        <f t="shared" si="3"/>
        <v>0.28349999999999997</v>
      </c>
      <c r="H16">
        <f t="shared" si="3"/>
        <v>1.4020000000000001</v>
      </c>
      <c r="I16">
        <f t="shared" si="3"/>
        <v>1.3045</v>
      </c>
      <c r="J16">
        <f t="shared" si="3"/>
        <v>1.0615000000000001</v>
      </c>
      <c r="K16">
        <f t="shared" si="3"/>
        <v>1.3145</v>
      </c>
      <c r="L16">
        <f t="shared" si="3"/>
        <v>1.1945000000000001</v>
      </c>
      <c r="M16">
        <f t="shared" si="3"/>
        <v>0.94</v>
      </c>
      <c r="N16">
        <f t="shared" si="3"/>
        <v>1.3395000000000001</v>
      </c>
      <c r="O16">
        <f t="shared" si="3"/>
        <v>1.1764999999999999</v>
      </c>
      <c r="P16">
        <f t="shared" si="3"/>
        <v>0.85549999999999993</v>
      </c>
      <c r="Q16">
        <f t="shared" si="3"/>
        <v>1.3345</v>
      </c>
      <c r="R16">
        <f t="shared" si="3"/>
        <v>1.2215</v>
      </c>
      <c r="S16">
        <f t="shared" si="3"/>
        <v>0.91300000000000003</v>
      </c>
      <c r="T16">
        <f t="shared" si="3"/>
        <v>1.2084999999999999</v>
      </c>
      <c r="U16">
        <f t="shared" si="3"/>
        <v>0.9405</v>
      </c>
      <c r="V16">
        <f t="shared" si="3"/>
        <v>0.18</v>
      </c>
      <c r="W16">
        <f t="shared" si="3"/>
        <v>1.3860000000000001</v>
      </c>
      <c r="X16">
        <f t="shared" si="3"/>
        <v>1.2175</v>
      </c>
      <c r="Y16">
        <f t="shared" si="3"/>
        <v>0.83499999999999996</v>
      </c>
      <c r="Z16">
        <f t="shared" si="3"/>
        <v>0.97649999999999992</v>
      </c>
      <c r="AA16">
        <f t="shared" si="3"/>
        <v>0.58099999999999996</v>
      </c>
      <c r="AB16">
        <f t="shared" si="3"/>
        <v>0.434</v>
      </c>
      <c r="AC16">
        <f t="shared" si="3"/>
        <v>1.5030000000000001</v>
      </c>
      <c r="AD16">
        <f t="shared" si="3"/>
        <v>1.446</v>
      </c>
      <c r="AE16">
        <f t="shared" si="3"/>
        <v>1.3794999999999999</v>
      </c>
      <c r="AF16">
        <f t="shared" si="3"/>
        <v>1.01</v>
      </c>
      <c r="AG16">
        <f t="shared" si="3"/>
        <v>0.64450000000000007</v>
      </c>
      <c r="AH16">
        <f t="shared" si="3"/>
        <v>0.55000000000000004</v>
      </c>
    </row>
    <row r="17" spans="1:34" x14ac:dyDescent="0.25">
      <c r="C17">
        <f>$B$16-C16</f>
        <v>8.2500000000000018E-2</v>
      </c>
      <c r="D17">
        <f t="shared" ref="D17:AH17" si="4">$B$16-D16</f>
        <v>1.0665</v>
      </c>
      <c r="E17">
        <f t="shared" si="4"/>
        <v>0.80399999999999994</v>
      </c>
      <c r="F17">
        <f t="shared" si="4"/>
        <v>1.198</v>
      </c>
      <c r="G17">
        <f t="shared" si="4"/>
        <v>1.1484999999999999</v>
      </c>
      <c r="H17">
        <f t="shared" si="4"/>
        <v>2.9999999999999805E-2</v>
      </c>
      <c r="I17">
        <f t="shared" si="4"/>
        <v>0.12749999999999995</v>
      </c>
      <c r="J17">
        <f t="shared" si="4"/>
        <v>0.37049999999999983</v>
      </c>
      <c r="K17">
        <f t="shared" si="4"/>
        <v>0.11749999999999994</v>
      </c>
      <c r="L17">
        <f t="shared" si="4"/>
        <v>0.23749999999999982</v>
      </c>
      <c r="M17">
        <f t="shared" si="4"/>
        <v>0.49199999999999999</v>
      </c>
      <c r="N17">
        <f t="shared" si="4"/>
        <v>9.2499999999999805E-2</v>
      </c>
      <c r="O17">
        <f t="shared" si="4"/>
        <v>0.25550000000000006</v>
      </c>
      <c r="P17">
        <f t="shared" si="4"/>
        <v>0.57650000000000001</v>
      </c>
      <c r="Q17">
        <f t="shared" si="4"/>
        <v>9.749999999999992E-2</v>
      </c>
      <c r="R17">
        <f t="shared" si="4"/>
        <v>0.21049999999999991</v>
      </c>
      <c r="S17">
        <f t="shared" si="4"/>
        <v>0.51899999999999991</v>
      </c>
      <c r="T17">
        <f t="shared" si="4"/>
        <v>0.22350000000000003</v>
      </c>
      <c r="U17">
        <f t="shared" si="4"/>
        <v>0.49149999999999994</v>
      </c>
      <c r="V17">
        <f t="shared" si="4"/>
        <v>1.252</v>
      </c>
      <c r="W17">
        <f t="shared" si="4"/>
        <v>4.5999999999999819E-2</v>
      </c>
      <c r="X17">
        <f t="shared" si="4"/>
        <v>0.21449999999999991</v>
      </c>
      <c r="Y17">
        <f t="shared" si="4"/>
        <v>0.59699999999999998</v>
      </c>
      <c r="Z17">
        <f t="shared" si="4"/>
        <v>0.45550000000000002</v>
      </c>
      <c r="AA17">
        <f t="shared" si="4"/>
        <v>0.85099999999999998</v>
      </c>
      <c r="AB17">
        <f t="shared" si="4"/>
        <v>0.998</v>
      </c>
      <c r="AC17">
        <f t="shared" si="4"/>
        <v>-7.1000000000000174E-2</v>
      </c>
      <c r="AD17">
        <f t="shared" si="4"/>
        <v>-1.4000000000000012E-2</v>
      </c>
      <c r="AE17">
        <f t="shared" si="4"/>
        <v>5.2499999999999991E-2</v>
      </c>
      <c r="AF17">
        <f t="shared" si="4"/>
        <v>0.42199999999999993</v>
      </c>
      <c r="AG17">
        <f t="shared" si="4"/>
        <v>0.78749999999999987</v>
      </c>
      <c r="AH17">
        <f t="shared" si="4"/>
        <v>0.8819999999999999</v>
      </c>
    </row>
    <row r="18" spans="1:34" x14ac:dyDescent="0.25">
      <c r="A18" s="2" t="s">
        <v>17</v>
      </c>
      <c r="B18" s="2"/>
      <c r="C18" s="2">
        <f>(C17/$B$16)*100</f>
        <v>5.7611731843575429</v>
      </c>
      <c r="D18" s="2">
        <f t="shared" ref="D18:AH18" si="5">(D17/$B$16)*100</f>
        <v>74.476256983240233</v>
      </c>
      <c r="E18" s="2">
        <f t="shared" si="5"/>
        <v>56.145251396648042</v>
      </c>
      <c r="F18" s="2">
        <f t="shared" si="5"/>
        <v>83.659217877094974</v>
      </c>
      <c r="G18" s="2">
        <f t="shared" si="5"/>
        <v>80.202513966480439</v>
      </c>
      <c r="H18" s="2">
        <f t="shared" si="5"/>
        <v>2.0949720670390923</v>
      </c>
      <c r="I18" s="2">
        <f t="shared" si="5"/>
        <v>8.903631284916198</v>
      </c>
      <c r="J18" s="2">
        <f t="shared" si="5"/>
        <v>25.872905027932951</v>
      </c>
      <c r="K18" s="2">
        <f t="shared" si="5"/>
        <v>8.2053072625698285</v>
      </c>
      <c r="L18" s="2">
        <f t="shared" si="5"/>
        <v>16.585195530726246</v>
      </c>
      <c r="M18" s="2">
        <f t="shared" si="5"/>
        <v>34.357541899441344</v>
      </c>
      <c r="N18" s="2">
        <f t="shared" si="5"/>
        <v>6.4594972067038974</v>
      </c>
      <c r="O18" s="2">
        <f t="shared" si="5"/>
        <v>17.842178770949726</v>
      </c>
      <c r="P18" s="2">
        <f t="shared" si="5"/>
        <v>40.258379888268159</v>
      </c>
      <c r="Q18" s="2">
        <f t="shared" si="5"/>
        <v>6.8086592178770902</v>
      </c>
      <c r="R18" s="2">
        <f t="shared" si="5"/>
        <v>14.699720670391056</v>
      </c>
      <c r="S18" s="2">
        <f t="shared" si="5"/>
        <v>36.24301675977653</v>
      </c>
      <c r="T18" s="2">
        <f t="shared" si="5"/>
        <v>15.607541899441344</v>
      </c>
      <c r="U18" s="2">
        <f t="shared" si="5"/>
        <v>34.322625698324025</v>
      </c>
      <c r="V18" s="2">
        <f t="shared" si="5"/>
        <v>87.430167597765362</v>
      </c>
      <c r="W18" s="2">
        <f t="shared" si="5"/>
        <v>3.2122905027932838</v>
      </c>
      <c r="X18" s="2">
        <f t="shared" si="5"/>
        <v>14.979050279329604</v>
      </c>
      <c r="Y18" s="2">
        <f t="shared" si="5"/>
        <v>41.68994413407821</v>
      </c>
      <c r="Z18" s="2">
        <f t="shared" si="5"/>
        <v>31.8086592178771</v>
      </c>
      <c r="AA18" s="2">
        <f t="shared" si="5"/>
        <v>59.427374301675982</v>
      </c>
      <c r="AB18" s="2">
        <f t="shared" si="5"/>
        <v>69.692737430167597</v>
      </c>
      <c r="AC18" s="2">
        <f t="shared" si="5"/>
        <v>-4.9581005586592299</v>
      </c>
      <c r="AD18" s="2">
        <f t="shared" si="5"/>
        <v>-0.97765363128491711</v>
      </c>
      <c r="AE18" s="2">
        <f t="shared" si="5"/>
        <v>3.666201117318435</v>
      </c>
      <c r="AF18" s="2">
        <f t="shared" si="5"/>
        <v>29.469273743016757</v>
      </c>
      <c r="AG18" s="2">
        <f t="shared" si="5"/>
        <v>54.993016759776523</v>
      </c>
      <c r="AH18" s="2">
        <f t="shared" si="5"/>
        <v>61.592178770949715</v>
      </c>
    </row>
    <row r="22" spans="1:34" x14ac:dyDescent="0.25">
      <c r="E22" t="s">
        <v>16</v>
      </c>
      <c r="H22" t="s">
        <v>1</v>
      </c>
      <c r="K22" t="s">
        <v>3</v>
      </c>
      <c r="N22" t="s">
        <v>2</v>
      </c>
      <c r="Q22" t="s">
        <v>4</v>
      </c>
      <c r="T22" t="s">
        <v>5</v>
      </c>
      <c r="W22" t="s">
        <v>6</v>
      </c>
      <c r="Z22" t="s">
        <v>7</v>
      </c>
      <c r="AC22" t="s">
        <v>8</v>
      </c>
      <c r="AF22" t="s">
        <v>9</v>
      </c>
    </row>
    <row r="23" spans="1:34" x14ac:dyDescent="0.25">
      <c r="C23" t="s">
        <v>21</v>
      </c>
      <c r="D23" t="s">
        <v>15</v>
      </c>
      <c r="E23" t="s">
        <v>10</v>
      </c>
      <c r="F23" t="s">
        <v>11</v>
      </c>
      <c r="G23" t="s">
        <v>12</v>
      </c>
      <c r="H23" t="s">
        <v>10</v>
      </c>
      <c r="I23" t="s">
        <v>11</v>
      </c>
      <c r="J23" t="s">
        <v>12</v>
      </c>
      <c r="K23" t="s">
        <v>13</v>
      </c>
      <c r="L23" t="s">
        <v>11</v>
      </c>
      <c r="M23" t="s">
        <v>12</v>
      </c>
      <c r="N23" t="s">
        <v>10</v>
      </c>
      <c r="O23" t="s">
        <v>11</v>
      </c>
      <c r="P23" t="s">
        <v>12</v>
      </c>
      <c r="Q23" t="s">
        <v>10</v>
      </c>
      <c r="R23" t="s">
        <v>11</v>
      </c>
      <c r="S23" t="s">
        <v>12</v>
      </c>
      <c r="T23" t="s">
        <v>10</v>
      </c>
      <c r="U23" t="s">
        <v>11</v>
      </c>
      <c r="V23" t="s">
        <v>12</v>
      </c>
      <c r="W23" t="s">
        <v>10</v>
      </c>
      <c r="X23" t="s">
        <v>11</v>
      </c>
      <c r="Y23" t="s">
        <v>12</v>
      </c>
      <c r="Z23" s="1">
        <f>AA23/2</f>
        <v>0.25</v>
      </c>
      <c r="AA23" s="1">
        <f>AB23/2</f>
        <v>0.5</v>
      </c>
      <c r="AB23" s="1">
        <v>1</v>
      </c>
      <c r="AC23" s="1">
        <f>AD23/2</f>
        <v>0.75</v>
      </c>
      <c r="AD23" s="1">
        <f>AE23/2</f>
        <v>1.5</v>
      </c>
      <c r="AE23" s="1">
        <v>3</v>
      </c>
      <c r="AF23" s="1">
        <f>AG23/2</f>
        <v>0.25</v>
      </c>
      <c r="AG23" s="1">
        <f>AH23/2</f>
        <v>0.5</v>
      </c>
      <c r="AH23" s="1">
        <v>1</v>
      </c>
    </row>
    <row r="24" spans="1:34" x14ac:dyDescent="0.25">
      <c r="B24" t="s">
        <v>22</v>
      </c>
      <c r="C24">
        <v>11.306818181818185</v>
      </c>
      <c r="D24">
        <v>41.477272727272727</v>
      </c>
      <c r="E24">
        <v>31.13636363636364</v>
      </c>
      <c r="F24">
        <v>48.29545454545454</v>
      </c>
      <c r="G24">
        <v>71.818181818181813</v>
      </c>
      <c r="H24">
        <v>4.1477272727272831</v>
      </c>
      <c r="I24">
        <v>8.3522727272727284</v>
      </c>
      <c r="J24">
        <v>17.272727272727277</v>
      </c>
      <c r="K24">
        <v>4.8295454545454648</v>
      </c>
      <c r="L24">
        <v>8.6931818181818201</v>
      </c>
      <c r="M24">
        <v>20.625000000000014</v>
      </c>
      <c r="N24">
        <v>5.7386363636363624</v>
      </c>
      <c r="O24">
        <v>10.454545454545451</v>
      </c>
      <c r="P24">
        <v>24.147727272727277</v>
      </c>
      <c r="Q24">
        <v>3.1249999999999964</v>
      </c>
      <c r="R24">
        <v>10.454545454545451</v>
      </c>
      <c r="S24">
        <v>20.568181818181824</v>
      </c>
      <c r="T24">
        <v>22.159090909090903</v>
      </c>
      <c r="U24">
        <v>24.318181818181827</v>
      </c>
      <c r="V24">
        <v>51.249999999999993</v>
      </c>
      <c r="W24">
        <v>1.0227272727272736</v>
      </c>
      <c r="X24">
        <v>9.8863636363636314</v>
      </c>
      <c r="Y24">
        <v>20.852272727272727</v>
      </c>
      <c r="Z24">
        <v>19.431818181818187</v>
      </c>
      <c r="AA24">
        <v>37.613636363636374</v>
      </c>
      <c r="AB24">
        <v>63.80681818181818</v>
      </c>
      <c r="AC24">
        <v>1.2500000000000011</v>
      </c>
      <c r="AD24">
        <v>6.4772727272727328</v>
      </c>
      <c r="AE24">
        <v>10.056818181818185</v>
      </c>
      <c r="AF24">
        <v>15.909090909090912</v>
      </c>
      <c r="AG24">
        <v>32.102272727272734</v>
      </c>
      <c r="AH24">
        <v>56.64772727272728</v>
      </c>
    </row>
    <row r="25" spans="1:34" x14ac:dyDescent="0.25">
      <c r="B25" t="s">
        <v>23</v>
      </c>
      <c r="C25">
        <v>5.7611731843575429</v>
      </c>
      <c r="D25">
        <v>74.476256983240233</v>
      </c>
      <c r="E25">
        <v>56.145251396648042</v>
      </c>
      <c r="F25">
        <v>83.659217877094974</v>
      </c>
      <c r="G25">
        <v>80.202513966480439</v>
      </c>
      <c r="H25">
        <v>2.0949720670390923</v>
      </c>
      <c r="I25">
        <v>8.903631284916198</v>
      </c>
      <c r="J25">
        <v>25.872905027932951</v>
      </c>
      <c r="K25">
        <v>8.2053072625698285</v>
      </c>
      <c r="L25">
        <v>16.585195530726246</v>
      </c>
      <c r="M25">
        <v>34.357541899441344</v>
      </c>
      <c r="N25">
        <v>6.4594972067038974</v>
      </c>
      <c r="O25">
        <v>17.842178770949726</v>
      </c>
      <c r="P25">
        <v>40.258379888268159</v>
      </c>
      <c r="Q25">
        <v>6.8086592178770902</v>
      </c>
      <c r="R25">
        <v>14.699720670391056</v>
      </c>
      <c r="S25">
        <v>36.24301675977653</v>
      </c>
      <c r="T25">
        <v>15.607541899441344</v>
      </c>
      <c r="U25">
        <v>34.322625698324025</v>
      </c>
      <c r="V25">
        <v>87.430167597765362</v>
      </c>
      <c r="W25">
        <v>3.2122905027932838</v>
      </c>
      <c r="X25">
        <v>14.979050279329604</v>
      </c>
      <c r="Y25">
        <v>41.68994413407821</v>
      </c>
      <c r="Z25">
        <v>31.8086592178771</v>
      </c>
      <c r="AA25">
        <v>59.427374301675982</v>
      </c>
      <c r="AB25">
        <v>69.692737430167597</v>
      </c>
      <c r="AC25">
        <v>-4.9581005586592299</v>
      </c>
      <c r="AD25">
        <v>-0.97765363128491711</v>
      </c>
      <c r="AE25">
        <v>3.666201117318435</v>
      </c>
      <c r="AF25">
        <v>29.469273743016757</v>
      </c>
      <c r="AG25">
        <v>54.993016759776523</v>
      </c>
      <c r="AH25">
        <v>61.592178770949715</v>
      </c>
    </row>
  </sheetData>
  <mergeCells count="20">
    <mergeCell ref="T12:V12"/>
    <mergeCell ref="E1:G1"/>
    <mergeCell ref="H1:J1"/>
    <mergeCell ref="K1:M1"/>
    <mergeCell ref="N1:P1"/>
    <mergeCell ref="Q1:S1"/>
    <mergeCell ref="T1:V1"/>
    <mergeCell ref="E12:G12"/>
    <mergeCell ref="H12:J12"/>
    <mergeCell ref="K12:M12"/>
    <mergeCell ref="N12:P12"/>
    <mergeCell ref="Q12:S12"/>
    <mergeCell ref="W12:Y12"/>
    <mergeCell ref="Z12:AB12"/>
    <mergeCell ref="AC12:AE12"/>
    <mergeCell ref="AF12:AH12"/>
    <mergeCell ref="W1:Y1"/>
    <mergeCell ref="Z1:AB1"/>
    <mergeCell ref="AC1:AE1"/>
    <mergeCell ref="AF1:AH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MDA-MB-468</vt:lpstr>
      <vt:lpstr>A549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2020-02-16T13:28:10Z</dcterms:modified>
</cp:coreProperties>
</file>