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Tuks\Post graduate\My trail\Data analysis\ADG\"/>
    </mc:Choice>
  </mc:AlternateContent>
  <xr:revisionPtr revIDLastSave="0" documentId="13_ncr:1_{3F2BE816-8077-4E93-B423-5855E8FB57FB}" xr6:coauthVersionLast="47" xr6:coauthVersionMax="47" xr10:uidLastSave="{00000000-0000-0000-0000-000000000000}"/>
  <bookViews>
    <workbookView xWindow="-108" yWindow="-108" windowWidth="23256" windowHeight="12456" xr2:uid="{C29C671E-D5E8-4226-924B-FBDB782FF531}"/>
  </bookViews>
  <sheets>
    <sheet name="Data" sheetId="1" r:id="rId1"/>
    <sheet name="Ave weigh per pen" sheetId="5" r:id="rId2"/>
    <sheet name="ADG per pen" sheetId="3" r:id="rId3"/>
    <sheet name="Growth per pe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4" i="1" l="1"/>
  <c r="S108" i="1"/>
  <c r="AA108" i="1" s="1"/>
  <c r="U108" i="1"/>
  <c r="V108" i="1"/>
  <c r="U94" i="1"/>
  <c r="V94" i="1" s="1"/>
  <c r="O20" i="4"/>
  <c r="O94" i="1"/>
  <c r="P94" i="1"/>
  <c r="S23" i="1"/>
  <c r="T23" i="1" s="1"/>
  <c r="AB23" i="1" s="1"/>
  <c r="U23" i="1"/>
  <c r="V23" i="1" s="1"/>
  <c r="T108" i="1" l="1"/>
  <c r="AB108" i="1" s="1"/>
  <c r="AA23" i="1"/>
  <c r="S53" i="1" l="1"/>
  <c r="C26" i="4"/>
  <c r="C42" i="4"/>
  <c r="AA53" i="1"/>
  <c r="Y119" i="1"/>
  <c r="Z119" i="1" s="1"/>
  <c r="Z5" i="1"/>
  <c r="Z7" i="1"/>
  <c r="Z8" i="1"/>
  <c r="Z13" i="1"/>
  <c r="Z15" i="1"/>
  <c r="Z16" i="1"/>
  <c r="Z17" i="1"/>
  <c r="Z18" i="1"/>
  <c r="Z21" i="1"/>
  <c r="Z23" i="1"/>
  <c r="Z24" i="1"/>
  <c r="Z29" i="1"/>
  <c r="Z31" i="1"/>
  <c r="Z32" i="1"/>
  <c r="Z33" i="1"/>
  <c r="Z37" i="1"/>
  <c r="Z39" i="1"/>
  <c r="Z40" i="1"/>
  <c r="Z45" i="1"/>
  <c r="Z47" i="1"/>
  <c r="Z48" i="1"/>
  <c r="Z53" i="1"/>
  <c r="Z55" i="1"/>
  <c r="Z56" i="1"/>
  <c r="Z57" i="1"/>
  <c r="Z58" i="1"/>
  <c r="Z61" i="1"/>
  <c r="Z63" i="1"/>
  <c r="Z64" i="1"/>
  <c r="Z69" i="1"/>
  <c r="Z71" i="1"/>
  <c r="Z72" i="1"/>
  <c r="Z77" i="1"/>
  <c r="Z80" i="1"/>
  <c r="Z81" i="1"/>
  <c r="Z82" i="1"/>
  <c r="Z85" i="1"/>
  <c r="Z88" i="1"/>
  <c r="Z93" i="1"/>
  <c r="Z96" i="1"/>
  <c r="Z97" i="1"/>
  <c r="Q18" i="3" s="1"/>
  <c r="Z98" i="1"/>
  <c r="Z102" i="1"/>
  <c r="Z105" i="1"/>
  <c r="Z110" i="1"/>
  <c r="Z112" i="1"/>
  <c r="Z113" i="1"/>
  <c r="Z118" i="1"/>
  <c r="Z2" i="1"/>
  <c r="Q2" i="3" s="1"/>
  <c r="G35" i="4"/>
  <c r="Y3" i="1"/>
  <c r="Z3" i="1" s="1"/>
  <c r="Y4" i="1"/>
  <c r="Z4" i="1" s="1"/>
  <c r="Y5" i="1"/>
  <c r="Y6" i="1"/>
  <c r="Z6" i="1" s="1"/>
  <c r="Y7" i="1"/>
  <c r="Y8" i="1"/>
  <c r="Y9" i="1"/>
  <c r="Z9" i="1" s="1"/>
  <c r="Y10" i="1"/>
  <c r="Z10" i="1" s="1"/>
  <c r="Y11" i="1"/>
  <c r="Z11" i="1" s="1"/>
  <c r="Y12" i="1"/>
  <c r="Z12" i="1" s="1"/>
  <c r="Y13" i="1"/>
  <c r="Y14" i="1"/>
  <c r="Z14" i="1" s="1"/>
  <c r="Q4" i="3" s="1"/>
  <c r="Y15" i="1"/>
  <c r="Y16" i="1"/>
  <c r="Y17" i="1"/>
  <c r="C27" i="4" s="1"/>
  <c r="Y18" i="1"/>
  <c r="Y19" i="1"/>
  <c r="Z19" i="1" s="1"/>
  <c r="Y20" i="1"/>
  <c r="Y21" i="1"/>
  <c r="Y22" i="1"/>
  <c r="Z22" i="1" s="1"/>
  <c r="Y23" i="1"/>
  <c r="Y24" i="1"/>
  <c r="Y25" i="1"/>
  <c r="Z25" i="1" s="1"/>
  <c r="Y26" i="1"/>
  <c r="Z26" i="1" s="1"/>
  <c r="Y27" i="1"/>
  <c r="Z27" i="1" s="1"/>
  <c r="Y28" i="1"/>
  <c r="Z28" i="1" s="1"/>
  <c r="Y29" i="1"/>
  <c r="Y30" i="1"/>
  <c r="Z30" i="1" s="1"/>
  <c r="Y31" i="1"/>
  <c r="Y32" i="1"/>
  <c r="Y33" i="1"/>
  <c r="Y34" i="1"/>
  <c r="Z34" i="1" s="1"/>
  <c r="Y35" i="1"/>
  <c r="Z35" i="1" s="1"/>
  <c r="Y36" i="1"/>
  <c r="Z36" i="1" s="1"/>
  <c r="Y37" i="1"/>
  <c r="Y38" i="1"/>
  <c r="Z38" i="1" s="1"/>
  <c r="Y39" i="1"/>
  <c r="Y40" i="1"/>
  <c r="Y41" i="1"/>
  <c r="Z41" i="1" s="1"/>
  <c r="Y42" i="1"/>
  <c r="Z42" i="1" s="1"/>
  <c r="Y43" i="1"/>
  <c r="Z43" i="1" s="1"/>
  <c r="Y44" i="1"/>
  <c r="Z44" i="1" s="1"/>
  <c r="Y45" i="1"/>
  <c r="Y46" i="1"/>
  <c r="Z46" i="1" s="1"/>
  <c r="Y47" i="1"/>
  <c r="Y48" i="1"/>
  <c r="Y49" i="1"/>
  <c r="Z49" i="1" s="1"/>
  <c r="Q10" i="3" s="1"/>
  <c r="Y50" i="1"/>
  <c r="Z50" i="1" s="1"/>
  <c r="Y51" i="1"/>
  <c r="Z51" i="1" s="1"/>
  <c r="Y52" i="1"/>
  <c r="Z52" i="1" s="1"/>
  <c r="Y53" i="1"/>
  <c r="Y54" i="1"/>
  <c r="Z54" i="1" s="1"/>
  <c r="Y55" i="1"/>
  <c r="Y56" i="1"/>
  <c r="Y57" i="1"/>
  <c r="C34" i="4" s="1"/>
  <c r="Y58" i="1"/>
  <c r="Y59" i="1"/>
  <c r="Z59" i="1" s="1"/>
  <c r="Y60" i="1"/>
  <c r="Z60" i="1" s="1"/>
  <c r="Q11" i="3" s="1"/>
  <c r="Y61" i="1"/>
  <c r="Y62" i="1"/>
  <c r="Z62" i="1" s="1"/>
  <c r="Y63" i="1"/>
  <c r="Y64" i="1"/>
  <c r="Y65" i="1"/>
  <c r="Z65" i="1" s="1"/>
  <c r="Q12" i="3" s="1"/>
  <c r="Y66" i="1"/>
  <c r="Z66" i="1" s="1"/>
  <c r="Y67" i="1"/>
  <c r="Y68" i="1"/>
  <c r="Z68" i="1" s="1"/>
  <c r="Y69" i="1"/>
  <c r="Y70" i="1"/>
  <c r="Z70" i="1" s="1"/>
  <c r="Y71" i="1"/>
  <c r="Y72" i="1"/>
  <c r="Y73" i="1"/>
  <c r="Y74" i="1"/>
  <c r="Z74" i="1" s="1"/>
  <c r="Y75" i="1"/>
  <c r="Z75" i="1" s="1"/>
  <c r="Y76" i="1"/>
  <c r="Z76" i="1" s="1"/>
  <c r="Y77" i="1"/>
  <c r="Y78" i="1"/>
  <c r="Z78" i="1" s="1"/>
  <c r="Y79" i="1"/>
  <c r="Z79" i="1" s="1"/>
  <c r="Q15" i="3" s="1"/>
  <c r="Y80" i="1"/>
  <c r="Y81" i="1"/>
  <c r="Y82" i="1"/>
  <c r="Y83" i="1"/>
  <c r="Z83" i="1" s="1"/>
  <c r="Y84" i="1"/>
  <c r="Z84" i="1" s="1"/>
  <c r="Y85" i="1"/>
  <c r="Y86" i="1"/>
  <c r="Z86" i="1" s="1"/>
  <c r="Y87" i="1"/>
  <c r="Z87" i="1" s="1"/>
  <c r="Y88" i="1"/>
  <c r="Y89" i="1"/>
  <c r="Z89" i="1" s="1"/>
  <c r="Y90" i="1"/>
  <c r="Z90" i="1" s="1"/>
  <c r="Y91" i="1"/>
  <c r="Z91" i="1" s="1"/>
  <c r="Y92" i="1"/>
  <c r="Z92" i="1" s="1"/>
  <c r="Y93" i="1"/>
  <c r="Y95" i="1"/>
  <c r="Z95" i="1" s="1"/>
  <c r="Y96" i="1"/>
  <c r="Y97" i="1"/>
  <c r="Y98" i="1"/>
  <c r="Y99" i="1"/>
  <c r="Z99" i="1" s="1"/>
  <c r="Y100" i="1"/>
  <c r="Z100" i="1" s="1"/>
  <c r="Y101" i="1"/>
  <c r="Z101" i="1" s="1"/>
  <c r="Y102" i="1"/>
  <c r="Y103" i="1"/>
  <c r="Z103" i="1" s="1"/>
  <c r="Y104" i="1"/>
  <c r="Z104" i="1" s="1"/>
  <c r="Y105" i="1"/>
  <c r="Y106" i="1"/>
  <c r="Z106" i="1" s="1"/>
  <c r="Y107" i="1"/>
  <c r="Z107" i="1" s="1"/>
  <c r="Y108" i="1"/>
  <c r="Z108" i="1" s="1"/>
  <c r="Y109" i="1"/>
  <c r="Y110" i="1"/>
  <c r="Y111" i="1"/>
  <c r="Z111" i="1" s="1"/>
  <c r="Y112" i="1"/>
  <c r="Y113" i="1"/>
  <c r="Y114" i="1"/>
  <c r="Y115" i="1"/>
  <c r="Z115" i="1" s="1"/>
  <c r="Y116" i="1"/>
  <c r="Z116" i="1" s="1"/>
  <c r="Y117" i="1"/>
  <c r="Z117" i="1" s="1"/>
  <c r="Y118" i="1"/>
  <c r="Y2" i="1"/>
  <c r="F35" i="4"/>
  <c r="H35" i="4"/>
  <c r="F38" i="4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E21" i="5"/>
  <c r="G21" i="5" s="1"/>
  <c r="E20" i="5"/>
  <c r="G20" i="5" s="1"/>
  <c r="E19" i="5"/>
  <c r="G19" i="5" s="1"/>
  <c r="E18" i="5"/>
  <c r="G18" i="5" s="1"/>
  <c r="E17" i="5"/>
  <c r="G17" i="5" s="1"/>
  <c r="E16" i="5"/>
  <c r="G16" i="5" s="1"/>
  <c r="E15" i="5"/>
  <c r="G15" i="5" s="1"/>
  <c r="E14" i="5"/>
  <c r="G14" i="5" s="1"/>
  <c r="E13" i="5"/>
  <c r="G13" i="5" s="1"/>
  <c r="E12" i="5"/>
  <c r="G12" i="5" s="1"/>
  <c r="E11" i="5"/>
  <c r="G11" i="5" s="1"/>
  <c r="E10" i="5"/>
  <c r="G10" i="5" s="1"/>
  <c r="E9" i="5"/>
  <c r="G9" i="5" s="1"/>
  <c r="E8" i="5"/>
  <c r="G8" i="5" s="1"/>
  <c r="E7" i="5"/>
  <c r="G7" i="5" s="1"/>
  <c r="E6" i="5"/>
  <c r="G6" i="5" s="1"/>
  <c r="E5" i="5"/>
  <c r="G5" i="5" s="1"/>
  <c r="E4" i="5"/>
  <c r="G4" i="5" s="1"/>
  <c r="E3" i="5"/>
  <c r="G3" i="5" s="1"/>
  <c r="E2" i="5"/>
  <c r="G2" i="5" s="1"/>
  <c r="Q16" i="3" l="1"/>
  <c r="Z109" i="1"/>
  <c r="C43" i="4"/>
  <c r="Q20" i="3"/>
  <c r="Q3" i="3"/>
  <c r="Q19" i="3"/>
  <c r="C28" i="4"/>
  <c r="Z20" i="1"/>
  <c r="Q5" i="3" s="1"/>
  <c r="Q6" i="3"/>
  <c r="C44" i="4"/>
  <c r="C35" i="4"/>
  <c r="C36" i="4"/>
  <c r="Z67" i="1"/>
  <c r="Q13" i="3" s="1"/>
  <c r="C29" i="4"/>
  <c r="Q7" i="3"/>
  <c r="D33" i="3" s="1"/>
  <c r="C38" i="4"/>
  <c r="C30" i="4"/>
  <c r="C33" i="4"/>
  <c r="Q17" i="3"/>
  <c r="Q9" i="3"/>
  <c r="D32" i="3" s="1"/>
  <c r="C41" i="4"/>
  <c r="C40" i="4"/>
  <c r="Z114" i="1"/>
  <c r="Q21" i="3" s="1"/>
  <c r="Q8" i="3"/>
  <c r="C32" i="4"/>
  <c r="C25" i="4"/>
  <c r="C37" i="4"/>
  <c r="C39" i="4"/>
  <c r="C31" i="4"/>
  <c r="Z73" i="1"/>
  <c r="Q14" i="3" s="1"/>
  <c r="L13" i="5"/>
  <c r="L11" i="5"/>
  <c r="L14" i="5"/>
  <c r="L12" i="5"/>
  <c r="Q108" i="1"/>
  <c r="R108" i="1"/>
  <c r="O108" i="1"/>
  <c r="P108" i="1" s="1"/>
  <c r="M108" i="1"/>
  <c r="N108" i="1" s="1"/>
  <c r="K108" i="1"/>
  <c r="M94" i="1"/>
  <c r="N94" i="1"/>
  <c r="K94" i="1"/>
  <c r="W94" i="1" s="1"/>
  <c r="L94" i="1"/>
  <c r="X94" i="1" s="1"/>
  <c r="Q23" i="1"/>
  <c r="R23" i="1"/>
  <c r="O23" i="1"/>
  <c r="P23" i="1" s="1"/>
  <c r="M23" i="1"/>
  <c r="N23" i="1"/>
  <c r="K23" i="1"/>
  <c r="W23" i="1" s="1"/>
  <c r="L23" i="1"/>
  <c r="X23" i="1" s="1"/>
  <c r="M61" i="1"/>
  <c r="M63" i="1"/>
  <c r="M64" i="1"/>
  <c r="M62" i="1"/>
  <c r="D34" i="3" l="1"/>
  <c r="L108" i="1"/>
  <c r="W108" i="1"/>
  <c r="D35" i="3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AA21" i="1" s="1"/>
  <c r="S22" i="1"/>
  <c r="S24" i="1"/>
  <c r="S25" i="1"/>
  <c r="S26" i="1"/>
  <c r="AA26" i="1" s="1"/>
  <c r="S27" i="1"/>
  <c r="S28" i="1"/>
  <c r="S29" i="1"/>
  <c r="S30" i="1"/>
  <c r="S31" i="1"/>
  <c r="AA31" i="1" s="1"/>
  <c r="S32" i="1"/>
  <c r="S33" i="1"/>
  <c r="S34" i="1"/>
  <c r="S35" i="1"/>
  <c r="S36" i="1"/>
  <c r="S37" i="1"/>
  <c r="S38" i="1"/>
  <c r="S39" i="1"/>
  <c r="S40" i="1"/>
  <c r="S41" i="1"/>
  <c r="AA41" i="1" s="1"/>
  <c r="S42" i="1"/>
  <c r="S43" i="1"/>
  <c r="S44" i="1"/>
  <c r="S45" i="1"/>
  <c r="S46" i="1"/>
  <c r="S47" i="1"/>
  <c r="S48" i="1"/>
  <c r="S49" i="1"/>
  <c r="AA49" i="1" s="1"/>
  <c r="S50" i="1"/>
  <c r="S51" i="1"/>
  <c r="S52" i="1"/>
  <c r="T53" i="1"/>
  <c r="AB53" i="1" s="1"/>
  <c r="S54" i="1"/>
  <c r="S55" i="1"/>
  <c r="AA55" i="1" s="1"/>
  <c r="S56" i="1"/>
  <c r="S57" i="1"/>
  <c r="S58" i="1"/>
  <c r="S59" i="1"/>
  <c r="S60" i="1"/>
  <c r="S61" i="1"/>
  <c r="AA61" i="1" s="1"/>
  <c r="S62" i="1"/>
  <c r="S63" i="1"/>
  <c r="S64" i="1"/>
  <c r="S65" i="1"/>
  <c r="S66" i="1"/>
  <c r="S67" i="1"/>
  <c r="S68" i="1"/>
  <c r="S69" i="1"/>
  <c r="S70" i="1"/>
  <c r="AA70" i="1" s="1"/>
  <c r="S71" i="1"/>
  <c r="S72" i="1"/>
  <c r="S73" i="1"/>
  <c r="S74" i="1"/>
  <c r="AA74" i="1" s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5" i="1"/>
  <c r="S96" i="1"/>
  <c r="S97" i="1"/>
  <c r="AA97" i="1" s="1"/>
  <c r="S98" i="1"/>
  <c r="S99" i="1"/>
  <c r="S100" i="1"/>
  <c r="S101" i="1"/>
  <c r="S102" i="1"/>
  <c r="S103" i="1"/>
  <c r="AA103" i="1" s="1"/>
  <c r="S104" i="1"/>
  <c r="S105" i="1"/>
  <c r="S106" i="1"/>
  <c r="AA106" i="1" s="1"/>
  <c r="S107" i="1"/>
  <c r="S109" i="1"/>
  <c r="AA109" i="1" s="1"/>
  <c r="S110" i="1"/>
  <c r="S111" i="1"/>
  <c r="S112" i="1"/>
  <c r="S113" i="1"/>
  <c r="S114" i="1"/>
  <c r="S115" i="1"/>
  <c r="S116" i="1"/>
  <c r="S117" i="1"/>
  <c r="S118" i="1"/>
  <c r="S119" i="1"/>
  <c r="S2" i="1"/>
  <c r="AA2" i="1" s="1"/>
  <c r="R47" i="1"/>
  <c r="Q3" i="1"/>
  <c r="R3" i="1" s="1"/>
  <c r="Q4" i="1"/>
  <c r="R4" i="1" s="1"/>
  <c r="Q5" i="1"/>
  <c r="R5" i="1" s="1"/>
  <c r="Q6" i="1"/>
  <c r="R6" i="1" s="1"/>
  <c r="Q7" i="1"/>
  <c r="R7" i="1" s="1"/>
  <c r="Q8" i="1"/>
  <c r="Q9" i="1"/>
  <c r="R9" i="1" s="1"/>
  <c r="Q10" i="1"/>
  <c r="R10" i="1" s="1"/>
  <c r="Q11" i="1"/>
  <c r="R11" i="1" s="1"/>
  <c r="Q12" i="1"/>
  <c r="R12" i="1" s="1"/>
  <c r="Q13" i="1"/>
  <c r="R13" i="1" s="1"/>
  <c r="Q14" i="1"/>
  <c r="R14" i="1" s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24" i="1"/>
  <c r="R24" i="1" s="1"/>
  <c r="Q25" i="1"/>
  <c r="R25" i="1" s="1"/>
  <c r="Q26" i="1"/>
  <c r="Q27" i="1"/>
  <c r="R27" i="1" s="1"/>
  <c r="Q28" i="1"/>
  <c r="R28" i="1" s="1"/>
  <c r="Q29" i="1"/>
  <c r="R29" i="1" s="1"/>
  <c r="Q30" i="1"/>
  <c r="R30" i="1" s="1"/>
  <c r="Q31" i="1"/>
  <c r="R31" i="1" s="1"/>
  <c r="Q32" i="1"/>
  <c r="R32" i="1" s="1"/>
  <c r="Q33" i="1"/>
  <c r="R33" i="1" s="1"/>
  <c r="Q34" i="1"/>
  <c r="R34" i="1" s="1"/>
  <c r="Q35" i="1"/>
  <c r="R35" i="1" s="1"/>
  <c r="Q36" i="1"/>
  <c r="R36" i="1" s="1"/>
  <c r="Q37" i="1"/>
  <c r="Q38" i="1"/>
  <c r="R38" i="1" s="1"/>
  <c r="Q39" i="1"/>
  <c r="R39" i="1" s="1"/>
  <c r="Q40" i="1"/>
  <c r="R40" i="1" s="1"/>
  <c r="Q41" i="1"/>
  <c r="R41" i="1" s="1"/>
  <c r="Q42" i="1"/>
  <c r="R42" i="1" s="1"/>
  <c r="Q43" i="1"/>
  <c r="R43" i="1" s="1"/>
  <c r="Q44" i="1"/>
  <c r="R44" i="1" s="1"/>
  <c r="Q45" i="1"/>
  <c r="R45" i="1" s="1"/>
  <c r="Q46" i="1"/>
  <c r="R46" i="1" s="1"/>
  <c r="Q47" i="1"/>
  <c r="Q48" i="1"/>
  <c r="Q49" i="1"/>
  <c r="Q50" i="1"/>
  <c r="R50" i="1" s="1"/>
  <c r="Q51" i="1"/>
  <c r="R51" i="1" s="1"/>
  <c r="Q52" i="1"/>
  <c r="R52" i="1" s="1"/>
  <c r="Q53" i="1"/>
  <c r="R53" i="1" s="1"/>
  <c r="Q54" i="1"/>
  <c r="R54" i="1" s="1"/>
  <c r="Q55" i="1"/>
  <c r="R55" i="1" s="1"/>
  <c r="Q56" i="1"/>
  <c r="R56" i="1" s="1"/>
  <c r="Q57" i="1"/>
  <c r="R57" i="1" s="1"/>
  <c r="Q58" i="1"/>
  <c r="R58" i="1" s="1"/>
  <c r="Q59" i="1"/>
  <c r="R59" i="1" s="1"/>
  <c r="Q60" i="1"/>
  <c r="R60" i="1" s="1"/>
  <c r="Q61" i="1"/>
  <c r="R61" i="1" s="1"/>
  <c r="Q62" i="1"/>
  <c r="R62" i="1" s="1"/>
  <c r="Q63" i="1"/>
  <c r="R63" i="1" s="1"/>
  <c r="Q64" i="1"/>
  <c r="R64" i="1" s="1"/>
  <c r="Q65" i="1"/>
  <c r="R65" i="1" s="1"/>
  <c r="Q66" i="1"/>
  <c r="R66" i="1" s="1"/>
  <c r="Q67" i="1"/>
  <c r="R67" i="1" s="1"/>
  <c r="Q68" i="1"/>
  <c r="R68" i="1" s="1"/>
  <c r="Q69" i="1"/>
  <c r="R69" i="1" s="1"/>
  <c r="Q70" i="1"/>
  <c r="R70" i="1" s="1"/>
  <c r="Q71" i="1"/>
  <c r="R71" i="1" s="1"/>
  <c r="Q72" i="1"/>
  <c r="R72" i="1" s="1"/>
  <c r="Q73" i="1"/>
  <c r="Q74" i="1"/>
  <c r="R74" i="1" s="1"/>
  <c r="Q75" i="1"/>
  <c r="R75" i="1" s="1"/>
  <c r="Q76" i="1"/>
  <c r="R76" i="1" s="1"/>
  <c r="Q77" i="1"/>
  <c r="R77" i="1" s="1"/>
  <c r="Q78" i="1"/>
  <c r="R78" i="1" s="1"/>
  <c r="Q79" i="1"/>
  <c r="R79" i="1" s="1"/>
  <c r="Q80" i="1"/>
  <c r="R80" i="1" s="1"/>
  <c r="Q81" i="1"/>
  <c r="R81" i="1" s="1"/>
  <c r="Q82" i="1"/>
  <c r="R82" i="1" s="1"/>
  <c r="Q83" i="1"/>
  <c r="R83" i="1" s="1"/>
  <c r="Q84" i="1"/>
  <c r="R84" i="1" s="1"/>
  <c r="Q85" i="1"/>
  <c r="R85" i="1" s="1"/>
  <c r="Q86" i="1"/>
  <c r="R86" i="1" s="1"/>
  <c r="Q87" i="1"/>
  <c r="R87" i="1" s="1"/>
  <c r="Q88" i="1"/>
  <c r="R88" i="1" s="1"/>
  <c r="Q89" i="1"/>
  <c r="R89" i="1" s="1"/>
  <c r="Q90" i="1"/>
  <c r="R90" i="1" s="1"/>
  <c r="Q91" i="1"/>
  <c r="R91" i="1" s="1"/>
  <c r="Q92" i="1"/>
  <c r="R92" i="1" s="1"/>
  <c r="Q93" i="1"/>
  <c r="R93" i="1" s="1"/>
  <c r="Q95" i="1"/>
  <c r="R95" i="1" s="1"/>
  <c r="Q96" i="1"/>
  <c r="R96" i="1" s="1"/>
  <c r="Q97" i="1"/>
  <c r="Q98" i="1"/>
  <c r="R98" i="1" s="1"/>
  <c r="Q99" i="1"/>
  <c r="R99" i="1" s="1"/>
  <c r="Q100" i="1"/>
  <c r="R100" i="1" s="1"/>
  <c r="Q101" i="1"/>
  <c r="R101" i="1" s="1"/>
  <c r="Q102" i="1"/>
  <c r="Q103" i="1"/>
  <c r="R103" i="1" s="1"/>
  <c r="Q104" i="1"/>
  <c r="R104" i="1" s="1"/>
  <c r="Q105" i="1"/>
  <c r="R105" i="1" s="1"/>
  <c r="Q106" i="1"/>
  <c r="R106" i="1" s="1"/>
  <c r="Q107" i="1"/>
  <c r="R107" i="1" s="1"/>
  <c r="Q109" i="1"/>
  <c r="R109" i="1" s="1"/>
  <c r="Q110" i="1"/>
  <c r="R110" i="1" s="1"/>
  <c r="Q111" i="1"/>
  <c r="R111" i="1" s="1"/>
  <c r="Q112" i="1"/>
  <c r="R112" i="1" s="1"/>
  <c r="Q113" i="1"/>
  <c r="R113" i="1" s="1"/>
  <c r="E20" i="3" s="1"/>
  <c r="L20" i="3" s="1"/>
  <c r="Q114" i="1"/>
  <c r="Q115" i="1"/>
  <c r="R115" i="1" s="1"/>
  <c r="Q116" i="1"/>
  <c r="R116" i="1" s="1"/>
  <c r="Q117" i="1"/>
  <c r="R117" i="1" s="1"/>
  <c r="Q118" i="1"/>
  <c r="R118" i="1" s="1"/>
  <c r="Q119" i="1"/>
  <c r="R119" i="1" s="1"/>
  <c r="Q2" i="1"/>
  <c r="O2" i="1"/>
  <c r="V12" i="1"/>
  <c r="U3" i="1"/>
  <c r="V3" i="1" s="1"/>
  <c r="U4" i="1"/>
  <c r="V4" i="1" s="1"/>
  <c r="U5" i="1"/>
  <c r="V5" i="1" s="1"/>
  <c r="U6" i="1"/>
  <c r="V6" i="1" s="1"/>
  <c r="U7" i="1"/>
  <c r="V7" i="1" s="1"/>
  <c r="U8" i="1"/>
  <c r="U9" i="1"/>
  <c r="V9" i="1" s="1"/>
  <c r="U10" i="1"/>
  <c r="V10" i="1" s="1"/>
  <c r="U11" i="1"/>
  <c r="V11" i="1" s="1"/>
  <c r="U12" i="1"/>
  <c r="U13" i="1"/>
  <c r="V13" i="1" s="1"/>
  <c r="U14" i="1"/>
  <c r="U15" i="1"/>
  <c r="V15" i="1" s="1"/>
  <c r="U16" i="1"/>
  <c r="V16" i="1" s="1"/>
  <c r="U17" i="1"/>
  <c r="V17" i="1" s="1"/>
  <c r="U18" i="1"/>
  <c r="V18" i="1" s="1"/>
  <c r="U19" i="1"/>
  <c r="V19" i="1" s="1"/>
  <c r="U20" i="1"/>
  <c r="V20" i="1" s="1"/>
  <c r="U21" i="1"/>
  <c r="V21" i="1" s="1"/>
  <c r="U22" i="1"/>
  <c r="V22" i="1" s="1"/>
  <c r="U24" i="1"/>
  <c r="V24" i="1" s="1"/>
  <c r="U25" i="1"/>
  <c r="V25" i="1" s="1"/>
  <c r="U26" i="1"/>
  <c r="U27" i="1"/>
  <c r="V27" i="1" s="1"/>
  <c r="U28" i="1"/>
  <c r="V28" i="1" s="1"/>
  <c r="U29" i="1"/>
  <c r="V29" i="1" s="1"/>
  <c r="U30" i="1"/>
  <c r="V30" i="1" s="1"/>
  <c r="U31" i="1"/>
  <c r="U32" i="1"/>
  <c r="V32" i="1" s="1"/>
  <c r="U33" i="1"/>
  <c r="V33" i="1" s="1"/>
  <c r="U34" i="1"/>
  <c r="V34" i="1" s="1"/>
  <c r="U35" i="1"/>
  <c r="V35" i="1" s="1"/>
  <c r="U36" i="1"/>
  <c r="V36" i="1" s="1"/>
  <c r="U37" i="1"/>
  <c r="V37" i="1" s="1"/>
  <c r="U38" i="1"/>
  <c r="V38" i="1" s="1"/>
  <c r="U39" i="1"/>
  <c r="V39" i="1" s="1"/>
  <c r="U40" i="1"/>
  <c r="V40" i="1" s="1"/>
  <c r="U41" i="1"/>
  <c r="V41" i="1" s="1"/>
  <c r="U42" i="1"/>
  <c r="V42" i="1" s="1"/>
  <c r="U43" i="1"/>
  <c r="U44" i="1"/>
  <c r="V44" i="1" s="1"/>
  <c r="U45" i="1"/>
  <c r="V45" i="1" s="1"/>
  <c r="U46" i="1"/>
  <c r="V46" i="1" s="1"/>
  <c r="U47" i="1"/>
  <c r="V47" i="1" s="1"/>
  <c r="U48" i="1"/>
  <c r="V48" i="1" s="1"/>
  <c r="U49" i="1"/>
  <c r="U50" i="1"/>
  <c r="V50" i="1" s="1"/>
  <c r="U51" i="1"/>
  <c r="V51" i="1" s="1"/>
  <c r="U52" i="1"/>
  <c r="V52" i="1" s="1"/>
  <c r="U53" i="1"/>
  <c r="V53" i="1" s="1"/>
  <c r="U54" i="1"/>
  <c r="V54" i="1" s="1"/>
  <c r="U55" i="1"/>
  <c r="U56" i="1"/>
  <c r="V56" i="1" s="1"/>
  <c r="U57" i="1"/>
  <c r="V57" i="1" s="1"/>
  <c r="U58" i="1"/>
  <c r="V58" i="1" s="1"/>
  <c r="U59" i="1"/>
  <c r="V59" i="1" s="1"/>
  <c r="U60" i="1"/>
  <c r="V60" i="1" s="1"/>
  <c r="U61" i="1"/>
  <c r="V61" i="1" s="1"/>
  <c r="U62" i="1"/>
  <c r="V62" i="1" s="1"/>
  <c r="U63" i="1"/>
  <c r="V63" i="1" s="1"/>
  <c r="U64" i="1"/>
  <c r="V64" i="1" s="1"/>
  <c r="U65" i="1"/>
  <c r="V65" i="1" s="1"/>
  <c r="U66" i="1"/>
  <c r="V66" i="1" s="1"/>
  <c r="U67" i="1"/>
  <c r="U68" i="1"/>
  <c r="V68" i="1" s="1"/>
  <c r="U69" i="1"/>
  <c r="V69" i="1" s="1"/>
  <c r="U70" i="1"/>
  <c r="V70" i="1" s="1"/>
  <c r="U71" i="1"/>
  <c r="V71" i="1" s="1"/>
  <c r="U72" i="1"/>
  <c r="V72" i="1" s="1"/>
  <c r="U73" i="1"/>
  <c r="U74" i="1"/>
  <c r="V74" i="1" s="1"/>
  <c r="U75" i="1"/>
  <c r="V75" i="1" s="1"/>
  <c r="U76" i="1"/>
  <c r="V76" i="1" s="1"/>
  <c r="U77" i="1"/>
  <c r="V77" i="1" s="1"/>
  <c r="U78" i="1"/>
  <c r="V78" i="1" s="1"/>
  <c r="U79" i="1"/>
  <c r="U80" i="1"/>
  <c r="V80" i="1" s="1"/>
  <c r="U81" i="1"/>
  <c r="V81" i="1" s="1"/>
  <c r="U82" i="1"/>
  <c r="V82" i="1" s="1"/>
  <c r="U83" i="1"/>
  <c r="V83" i="1" s="1"/>
  <c r="U84" i="1"/>
  <c r="V84" i="1" s="1"/>
  <c r="U85" i="1"/>
  <c r="V85" i="1" s="1"/>
  <c r="U86" i="1"/>
  <c r="V86" i="1" s="1"/>
  <c r="U87" i="1"/>
  <c r="V87" i="1" s="1"/>
  <c r="U88" i="1"/>
  <c r="V88" i="1" s="1"/>
  <c r="U89" i="1"/>
  <c r="V89" i="1" s="1"/>
  <c r="U90" i="1"/>
  <c r="V90" i="1" s="1"/>
  <c r="U91" i="1"/>
  <c r="U92" i="1"/>
  <c r="V92" i="1" s="1"/>
  <c r="U93" i="1"/>
  <c r="V93" i="1" s="1"/>
  <c r="U95" i="1"/>
  <c r="V95" i="1" s="1"/>
  <c r="U96" i="1"/>
  <c r="V96" i="1" s="1"/>
  <c r="U97" i="1"/>
  <c r="V97" i="1" s="1"/>
  <c r="U98" i="1"/>
  <c r="V98" i="1" s="1"/>
  <c r="U99" i="1"/>
  <c r="V99" i="1" s="1"/>
  <c r="U100" i="1"/>
  <c r="V100" i="1" s="1"/>
  <c r="U101" i="1"/>
  <c r="V101" i="1" s="1"/>
  <c r="U102" i="1"/>
  <c r="V102" i="1" s="1"/>
  <c r="U103" i="1"/>
  <c r="V103" i="1" s="1"/>
  <c r="U104" i="1"/>
  <c r="V104" i="1" s="1"/>
  <c r="U105" i="1"/>
  <c r="V105" i="1" s="1"/>
  <c r="U106" i="1"/>
  <c r="V106" i="1" s="1"/>
  <c r="U107" i="1"/>
  <c r="V107" i="1" s="1"/>
  <c r="U109" i="1"/>
  <c r="U110" i="1"/>
  <c r="V110" i="1" s="1"/>
  <c r="U111" i="1"/>
  <c r="V111" i="1" s="1"/>
  <c r="U112" i="1"/>
  <c r="V112" i="1" s="1"/>
  <c r="U113" i="1"/>
  <c r="V113" i="1" s="1"/>
  <c r="U114" i="1"/>
  <c r="U115" i="1"/>
  <c r="V115" i="1" s="1"/>
  <c r="U116" i="1"/>
  <c r="V116" i="1" s="1"/>
  <c r="U117" i="1"/>
  <c r="V117" i="1" s="1"/>
  <c r="U118" i="1"/>
  <c r="V118" i="1" s="1"/>
  <c r="U119" i="1"/>
  <c r="V119" i="1" s="1"/>
  <c r="U2" i="1"/>
  <c r="V2" i="1" s="1"/>
  <c r="K109" i="1"/>
  <c r="M109" i="1"/>
  <c r="N109" i="1" s="1"/>
  <c r="C20" i="3" s="1"/>
  <c r="J20" i="3" s="1"/>
  <c r="O109" i="1"/>
  <c r="P109" i="1" s="1"/>
  <c r="D20" i="3" s="1"/>
  <c r="K20" i="3" s="1"/>
  <c r="K110" i="1"/>
  <c r="M110" i="1"/>
  <c r="N110" i="1" s="1"/>
  <c r="O110" i="1"/>
  <c r="P110" i="1" s="1"/>
  <c r="K111" i="1"/>
  <c r="M111" i="1"/>
  <c r="N111" i="1" s="1"/>
  <c r="O111" i="1"/>
  <c r="P111" i="1" s="1"/>
  <c r="K112" i="1"/>
  <c r="M112" i="1"/>
  <c r="N112" i="1" s="1"/>
  <c r="O112" i="1"/>
  <c r="P112" i="1" s="1"/>
  <c r="K113" i="1"/>
  <c r="M113" i="1"/>
  <c r="N113" i="1" s="1"/>
  <c r="O113" i="1"/>
  <c r="P113" i="1" s="1"/>
  <c r="O3" i="1"/>
  <c r="P3" i="1" s="1"/>
  <c r="O4" i="1"/>
  <c r="P4" i="1" s="1"/>
  <c r="O5" i="1"/>
  <c r="P5" i="1" s="1"/>
  <c r="O6" i="1"/>
  <c r="P6" i="1" s="1"/>
  <c r="O7" i="1"/>
  <c r="P7" i="1" s="1"/>
  <c r="O8" i="1"/>
  <c r="O9" i="1"/>
  <c r="P9" i="1" s="1"/>
  <c r="O10" i="1"/>
  <c r="P10" i="1" s="1"/>
  <c r="O11" i="1"/>
  <c r="P11" i="1" s="1"/>
  <c r="O12" i="1"/>
  <c r="P12" i="1" s="1"/>
  <c r="O13" i="1"/>
  <c r="P13" i="1" s="1"/>
  <c r="O14" i="1"/>
  <c r="O15" i="1"/>
  <c r="P15" i="1" s="1"/>
  <c r="O16" i="1"/>
  <c r="P16" i="1" s="1"/>
  <c r="O17" i="1"/>
  <c r="P17" i="1" s="1"/>
  <c r="O18" i="1"/>
  <c r="P18" i="1" s="1"/>
  <c r="O19" i="1"/>
  <c r="P19" i="1" s="1"/>
  <c r="O20" i="1"/>
  <c r="O21" i="1"/>
  <c r="P21" i="1" s="1"/>
  <c r="O22" i="1"/>
  <c r="P22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O56" i="1"/>
  <c r="P56" i="1" s="1"/>
  <c r="O57" i="1"/>
  <c r="P57" i="1" s="1"/>
  <c r="O58" i="1"/>
  <c r="P58" i="1" s="1"/>
  <c r="O59" i="1"/>
  <c r="P59" i="1" s="1"/>
  <c r="O60" i="1"/>
  <c r="P60" i="1" s="1"/>
  <c r="O61" i="1"/>
  <c r="O62" i="1"/>
  <c r="P62" i="1" s="1"/>
  <c r="O63" i="1"/>
  <c r="P63" i="1" s="1"/>
  <c r="O64" i="1"/>
  <c r="P64" i="1" s="1"/>
  <c r="O65" i="1"/>
  <c r="P65" i="1" s="1"/>
  <c r="O66" i="1"/>
  <c r="P66" i="1" s="1"/>
  <c r="O67" i="1"/>
  <c r="O68" i="1"/>
  <c r="P68" i="1" s="1"/>
  <c r="O69" i="1"/>
  <c r="P69" i="1" s="1"/>
  <c r="O70" i="1"/>
  <c r="P70" i="1" s="1"/>
  <c r="O71" i="1"/>
  <c r="P71" i="1" s="1"/>
  <c r="O72" i="1"/>
  <c r="P72" i="1" s="1"/>
  <c r="O73" i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O92" i="1"/>
  <c r="P92" i="1" s="1"/>
  <c r="O93" i="1"/>
  <c r="P93" i="1" s="1"/>
  <c r="O95" i="1"/>
  <c r="P95" i="1" s="1"/>
  <c r="O96" i="1"/>
  <c r="P96" i="1" s="1"/>
  <c r="O97" i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M2" i="1"/>
  <c r="T98" i="1" l="1"/>
  <c r="AB98" i="1" s="1"/>
  <c r="AA98" i="1"/>
  <c r="T65" i="1"/>
  <c r="AB65" i="1" s="1"/>
  <c r="AA65" i="1"/>
  <c r="T16" i="1"/>
  <c r="AB16" i="1" s="1"/>
  <c r="AA16" i="1"/>
  <c r="T80" i="1"/>
  <c r="AB80" i="1" s="1"/>
  <c r="AA80" i="1"/>
  <c r="T48" i="1"/>
  <c r="AB48" i="1" s="1"/>
  <c r="AA48" i="1"/>
  <c r="T32" i="1"/>
  <c r="AB32" i="1" s="1"/>
  <c r="AA32" i="1"/>
  <c r="T47" i="1"/>
  <c r="AB47" i="1" s="1"/>
  <c r="AA47" i="1"/>
  <c r="L111" i="1"/>
  <c r="X111" i="1" s="1"/>
  <c r="W111" i="1"/>
  <c r="T112" i="1"/>
  <c r="AB112" i="1" s="1"/>
  <c r="AA112" i="1"/>
  <c r="T95" i="1"/>
  <c r="AB95" i="1" s="1"/>
  <c r="AA95" i="1"/>
  <c r="T86" i="1"/>
  <c r="AB86" i="1" s="1"/>
  <c r="AA86" i="1"/>
  <c r="T78" i="1"/>
  <c r="AB78" i="1" s="1"/>
  <c r="AA78" i="1"/>
  <c r="T62" i="1"/>
  <c r="AB62" i="1" s="1"/>
  <c r="AA62" i="1"/>
  <c r="T54" i="1"/>
  <c r="AB54" i="1" s="1"/>
  <c r="AA54" i="1"/>
  <c r="T46" i="1"/>
  <c r="AB46" i="1" s="1"/>
  <c r="AA46" i="1"/>
  <c r="T38" i="1"/>
  <c r="AB38" i="1" s="1"/>
  <c r="AA38" i="1"/>
  <c r="T30" i="1"/>
  <c r="AB30" i="1" s="1"/>
  <c r="AA30" i="1"/>
  <c r="T13" i="1"/>
  <c r="AB13" i="1" s="1"/>
  <c r="AA13" i="1"/>
  <c r="T5" i="1"/>
  <c r="AB5" i="1" s="1"/>
  <c r="AA5" i="1"/>
  <c r="T89" i="1"/>
  <c r="AB89" i="1" s="1"/>
  <c r="AA89" i="1"/>
  <c r="T57" i="1"/>
  <c r="AB57" i="1" s="1"/>
  <c r="AA57" i="1"/>
  <c r="T25" i="1"/>
  <c r="AB25" i="1" s="1"/>
  <c r="AA25" i="1"/>
  <c r="T96" i="1"/>
  <c r="AB96" i="1" s="1"/>
  <c r="AA96" i="1"/>
  <c r="T22" i="1"/>
  <c r="AB22" i="1" s="1"/>
  <c r="AA22" i="1"/>
  <c r="T119" i="1"/>
  <c r="AB119" i="1" s="1"/>
  <c r="AA119" i="1"/>
  <c r="T111" i="1"/>
  <c r="AB111" i="1" s="1"/>
  <c r="AA111" i="1"/>
  <c r="T102" i="1"/>
  <c r="AB102" i="1" s="1"/>
  <c r="AA102" i="1"/>
  <c r="T93" i="1"/>
  <c r="AB93" i="1" s="1"/>
  <c r="AA93" i="1"/>
  <c r="T85" i="1"/>
  <c r="AB85" i="1" s="1"/>
  <c r="AA85" i="1"/>
  <c r="T77" i="1"/>
  <c r="AB77" i="1" s="1"/>
  <c r="AA77" i="1"/>
  <c r="T69" i="1"/>
  <c r="AB69" i="1" s="1"/>
  <c r="AA69" i="1"/>
  <c r="T45" i="1"/>
  <c r="AB45" i="1" s="1"/>
  <c r="AA45" i="1"/>
  <c r="T37" i="1"/>
  <c r="AB37" i="1" s="1"/>
  <c r="AA37" i="1"/>
  <c r="T29" i="1"/>
  <c r="AB29" i="1" s="1"/>
  <c r="AA29" i="1"/>
  <c r="T20" i="1"/>
  <c r="AB20" i="1" s="1"/>
  <c r="AA20" i="1"/>
  <c r="T12" i="1"/>
  <c r="AB12" i="1" s="1"/>
  <c r="AA12" i="1"/>
  <c r="T4" i="1"/>
  <c r="AB4" i="1" s="1"/>
  <c r="AA4" i="1"/>
  <c r="X108" i="1"/>
  <c r="L112" i="1"/>
  <c r="X112" i="1" s="1"/>
  <c r="W112" i="1"/>
  <c r="T115" i="1"/>
  <c r="AB115" i="1" s="1"/>
  <c r="AA115" i="1"/>
  <c r="T41" i="1"/>
  <c r="AB41" i="1" s="1"/>
  <c r="L109" i="1"/>
  <c r="X109" i="1" s="1"/>
  <c r="W109" i="1"/>
  <c r="T56" i="1"/>
  <c r="AB56" i="1" s="1"/>
  <c r="AA56" i="1"/>
  <c r="T7" i="1"/>
  <c r="AB7" i="1" s="1"/>
  <c r="AA7" i="1"/>
  <c r="T104" i="1"/>
  <c r="AB104" i="1" s="1"/>
  <c r="AA104" i="1"/>
  <c r="F15" i="4"/>
  <c r="D38" i="4" s="1"/>
  <c r="AA79" i="1"/>
  <c r="T63" i="1"/>
  <c r="AB63" i="1" s="1"/>
  <c r="AA63" i="1"/>
  <c r="T6" i="1"/>
  <c r="AB6" i="1" s="1"/>
  <c r="AA6" i="1"/>
  <c r="L113" i="1"/>
  <c r="X113" i="1" s="1"/>
  <c r="W113" i="1"/>
  <c r="T118" i="1"/>
  <c r="AB118" i="1" s="1"/>
  <c r="AA118" i="1"/>
  <c r="T110" i="1"/>
  <c r="AB110" i="1" s="1"/>
  <c r="AA110" i="1"/>
  <c r="T101" i="1"/>
  <c r="AB101" i="1" s="1"/>
  <c r="AA101" i="1"/>
  <c r="T92" i="1"/>
  <c r="AB92" i="1" s="1"/>
  <c r="AA92" i="1"/>
  <c r="T84" i="1"/>
  <c r="AB84" i="1" s="1"/>
  <c r="AA84" i="1"/>
  <c r="T76" i="1"/>
  <c r="AB76" i="1" s="1"/>
  <c r="AA76" i="1"/>
  <c r="T68" i="1"/>
  <c r="AB68" i="1" s="1"/>
  <c r="AA68" i="1"/>
  <c r="T60" i="1"/>
  <c r="AB60" i="1" s="1"/>
  <c r="AA60" i="1"/>
  <c r="T52" i="1"/>
  <c r="AB52" i="1" s="1"/>
  <c r="AA52" i="1"/>
  <c r="T44" i="1"/>
  <c r="AB44" i="1" s="1"/>
  <c r="AA44" i="1"/>
  <c r="T36" i="1"/>
  <c r="AB36" i="1" s="1"/>
  <c r="AA36" i="1"/>
  <c r="T28" i="1"/>
  <c r="AB28" i="1" s="1"/>
  <c r="AA28" i="1"/>
  <c r="T19" i="1"/>
  <c r="AB19" i="1" s="1"/>
  <c r="AA19" i="1"/>
  <c r="T11" i="1"/>
  <c r="AB11" i="1" s="1"/>
  <c r="AA11" i="1"/>
  <c r="T3" i="1"/>
  <c r="AB3" i="1" s="1"/>
  <c r="AA3" i="1"/>
  <c r="T73" i="1"/>
  <c r="AB73" i="1" s="1"/>
  <c r="AA73" i="1"/>
  <c r="T8" i="1"/>
  <c r="AB8" i="1" s="1"/>
  <c r="AA8" i="1"/>
  <c r="T114" i="1"/>
  <c r="AB114" i="1" s="1"/>
  <c r="AA114" i="1"/>
  <c r="T88" i="1"/>
  <c r="AB88" i="1" s="1"/>
  <c r="AA88" i="1"/>
  <c r="T72" i="1"/>
  <c r="AB72" i="1" s="1"/>
  <c r="AA72" i="1"/>
  <c r="T40" i="1"/>
  <c r="AB40" i="1" s="1"/>
  <c r="AA40" i="1"/>
  <c r="T24" i="1"/>
  <c r="AB24" i="1" s="1"/>
  <c r="AA24" i="1"/>
  <c r="T87" i="1"/>
  <c r="AB87" i="1" s="1"/>
  <c r="AA87" i="1"/>
  <c r="T71" i="1"/>
  <c r="AB71" i="1" s="1"/>
  <c r="AA71" i="1"/>
  <c r="T39" i="1"/>
  <c r="AB39" i="1" s="1"/>
  <c r="AA39" i="1"/>
  <c r="T14" i="1"/>
  <c r="AB14" i="1" s="1"/>
  <c r="R4" i="3" s="1"/>
  <c r="AA14" i="1"/>
  <c r="L110" i="1"/>
  <c r="X110" i="1" s="1"/>
  <c r="W110" i="1"/>
  <c r="T117" i="1"/>
  <c r="AB117" i="1" s="1"/>
  <c r="AA117" i="1"/>
  <c r="T100" i="1"/>
  <c r="AB100" i="1" s="1"/>
  <c r="AA100" i="1"/>
  <c r="T91" i="1"/>
  <c r="AB91" i="1" s="1"/>
  <c r="AA91" i="1"/>
  <c r="T83" i="1"/>
  <c r="AB83" i="1" s="1"/>
  <c r="AA83" i="1"/>
  <c r="T75" i="1"/>
  <c r="AB75" i="1" s="1"/>
  <c r="AA75" i="1"/>
  <c r="T67" i="1"/>
  <c r="AB67" i="1" s="1"/>
  <c r="AA67" i="1"/>
  <c r="T59" i="1"/>
  <c r="AB59" i="1" s="1"/>
  <c r="AA59" i="1"/>
  <c r="T51" i="1"/>
  <c r="AB51" i="1" s="1"/>
  <c r="AA51" i="1"/>
  <c r="T43" i="1"/>
  <c r="AB43" i="1" s="1"/>
  <c r="R9" i="3" s="1"/>
  <c r="AA43" i="1"/>
  <c r="T35" i="1"/>
  <c r="AB35" i="1" s="1"/>
  <c r="AA35" i="1"/>
  <c r="T27" i="1"/>
  <c r="AB27" i="1" s="1"/>
  <c r="AA27" i="1"/>
  <c r="T18" i="1"/>
  <c r="AB18" i="1" s="1"/>
  <c r="AA18" i="1"/>
  <c r="T10" i="1"/>
  <c r="AB10" i="1" s="1"/>
  <c r="AA10" i="1"/>
  <c r="T106" i="1"/>
  <c r="AB106" i="1" s="1"/>
  <c r="T81" i="1"/>
  <c r="AB81" i="1" s="1"/>
  <c r="AA81" i="1"/>
  <c r="T33" i="1"/>
  <c r="AB33" i="1" s="1"/>
  <c r="AA33" i="1"/>
  <c r="T105" i="1"/>
  <c r="AB105" i="1" s="1"/>
  <c r="AA105" i="1"/>
  <c r="T64" i="1"/>
  <c r="AB64" i="1" s="1"/>
  <c r="AA64" i="1"/>
  <c r="T15" i="1"/>
  <c r="AB15" i="1" s="1"/>
  <c r="AA15" i="1"/>
  <c r="T113" i="1"/>
  <c r="AB113" i="1" s="1"/>
  <c r="AA113" i="1"/>
  <c r="T116" i="1"/>
  <c r="AB116" i="1" s="1"/>
  <c r="AA116" i="1"/>
  <c r="T107" i="1"/>
  <c r="AB107" i="1" s="1"/>
  <c r="AA107" i="1"/>
  <c r="T99" i="1"/>
  <c r="AB99" i="1" s="1"/>
  <c r="AA99" i="1"/>
  <c r="T90" i="1"/>
  <c r="AB90" i="1" s="1"/>
  <c r="AA90" i="1"/>
  <c r="T82" i="1"/>
  <c r="AB82" i="1" s="1"/>
  <c r="AA82" i="1"/>
  <c r="T66" i="1"/>
  <c r="AB66" i="1" s="1"/>
  <c r="AA66" i="1"/>
  <c r="T58" i="1"/>
  <c r="AB58" i="1" s="1"/>
  <c r="AA58" i="1"/>
  <c r="T50" i="1"/>
  <c r="AB50" i="1" s="1"/>
  <c r="AA50" i="1"/>
  <c r="T42" i="1"/>
  <c r="AB42" i="1" s="1"/>
  <c r="AA42" i="1"/>
  <c r="T34" i="1"/>
  <c r="AB34" i="1" s="1"/>
  <c r="AA34" i="1"/>
  <c r="T17" i="1"/>
  <c r="AB17" i="1" s="1"/>
  <c r="AA17" i="1"/>
  <c r="T9" i="1"/>
  <c r="AB9" i="1" s="1"/>
  <c r="AA9" i="1"/>
  <c r="T61" i="1"/>
  <c r="AB61" i="1" s="1"/>
  <c r="R12" i="3" s="1"/>
  <c r="E14" i="4"/>
  <c r="E10" i="4"/>
  <c r="E3" i="4"/>
  <c r="E13" i="3"/>
  <c r="L13" i="3" s="1"/>
  <c r="F16" i="3"/>
  <c r="M16" i="3" s="1"/>
  <c r="E2" i="4"/>
  <c r="E5" i="3"/>
  <c r="L5" i="3" s="1"/>
  <c r="G21" i="4"/>
  <c r="G18" i="4"/>
  <c r="V114" i="1"/>
  <c r="G21" i="3" s="1"/>
  <c r="N21" i="3" s="1"/>
  <c r="E19" i="4"/>
  <c r="E16" i="4"/>
  <c r="E12" i="4"/>
  <c r="E8" i="4"/>
  <c r="E5" i="4"/>
  <c r="R102" i="1"/>
  <c r="E19" i="3" s="1"/>
  <c r="L19" i="3" s="1"/>
  <c r="R37" i="1"/>
  <c r="E8" i="3" s="1"/>
  <c r="L8" i="3" s="1"/>
  <c r="F20" i="4"/>
  <c r="D43" i="4" s="1"/>
  <c r="E20" i="4"/>
  <c r="E13" i="4"/>
  <c r="F10" i="4"/>
  <c r="D33" i="4" s="1"/>
  <c r="T49" i="1"/>
  <c r="E17" i="3"/>
  <c r="L17" i="3" s="1"/>
  <c r="G5" i="4"/>
  <c r="E6" i="4"/>
  <c r="F18" i="4"/>
  <c r="D41" i="4" s="1"/>
  <c r="F11" i="4"/>
  <c r="D34" i="4" s="1"/>
  <c r="F7" i="4"/>
  <c r="D30" i="4" s="1"/>
  <c r="T109" i="1"/>
  <c r="F21" i="4"/>
  <c r="D44" i="4" s="1"/>
  <c r="E15" i="3"/>
  <c r="L15" i="3" s="1"/>
  <c r="E4" i="3"/>
  <c r="L4" i="3" s="1"/>
  <c r="G20" i="4"/>
  <c r="V109" i="1"/>
  <c r="G20" i="3" s="1"/>
  <c r="N20" i="3" s="1"/>
  <c r="V91" i="1"/>
  <c r="G17" i="3" s="1"/>
  <c r="N17" i="3" s="1"/>
  <c r="G17" i="4"/>
  <c r="G13" i="4"/>
  <c r="V67" i="1"/>
  <c r="G13" i="3" s="1"/>
  <c r="N13" i="3" s="1"/>
  <c r="V43" i="1"/>
  <c r="G9" i="4"/>
  <c r="E11" i="3"/>
  <c r="L11" i="3" s="1"/>
  <c r="F14" i="4"/>
  <c r="D37" i="4" s="1"/>
  <c r="F6" i="4"/>
  <c r="D29" i="4" s="1"/>
  <c r="E7" i="3"/>
  <c r="L7" i="3" s="1"/>
  <c r="G6" i="4"/>
  <c r="V26" i="1"/>
  <c r="G14" i="4"/>
  <c r="V73" i="1"/>
  <c r="G14" i="3" s="1"/>
  <c r="N14" i="3" s="1"/>
  <c r="G10" i="4"/>
  <c r="V49" i="1"/>
  <c r="G3" i="4"/>
  <c r="V8" i="1"/>
  <c r="G3" i="3" s="1"/>
  <c r="N3" i="3" s="1"/>
  <c r="E21" i="4"/>
  <c r="R114" i="1"/>
  <c r="E21" i="3" s="1"/>
  <c r="L21" i="3" s="1"/>
  <c r="E18" i="4"/>
  <c r="R97" i="1"/>
  <c r="E18" i="3" s="1"/>
  <c r="L18" i="3" s="1"/>
  <c r="R48" i="1"/>
  <c r="E9" i="3" s="1"/>
  <c r="L9" i="3" s="1"/>
  <c r="E9" i="4"/>
  <c r="F2" i="4"/>
  <c r="D25" i="4" s="1"/>
  <c r="T2" i="1"/>
  <c r="T103" i="1"/>
  <c r="AB103" i="1" s="1"/>
  <c r="F19" i="4"/>
  <c r="D42" i="4" s="1"/>
  <c r="T21" i="1"/>
  <c r="F5" i="4"/>
  <c r="D28" i="4" s="1"/>
  <c r="F12" i="3"/>
  <c r="M12" i="3" s="1"/>
  <c r="V79" i="1"/>
  <c r="G15" i="3" s="1"/>
  <c r="N15" i="3" s="1"/>
  <c r="G15" i="4"/>
  <c r="G11" i="4"/>
  <c r="V55" i="1"/>
  <c r="G11" i="3" s="1"/>
  <c r="N11" i="3" s="1"/>
  <c r="V31" i="1"/>
  <c r="G7" i="3" s="1"/>
  <c r="N7" i="3" s="1"/>
  <c r="G7" i="4"/>
  <c r="G4" i="4"/>
  <c r="V14" i="1"/>
  <c r="G4" i="3" s="1"/>
  <c r="N4" i="3" s="1"/>
  <c r="T70" i="1"/>
  <c r="F13" i="4"/>
  <c r="D36" i="4" s="1"/>
  <c r="G2" i="4"/>
  <c r="E15" i="4"/>
  <c r="E11" i="4"/>
  <c r="E7" i="4"/>
  <c r="E4" i="4"/>
  <c r="E16" i="3"/>
  <c r="L16" i="3" s="1"/>
  <c r="F16" i="4"/>
  <c r="D39" i="4" s="1"/>
  <c r="F12" i="4"/>
  <c r="D35" i="4" s="1"/>
  <c r="F8" i="4"/>
  <c r="D31" i="4" s="1"/>
  <c r="G19" i="4"/>
  <c r="G16" i="4"/>
  <c r="G12" i="4"/>
  <c r="G8" i="4"/>
  <c r="E12" i="3"/>
  <c r="L12" i="3" s="1"/>
  <c r="E17" i="4"/>
  <c r="R26" i="1"/>
  <c r="E6" i="3" s="1"/>
  <c r="L6" i="3" s="1"/>
  <c r="T97" i="1"/>
  <c r="F4" i="4"/>
  <c r="D27" i="4" s="1"/>
  <c r="R73" i="1"/>
  <c r="E14" i="3" s="1"/>
  <c r="L14" i="3" s="1"/>
  <c r="R49" i="1"/>
  <c r="E10" i="3" s="1"/>
  <c r="L10" i="3" s="1"/>
  <c r="R8" i="1"/>
  <c r="E3" i="3" s="1"/>
  <c r="L3" i="3" s="1"/>
  <c r="T79" i="1"/>
  <c r="T55" i="1"/>
  <c r="T31" i="1"/>
  <c r="F3" i="4"/>
  <c r="D26" i="4" s="1"/>
  <c r="F17" i="4"/>
  <c r="D40" i="4" s="1"/>
  <c r="F9" i="4"/>
  <c r="D32" i="4" s="1"/>
  <c r="R2" i="1"/>
  <c r="E2" i="3" s="1"/>
  <c r="L2" i="3" s="1"/>
  <c r="T74" i="1"/>
  <c r="T26" i="1"/>
  <c r="D14" i="4"/>
  <c r="G12" i="3"/>
  <c r="N12" i="3" s="1"/>
  <c r="G16" i="3"/>
  <c r="N16" i="3" s="1"/>
  <c r="D17" i="4"/>
  <c r="D7" i="4"/>
  <c r="D18" i="4"/>
  <c r="D2" i="4"/>
  <c r="D20" i="4"/>
  <c r="D13" i="4"/>
  <c r="D11" i="4"/>
  <c r="D9" i="4"/>
  <c r="P97" i="1"/>
  <c r="D18" i="3" s="1"/>
  <c r="K18" i="3" s="1"/>
  <c r="G8" i="3"/>
  <c r="N8" i="3" s="1"/>
  <c r="D16" i="3"/>
  <c r="K16" i="3" s="1"/>
  <c r="D15" i="3"/>
  <c r="K15" i="3" s="1"/>
  <c r="D8" i="3"/>
  <c r="K8" i="3" s="1"/>
  <c r="D6" i="3"/>
  <c r="K6" i="3" s="1"/>
  <c r="D10" i="3"/>
  <c r="K10" i="3" s="1"/>
  <c r="D6" i="4"/>
  <c r="G9" i="3"/>
  <c r="N9" i="3" s="1"/>
  <c r="D4" i="4"/>
  <c r="P2" i="1"/>
  <c r="D2" i="3" s="1"/>
  <c r="K2" i="3" s="1"/>
  <c r="P31" i="1"/>
  <c r="D7" i="3" s="1"/>
  <c r="K7" i="3" s="1"/>
  <c r="D10" i="4"/>
  <c r="G5" i="3"/>
  <c r="N5" i="3" s="1"/>
  <c r="D21" i="4"/>
  <c r="D19" i="4"/>
  <c r="D16" i="4"/>
  <c r="D12" i="4"/>
  <c r="D8" i="4"/>
  <c r="P73" i="1"/>
  <c r="D14" i="3" s="1"/>
  <c r="K14" i="3" s="1"/>
  <c r="P67" i="1"/>
  <c r="D13" i="3" s="1"/>
  <c r="K13" i="3" s="1"/>
  <c r="P14" i="1"/>
  <c r="D4" i="3" s="1"/>
  <c r="K4" i="3" s="1"/>
  <c r="G18" i="3"/>
  <c r="N18" i="3" s="1"/>
  <c r="D15" i="4"/>
  <c r="P91" i="1"/>
  <c r="D17" i="3" s="1"/>
  <c r="K17" i="3" s="1"/>
  <c r="P43" i="1"/>
  <c r="D9" i="3" s="1"/>
  <c r="K9" i="3" s="1"/>
  <c r="G2" i="3"/>
  <c r="N2" i="3" s="1"/>
  <c r="H26" i="3" s="1"/>
  <c r="P20" i="1"/>
  <c r="D5" i="3" s="1"/>
  <c r="K5" i="3" s="1"/>
  <c r="D5" i="4"/>
  <c r="P8" i="1"/>
  <c r="D3" i="3" s="1"/>
  <c r="K3" i="3" s="1"/>
  <c r="D3" i="4"/>
  <c r="D21" i="3"/>
  <c r="K21" i="3" s="1"/>
  <c r="D19" i="3"/>
  <c r="K19" i="3" s="1"/>
  <c r="P61" i="1"/>
  <c r="D12" i="3" s="1"/>
  <c r="K12" i="3" s="1"/>
  <c r="P55" i="1"/>
  <c r="D11" i="3" s="1"/>
  <c r="K11" i="3" s="1"/>
  <c r="G19" i="3"/>
  <c r="N19" i="3" s="1"/>
  <c r="G10" i="3"/>
  <c r="N10" i="3" s="1"/>
  <c r="G6" i="3"/>
  <c r="N6" i="3" s="1"/>
  <c r="M43" i="1"/>
  <c r="F6" i="3" l="1"/>
  <c r="M6" i="3" s="1"/>
  <c r="AB26" i="1"/>
  <c r="R6" i="3" s="1"/>
  <c r="F3" i="3"/>
  <c r="M3" i="3" s="1"/>
  <c r="M20" i="3"/>
  <c r="AB109" i="1"/>
  <c r="R20" i="3" s="1"/>
  <c r="F20" i="3"/>
  <c r="F10" i="3"/>
  <c r="M10" i="3" s="1"/>
  <c r="AB49" i="1"/>
  <c r="R10" i="3" s="1"/>
  <c r="F5" i="3"/>
  <c r="M5" i="3" s="1"/>
  <c r="AB21" i="1"/>
  <c r="R5" i="3" s="1"/>
  <c r="E35" i="3" s="1"/>
  <c r="F4" i="3"/>
  <c r="M4" i="3" s="1"/>
  <c r="G28" i="3" s="1"/>
  <c r="F8" i="3"/>
  <c r="M8" i="3" s="1"/>
  <c r="R19" i="3"/>
  <c r="B20" i="3"/>
  <c r="I20" i="3" s="1"/>
  <c r="F15" i="3"/>
  <c r="M15" i="3" s="1"/>
  <c r="AB79" i="1"/>
  <c r="R15" i="3" s="1"/>
  <c r="F13" i="3"/>
  <c r="M13" i="3" s="1"/>
  <c r="G29" i="3" s="1"/>
  <c r="AB70" i="1"/>
  <c r="F14" i="3"/>
  <c r="M14" i="3" s="1"/>
  <c r="AB74" i="1"/>
  <c r="R21" i="3"/>
  <c r="F18" i="3"/>
  <c r="M18" i="3" s="1"/>
  <c r="G27" i="3" s="1"/>
  <c r="AB97" i="1"/>
  <c r="R18" i="3" s="1"/>
  <c r="F19" i="3"/>
  <c r="M19" i="3" s="1"/>
  <c r="P20" i="3"/>
  <c r="R17" i="3"/>
  <c r="H29" i="3"/>
  <c r="F2" i="3"/>
  <c r="M2" i="3" s="1"/>
  <c r="AB2" i="1"/>
  <c r="R2" i="3" s="1"/>
  <c r="F9" i="3"/>
  <c r="M9" i="3" s="1"/>
  <c r="G26" i="3" s="1"/>
  <c r="F17" i="3"/>
  <c r="M17" i="3" s="1"/>
  <c r="R13" i="3"/>
  <c r="R3" i="3"/>
  <c r="R14" i="3"/>
  <c r="F7" i="3"/>
  <c r="M7" i="3" s="1"/>
  <c r="AB31" i="1"/>
  <c r="R7" i="3" s="1"/>
  <c r="E33" i="3" s="1"/>
  <c r="F11" i="3"/>
  <c r="M11" i="3" s="1"/>
  <c r="AB55" i="1"/>
  <c r="R11" i="3" s="1"/>
  <c r="F21" i="3"/>
  <c r="M21" i="3" s="1"/>
  <c r="R8" i="3"/>
  <c r="R16" i="3"/>
  <c r="G32" i="3"/>
  <c r="H28" i="3"/>
  <c r="H27" i="3"/>
  <c r="F29" i="3"/>
  <c r="E28" i="3"/>
  <c r="F27" i="3"/>
  <c r="F26" i="3"/>
  <c r="F28" i="3"/>
  <c r="E26" i="3"/>
  <c r="E27" i="3"/>
  <c r="E29" i="3"/>
  <c r="K90" i="1"/>
  <c r="M90" i="1"/>
  <c r="N90" i="1" s="1"/>
  <c r="K25" i="1"/>
  <c r="M25" i="1"/>
  <c r="N25" i="1" s="1"/>
  <c r="K30" i="1"/>
  <c r="M30" i="1"/>
  <c r="N30" i="1" s="1"/>
  <c r="K60" i="1"/>
  <c r="M60" i="1"/>
  <c r="N60" i="1" s="1"/>
  <c r="K24" i="1"/>
  <c r="M24" i="1"/>
  <c r="N24" i="1" s="1"/>
  <c r="K89" i="1"/>
  <c r="M89" i="1"/>
  <c r="N89" i="1" s="1"/>
  <c r="K29" i="1"/>
  <c r="M29" i="1"/>
  <c r="N29" i="1" s="1"/>
  <c r="K59" i="1"/>
  <c r="M59" i="1"/>
  <c r="N59" i="1" s="1"/>
  <c r="K28" i="1"/>
  <c r="M28" i="1"/>
  <c r="N28" i="1" s="1"/>
  <c r="K88" i="1"/>
  <c r="M88" i="1"/>
  <c r="N88" i="1" s="1"/>
  <c r="K87" i="1"/>
  <c r="M87" i="1"/>
  <c r="N87" i="1" s="1"/>
  <c r="K58" i="1"/>
  <c r="M58" i="1"/>
  <c r="N58" i="1" s="1"/>
  <c r="K27" i="1"/>
  <c r="M27" i="1"/>
  <c r="N27" i="1" s="1"/>
  <c r="K22" i="1"/>
  <c r="M22" i="1"/>
  <c r="N22" i="1" s="1"/>
  <c r="K21" i="1"/>
  <c r="M21" i="1"/>
  <c r="N21" i="1" s="1"/>
  <c r="K57" i="1"/>
  <c r="M57" i="1"/>
  <c r="N57" i="1" s="1"/>
  <c r="K26" i="1"/>
  <c r="W26" i="1" s="1"/>
  <c r="M26" i="1"/>
  <c r="K56" i="1"/>
  <c r="M56" i="1"/>
  <c r="N56" i="1" s="1"/>
  <c r="K86" i="1"/>
  <c r="M86" i="1"/>
  <c r="N86" i="1" s="1"/>
  <c r="K85" i="1"/>
  <c r="W85" i="1" s="1"/>
  <c r="M85" i="1"/>
  <c r="K20" i="1"/>
  <c r="W20" i="1" s="1"/>
  <c r="M20" i="1"/>
  <c r="K55" i="1"/>
  <c r="W55" i="1" s="1"/>
  <c r="M55" i="1"/>
  <c r="K72" i="1"/>
  <c r="M72" i="1"/>
  <c r="N72" i="1" s="1"/>
  <c r="K71" i="1"/>
  <c r="M71" i="1"/>
  <c r="N71" i="1" s="1"/>
  <c r="K78" i="1"/>
  <c r="M78" i="1"/>
  <c r="N78" i="1" s="1"/>
  <c r="K42" i="1"/>
  <c r="M42" i="1"/>
  <c r="N42" i="1" s="1"/>
  <c r="K70" i="1"/>
  <c r="M70" i="1"/>
  <c r="N70" i="1" s="1"/>
  <c r="K41" i="1"/>
  <c r="M41" i="1"/>
  <c r="N41" i="1" s="1"/>
  <c r="K119" i="1"/>
  <c r="M119" i="1"/>
  <c r="N119" i="1" s="1"/>
  <c r="K13" i="1"/>
  <c r="M13" i="1"/>
  <c r="N13" i="1" s="1"/>
  <c r="K118" i="1"/>
  <c r="M118" i="1"/>
  <c r="N118" i="1" s="1"/>
  <c r="K69" i="1"/>
  <c r="M69" i="1"/>
  <c r="N69" i="1" s="1"/>
  <c r="K117" i="1"/>
  <c r="M117" i="1"/>
  <c r="N117" i="1" s="1"/>
  <c r="K68" i="1"/>
  <c r="M68" i="1"/>
  <c r="N68" i="1" s="1"/>
  <c r="K116" i="1"/>
  <c r="M116" i="1"/>
  <c r="N116" i="1" s="1"/>
  <c r="K40" i="1"/>
  <c r="M40" i="1"/>
  <c r="N40" i="1" s="1"/>
  <c r="K39" i="1"/>
  <c r="M39" i="1"/>
  <c r="N39" i="1" s="1"/>
  <c r="K38" i="1"/>
  <c r="M38" i="1"/>
  <c r="N38" i="1" s="1"/>
  <c r="K12" i="1"/>
  <c r="M12" i="1"/>
  <c r="N12" i="1" s="1"/>
  <c r="K77" i="1"/>
  <c r="M77" i="1"/>
  <c r="N77" i="1" s="1"/>
  <c r="K11" i="1"/>
  <c r="M11" i="1"/>
  <c r="N11" i="1" s="1"/>
  <c r="K76" i="1"/>
  <c r="M76" i="1"/>
  <c r="N76" i="1" s="1"/>
  <c r="K75" i="1"/>
  <c r="M75" i="1"/>
  <c r="N75" i="1" s="1"/>
  <c r="K115" i="1"/>
  <c r="M115" i="1"/>
  <c r="N115" i="1" s="1"/>
  <c r="K37" i="1"/>
  <c r="W37" i="1" s="1"/>
  <c r="M37" i="1"/>
  <c r="K67" i="1"/>
  <c r="W67" i="1" s="1"/>
  <c r="M67" i="1"/>
  <c r="K10" i="1"/>
  <c r="M10" i="1"/>
  <c r="N10" i="1" s="1"/>
  <c r="K74" i="1"/>
  <c r="M74" i="1"/>
  <c r="N74" i="1" s="1"/>
  <c r="K114" i="1"/>
  <c r="W114" i="1" s="1"/>
  <c r="M114" i="1"/>
  <c r="K73" i="1"/>
  <c r="W73" i="1" s="1"/>
  <c r="M73" i="1"/>
  <c r="K9" i="1"/>
  <c r="M9" i="1"/>
  <c r="K8" i="1"/>
  <c r="W8" i="1" s="1"/>
  <c r="M8" i="1"/>
  <c r="K66" i="1"/>
  <c r="M66" i="1"/>
  <c r="N66" i="1" s="1"/>
  <c r="K84" i="1"/>
  <c r="M84" i="1"/>
  <c r="N84" i="1" s="1"/>
  <c r="K36" i="1"/>
  <c r="M36" i="1"/>
  <c r="N36" i="1" s="1"/>
  <c r="K107" i="1"/>
  <c r="M107" i="1"/>
  <c r="N107" i="1" s="1"/>
  <c r="K35" i="1"/>
  <c r="M35" i="1"/>
  <c r="N35" i="1" s="1"/>
  <c r="K34" i="1"/>
  <c r="M34" i="1"/>
  <c r="N34" i="1" s="1"/>
  <c r="K19" i="1"/>
  <c r="M19" i="1"/>
  <c r="N19" i="1" s="1"/>
  <c r="K65" i="1"/>
  <c r="M65" i="1"/>
  <c r="N65" i="1" s="1"/>
  <c r="K83" i="1"/>
  <c r="M83" i="1"/>
  <c r="N83" i="1" s="1"/>
  <c r="K82" i="1"/>
  <c r="M82" i="1"/>
  <c r="N82" i="1" s="1"/>
  <c r="K81" i="1"/>
  <c r="M81" i="1"/>
  <c r="N81" i="1" s="1"/>
  <c r="K80" i="1"/>
  <c r="M80" i="1"/>
  <c r="N80" i="1" s="1"/>
  <c r="K106" i="1"/>
  <c r="M106" i="1"/>
  <c r="N106" i="1" s="1"/>
  <c r="K64" i="1"/>
  <c r="N64" i="1"/>
  <c r="K33" i="1"/>
  <c r="M33" i="1"/>
  <c r="N33" i="1" s="1"/>
  <c r="K18" i="1"/>
  <c r="M18" i="1"/>
  <c r="N18" i="1" s="1"/>
  <c r="K63" i="1"/>
  <c r="N63" i="1"/>
  <c r="K32" i="1"/>
  <c r="M32" i="1"/>
  <c r="N32" i="1" s="1"/>
  <c r="K17" i="1"/>
  <c r="M17" i="1"/>
  <c r="N17" i="1" s="1"/>
  <c r="K16" i="1"/>
  <c r="M16" i="1"/>
  <c r="N16" i="1" s="1"/>
  <c r="K105" i="1"/>
  <c r="M105" i="1"/>
  <c r="N105" i="1" s="1"/>
  <c r="K15" i="1"/>
  <c r="M15" i="1"/>
  <c r="N15" i="1" s="1"/>
  <c r="K31" i="1"/>
  <c r="W31" i="1" s="1"/>
  <c r="M31" i="1"/>
  <c r="K104" i="1"/>
  <c r="M104" i="1"/>
  <c r="N104" i="1" s="1"/>
  <c r="K103" i="1"/>
  <c r="M103" i="1"/>
  <c r="N103" i="1" s="1"/>
  <c r="K62" i="1"/>
  <c r="N62" i="1"/>
  <c r="K61" i="1"/>
  <c r="W61" i="1" s="1"/>
  <c r="K79" i="1"/>
  <c r="W79" i="1" s="1"/>
  <c r="M79" i="1"/>
  <c r="K102" i="1"/>
  <c r="W102" i="1" s="1"/>
  <c r="M102" i="1"/>
  <c r="K14" i="1"/>
  <c r="W14" i="1" s="1"/>
  <c r="M14" i="1"/>
  <c r="K54" i="1"/>
  <c r="M54" i="1"/>
  <c r="N54" i="1" s="1"/>
  <c r="K7" i="1"/>
  <c r="M7" i="1"/>
  <c r="N7" i="1" s="1"/>
  <c r="K53" i="1"/>
  <c r="M53" i="1"/>
  <c r="N53" i="1" s="1"/>
  <c r="K101" i="1"/>
  <c r="M101" i="1"/>
  <c r="N101" i="1" s="1"/>
  <c r="K6" i="1"/>
  <c r="M6" i="1"/>
  <c r="N6" i="1" s="1"/>
  <c r="K52" i="1"/>
  <c r="M52" i="1"/>
  <c r="N52" i="1" s="1"/>
  <c r="K51" i="1"/>
  <c r="M51" i="1"/>
  <c r="N51" i="1" s="1"/>
  <c r="K100" i="1"/>
  <c r="M100" i="1"/>
  <c r="N100" i="1" s="1"/>
  <c r="K5" i="1"/>
  <c r="M5" i="1"/>
  <c r="N5" i="1" s="1"/>
  <c r="K99" i="1"/>
  <c r="M99" i="1"/>
  <c r="N99" i="1" s="1"/>
  <c r="K48" i="1"/>
  <c r="M48" i="1"/>
  <c r="N48" i="1" s="1"/>
  <c r="K4" i="1"/>
  <c r="M4" i="1"/>
  <c r="N4" i="1" s="1"/>
  <c r="K3" i="1"/>
  <c r="M3" i="1"/>
  <c r="N3" i="1" s="1"/>
  <c r="K96" i="1"/>
  <c r="M96" i="1"/>
  <c r="N96" i="1" s="1"/>
  <c r="K47" i="1"/>
  <c r="M47" i="1"/>
  <c r="N47" i="1" s="1"/>
  <c r="K50" i="1"/>
  <c r="M50" i="1"/>
  <c r="N50" i="1" s="1"/>
  <c r="K95" i="1"/>
  <c r="M95" i="1"/>
  <c r="N95" i="1" s="1"/>
  <c r="K98" i="1"/>
  <c r="M98" i="1"/>
  <c r="N98" i="1" s="1"/>
  <c r="K46" i="1"/>
  <c r="M46" i="1"/>
  <c r="N46" i="1" s="1"/>
  <c r="K97" i="1"/>
  <c r="W97" i="1" s="1"/>
  <c r="M97" i="1"/>
  <c r="K45" i="1"/>
  <c r="M45" i="1"/>
  <c r="N45" i="1" s="1"/>
  <c r="K93" i="1"/>
  <c r="M93" i="1"/>
  <c r="N93" i="1" s="1"/>
  <c r="K92" i="1"/>
  <c r="M92" i="1"/>
  <c r="N92" i="1" s="1"/>
  <c r="K49" i="1"/>
  <c r="W49" i="1" s="1"/>
  <c r="M49" i="1"/>
  <c r="K44" i="1"/>
  <c r="M44" i="1"/>
  <c r="N44" i="1" s="1"/>
  <c r="K91" i="1"/>
  <c r="W91" i="1" s="1"/>
  <c r="M91" i="1"/>
  <c r="K2" i="1"/>
  <c r="W2" i="1" s="1"/>
  <c r="K43" i="1"/>
  <c r="W43" i="1" s="1"/>
  <c r="L17" i="1" l="1"/>
  <c r="X17" i="1" s="1"/>
  <c r="W17" i="1"/>
  <c r="L33" i="1"/>
  <c r="X33" i="1" s="1"/>
  <c r="W33" i="1"/>
  <c r="L81" i="1"/>
  <c r="X81" i="1" s="1"/>
  <c r="W81" i="1"/>
  <c r="L19" i="1"/>
  <c r="X19" i="1" s="1"/>
  <c r="W19" i="1"/>
  <c r="L36" i="1"/>
  <c r="X36" i="1" s="1"/>
  <c r="W36" i="1"/>
  <c r="L9" i="1"/>
  <c r="X9" i="1" s="1"/>
  <c r="W9" i="1"/>
  <c r="L10" i="1"/>
  <c r="X10" i="1" s="1"/>
  <c r="W10" i="1"/>
  <c r="L75" i="1"/>
  <c r="X75" i="1" s="1"/>
  <c r="W75" i="1"/>
  <c r="L12" i="1"/>
  <c r="X12" i="1" s="1"/>
  <c r="W12" i="1"/>
  <c r="L116" i="1"/>
  <c r="X116" i="1" s="1"/>
  <c r="W116" i="1"/>
  <c r="L118" i="1"/>
  <c r="X118" i="1" s="1"/>
  <c r="W118" i="1"/>
  <c r="L70" i="1"/>
  <c r="X70" i="1" s="1"/>
  <c r="W70" i="1"/>
  <c r="L72" i="1"/>
  <c r="X72" i="1" s="1"/>
  <c r="W72" i="1"/>
  <c r="L86" i="1"/>
  <c r="X86" i="1" s="1"/>
  <c r="W86" i="1"/>
  <c r="L21" i="1"/>
  <c r="X21" i="1" s="1"/>
  <c r="W21" i="1"/>
  <c r="L87" i="1"/>
  <c r="X87" i="1" s="1"/>
  <c r="W87" i="1"/>
  <c r="L29" i="1"/>
  <c r="X29" i="1" s="1"/>
  <c r="W29" i="1"/>
  <c r="L30" i="1"/>
  <c r="X30" i="1" s="1"/>
  <c r="W30" i="1"/>
  <c r="E32" i="3"/>
  <c r="L99" i="1"/>
  <c r="X99" i="1" s="1"/>
  <c r="W99" i="1"/>
  <c r="L44" i="1"/>
  <c r="X44" i="1" s="1"/>
  <c r="W44" i="1"/>
  <c r="L45" i="1"/>
  <c r="X45" i="1" s="1"/>
  <c r="W45" i="1"/>
  <c r="L95" i="1"/>
  <c r="X95" i="1" s="1"/>
  <c r="W95" i="1"/>
  <c r="L3" i="1"/>
  <c r="X3" i="1" s="1"/>
  <c r="W3" i="1"/>
  <c r="L5" i="1"/>
  <c r="X5" i="1" s="1"/>
  <c r="W5" i="1"/>
  <c r="L6" i="1"/>
  <c r="X6" i="1" s="1"/>
  <c r="W6" i="1"/>
  <c r="L54" i="1"/>
  <c r="X54" i="1" s="1"/>
  <c r="W54" i="1"/>
  <c r="L96" i="1"/>
  <c r="X96" i="1" s="1"/>
  <c r="W96" i="1"/>
  <c r="L62" i="1"/>
  <c r="X62" i="1" s="1"/>
  <c r="W62" i="1"/>
  <c r="L15" i="1"/>
  <c r="X15" i="1" s="1"/>
  <c r="W15" i="1"/>
  <c r="L32" i="1"/>
  <c r="X32" i="1" s="1"/>
  <c r="W32" i="1"/>
  <c r="L64" i="1"/>
  <c r="X64" i="1" s="1"/>
  <c r="W64" i="1"/>
  <c r="L82" i="1"/>
  <c r="X82" i="1" s="1"/>
  <c r="W82" i="1"/>
  <c r="L34" i="1"/>
  <c r="X34" i="1" s="1"/>
  <c r="W34" i="1"/>
  <c r="L84" i="1"/>
  <c r="X84" i="1" s="1"/>
  <c r="W84" i="1"/>
  <c r="L76" i="1"/>
  <c r="X76" i="1" s="1"/>
  <c r="W76" i="1"/>
  <c r="L38" i="1"/>
  <c r="X38" i="1" s="1"/>
  <c r="W38" i="1"/>
  <c r="L68" i="1"/>
  <c r="X68" i="1" s="1"/>
  <c r="W68" i="1"/>
  <c r="L13" i="1"/>
  <c r="X13" i="1" s="1"/>
  <c r="W13" i="1"/>
  <c r="L42" i="1"/>
  <c r="X42" i="1" s="1"/>
  <c r="W42" i="1"/>
  <c r="L56" i="1"/>
  <c r="X56" i="1" s="1"/>
  <c r="W56" i="1"/>
  <c r="L22" i="1"/>
  <c r="X22" i="1" s="1"/>
  <c r="W22" i="1"/>
  <c r="L88" i="1"/>
  <c r="X88" i="1" s="1"/>
  <c r="W88" i="1"/>
  <c r="L89" i="1"/>
  <c r="X89" i="1" s="1"/>
  <c r="W89" i="1"/>
  <c r="L25" i="1"/>
  <c r="X25" i="1" s="1"/>
  <c r="W25" i="1"/>
  <c r="L50" i="1"/>
  <c r="X50" i="1" s="1"/>
  <c r="W50" i="1"/>
  <c r="L100" i="1"/>
  <c r="X100" i="1" s="1"/>
  <c r="W100" i="1"/>
  <c r="L98" i="1"/>
  <c r="X98" i="1" s="1"/>
  <c r="W98" i="1"/>
  <c r="L4" i="1"/>
  <c r="X4" i="1" s="1"/>
  <c r="W4" i="1"/>
  <c r="L101" i="1"/>
  <c r="X101" i="1" s="1"/>
  <c r="W101" i="1"/>
  <c r="L103" i="1"/>
  <c r="X103" i="1" s="1"/>
  <c r="W103" i="1"/>
  <c r="L105" i="1"/>
  <c r="X105" i="1" s="1"/>
  <c r="W105" i="1"/>
  <c r="L63" i="1"/>
  <c r="X63" i="1" s="1"/>
  <c r="W63" i="1"/>
  <c r="L106" i="1"/>
  <c r="X106" i="1" s="1"/>
  <c r="W106" i="1"/>
  <c r="L83" i="1"/>
  <c r="X83" i="1" s="1"/>
  <c r="W83" i="1"/>
  <c r="L35" i="1"/>
  <c r="X35" i="1" s="1"/>
  <c r="W35" i="1"/>
  <c r="L66" i="1"/>
  <c r="X66" i="1" s="1"/>
  <c r="W66" i="1"/>
  <c r="L11" i="1"/>
  <c r="X11" i="1" s="1"/>
  <c r="W11" i="1"/>
  <c r="L39" i="1"/>
  <c r="X39" i="1" s="1"/>
  <c r="W39" i="1"/>
  <c r="L117" i="1"/>
  <c r="X117" i="1" s="1"/>
  <c r="W117" i="1"/>
  <c r="L119" i="1"/>
  <c r="X119" i="1" s="1"/>
  <c r="W119" i="1"/>
  <c r="L78" i="1"/>
  <c r="X78" i="1" s="1"/>
  <c r="W78" i="1"/>
  <c r="L27" i="1"/>
  <c r="X27" i="1" s="1"/>
  <c r="W27" i="1"/>
  <c r="L28" i="1"/>
  <c r="X28" i="1" s="1"/>
  <c r="W28" i="1"/>
  <c r="L24" i="1"/>
  <c r="X24" i="1" s="1"/>
  <c r="W24" i="1"/>
  <c r="L90" i="1"/>
  <c r="X90" i="1" s="1"/>
  <c r="W90" i="1"/>
  <c r="E34" i="3"/>
  <c r="L93" i="1"/>
  <c r="X93" i="1" s="1"/>
  <c r="W93" i="1"/>
  <c r="L52" i="1"/>
  <c r="X52" i="1" s="1"/>
  <c r="W52" i="1"/>
  <c r="L92" i="1"/>
  <c r="X92" i="1" s="1"/>
  <c r="W92" i="1"/>
  <c r="L48" i="1"/>
  <c r="X48" i="1" s="1"/>
  <c r="W48" i="1"/>
  <c r="L7" i="1"/>
  <c r="X7" i="1" s="1"/>
  <c r="W7" i="1"/>
  <c r="L46" i="1"/>
  <c r="X46" i="1" s="1"/>
  <c r="W46" i="1"/>
  <c r="L47" i="1"/>
  <c r="X47" i="1" s="1"/>
  <c r="W47" i="1"/>
  <c r="L51" i="1"/>
  <c r="X51" i="1" s="1"/>
  <c r="W51" i="1"/>
  <c r="L53" i="1"/>
  <c r="X53" i="1" s="1"/>
  <c r="W53" i="1"/>
  <c r="L104" i="1"/>
  <c r="X104" i="1" s="1"/>
  <c r="W104" i="1"/>
  <c r="L16" i="1"/>
  <c r="X16" i="1" s="1"/>
  <c r="W16" i="1"/>
  <c r="L18" i="1"/>
  <c r="X18" i="1" s="1"/>
  <c r="W18" i="1"/>
  <c r="L80" i="1"/>
  <c r="X80" i="1" s="1"/>
  <c r="W80" i="1"/>
  <c r="L65" i="1"/>
  <c r="X65" i="1" s="1"/>
  <c r="W65" i="1"/>
  <c r="L107" i="1"/>
  <c r="X107" i="1" s="1"/>
  <c r="W107" i="1"/>
  <c r="L74" i="1"/>
  <c r="X74" i="1" s="1"/>
  <c r="W74" i="1"/>
  <c r="L115" i="1"/>
  <c r="X115" i="1" s="1"/>
  <c r="W115" i="1"/>
  <c r="L77" i="1"/>
  <c r="X77" i="1" s="1"/>
  <c r="W77" i="1"/>
  <c r="L40" i="1"/>
  <c r="X40" i="1" s="1"/>
  <c r="W40" i="1"/>
  <c r="L69" i="1"/>
  <c r="X69" i="1" s="1"/>
  <c r="W69" i="1"/>
  <c r="L41" i="1"/>
  <c r="X41" i="1" s="1"/>
  <c r="W41" i="1"/>
  <c r="L71" i="1"/>
  <c r="X71" i="1" s="1"/>
  <c r="W71" i="1"/>
  <c r="L57" i="1"/>
  <c r="X57" i="1" s="1"/>
  <c r="W57" i="1"/>
  <c r="L58" i="1"/>
  <c r="X58" i="1" s="1"/>
  <c r="W58" i="1"/>
  <c r="L59" i="1"/>
  <c r="X59" i="1" s="1"/>
  <c r="W59" i="1"/>
  <c r="L60" i="1"/>
  <c r="X60" i="1" s="1"/>
  <c r="W60" i="1"/>
  <c r="C2" i="4"/>
  <c r="C3" i="4"/>
  <c r="C11" i="4"/>
  <c r="B4" i="4"/>
  <c r="L79" i="1"/>
  <c r="B15" i="4"/>
  <c r="L37" i="1"/>
  <c r="B8" i="4"/>
  <c r="L20" i="1"/>
  <c r="B5" i="4"/>
  <c r="B20" i="4"/>
  <c r="N61" i="1"/>
  <c r="C12" i="3" s="1"/>
  <c r="J12" i="3" s="1"/>
  <c r="C12" i="4"/>
  <c r="L73" i="1"/>
  <c r="B14" i="4"/>
  <c r="L67" i="1"/>
  <c r="B13" i="4"/>
  <c r="N85" i="1"/>
  <c r="C16" i="3" s="1"/>
  <c r="J16" i="3" s="1"/>
  <c r="C16" i="4"/>
  <c r="N91" i="1"/>
  <c r="C17" i="3" s="1"/>
  <c r="J17" i="3" s="1"/>
  <c r="C17" i="4"/>
  <c r="N49" i="1"/>
  <c r="C10" i="3" s="1"/>
  <c r="J10" i="3" s="1"/>
  <c r="C10" i="4"/>
  <c r="N97" i="1"/>
  <c r="C18" i="3" s="1"/>
  <c r="J18" i="3" s="1"/>
  <c r="C18" i="4"/>
  <c r="L102" i="1"/>
  <c r="B19" i="4"/>
  <c r="L61" i="1"/>
  <c r="B12" i="4"/>
  <c r="L31" i="1"/>
  <c r="B7" i="4"/>
  <c r="N114" i="1"/>
  <c r="C21" i="3" s="1"/>
  <c r="J21" i="3" s="1"/>
  <c r="C21" i="4"/>
  <c r="C8" i="4"/>
  <c r="B11" i="4"/>
  <c r="L85" i="1"/>
  <c r="B16" i="4"/>
  <c r="N73" i="1"/>
  <c r="C14" i="3" s="1"/>
  <c r="J14" i="3" s="1"/>
  <c r="C14" i="4"/>
  <c r="N67" i="1"/>
  <c r="C13" i="3" s="1"/>
  <c r="J13" i="3" s="1"/>
  <c r="C13" i="4"/>
  <c r="L26" i="1"/>
  <c r="B6" i="4"/>
  <c r="L2" i="1"/>
  <c r="B2" i="4"/>
  <c r="N102" i="1"/>
  <c r="C19" i="3" s="1"/>
  <c r="J19" i="3" s="1"/>
  <c r="C19" i="4"/>
  <c r="N31" i="1"/>
  <c r="C7" i="3" s="1"/>
  <c r="J7" i="3" s="1"/>
  <c r="C7" i="4"/>
  <c r="B3" i="4"/>
  <c r="B9" i="4"/>
  <c r="L91" i="1"/>
  <c r="B17" i="4"/>
  <c r="L49" i="1"/>
  <c r="B10" i="4"/>
  <c r="L97" i="1"/>
  <c r="B18" i="4"/>
  <c r="C4" i="4"/>
  <c r="N79" i="1"/>
  <c r="C15" i="3" s="1"/>
  <c r="J15" i="3" s="1"/>
  <c r="C15" i="4"/>
  <c r="L114" i="1"/>
  <c r="B21" i="4"/>
  <c r="N37" i="1"/>
  <c r="C8" i="3" s="1"/>
  <c r="J8" i="3" s="1"/>
  <c r="C5" i="4"/>
  <c r="C20" i="4"/>
  <c r="N26" i="1"/>
  <c r="C6" i="3" s="1"/>
  <c r="J6" i="3" s="1"/>
  <c r="C6" i="4"/>
  <c r="C9" i="4"/>
  <c r="L43" i="1"/>
  <c r="N8" i="1"/>
  <c r="N55" i="1"/>
  <c r="N2" i="1"/>
  <c r="C2" i="3" s="1"/>
  <c r="J2" i="3" s="1"/>
  <c r="N43" i="1"/>
  <c r="L14" i="1"/>
  <c r="X14" i="1" s="1"/>
  <c r="N9" i="1"/>
  <c r="L55" i="1"/>
  <c r="X55" i="1" s="1"/>
  <c r="N20" i="1"/>
  <c r="C5" i="3" s="1"/>
  <c r="J5" i="3" s="1"/>
  <c r="N14" i="1"/>
  <c r="C4" i="3" s="1"/>
  <c r="J4" i="3" s="1"/>
  <c r="L8" i="1"/>
  <c r="X8" i="1" s="1"/>
  <c r="P3" i="3" s="1"/>
  <c r="B10" i="3" l="1"/>
  <c r="I10" i="3" s="1"/>
  <c r="X49" i="1"/>
  <c r="P10" i="3" s="1"/>
  <c r="B14" i="3"/>
  <c r="I14" i="3" s="1"/>
  <c r="X73" i="1"/>
  <c r="P14" i="3" s="1"/>
  <c r="B9" i="3"/>
  <c r="I9" i="3" s="1"/>
  <c r="X43" i="1"/>
  <c r="P9" i="3" s="1"/>
  <c r="B21" i="3"/>
  <c r="I21" i="3" s="1"/>
  <c r="X114" i="1"/>
  <c r="P21" i="3" s="1"/>
  <c r="B15" i="3"/>
  <c r="I15" i="3" s="1"/>
  <c r="X79" i="1"/>
  <c r="P15" i="3" s="1"/>
  <c r="B8" i="3"/>
  <c r="I8" i="3" s="1"/>
  <c r="X37" i="1"/>
  <c r="P8" i="3" s="1"/>
  <c r="B7" i="3"/>
  <c r="I7" i="3" s="1"/>
  <c r="X31" i="1"/>
  <c r="P7" i="3" s="1"/>
  <c r="P11" i="3"/>
  <c r="B17" i="3"/>
  <c r="I17" i="3" s="1"/>
  <c r="X91" i="1"/>
  <c r="P17" i="3" s="1"/>
  <c r="B2" i="3"/>
  <c r="I2" i="3" s="1"/>
  <c r="C26" i="3" s="1"/>
  <c r="X2" i="1"/>
  <c r="P2" i="3" s="1"/>
  <c r="B16" i="3"/>
  <c r="I16" i="3" s="1"/>
  <c r="X85" i="1"/>
  <c r="P16" i="3" s="1"/>
  <c r="B12" i="3"/>
  <c r="I12" i="3" s="1"/>
  <c r="X61" i="1"/>
  <c r="P12" i="3" s="1"/>
  <c r="P4" i="3"/>
  <c r="C33" i="3" s="1"/>
  <c r="F33" i="3" s="1"/>
  <c r="B6" i="3"/>
  <c r="I6" i="3" s="1"/>
  <c r="X26" i="1"/>
  <c r="P6" i="3" s="1"/>
  <c r="B19" i="3"/>
  <c r="I19" i="3" s="1"/>
  <c r="X102" i="1"/>
  <c r="P19" i="3" s="1"/>
  <c r="B5" i="3"/>
  <c r="I5" i="3" s="1"/>
  <c r="X20" i="1"/>
  <c r="P5" i="3" s="1"/>
  <c r="B18" i="3"/>
  <c r="I18" i="3" s="1"/>
  <c r="X97" i="1"/>
  <c r="P18" i="3" s="1"/>
  <c r="B13" i="3"/>
  <c r="I13" i="3" s="1"/>
  <c r="X67" i="1"/>
  <c r="P13" i="3" s="1"/>
  <c r="C34" i="3" s="1"/>
  <c r="F34" i="3" s="1"/>
  <c r="B37" i="4"/>
  <c r="H14" i="4"/>
  <c r="H8" i="4"/>
  <c r="B31" i="4"/>
  <c r="B44" i="4"/>
  <c r="H21" i="4"/>
  <c r="H15" i="4"/>
  <c r="B38" i="4"/>
  <c r="B25" i="4"/>
  <c r="H2" i="4"/>
  <c r="H19" i="4"/>
  <c r="B42" i="4"/>
  <c r="B43" i="4"/>
  <c r="H20" i="4"/>
  <c r="B27" i="4"/>
  <c r="H4" i="4"/>
  <c r="H10" i="4"/>
  <c r="B33" i="4"/>
  <c r="B35" i="4"/>
  <c r="H12" i="4"/>
  <c r="H9" i="4"/>
  <c r="B32" i="4"/>
  <c r="H3" i="4"/>
  <c r="B26" i="4"/>
  <c r="H17" i="4"/>
  <c r="B40" i="4"/>
  <c r="H16" i="4"/>
  <c r="B39" i="4"/>
  <c r="B29" i="4"/>
  <c r="H6" i="4"/>
  <c r="H18" i="4"/>
  <c r="B41" i="4"/>
  <c r="H13" i="4"/>
  <c r="B36" i="4"/>
  <c r="H5" i="4"/>
  <c r="B28" i="4"/>
  <c r="H7" i="4"/>
  <c r="B30" i="4"/>
  <c r="H11" i="4"/>
  <c r="B34" i="4"/>
  <c r="C3" i="3"/>
  <c r="B4" i="3"/>
  <c r="I4" i="3" s="1"/>
  <c r="D27" i="3"/>
  <c r="C11" i="3"/>
  <c r="J11" i="3" s="1"/>
  <c r="B3" i="3"/>
  <c r="I3" i="3" s="1"/>
  <c r="B11" i="3"/>
  <c r="I11" i="3" s="1"/>
  <c r="C9" i="3"/>
  <c r="J9" i="3" s="1"/>
  <c r="C35" i="3" l="1"/>
  <c r="F35" i="3" s="1"/>
  <c r="C32" i="3"/>
  <c r="F32" i="3" s="1"/>
  <c r="D29" i="3"/>
  <c r="J3" i="3"/>
  <c r="D28" i="3" s="1"/>
  <c r="C27" i="3"/>
  <c r="C29" i="3"/>
  <c r="C28" i="3"/>
  <c r="D2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tc={3CE20FF2-163D-44F1-8803-AD58E00EF737}</author>
    <author>tc={EDCD0B36-0D4E-4B62-8E89-2C9E6A10F342}</author>
    <author>tc={99284263-6140-4FF1-97F4-DA042F4D2D64}</author>
    <author>tc={DC0888AE-E3F9-4E0D-A1D9-C54B0717A2BC}</author>
    <author>tc={7152834D-5841-4876-9337-7C5D55BDAB77}</author>
    <author>tc={17987ABC-AEF1-4D19-801E-75836AE8B30E}</author>
    <author>tc={7E46F39A-175E-464E-901B-F01233D83E8C}</author>
  </authors>
  <commentList>
    <comment ref="C25" authorId="0" shapeId="0" xr:uid="{3CE20FF2-163D-44F1-8803-AD58E00EF737}">
      <text>
        <t>[Threaded comment]
Your version of Excel allows you to read this threaded comment; however, any edits to it will get removed if the file is opened in a newer version of Excel. Learn more: https://go.microsoft.com/fwlink/?linkid=870924
Comment:
    16/10-10/11</t>
      </text>
    </comment>
    <comment ref="D25" authorId="1" shapeId="0" xr:uid="{EDCD0B36-0D4E-4B62-8E89-2C9E6A10F342}">
      <text>
        <t>[Threaded comment]
Your version of Excel allows you to read this threaded comment; however, any edits to it will get removed if the file is opened in a newer version of Excel. Learn more: https://go.microsoft.com/fwlink/?linkid=870924
Comment:
    11/11-02/12</t>
      </text>
    </comment>
    <comment ref="E25" authorId="2" shapeId="0" xr:uid="{99284263-6140-4FF1-97F4-DA042F4D2D64}">
      <text>
        <t>[Threaded comment]
Your version of Excel allows you to read this threaded comment; however, any edits to it will get removed if the file is opened in a newer version of Excel. Learn more: https://go.microsoft.com/fwlink/?linkid=870924
Comment:
    3/12-22/12</t>
      </text>
    </comment>
    <comment ref="H25" authorId="3" shapeId="0" xr:uid="{DC0888AE-E3F9-4E0D-A1D9-C54B0717A2BC}">
      <text>
        <t>[Threaded comment]
Your version of Excel allows you to read this threaded comment; however, any edits to it will get removed if the file is opened in a newer version of Excel. Learn more: https://go.microsoft.com/fwlink/?linkid=870924
Comment:
    16/10-22/12</t>
      </text>
    </comment>
    <comment ref="C31" authorId="4" shapeId="0" xr:uid="{7152834D-5841-4876-9337-7C5D55BDAB77}">
      <text>
        <t>[Threaded comment]
Your version of Excel allows you to read this threaded comment; however, any edits to it will get removed if the file is opened in a newer version of Excel. Learn more: https://go.microsoft.com/fwlink/?linkid=870924
Comment:
    16/10-10/11</t>
      </text>
    </comment>
    <comment ref="D31" authorId="5" shapeId="0" xr:uid="{17987ABC-AEF1-4D19-801E-75836AE8B30E}">
      <text>
        <t>[Threaded comment]
Your version of Excel allows you to read this threaded comment; however, any edits to it will get removed if the file is opened in a newer version of Excel. Learn more: https://go.microsoft.com/fwlink/?linkid=870924
Comment:
    11/11-02/12</t>
      </text>
    </comment>
    <comment ref="E31" authorId="6" shapeId="0" xr:uid="{7E46F39A-175E-464E-901B-F01233D83E8C}">
      <text>
        <t>[Threaded comment]
Your version of Excel allows you to read this threaded comment; however, any edits to it will get removed if the file is opened in a newer version of Excel. Learn more: https://go.microsoft.com/fwlink/?linkid=870924
Comment:
    3/12-22/12</t>
      </text>
    </comment>
  </commentList>
</comments>
</file>

<file path=xl/sharedStrings.xml><?xml version="1.0" encoding="utf-8"?>
<sst xmlns="http://schemas.openxmlformats.org/spreadsheetml/2006/main" count="81" uniqueCount="56">
  <si>
    <t>ID</t>
  </si>
  <si>
    <t>Treatment</t>
  </si>
  <si>
    <t>Pen number</t>
  </si>
  <si>
    <t>Starting weights</t>
  </si>
  <si>
    <t>Weight 11/11</t>
  </si>
  <si>
    <t>Weight 3/12</t>
  </si>
  <si>
    <t>growth 11/11-02/12</t>
  </si>
  <si>
    <t>ADG 11/11-02/12</t>
  </si>
  <si>
    <t>growth 16/10-10/11</t>
  </si>
  <si>
    <t>ADG 16/10-10/11</t>
  </si>
  <si>
    <t>Pen no</t>
  </si>
  <si>
    <t>Growth 16/10-10/11</t>
  </si>
  <si>
    <t>Growth 11/11-02/12</t>
  </si>
  <si>
    <t>ADG Starter</t>
  </si>
  <si>
    <t>ADGTotal Period</t>
  </si>
  <si>
    <t>Weight 23/12</t>
  </si>
  <si>
    <t>growth 3/12-22/12</t>
  </si>
  <si>
    <t>ADG 3/12-22/12</t>
  </si>
  <si>
    <t>Growth 03/12-22/12</t>
  </si>
  <si>
    <t>ADG Grower1</t>
  </si>
  <si>
    <t>ADG Grower2</t>
  </si>
  <si>
    <t>Weight 24/1</t>
  </si>
  <si>
    <t>Weight 27/2</t>
  </si>
  <si>
    <t>growth 23/12-23/1</t>
  </si>
  <si>
    <t>ADG 23/12-23/1</t>
  </si>
  <si>
    <t>Growth 24/1-27/2</t>
  </si>
  <si>
    <t>ADG 24/1-27/2</t>
  </si>
  <si>
    <t>growth 16/10-27/2</t>
  </si>
  <si>
    <t>ADG 16/10-27/2</t>
  </si>
  <si>
    <t>ADG Grower 3</t>
  </si>
  <si>
    <t>Finisher</t>
  </si>
  <si>
    <t>Growth 23/12-23/1</t>
  </si>
  <si>
    <t>Growth 16/10-27/2</t>
  </si>
  <si>
    <t>total growth met 3 diere van pen 4,17,20 in ag geneem</t>
  </si>
  <si>
    <t>pen no</t>
  </si>
  <si>
    <t>treatment</t>
  </si>
  <si>
    <t>Block no</t>
  </si>
  <si>
    <t>Period</t>
  </si>
  <si>
    <t>Pen weight</t>
  </si>
  <si>
    <t>Amount of aminals</t>
  </si>
  <si>
    <t>ave weight</t>
  </si>
  <si>
    <t>red</t>
  </si>
  <si>
    <t>blue</t>
  </si>
  <si>
    <t>green</t>
  </si>
  <si>
    <t>yellow</t>
  </si>
  <si>
    <t>Growth in pens devided into 3 phases</t>
  </si>
  <si>
    <t>Starter</t>
  </si>
  <si>
    <t>Grower</t>
  </si>
  <si>
    <t>Starter(16/10-10/11)</t>
  </si>
  <si>
    <t>Grower(11/11-23/1)</t>
  </si>
  <si>
    <t>Finisher(24/01-27/02)</t>
  </si>
  <si>
    <t>Growth Starter</t>
  </si>
  <si>
    <t>Growth Grower</t>
  </si>
  <si>
    <t>ADG Grower</t>
  </si>
  <si>
    <t>Growth Finisher</t>
  </si>
  <si>
    <t>ADG Finisher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</si>
</sst>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9"/>
      <name val="Calibri"/>
      <family val="2"/>
    </font>
    <font>
      <sz val="11"/>
      <color rgb="FFFF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C0C0C0"/>
      </patternFill>
    </fill>
    <fill>
      <patternFill patternType="solid">
        <fgColor rgb="FF7030A0"/>
        <bgColor rgb="FFC0C0C0"/>
      </patternFill>
    </fill>
    <fill>
      <patternFill patternType="solid">
        <fgColor theme="5"/>
        <b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 vertical="center" wrapText="1"/>
    </xf>
    <xf numFmtId="2" fontId="0" fillId="0" borderId="0" xfId="0" applyNumberFormat="1"/>
    <xf numFmtId="0" fontId="0" fillId="3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2" fillId="0" borderId="0" xfId="0" applyFont="1" applyBorder="1" applyAlignment="1">
      <alignment horizontal="right" vertical="center" wrapText="1"/>
    </xf>
    <xf numFmtId="0" fontId="0" fillId="8" borderId="0" xfId="0" applyFill="1"/>
    <xf numFmtId="0" fontId="0" fillId="0" borderId="0" xfId="0" applyFill="1"/>
    <xf numFmtId="2" fontId="0" fillId="0" borderId="0" xfId="0" applyNumberFormat="1" applyFill="1"/>
    <xf numFmtId="0" fontId="0" fillId="0" borderId="0" xfId="0" applyFill="1" applyAlignment="1"/>
    <xf numFmtId="0" fontId="0" fillId="9" borderId="1" xfId="0" applyFill="1" applyBorder="1" applyAlignment="1"/>
    <xf numFmtId="0" fontId="3" fillId="9" borderId="1" xfId="0" applyFont="1" applyFill="1" applyBorder="1" applyAlignment="1"/>
    <xf numFmtId="0" fontId="3" fillId="9" borderId="1" xfId="0" applyFont="1" applyFill="1" applyBorder="1"/>
    <xf numFmtId="0" fontId="0" fillId="3" borderId="1" xfId="0" applyFill="1" applyBorder="1"/>
    <xf numFmtId="2" fontId="0" fillId="0" borderId="1" xfId="0" applyNumberFormat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5" fillId="10" borderId="4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right" wrapText="1"/>
    </xf>
    <xf numFmtId="0" fontId="0" fillId="0" borderId="0" xfId="0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/>
    <xf numFmtId="0" fontId="0" fillId="0" borderId="0" xfId="0" applyFill="1" applyBorder="1"/>
    <xf numFmtId="2" fontId="0" fillId="0" borderId="0" xfId="0" applyNumberFormat="1" applyFill="1" applyBorder="1"/>
    <xf numFmtId="0" fontId="7" fillId="10" borderId="4" xfId="2" applyFont="1" applyFill="1" applyBorder="1" applyAlignment="1">
      <alignment horizontal="center"/>
    </xf>
    <xf numFmtId="0" fontId="7" fillId="0" borderId="5" xfId="2" applyFont="1" applyFill="1" applyBorder="1" applyAlignment="1">
      <alignment horizontal="right" wrapText="1"/>
    </xf>
    <xf numFmtId="0" fontId="8" fillId="0" borderId="3" xfId="0" applyFont="1" applyBorder="1" applyAlignment="1">
      <alignment horizontal="right" vertical="center" wrapText="1"/>
    </xf>
    <xf numFmtId="0" fontId="8" fillId="0" borderId="5" xfId="1" applyFont="1" applyFill="1" applyBorder="1" applyAlignment="1">
      <alignment horizontal="right" wrapText="1"/>
    </xf>
    <xf numFmtId="0" fontId="8" fillId="0" borderId="5" xfId="2" applyFont="1" applyFill="1" applyBorder="1" applyAlignment="1">
      <alignment horizontal="right" wrapText="1"/>
    </xf>
    <xf numFmtId="0" fontId="3" fillId="0" borderId="0" xfId="0" applyFont="1"/>
    <xf numFmtId="14" fontId="0" fillId="0" borderId="0" xfId="0" applyNumberFormat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1" fillId="14" borderId="2" xfId="0" applyFont="1" applyFill="1" applyBorder="1" applyAlignment="1">
      <alignment horizontal="center" vertical="center"/>
    </xf>
    <xf numFmtId="0" fontId="1" fillId="15" borderId="2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right" wrapText="1"/>
    </xf>
    <xf numFmtId="0" fontId="9" fillId="0" borderId="5" xfId="1" applyFont="1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7" fillId="1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right" wrapText="1"/>
    </xf>
    <xf numFmtId="0" fontId="9" fillId="0" borderId="0" xfId="2" applyFont="1" applyFill="1" applyBorder="1" applyAlignment="1">
      <alignment horizontal="right" wrapText="1"/>
    </xf>
  </cellXfs>
  <cellStyles count="3">
    <cellStyle name="Normal" xfId="0" builtinId="0"/>
    <cellStyle name="Normal_Data" xfId="1" xr:uid="{536DFF08-145A-4F20-9980-26164933DA62}"/>
    <cellStyle name="Normal_Data_1" xfId="2" xr:uid="{F5B47DE4-60F4-4F7C-865F-59F4C445DD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nus Liebenberg" id="{CA53BB5D-BE48-4686-9ED3-660DDB3D6A86}" userId="f2d390c86d2f4164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5" dT="2021-01-02T19:01:32.43" personId="{CA53BB5D-BE48-4686-9ED3-660DDB3D6A86}" id="{3CE20FF2-163D-44F1-8803-AD58E00EF737}">
    <text>16/10-10/11</text>
  </threadedComment>
  <threadedComment ref="D25" dT="2021-01-02T19:01:53.29" personId="{CA53BB5D-BE48-4686-9ED3-660DDB3D6A86}" id="{EDCD0B36-0D4E-4B62-8E89-2C9E6A10F342}">
    <text>11/11-02/12</text>
  </threadedComment>
  <threadedComment ref="E25" dT="2021-01-02T19:02:23.18" personId="{CA53BB5D-BE48-4686-9ED3-660DDB3D6A86}" id="{99284263-6140-4FF1-97F4-DA042F4D2D64}">
    <text>3/12-22/12</text>
  </threadedComment>
  <threadedComment ref="H25" dT="2021-01-02T19:02:42.56" personId="{CA53BB5D-BE48-4686-9ED3-660DDB3D6A86}" id="{DC0888AE-E3F9-4E0D-A1D9-C54B0717A2BC}">
    <text>16/10-22/12</text>
  </threadedComment>
  <threadedComment ref="C31" dT="2021-01-02T19:01:32.43" personId="{CA53BB5D-BE48-4686-9ED3-660DDB3D6A86}" id="{7152834D-5841-4876-9337-7C5D55BDAB77}">
    <text>16/10-10/11</text>
  </threadedComment>
  <threadedComment ref="D31" dT="2021-01-02T19:01:53.29" personId="{CA53BB5D-BE48-4686-9ED3-660DDB3D6A86}" id="{17987ABC-AEF1-4D19-801E-75836AE8B30E}">
    <text>11/11-02/12</text>
  </threadedComment>
  <threadedComment ref="E31" dT="2021-01-02T19:02:23.18" personId="{CA53BB5D-BE48-4686-9ED3-660DDB3D6A86}" id="{7E46F39A-175E-464E-901B-F01233D83E8C}">
    <text>3/12-22/12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DC94C-9345-4D1F-8C5A-990ABFA8F90F}">
  <dimension ref="A1:AB124"/>
  <sheetViews>
    <sheetView tabSelected="1" topLeftCell="J1" workbookViewId="0">
      <selection activeCell="T2" sqref="T2"/>
    </sheetView>
  </sheetViews>
  <sheetFormatPr defaultColWidth="8.88671875" defaultRowHeight="14.4" x14ac:dyDescent="0.3"/>
  <cols>
    <col min="4" max="4" width="15.44140625" bestFit="1" customWidth="1"/>
    <col min="5" max="5" width="12.88671875" bestFit="1" customWidth="1"/>
    <col min="6" max="6" width="11.88671875" bestFit="1" customWidth="1"/>
    <col min="7" max="7" width="12.88671875" bestFit="1" customWidth="1"/>
    <col min="8" max="10" width="12.88671875" customWidth="1"/>
    <col min="11" max="11" width="18.44140625" customWidth="1"/>
    <col min="12" max="12" width="16" customWidth="1"/>
    <col min="13" max="13" width="18.44140625" customWidth="1"/>
    <col min="14" max="14" width="16" customWidth="1"/>
    <col min="15" max="15" width="18.44140625" customWidth="1"/>
    <col min="16" max="16" width="16" customWidth="1"/>
    <col min="17" max="17" width="17.44140625" customWidth="1"/>
    <col min="18" max="20" width="16" customWidth="1"/>
    <col min="21" max="21" width="18.44140625" bestFit="1" customWidth="1"/>
    <col min="22" max="22" width="16" bestFit="1" customWidth="1"/>
    <col min="23" max="23" width="13.44140625" bestFit="1" customWidth="1"/>
    <col min="24" max="24" width="10.77734375" bestFit="1" customWidth="1"/>
    <col min="25" max="25" width="13.88671875" bestFit="1" customWidth="1"/>
    <col min="26" max="26" width="11.21875" bestFit="1" customWidth="1"/>
    <col min="27" max="27" width="14.21875" bestFit="1" customWidth="1"/>
    <col min="28" max="28" width="11.5546875" bestFit="1" customWidth="1"/>
  </cols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2" t="s">
        <v>15</v>
      </c>
      <c r="H1" s="29" t="s">
        <v>21</v>
      </c>
      <c r="I1" s="29" t="s">
        <v>22</v>
      </c>
      <c r="J1" s="46"/>
      <c r="K1" s="2" t="s">
        <v>8</v>
      </c>
      <c r="L1" s="2" t="s">
        <v>9</v>
      </c>
      <c r="M1" s="2" t="s">
        <v>6</v>
      </c>
      <c r="N1" s="2" t="s">
        <v>7</v>
      </c>
      <c r="O1" s="2" t="s">
        <v>16</v>
      </c>
      <c r="P1" s="2" t="s">
        <v>17</v>
      </c>
      <c r="Q1" s="2" t="s">
        <v>23</v>
      </c>
      <c r="R1" s="2" t="s">
        <v>24</v>
      </c>
      <c r="S1" s="2" t="s">
        <v>25</v>
      </c>
      <c r="T1" s="2" t="s">
        <v>26</v>
      </c>
      <c r="U1" s="2" t="s">
        <v>27</v>
      </c>
      <c r="V1" s="2" t="s">
        <v>28</v>
      </c>
      <c r="W1" s="41" t="s">
        <v>51</v>
      </c>
      <c r="X1" s="41" t="s">
        <v>13</v>
      </c>
      <c r="Y1" s="40" t="s">
        <v>52</v>
      </c>
      <c r="Z1" s="40" t="s">
        <v>53</v>
      </c>
      <c r="AA1" s="39" t="s">
        <v>54</v>
      </c>
      <c r="AB1" s="39" t="s">
        <v>55</v>
      </c>
    </row>
    <row r="2" spans="1:28" x14ac:dyDescent="0.3">
      <c r="A2" s="3">
        <v>67148</v>
      </c>
      <c r="B2" s="3">
        <v>1</v>
      </c>
      <c r="C2" s="3">
        <v>1</v>
      </c>
      <c r="D2" s="3">
        <v>255</v>
      </c>
      <c r="E2" s="3">
        <v>324</v>
      </c>
      <c r="F2" s="3">
        <v>365</v>
      </c>
      <c r="G2" s="23">
        <v>398</v>
      </c>
      <c r="H2" s="30">
        <v>452</v>
      </c>
      <c r="I2" s="30">
        <v>523</v>
      </c>
      <c r="J2" s="47"/>
      <c r="K2">
        <f t="shared" ref="K2:K33" si="0">E2-D2</f>
        <v>69</v>
      </c>
      <c r="L2" s="4">
        <f t="shared" ref="L2:L33" si="1">K2/26</f>
        <v>2.6538461538461537</v>
      </c>
      <c r="M2">
        <f>F2-E2</f>
        <v>41</v>
      </c>
      <c r="N2" s="4">
        <f t="shared" ref="N2:N33" si="2">M2/22</f>
        <v>1.8636363636363635</v>
      </c>
      <c r="O2">
        <f>G2-F2</f>
        <v>33</v>
      </c>
      <c r="P2">
        <f>O2/20</f>
        <v>1.65</v>
      </c>
      <c r="Q2">
        <f>H2-G2</f>
        <v>54</v>
      </c>
      <c r="R2" s="4">
        <f>Q2/32</f>
        <v>1.6875</v>
      </c>
      <c r="S2">
        <f>I2-H2</f>
        <v>71</v>
      </c>
      <c r="T2" s="4">
        <f>S2/35</f>
        <v>2.0285714285714285</v>
      </c>
      <c r="U2">
        <f>I2-D2</f>
        <v>268</v>
      </c>
      <c r="V2" s="4">
        <f>U2/135</f>
        <v>1.9851851851851852</v>
      </c>
      <c r="W2">
        <f>K2</f>
        <v>69</v>
      </c>
      <c r="X2" s="4">
        <f>L2</f>
        <v>2.6538461538461537</v>
      </c>
      <c r="Y2">
        <f>H2-E2</f>
        <v>128</v>
      </c>
      <c r="Z2" s="4">
        <f>Y2/74</f>
        <v>1.7297297297297298</v>
      </c>
      <c r="AA2">
        <f>S2</f>
        <v>71</v>
      </c>
      <c r="AB2" s="4">
        <f>T2</f>
        <v>2.0285714285714285</v>
      </c>
    </row>
    <row r="3" spans="1:28" x14ac:dyDescent="0.3">
      <c r="A3" s="3">
        <v>90954</v>
      </c>
      <c r="B3" s="3">
        <v>1</v>
      </c>
      <c r="C3" s="3">
        <v>1</v>
      </c>
      <c r="D3" s="3">
        <v>254</v>
      </c>
      <c r="E3" s="3">
        <v>300</v>
      </c>
      <c r="F3" s="3">
        <v>347</v>
      </c>
      <c r="G3" s="23">
        <v>371</v>
      </c>
      <c r="H3" s="30">
        <v>433</v>
      </c>
      <c r="I3" s="30">
        <v>511</v>
      </c>
      <c r="J3" s="47"/>
      <c r="K3">
        <f t="shared" si="0"/>
        <v>46</v>
      </c>
      <c r="L3" s="4">
        <f t="shared" si="1"/>
        <v>1.7692307692307692</v>
      </c>
      <c r="M3">
        <f t="shared" ref="M3:M33" si="3">F3-E3</f>
        <v>47</v>
      </c>
      <c r="N3" s="4">
        <f t="shared" si="2"/>
        <v>2.1363636363636362</v>
      </c>
      <c r="O3">
        <f t="shared" ref="O3:O66" si="4">G3-F3</f>
        <v>24</v>
      </c>
      <c r="P3">
        <f t="shared" ref="P3:P66" si="5">O3/20</f>
        <v>1.2</v>
      </c>
      <c r="Q3">
        <f t="shared" ref="Q3:Q67" si="6">H3-G3</f>
        <v>62</v>
      </c>
      <c r="R3" s="4">
        <f t="shared" ref="R3:R67" si="7">Q3/32</f>
        <v>1.9375</v>
      </c>
      <c r="S3">
        <f t="shared" ref="S3:S67" si="8">I3-H3</f>
        <v>78</v>
      </c>
      <c r="T3" s="4">
        <f t="shared" ref="T3:T67" si="9">S3/35</f>
        <v>2.2285714285714286</v>
      </c>
      <c r="U3">
        <f t="shared" ref="U3:U67" si="10">I3-D3</f>
        <v>257</v>
      </c>
      <c r="V3" s="4">
        <f t="shared" ref="V3:V67" si="11">U3/135</f>
        <v>1.9037037037037037</v>
      </c>
      <c r="W3">
        <f t="shared" ref="W3:W66" si="12">K3</f>
        <v>46</v>
      </c>
      <c r="X3" s="4">
        <f t="shared" ref="X3:X66" si="13">L3</f>
        <v>1.7692307692307692</v>
      </c>
      <c r="Y3">
        <f t="shared" ref="Y3:Y66" si="14">H3-E3</f>
        <v>133</v>
      </c>
      <c r="Z3" s="4">
        <f t="shared" ref="Z3:Z66" si="15">Y3/74</f>
        <v>1.7972972972972974</v>
      </c>
      <c r="AA3">
        <f t="shared" ref="AA3:AA66" si="16">S3</f>
        <v>78</v>
      </c>
      <c r="AB3" s="4">
        <f t="shared" ref="AB3:AB66" si="17">T3</f>
        <v>2.2285714285714286</v>
      </c>
    </row>
    <row r="4" spans="1:28" x14ac:dyDescent="0.3">
      <c r="A4" s="3">
        <v>93188</v>
      </c>
      <c r="B4" s="3">
        <v>1</v>
      </c>
      <c r="C4" s="3">
        <v>1</v>
      </c>
      <c r="D4" s="3">
        <v>260</v>
      </c>
      <c r="E4" s="3">
        <v>313</v>
      </c>
      <c r="F4" s="3">
        <v>347</v>
      </c>
      <c r="G4" s="23">
        <v>369</v>
      </c>
      <c r="H4" s="30">
        <v>419</v>
      </c>
      <c r="I4" s="30">
        <v>475</v>
      </c>
      <c r="J4" s="47"/>
      <c r="K4">
        <f t="shared" si="0"/>
        <v>53</v>
      </c>
      <c r="L4" s="4">
        <f t="shared" si="1"/>
        <v>2.0384615384615383</v>
      </c>
      <c r="M4">
        <f t="shared" si="3"/>
        <v>34</v>
      </c>
      <c r="N4" s="4">
        <f t="shared" si="2"/>
        <v>1.5454545454545454</v>
      </c>
      <c r="O4">
        <f t="shared" si="4"/>
        <v>22</v>
      </c>
      <c r="P4">
        <f t="shared" si="5"/>
        <v>1.1000000000000001</v>
      </c>
      <c r="Q4">
        <f t="shared" si="6"/>
        <v>50</v>
      </c>
      <c r="R4" s="4">
        <f t="shared" si="7"/>
        <v>1.5625</v>
      </c>
      <c r="S4">
        <f t="shared" si="8"/>
        <v>56</v>
      </c>
      <c r="T4" s="4">
        <f t="shared" si="9"/>
        <v>1.6</v>
      </c>
      <c r="U4">
        <f t="shared" si="10"/>
        <v>215</v>
      </c>
      <c r="V4" s="4">
        <f t="shared" si="11"/>
        <v>1.5925925925925926</v>
      </c>
      <c r="W4">
        <f t="shared" si="12"/>
        <v>53</v>
      </c>
      <c r="X4" s="4">
        <f t="shared" si="13"/>
        <v>2.0384615384615383</v>
      </c>
      <c r="Y4">
        <f t="shared" si="14"/>
        <v>106</v>
      </c>
      <c r="Z4" s="4">
        <f t="shared" si="15"/>
        <v>1.4324324324324325</v>
      </c>
      <c r="AA4">
        <f t="shared" si="16"/>
        <v>56</v>
      </c>
      <c r="AB4" s="4">
        <f t="shared" si="17"/>
        <v>1.6</v>
      </c>
    </row>
    <row r="5" spans="1:28" x14ac:dyDescent="0.3">
      <c r="A5" s="3">
        <v>102712</v>
      </c>
      <c r="B5" s="3">
        <v>1</v>
      </c>
      <c r="C5" s="3">
        <v>1</v>
      </c>
      <c r="D5" s="3">
        <v>256</v>
      </c>
      <c r="E5" s="3">
        <v>328</v>
      </c>
      <c r="F5" s="3">
        <v>359</v>
      </c>
      <c r="G5" s="23">
        <v>399</v>
      </c>
      <c r="H5" s="30">
        <v>476</v>
      </c>
      <c r="I5" s="30">
        <v>548</v>
      </c>
      <c r="J5" s="47"/>
      <c r="K5">
        <f t="shared" si="0"/>
        <v>72</v>
      </c>
      <c r="L5" s="4">
        <f t="shared" si="1"/>
        <v>2.7692307692307692</v>
      </c>
      <c r="M5">
        <f t="shared" si="3"/>
        <v>31</v>
      </c>
      <c r="N5" s="4">
        <f t="shared" si="2"/>
        <v>1.4090909090909092</v>
      </c>
      <c r="O5">
        <f t="shared" si="4"/>
        <v>40</v>
      </c>
      <c r="P5">
        <f t="shared" si="5"/>
        <v>2</v>
      </c>
      <c r="Q5">
        <f t="shared" si="6"/>
        <v>77</v>
      </c>
      <c r="R5" s="4">
        <f t="shared" si="7"/>
        <v>2.40625</v>
      </c>
      <c r="S5">
        <f t="shared" si="8"/>
        <v>72</v>
      </c>
      <c r="T5" s="4">
        <f t="shared" si="9"/>
        <v>2.0571428571428569</v>
      </c>
      <c r="U5">
        <f t="shared" si="10"/>
        <v>292</v>
      </c>
      <c r="V5" s="4">
        <f t="shared" si="11"/>
        <v>2.162962962962963</v>
      </c>
      <c r="W5">
        <f t="shared" si="12"/>
        <v>72</v>
      </c>
      <c r="X5" s="4">
        <f t="shared" si="13"/>
        <v>2.7692307692307692</v>
      </c>
      <c r="Y5">
        <f t="shared" si="14"/>
        <v>148</v>
      </c>
      <c r="Z5" s="4">
        <f t="shared" si="15"/>
        <v>2</v>
      </c>
      <c r="AA5">
        <f t="shared" si="16"/>
        <v>72</v>
      </c>
      <c r="AB5" s="4">
        <f t="shared" si="17"/>
        <v>2.0571428571428569</v>
      </c>
    </row>
    <row r="6" spans="1:28" x14ac:dyDescent="0.3">
      <c r="A6" s="3">
        <v>108074</v>
      </c>
      <c r="B6" s="3">
        <v>1</v>
      </c>
      <c r="C6" s="3">
        <v>1</v>
      </c>
      <c r="D6" s="3">
        <v>258</v>
      </c>
      <c r="E6" s="3">
        <v>334</v>
      </c>
      <c r="F6" s="3">
        <v>381</v>
      </c>
      <c r="G6" s="23">
        <v>410</v>
      </c>
      <c r="H6" s="30">
        <v>467</v>
      </c>
      <c r="I6" s="30">
        <v>526</v>
      </c>
      <c r="J6" s="47"/>
      <c r="K6">
        <f t="shared" si="0"/>
        <v>76</v>
      </c>
      <c r="L6" s="4">
        <f t="shared" si="1"/>
        <v>2.9230769230769229</v>
      </c>
      <c r="M6">
        <f t="shared" si="3"/>
        <v>47</v>
      </c>
      <c r="N6" s="4">
        <f t="shared" si="2"/>
        <v>2.1363636363636362</v>
      </c>
      <c r="O6">
        <f t="shared" si="4"/>
        <v>29</v>
      </c>
      <c r="P6">
        <f t="shared" si="5"/>
        <v>1.45</v>
      </c>
      <c r="Q6">
        <f t="shared" si="6"/>
        <v>57</v>
      </c>
      <c r="R6" s="4">
        <f t="shared" si="7"/>
        <v>1.78125</v>
      </c>
      <c r="S6">
        <f t="shared" si="8"/>
        <v>59</v>
      </c>
      <c r="T6" s="4">
        <f t="shared" si="9"/>
        <v>1.6857142857142857</v>
      </c>
      <c r="U6">
        <f t="shared" si="10"/>
        <v>268</v>
      </c>
      <c r="V6" s="4">
        <f t="shared" si="11"/>
        <v>1.9851851851851852</v>
      </c>
      <c r="W6">
        <f t="shared" si="12"/>
        <v>76</v>
      </c>
      <c r="X6" s="4">
        <f t="shared" si="13"/>
        <v>2.9230769230769229</v>
      </c>
      <c r="Y6">
        <f t="shared" si="14"/>
        <v>133</v>
      </c>
      <c r="Z6" s="4">
        <f t="shared" si="15"/>
        <v>1.7972972972972974</v>
      </c>
      <c r="AA6">
        <f t="shared" si="16"/>
        <v>59</v>
      </c>
      <c r="AB6" s="4">
        <f t="shared" si="17"/>
        <v>1.6857142857142857</v>
      </c>
    </row>
    <row r="7" spans="1:28" x14ac:dyDescent="0.3">
      <c r="A7" s="3">
        <v>112710</v>
      </c>
      <c r="B7" s="3">
        <v>1</v>
      </c>
      <c r="C7" s="3">
        <v>1</v>
      </c>
      <c r="D7" s="3">
        <v>260</v>
      </c>
      <c r="E7" s="3">
        <v>305</v>
      </c>
      <c r="F7" s="3">
        <v>340</v>
      </c>
      <c r="G7" s="23">
        <v>361</v>
      </c>
      <c r="H7" s="30">
        <v>423</v>
      </c>
      <c r="I7" s="30">
        <v>507</v>
      </c>
      <c r="J7" s="47"/>
      <c r="K7">
        <f t="shared" si="0"/>
        <v>45</v>
      </c>
      <c r="L7" s="4">
        <f t="shared" si="1"/>
        <v>1.7307692307692308</v>
      </c>
      <c r="M7">
        <f t="shared" si="3"/>
        <v>35</v>
      </c>
      <c r="N7" s="4">
        <f t="shared" si="2"/>
        <v>1.5909090909090908</v>
      </c>
      <c r="O7">
        <f t="shared" si="4"/>
        <v>21</v>
      </c>
      <c r="P7">
        <f t="shared" si="5"/>
        <v>1.05</v>
      </c>
      <c r="Q7">
        <f t="shared" si="6"/>
        <v>62</v>
      </c>
      <c r="R7" s="4">
        <f t="shared" si="7"/>
        <v>1.9375</v>
      </c>
      <c r="S7">
        <f t="shared" si="8"/>
        <v>84</v>
      </c>
      <c r="T7" s="4">
        <f t="shared" si="9"/>
        <v>2.4</v>
      </c>
      <c r="U7">
        <f t="shared" si="10"/>
        <v>247</v>
      </c>
      <c r="V7" s="4">
        <f t="shared" si="11"/>
        <v>1.8296296296296297</v>
      </c>
      <c r="W7">
        <f t="shared" si="12"/>
        <v>45</v>
      </c>
      <c r="X7" s="4">
        <f t="shared" si="13"/>
        <v>1.7307692307692308</v>
      </c>
      <c r="Y7">
        <f t="shared" si="14"/>
        <v>118</v>
      </c>
      <c r="Z7" s="4">
        <f t="shared" si="15"/>
        <v>1.5945945945945945</v>
      </c>
      <c r="AA7">
        <f t="shared" si="16"/>
        <v>84</v>
      </c>
      <c r="AB7" s="4">
        <f t="shared" si="17"/>
        <v>2.4</v>
      </c>
    </row>
    <row r="8" spans="1:28" x14ac:dyDescent="0.3">
      <c r="A8" s="3">
        <v>66896</v>
      </c>
      <c r="B8" s="3">
        <v>3</v>
      </c>
      <c r="C8" s="3">
        <v>2</v>
      </c>
      <c r="D8" s="3">
        <v>243</v>
      </c>
      <c r="E8" s="3">
        <v>290</v>
      </c>
      <c r="F8" s="3">
        <v>335</v>
      </c>
      <c r="G8" s="23">
        <v>368</v>
      </c>
      <c r="H8" s="30">
        <v>424</v>
      </c>
      <c r="I8" s="30">
        <v>498</v>
      </c>
      <c r="J8" s="47"/>
      <c r="K8">
        <f t="shared" si="0"/>
        <v>47</v>
      </c>
      <c r="L8" s="4">
        <f t="shared" si="1"/>
        <v>1.8076923076923077</v>
      </c>
      <c r="M8">
        <f t="shared" si="3"/>
        <v>45</v>
      </c>
      <c r="N8" s="4">
        <f t="shared" si="2"/>
        <v>2.0454545454545454</v>
      </c>
      <c r="O8">
        <f t="shared" si="4"/>
        <v>33</v>
      </c>
      <c r="P8">
        <f t="shared" si="5"/>
        <v>1.65</v>
      </c>
      <c r="Q8">
        <f t="shared" si="6"/>
        <v>56</v>
      </c>
      <c r="R8" s="4">
        <f t="shared" si="7"/>
        <v>1.75</v>
      </c>
      <c r="S8">
        <f t="shared" si="8"/>
        <v>74</v>
      </c>
      <c r="T8" s="4">
        <f t="shared" si="9"/>
        <v>2.1142857142857143</v>
      </c>
      <c r="U8">
        <f t="shared" si="10"/>
        <v>255</v>
      </c>
      <c r="V8" s="4">
        <f t="shared" si="11"/>
        <v>1.8888888888888888</v>
      </c>
      <c r="W8">
        <f t="shared" si="12"/>
        <v>47</v>
      </c>
      <c r="X8" s="4">
        <f t="shared" si="13"/>
        <v>1.8076923076923077</v>
      </c>
      <c r="Y8">
        <f t="shared" si="14"/>
        <v>134</v>
      </c>
      <c r="Z8" s="4">
        <f t="shared" si="15"/>
        <v>1.8108108108108107</v>
      </c>
      <c r="AA8">
        <f t="shared" si="16"/>
        <v>74</v>
      </c>
      <c r="AB8" s="4">
        <f t="shared" si="17"/>
        <v>2.1142857142857143</v>
      </c>
    </row>
    <row r="9" spans="1:28" x14ac:dyDescent="0.3">
      <c r="A9" s="3">
        <v>67300</v>
      </c>
      <c r="B9" s="3">
        <v>3</v>
      </c>
      <c r="C9" s="3">
        <v>2</v>
      </c>
      <c r="D9" s="3">
        <v>240</v>
      </c>
      <c r="E9" s="3">
        <v>306</v>
      </c>
      <c r="F9" s="3">
        <v>349</v>
      </c>
      <c r="G9" s="23">
        <v>387</v>
      </c>
      <c r="H9" s="30">
        <v>435</v>
      </c>
      <c r="I9" s="30">
        <v>479</v>
      </c>
      <c r="J9" s="47"/>
      <c r="K9">
        <f t="shared" si="0"/>
        <v>66</v>
      </c>
      <c r="L9" s="4">
        <f t="shared" si="1"/>
        <v>2.5384615384615383</v>
      </c>
      <c r="M9">
        <f t="shared" si="3"/>
        <v>43</v>
      </c>
      <c r="N9" s="4">
        <f t="shared" si="2"/>
        <v>1.9545454545454546</v>
      </c>
      <c r="O9">
        <f t="shared" si="4"/>
        <v>38</v>
      </c>
      <c r="P9">
        <f t="shared" si="5"/>
        <v>1.9</v>
      </c>
      <c r="Q9">
        <f t="shared" si="6"/>
        <v>48</v>
      </c>
      <c r="R9" s="4">
        <f t="shared" si="7"/>
        <v>1.5</v>
      </c>
      <c r="S9">
        <f t="shared" si="8"/>
        <v>44</v>
      </c>
      <c r="T9" s="4">
        <f t="shared" si="9"/>
        <v>1.2571428571428571</v>
      </c>
      <c r="U9">
        <f t="shared" si="10"/>
        <v>239</v>
      </c>
      <c r="V9" s="4">
        <f t="shared" si="11"/>
        <v>1.7703703703703704</v>
      </c>
      <c r="W9">
        <f t="shared" si="12"/>
        <v>66</v>
      </c>
      <c r="X9" s="4">
        <f t="shared" si="13"/>
        <v>2.5384615384615383</v>
      </c>
      <c r="Y9">
        <f t="shared" si="14"/>
        <v>129</v>
      </c>
      <c r="Z9" s="4">
        <f t="shared" si="15"/>
        <v>1.7432432432432432</v>
      </c>
      <c r="AA9">
        <f t="shared" si="16"/>
        <v>44</v>
      </c>
      <c r="AB9" s="4">
        <f t="shared" si="17"/>
        <v>1.2571428571428571</v>
      </c>
    </row>
    <row r="10" spans="1:28" x14ac:dyDescent="0.3">
      <c r="A10" s="3">
        <v>77241</v>
      </c>
      <c r="B10" s="3">
        <v>3</v>
      </c>
      <c r="C10" s="3">
        <v>2</v>
      </c>
      <c r="D10" s="3">
        <v>243</v>
      </c>
      <c r="E10" s="3">
        <v>294</v>
      </c>
      <c r="F10" s="3">
        <v>327</v>
      </c>
      <c r="G10" s="23">
        <v>356</v>
      </c>
      <c r="H10" s="30">
        <v>397</v>
      </c>
      <c r="I10" s="30">
        <v>474</v>
      </c>
      <c r="J10" s="47"/>
      <c r="K10">
        <f t="shared" si="0"/>
        <v>51</v>
      </c>
      <c r="L10" s="4">
        <f t="shared" si="1"/>
        <v>1.9615384615384615</v>
      </c>
      <c r="M10">
        <f t="shared" si="3"/>
        <v>33</v>
      </c>
      <c r="N10" s="4">
        <f t="shared" si="2"/>
        <v>1.5</v>
      </c>
      <c r="O10">
        <f t="shared" si="4"/>
        <v>29</v>
      </c>
      <c r="P10">
        <f t="shared" si="5"/>
        <v>1.45</v>
      </c>
      <c r="Q10">
        <f t="shared" si="6"/>
        <v>41</v>
      </c>
      <c r="R10" s="4">
        <f t="shared" si="7"/>
        <v>1.28125</v>
      </c>
      <c r="S10">
        <f t="shared" si="8"/>
        <v>77</v>
      </c>
      <c r="T10" s="4">
        <f t="shared" si="9"/>
        <v>2.2000000000000002</v>
      </c>
      <c r="U10">
        <f t="shared" si="10"/>
        <v>231</v>
      </c>
      <c r="V10" s="4">
        <f t="shared" si="11"/>
        <v>1.711111111111111</v>
      </c>
      <c r="W10">
        <f t="shared" si="12"/>
        <v>51</v>
      </c>
      <c r="X10" s="4">
        <f t="shared" si="13"/>
        <v>1.9615384615384615</v>
      </c>
      <c r="Y10">
        <f t="shared" si="14"/>
        <v>103</v>
      </c>
      <c r="Z10" s="4">
        <f t="shared" si="15"/>
        <v>1.3918918918918919</v>
      </c>
      <c r="AA10">
        <f t="shared" si="16"/>
        <v>77</v>
      </c>
      <c r="AB10" s="4">
        <f t="shared" si="17"/>
        <v>2.2000000000000002</v>
      </c>
    </row>
    <row r="11" spans="1:28" x14ac:dyDescent="0.3">
      <c r="A11" s="3">
        <v>85475</v>
      </c>
      <c r="B11" s="3">
        <v>3</v>
      </c>
      <c r="C11" s="3">
        <v>2</v>
      </c>
      <c r="D11" s="3">
        <v>246</v>
      </c>
      <c r="E11" s="3">
        <v>317</v>
      </c>
      <c r="F11" s="3">
        <v>357</v>
      </c>
      <c r="G11" s="23">
        <v>388</v>
      </c>
      <c r="H11" s="30">
        <v>448</v>
      </c>
      <c r="I11" s="30">
        <v>528</v>
      </c>
      <c r="J11" s="47"/>
      <c r="K11">
        <f t="shared" si="0"/>
        <v>71</v>
      </c>
      <c r="L11" s="4">
        <f t="shared" si="1"/>
        <v>2.7307692307692308</v>
      </c>
      <c r="M11">
        <f t="shared" si="3"/>
        <v>40</v>
      </c>
      <c r="N11" s="4">
        <f t="shared" si="2"/>
        <v>1.8181818181818181</v>
      </c>
      <c r="O11">
        <f t="shared" si="4"/>
        <v>31</v>
      </c>
      <c r="P11">
        <f t="shared" si="5"/>
        <v>1.55</v>
      </c>
      <c r="Q11">
        <f t="shared" si="6"/>
        <v>60</v>
      </c>
      <c r="R11" s="4">
        <f t="shared" si="7"/>
        <v>1.875</v>
      </c>
      <c r="S11">
        <f t="shared" si="8"/>
        <v>80</v>
      </c>
      <c r="T11" s="4">
        <f t="shared" si="9"/>
        <v>2.2857142857142856</v>
      </c>
      <c r="U11">
        <f t="shared" si="10"/>
        <v>282</v>
      </c>
      <c r="V11" s="4">
        <f t="shared" si="11"/>
        <v>2.088888888888889</v>
      </c>
      <c r="W11">
        <f t="shared" si="12"/>
        <v>71</v>
      </c>
      <c r="X11" s="4">
        <f t="shared" si="13"/>
        <v>2.7307692307692308</v>
      </c>
      <c r="Y11">
        <f t="shared" si="14"/>
        <v>131</v>
      </c>
      <c r="Z11" s="4">
        <f t="shared" si="15"/>
        <v>1.7702702702702702</v>
      </c>
      <c r="AA11">
        <f t="shared" si="16"/>
        <v>80</v>
      </c>
      <c r="AB11" s="4">
        <f t="shared" si="17"/>
        <v>2.2857142857142856</v>
      </c>
    </row>
    <row r="12" spans="1:28" x14ac:dyDescent="0.3">
      <c r="A12" s="3">
        <v>87018</v>
      </c>
      <c r="B12" s="3">
        <v>3</v>
      </c>
      <c r="C12" s="3">
        <v>2</v>
      </c>
      <c r="D12" s="3">
        <v>241</v>
      </c>
      <c r="E12" s="3">
        <v>308</v>
      </c>
      <c r="F12" s="3">
        <v>352</v>
      </c>
      <c r="G12" s="23">
        <v>400</v>
      </c>
      <c r="H12" s="30">
        <v>473</v>
      </c>
      <c r="I12" s="30">
        <v>559</v>
      </c>
      <c r="J12" s="47"/>
      <c r="K12">
        <f t="shared" si="0"/>
        <v>67</v>
      </c>
      <c r="L12" s="4">
        <f t="shared" si="1"/>
        <v>2.5769230769230771</v>
      </c>
      <c r="M12">
        <f t="shared" si="3"/>
        <v>44</v>
      </c>
      <c r="N12" s="4">
        <f t="shared" si="2"/>
        <v>2</v>
      </c>
      <c r="O12">
        <f t="shared" si="4"/>
        <v>48</v>
      </c>
      <c r="P12">
        <f t="shared" si="5"/>
        <v>2.4</v>
      </c>
      <c r="Q12">
        <f t="shared" si="6"/>
        <v>73</v>
      </c>
      <c r="R12" s="4">
        <f t="shared" si="7"/>
        <v>2.28125</v>
      </c>
      <c r="S12">
        <f t="shared" si="8"/>
        <v>86</v>
      </c>
      <c r="T12" s="4">
        <f t="shared" si="9"/>
        <v>2.4571428571428573</v>
      </c>
      <c r="U12">
        <f t="shared" si="10"/>
        <v>318</v>
      </c>
      <c r="V12" s="4">
        <f t="shared" si="11"/>
        <v>2.3555555555555556</v>
      </c>
      <c r="W12">
        <f t="shared" si="12"/>
        <v>67</v>
      </c>
      <c r="X12" s="4">
        <f t="shared" si="13"/>
        <v>2.5769230769230771</v>
      </c>
      <c r="Y12">
        <f t="shared" si="14"/>
        <v>165</v>
      </c>
      <c r="Z12" s="4">
        <f t="shared" si="15"/>
        <v>2.2297297297297298</v>
      </c>
      <c r="AA12">
        <f t="shared" si="16"/>
        <v>86</v>
      </c>
      <c r="AB12" s="4">
        <f t="shared" si="17"/>
        <v>2.4571428571428573</v>
      </c>
    </row>
    <row r="13" spans="1:28" x14ac:dyDescent="0.3">
      <c r="A13" s="3">
        <v>109579</v>
      </c>
      <c r="B13" s="3">
        <v>3</v>
      </c>
      <c r="C13" s="3">
        <v>2</v>
      </c>
      <c r="D13" s="3">
        <v>245</v>
      </c>
      <c r="E13" s="3">
        <v>312</v>
      </c>
      <c r="F13" s="3">
        <v>351</v>
      </c>
      <c r="G13" s="23">
        <v>389</v>
      </c>
      <c r="H13" s="30">
        <v>452</v>
      </c>
      <c r="I13" s="30">
        <v>530</v>
      </c>
      <c r="J13" s="47"/>
      <c r="K13">
        <f t="shared" si="0"/>
        <v>67</v>
      </c>
      <c r="L13" s="4">
        <f t="shared" si="1"/>
        <v>2.5769230769230771</v>
      </c>
      <c r="M13">
        <f t="shared" si="3"/>
        <v>39</v>
      </c>
      <c r="N13" s="4">
        <f t="shared" si="2"/>
        <v>1.7727272727272727</v>
      </c>
      <c r="O13">
        <f t="shared" si="4"/>
        <v>38</v>
      </c>
      <c r="P13">
        <f t="shared" si="5"/>
        <v>1.9</v>
      </c>
      <c r="Q13">
        <f t="shared" si="6"/>
        <v>63</v>
      </c>
      <c r="R13" s="4">
        <f t="shared" si="7"/>
        <v>1.96875</v>
      </c>
      <c r="S13">
        <f t="shared" si="8"/>
        <v>78</v>
      </c>
      <c r="T13" s="4">
        <f t="shared" si="9"/>
        <v>2.2285714285714286</v>
      </c>
      <c r="U13">
        <f t="shared" si="10"/>
        <v>285</v>
      </c>
      <c r="V13" s="4">
        <f t="shared" si="11"/>
        <v>2.1111111111111112</v>
      </c>
      <c r="W13">
        <f t="shared" si="12"/>
        <v>67</v>
      </c>
      <c r="X13" s="4">
        <f t="shared" si="13"/>
        <v>2.5769230769230771</v>
      </c>
      <c r="Y13">
        <f t="shared" si="14"/>
        <v>140</v>
      </c>
      <c r="Z13" s="4">
        <f t="shared" si="15"/>
        <v>1.8918918918918919</v>
      </c>
      <c r="AA13">
        <f t="shared" si="16"/>
        <v>78</v>
      </c>
      <c r="AB13" s="4">
        <f t="shared" si="17"/>
        <v>2.2285714285714286</v>
      </c>
    </row>
    <row r="14" spans="1:28" x14ac:dyDescent="0.3">
      <c r="A14" s="3">
        <v>64174</v>
      </c>
      <c r="B14" s="3">
        <v>2</v>
      </c>
      <c r="C14" s="3">
        <v>3</v>
      </c>
      <c r="D14" s="3">
        <v>230</v>
      </c>
      <c r="E14" s="3">
        <v>283</v>
      </c>
      <c r="F14" s="3">
        <v>312</v>
      </c>
      <c r="G14" s="23">
        <v>343</v>
      </c>
      <c r="H14" s="30">
        <v>388</v>
      </c>
      <c r="I14" s="30">
        <v>442</v>
      </c>
      <c r="J14" s="47"/>
      <c r="K14">
        <f t="shared" si="0"/>
        <v>53</v>
      </c>
      <c r="L14" s="4">
        <f t="shared" si="1"/>
        <v>2.0384615384615383</v>
      </c>
      <c r="M14">
        <f t="shared" si="3"/>
        <v>29</v>
      </c>
      <c r="N14" s="4">
        <f t="shared" si="2"/>
        <v>1.3181818181818181</v>
      </c>
      <c r="O14">
        <f t="shared" si="4"/>
        <v>31</v>
      </c>
      <c r="P14">
        <f t="shared" si="5"/>
        <v>1.55</v>
      </c>
      <c r="Q14">
        <f t="shared" si="6"/>
        <v>45</v>
      </c>
      <c r="R14" s="4">
        <f t="shared" si="7"/>
        <v>1.40625</v>
      </c>
      <c r="S14">
        <f t="shared" si="8"/>
        <v>54</v>
      </c>
      <c r="T14" s="4">
        <f t="shared" si="9"/>
        <v>1.5428571428571429</v>
      </c>
      <c r="U14">
        <f t="shared" si="10"/>
        <v>212</v>
      </c>
      <c r="V14" s="4">
        <f t="shared" si="11"/>
        <v>1.5703703703703704</v>
      </c>
      <c r="W14">
        <f t="shared" si="12"/>
        <v>53</v>
      </c>
      <c r="X14" s="4">
        <f t="shared" si="13"/>
        <v>2.0384615384615383</v>
      </c>
      <c r="Y14">
        <f t="shared" si="14"/>
        <v>105</v>
      </c>
      <c r="Z14" s="4">
        <f t="shared" si="15"/>
        <v>1.4189189189189189</v>
      </c>
      <c r="AA14">
        <f t="shared" si="16"/>
        <v>54</v>
      </c>
      <c r="AB14" s="4">
        <f t="shared" si="17"/>
        <v>1.5428571428571429</v>
      </c>
    </row>
    <row r="15" spans="1:28" x14ac:dyDescent="0.3">
      <c r="A15" s="3">
        <v>79409</v>
      </c>
      <c r="B15" s="3">
        <v>2</v>
      </c>
      <c r="C15" s="3">
        <v>3</v>
      </c>
      <c r="D15" s="3">
        <v>237</v>
      </c>
      <c r="E15" s="3">
        <v>294</v>
      </c>
      <c r="F15" s="3">
        <v>326</v>
      </c>
      <c r="G15" s="23">
        <v>348</v>
      </c>
      <c r="H15" s="30">
        <v>413</v>
      </c>
      <c r="I15" s="30">
        <v>470</v>
      </c>
      <c r="J15" s="47"/>
      <c r="K15">
        <f t="shared" si="0"/>
        <v>57</v>
      </c>
      <c r="L15" s="4">
        <f t="shared" si="1"/>
        <v>2.1923076923076925</v>
      </c>
      <c r="M15">
        <f t="shared" si="3"/>
        <v>32</v>
      </c>
      <c r="N15" s="4">
        <f t="shared" si="2"/>
        <v>1.4545454545454546</v>
      </c>
      <c r="O15">
        <f t="shared" si="4"/>
        <v>22</v>
      </c>
      <c r="P15">
        <f t="shared" si="5"/>
        <v>1.1000000000000001</v>
      </c>
      <c r="Q15">
        <f t="shared" si="6"/>
        <v>65</v>
      </c>
      <c r="R15" s="4">
        <f t="shared" si="7"/>
        <v>2.03125</v>
      </c>
      <c r="S15">
        <f t="shared" si="8"/>
        <v>57</v>
      </c>
      <c r="T15" s="4">
        <f t="shared" si="9"/>
        <v>1.6285714285714286</v>
      </c>
      <c r="U15">
        <f t="shared" si="10"/>
        <v>233</v>
      </c>
      <c r="V15" s="4">
        <f t="shared" si="11"/>
        <v>1.7259259259259259</v>
      </c>
      <c r="W15">
        <f t="shared" si="12"/>
        <v>57</v>
      </c>
      <c r="X15" s="4">
        <f t="shared" si="13"/>
        <v>2.1923076923076925</v>
      </c>
      <c r="Y15">
        <f t="shared" si="14"/>
        <v>119</v>
      </c>
      <c r="Z15" s="4">
        <f t="shared" si="15"/>
        <v>1.6081081081081081</v>
      </c>
      <c r="AA15">
        <f t="shared" si="16"/>
        <v>57</v>
      </c>
      <c r="AB15" s="4">
        <f t="shared" si="17"/>
        <v>1.6285714285714286</v>
      </c>
    </row>
    <row r="16" spans="1:28" x14ac:dyDescent="0.3">
      <c r="A16" s="3">
        <v>81119</v>
      </c>
      <c r="B16" s="3">
        <v>2</v>
      </c>
      <c r="C16" s="3">
        <v>3</v>
      </c>
      <c r="D16" s="3">
        <v>221</v>
      </c>
      <c r="E16" s="3">
        <v>267</v>
      </c>
      <c r="F16" s="3">
        <v>268</v>
      </c>
      <c r="G16" s="23">
        <v>320</v>
      </c>
      <c r="H16" s="30">
        <v>396</v>
      </c>
      <c r="I16" s="30">
        <v>467</v>
      </c>
      <c r="J16" s="47"/>
      <c r="K16">
        <f t="shared" si="0"/>
        <v>46</v>
      </c>
      <c r="L16" s="4">
        <f t="shared" si="1"/>
        <v>1.7692307692307692</v>
      </c>
      <c r="M16">
        <f t="shared" si="3"/>
        <v>1</v>
      </c>
      <c r="N16" s="4">
        <f t="shared" si="2"/>
        <v>4.5454545454545456E-2</v>
      </c>
      <c r="O16">
        <f t="shared" si="4"/>
        <v>52</v>
      </c>
      <c r="P16">
        <f t="shared" si="5"/>
        <v>2.6</v>
      </c>
      <c r="Q16">
        <f t="shared" si="6"/>
        <v>76</v>
      </c>
      <c r="R16" s="4">
        <f t="shared" si="7"/>
        <v>2.375</v>
      </c>
      <c r="S16">
        <f t="shared" si="8"/>
        <v>71</v>
      </c>
      <c r="T16" s="4">
        <f t="shared" si="9"/>
        <v>2.0285714285714285</v>
      </c>
      <c r="U16">
        <f t="shared" si="10"/>
        <v>246</v>
      </c>
      <c r="V16" s="4">
        <f t="shared" si="11"/>
        <v>1.8222222222222222</v>
      </c>
      <c r="W16">
        <f t="shared" si="12"/>
        <v>46</v>
      </c>
      <c r="X16" s="4">
        <f t="shared" si="13"/>
        <v>1.7692307692307692</v>
      </c>
      <c r="Y16">
        <f t="shared" si="14"/>
        <v>129</v>
      </c>
      <c r="Z16" s="4">
        <f t="shared" si="15"/>
        <v>1.7432432432432432</v>
      </c>
      <c r="AA16">
        <f t="shared" si="16"/>
        <v>71</v>
      </c>
      <c r="AB16" s="4">
        <f t="shared" si="17"/>
        <v>2.0285714285714285</v>
      </c>
    </row>
    <row r="17" spans="1:28" x14ac:dyDescent="0.3">
      <c r="A17" s="3">
        <v>81663</v>
      </c>
      <c r="B17" s="3">
        <v>2</v>
      </c>
      <c r="C17" s="3">
        <v>3</v>
      </c>
      <c r="D17" s="3">
        <v>239</v>
      </c>
      <c r="E17" s="3">
        <v>313</v>
      </c>
      <c r="F17" s="3">
        <v>352</v>
      </c>
      <c r="G17" s="23">
        <v>389</v>
      </c>
      <c r="H17" s="30">
        <v>461</v>
      </c>
      <c r="I17" s="30">
        <v>545</v>
      </c>
      <c r="J17" s="47"/>
      <c r="K17">
        <f t="shared" si="0"/>
        <v>74</v>
      </c>
      <c r="L17" s="4">
        <f t="shared" si="1"/>
        <v>2.8461538461538463</v>
      </c>
      <c r="M17">
        <f t="shared" si="3"/>
        <v>39</v>
      </c>
      <c r="N17" s="4">
        <f t="shared" si="2"/>
        <v>1.7727272727272727</v>
      </c>
      <c r="O17">
        <f t="shared" si="4"/>
        <v>37</v>
      </c>
      <c r="P17">
        <f t="shared" si="5"/>
        <v>1.85</v>
      </c>
      <c r="Q17">
        <f t="shared" si="6"/>
        <v>72</v>
      </c>
      <c r="R17" s="4">
        <f t="shared" si="7"/>
        <v>2.25</v>
      </c>
      <c r="S17">
        <f t="shared" si="8"/>
        <v>84</v>
      </c>
      <c r="T17" s="4">
        <f t="shared" si="9"/>
        <v>2.4</v>
      </c>
      <c r="U17">
        <f t="shared" si="10"/>
        <v>306</v>
      </c>
      <c r="V17" s="4">
        <f t="shared" si="11"/>
        <v>2.2666666666666666</v>
      </c>
      <c r="W17">
        <f t="shared" si="12"/>
        <v>74</v>
      </c>
      <c r="X17" s="4">
        <f t="shared" si="13"/>
        <v>2.8461538461538463</v>
      </c>
      <c r="Y17">
        <f t="shared" si="14"/>
        <v>148</v>
      </c>
      <c r="Z17" s="4">
        <f t="shared" si="15"/>
        <v>2</v>
      </c>
      <c r="AA17">
        <f t="shared" si="16"/>
        <v>84</v>
      </c>
      <c r="AB17" s="4">
        <f t="shared" si="17"/>
        <v>2.4</v>
      </c>
    </row>
    <row r="18" spans="1:28" x14ac:dyDescent="0.3">
      <c r="A18" s="3">
        <v>84283</v>
      </c>
      <c r="B18" s="3">
        <v>2</v>
      </c>
      <c r="C18" s="3">
        <v>3</v>
      </c>
      <c r="D18" s="3">
        <v>237</v>
      </c>
      <c r="E18" s="3">
        <v>330</v>
      </c>
      <c r="F18" s="3">
        <v>367</v>
      </c>
      <c r="G18" s="23">
        <v>395</v>
      </c>
      <c r="H18" s="30">
        <v>468</v>
      </c>
      <c r="I18" s="30">
        <v>522</v>
      </c>
      <c r="J18" s="47"/>
      <c r="K18">
        <f t="shared" si="0"/>
        <v>93</v>
      </c>
      <c r="L18" s="4">
        <f t="shared" si="1"/>
        <v>3.5769230769230771</v>
      </c>
      <c r="M18">
        <f t="shared" si="3"/>
        <v>37</v>
      </c>
      <c r="N18" s="4">
        <f t="shared" si="2"/>
        <v>1.6818181818181819</v>
      </c>
      <c r="O18">
        <f t="shared" si="4"/>
        <v>28</v>
      </c>
      <c r="P18">
        <f t="shared" si="5"/>
        <v>1.4</v>
      </c>
      <c r="Q18">
        <f t="shared" si="6"/>
        <v>73</v>
      </c>
      <c r="R18" s="4">
        <f t="shared" si="7"/>
        <v>2.28125</v>
      </c>
      <c r="S18">
        <f t="shared" si="8"/>
        <v>54</v>
      </c>
      <c r="T18" s="4">
        <f t="shared" si="9"/>
        <v>1.5428571428571429</v>
      </c>
      <c r="U18">
        <f t="shared" si="10"/>
        <v>285</v>
      </c>
      <c r="V18" s="4">
        <f t="shared" si="11"/>
        <v>2.1111111111111112</v>
      </c>
      <c r="W18">
        <f t="shared" si="12"/>
        <v>93</v>
      </c>
      <c r="X18" s="4">
        <f t="shared" si="13"/>
        <v>3.5769230769230771</v>
      </c>
      <c r="Y18">
        <f t="shared" si="14"/>
        <v>138</v>
      </c>
      <c r="Z18" s="4">
        <f t="shared" si="15"/>
        <v>1.8648648648648649</v>
      </c>
      <c r="AA18">
        <f t="shared" si="16"/>
        <v>54</v>
      </c>
      <c r="AB18" s="4">
        <f t="shared" si="17"/>
        <v>1.5428571428571429</v>
      </c>
    </row>
    <row r="19" spans="1:28" x14ac:dyDescent="0.3">
      <c r="A19" s="3">
        <v>110541</v>
      </c>
      <c r="B19" s="3">
        <v>2</v>
      </c>
      <c r="C19" s="3">
        <v>3</v>
      </c>
      <c r="D19" s="3">
        <v>235</v>
      </c>
      <c r="E19" s="3">
        <v>299</v>
      </c>
      <c r="F19" s="3">
        <v>341</v>
      </c>
      <c r="G19" s="23">
        <v>391</v>
      </c>
      <c r="H19" s="30">
        <v>454</v>
      </c>
      <c r="I19" s="30">
        <v>534</v>
      </c>
      <c r="J19" s="47"/>
      <c r="K19">
        <f t="shared" si="0"/>
        <v>64</v>
      </c>
      <c r="L19" s="4">
        <f t="shared" si="1"/>
        <v>2.4615384615384617</v>
      </c>
      <c r="M19">
        <f t="shared" si="3"/>
        <v>42</v>
      </c>
      <c r="N19" s="4">
        <f t="shared" si="2"/>
        <v>1.9090909090909092</v>
      </c>
      <c r="O19">
        <f t="shared" si="4"/>
        <v>50</v>
      </c>
      <c r="P19">
        <f t="shared" si="5"/>
        <v>2.5</v>
      </c>
      <c r="Q19">
        <f t="shared" si="6"/>
        <v>63</v>
      </c>
      <c r="R19" s="4">
        <f t="shared" si="7"/>
        <v>1.96875</v>
      </c>
      <c r="S19">
        <f t="shared" si="8"/>
        <v>80</v>
      </c>
      <c r="T19" s="4">
        <f t="shared" si="9"/>
        <v>2.2857142857142856</v>
      </c>
      <c r="U19">
        <f t="shared" si="10"/>
        <v>299</v>
      </c>
      <c r="V19" s="4">
        <f t="shared" si="11"/>
        <v>2.2148148148148148</v>
      </c>
      <c r="W19">
        <f t="shared" si="12"/>
        <v>64</v>
      </c>
      <c r="X19" s="4">
        <f t="shared" si="13"/>
        <v>2.4615384615384617</v>
      </c>
      <c r="Y19">
        <f t="shared" si="14"/>
        <v>155</v>
      </c>
      <c r="Z19" s="4">
        <f t="shared" si="15"/>
        <v>2.0945945945945947</v>
      </c>
      <c r="AA19">
        <f t="shared" si="16"/>
        <v>80</v>
      </c>
      <c r="AB19" s="4">
        <f t="shared" si="17"/>
        <v>2.2857142857142856</v>
      </c>
    </row>
    <row r="20" spans="1:28" x14ac:dyDescent="0.3">
      <c r="A20" s="3">
        <v>75235</v>
      </c>
      <c r="B20" s="3">
        <v>4</v>
      </c>
      <c r="C20" s="3">
        <v>4</v>
      </c>
      <c r="D20" s="3">
        <v>250</v>
      </c>
      <c r="E20" s="3">
        <v>334</v>
      </c>
      <c r="F20" s="3">
        <v>364</v>
      </c>
      <c r="G20" s="23">
        <v>394</v>
      </c>
      <c r="H20" s="30">
        <v>462</v>
      </c>
      <c r="I20" s="30">
        <v>544</v>
      </c>
      <c r="J20" s="47"/>
      <c r="K20">
        <f t="shared" si="0"/>
        <v>84</v>
      </c>
      <c r="L20" s="4">
        <f t="shared" si="1"/>
        <v>3.2307692307692308</v>
      </c>
      <c r="M20">
        <f t="shared" si="3"/>
        <v>30</v>
      </c>
      <c r="N20" s="4">
        <f t="shared" si="2"/>
        <v>1.3636363636363635</v>
      </c>
      <c r="O20">
        <f t="shared" si="4"/>
        <v>30</v>
      </c>
      <c r="P20">
        <f t="shared" si="5"/>
        <v>1.5</v>
      </c>
      <c r="Q20">
        <f t="shared" si="6"/>
        <v>68</v>
      </c>
      <c r="R20" s="4">
        <f t="shared" si="7"/>
        <v>2.125</v>
      </c>
      <c r="S20">
        <f t="shared" si="8"/>
        <v>82</v>
      </c>
      <c r="T20" s="4">
        <f t="shared" si="9"/>
        <v>2.342857142857143</v>
      </c>
      <c r="U20">
        <f t="shared" si="10"/>
        <v>294</v>
      </c>
      <c r="V20" s="4">
        <f t="shared" si="11"/>
        <v>2.1777777777777776</v>
      </c>
      <c r="W20">
        <f t="shared" si="12"/>
        <v>84</v>
      </c>
      <c r="X20" s="4">
        <f t="shared" si="13"/>
        <v>3.2307692307692308</v>
      </c>
      <c r="Y20">
        <f t="shared" si="14"/>
        <v>128</v>
      </c>
      <c r="Z20" s="4">
        <f t="shared" si="15"/>
        <v>1.7297297297297298</v>
      </c>
      <c r="AA20">
        <f t="shared" si="16"/>
        <v>82</v>
      </c>
      <c r="AB20" s="4">
        <f t="shared" si="17"/>
        <v>2.342857142857143</v>
      </c>
    </row>
    <row r="21" spans="1:28" x14ac:dyDescent="0.3">
      <c r="A21" s="3">
        <v>88143</v>
      </c>
      <c r="B21" s="3">
        <v>4</v>
      </c>
      <c r="C21" s="3">
        <v>4</v>
      </c>
      <c r="D21" s="3">
        <v>249</v>
      </c>
      <c r="E21" s="3">
        <v>333</v>
      </c>
      <c r="F21" s="3">
        <v>358</v>
      </c>
      <c r="G21" s="23">
        <v>396</v>
      </c>
      <c r="H21" s="30">
        <v>460</v>
      </c>
      <c r="I21" s="30">
        <v>530</v>
      </c>
      <c r="J21" s="47"/>
      <c r="K21">
        <f t="shared" si="0"/>
        <v>84</v>
      </c>
      <c r="L21" s="4">
        <f t="shared" si="1"/>
        <v>3.2307692307692308</v>
      </c>
      <c r="M21">
        <f t="shared" si="3"/>
        <v>25</v>
      </c>
      <c r="N21" s="4">
        <f t="shared" si="2"/>
        <v>1.1363636363636365</v>
      </c>
      <c r="O21">
        <f t="shared" si="4"/>
        <v>38</v>
      </c>
      <c r="P21">
        <f t="shared" si="5"/>
        <v>1.9</v>
      </c>
      <c r="Q21">
        <f t="shared" si="6"/>
        <v>64</v>
      </c>
      <c r="R21" s="4">
        <f t="shared" si="7"/>
        <v>2</v>
      </c>
      <c r="S21">
        <f t="shared" si="8"/>
        <v>70</v>
      </c>
      <c r="T21" s="4">
        <f t="shared" si="9"/>
        <v>2</v>
      </c>
      <c r="U21">
        <f t="shared" si="10"/>
        <v>281</v>
      </c>
      <c r="V21" s="4">
        <f t="shared" si="11"/>
        <v>2.0814814814814815</v>
      </c>
      <c r="W21">
        <f t="shared" si="12"/>
        <v>84</v>
      </c>
      <c r="X21" s="4">
        <f t="shared" si="13"/>
        <v>3.2307692307692308</v>
      </c>
      <c r="Y21">
        <f t="shared" si="14"/>
        <v>127</v>
      </c>
      <c r="Z21" s="4">
        <f t="shared" si="15"/>
        <v>1.7162162162162162</v>
      </c>
      <c r="AA21">
        <f t="shared" si="16"/>
        <v>70</v>
      </c>
      <c r="AB21" s="4">
        <f t="shared" si="17"/>
        <v>2</v>
      </c>
    </row>
    <row r="22" spans="1:28" x14ac:dyDescent="0.3">
      <c r="A22" s="3">
        <v>89462</v>
      </c>
      <c r="B22" s="3">
        <v>4</v>
      </c>
      <c r="C22" s="3">
        <v>4</v>
      </c>
      <c r="D22" s="3">
        <v>251</v>
      </c>
      <c r="E22" s="3">
        <v>330</v>
      </c>
      <c r="F22" s="3">
        <v>361</v>
      </c>
      <c r="G22" s="23">
        <v>400</v>
      </c>
      <c r="H22" s="30">
        <v>470</v>
      </c>
      <c r="I22" s="30">
        <v>534</v>
      </c>
      <c r="J22" s="47"/>
      <c r="K22">
        <f t="shared" si="0"/>
        <v>79</v>
      </c>
      <c r="L22" s="4">
        <f t="shared" si="1"/>
        <v>3.0384615384615383</v>
      </c>
      <c r="M22">
        <f t="shared" si="3"/>
        <v>31</v>
      </c>
      <c r="N22" s="4">
        <f t="shared" si="2"/>
        <v>1.4090909090909092</v>
      </c>
      <c r="O22">
        <f t="shared" si="4"/>
        <v>39</v>
      </c>
      <c r="P22">
        <f t="shared" si="5"/>
        <v>1.95</v>
      </c>
      <c r="Q22">
        <f t="shared" si="6"/>
        <v>70</v>
      </c>
      <c r="R22" s="4">
        <f t="shared" si="7"/>
        <v>2.1875</v>
      </c>
      <c r="S22">
        <f t="shared" si="8"/>
        <v>64</v>
      </c>
      <c r="T22" s="4">
        <f t="shared" si="9"/>
        <v>1.8285714285714285</v>
      </c>
      <c r="U22">
        <f t="shared" si="10"/>
        <v>283</v>
      </c>
      <c r="V22" s="4">
        <f t="shared" si="11"/>
        <v>2.0962962962962961</v>
      </c>
      <c r="W22">
        <f t="shared" si="12"/>
        <v>79</v>
      </c>
      <c r="X22" s="4">
        <f t="shared" si="13"/>
        <v>3.0384615384615383</v>
      </c>
      <c r="Y22">
        <f t="shared" si="14"/>
        <v>140</v>
      </c>
      <c r="Z22" s="4">
        <f t="shared" si="15"/>
        <v>1.8918918918918919</v>
      </c>
      <c r="AA22">
        <f t="shared" si="16"/>
        <v>64</v>
      </c>
      <c r="AB22" s="4">
        <f t="shared" si="17"/>
        <v>1.8285714285714285</v>
      </c>
    </row>
    <row r="23" spans="1:28" x14ac:dyDescent="0.3">
      <c r="A23" s="31">
        <v>106908</v>
      </c>
      <c r="B23" s="31">
        <v>4</v>
      </c>
      <c r="C23" s="31">
        <v>4</v>
      </c>
      <c r="D23" s="31">
        <v>253</v>
      </c>
      <c r="E23" s="31">
        <v>327</v>
      </c>
      <c r="F23" s="31">
        <v>352</v>
      </c>
      <c r="G23" s="32">
        <v>400</v>
      </c>
      <c r="H23" s="33">
        <v>455</v>
      </c>
      <c r="I23" s="42">
        <v>522</v>
      </c>
      <c r="J23" s="48"/>
      <c r="K23">
        <f t="shared" si="0"/>
        <v>74</v>
      </c>
      <c r="L23" s="4">
        <f t="shared" si="1"/>
        <v>2.8461538461538463</v>
      </c>
      <c r="M23">
        <f t="shared" si="3"/>
        <v>25</v>
      </c>
      <c r="N23" s="4">
        <f t="shared" si="2"/>
        <v>1.1363636363636365</v>
      </c>
      <c r="O23">
        <f t="shared" si="4"/>
        <v>48</v>
      </c>
      <c r="P23">
        <f t="shared" si="5"/>
        <v>2.4</v>
      </c>
      <c r="Q23">
        <f t="shared" si="6"/>
        <v>55</v>
      </c>
      <c r="R23" s="4">
        <f t="shared" si="7"/>
        <v>1.71875</v>
      </c>
      <c r="S23">
        <f t="shared" si="8"/>
        <v>67</v>
      </c>
      <c r="T23" s="4">
        <f t="shared" si="9"/>
        <v>1.9142857142857144</v>
      </c>
      <c r="U23">
        <f t="shared" si="10"/>
        <v>269</v>
      </c>
      <c r="V23" s="4">
        <f t="shared" si="11"/>
        <v>1.9925925925925927</v>
      </c>
      <c r="W23">
        <f t="shared" si="12"/>
        <v>74</v>
      </c>
      <c r="X23" s="4">
        <f t="shared" si="13"/>
        <v>2.8461538461538463</v>
      </c>
      <c r="Y23">
        <f t="shared" si="14"/>
        <v>128</v>
      </c>
      <c r="Z23" s="4">
        <f t="shared" si="15"/>
        <v>1.7297297297297298</v>
      </c>
      <c r="AA23">
        <f t="shared" si="16"/>
        <v>67</v>
      </c>
      <c r="AB23" s="4">
        <f t="shared" si="17"/>
        <v>1.9142857142857144</v>
      </c>
    </row>
    <row r="24" spans="1:28" x14ac:dyDescent="0.3">
      <c r="A24" s="3">
        <v>112709</v>
      </c>
      <c r="B24" s="3">
        <v>4</v>
      </c>
      <c r="C24" s="3">
        <v>4</v>
      </c>
      <c r="D24" s="3">
        <v>250</v>
      </c>
      <c r="E24" s="3">
        <v>292</v>
      </c>
      <c r="F24" s="3">
        <v>307</v>
      </c>
      <c r="G24" s="23">
        <v>330</v>
      </c>
      <c r="H24" s="30">
        <v>376</v>
      </c>
      <c r="I24" s="30">
        <v>420</v>
      </c>
      <c r="J24" s="47"/>
      <c r="K24">
        <f t="shared" si="0"/>
        <v>42</v>
      </c>
      <c r="L24" s="4">
        <f t="shared" si="1"/>
        <v>1.6153846153846154</v>
      </c>
      <c r="M24">
        <f t="shared" si="3"/>
        <v>15</v>
      </c>
      <c r="N24" s="4">
        <f t="shared" si="2"/>
        <v>0.68181818181818177</v>
      </c>
      <c r="O24">
        <f t="shared" si="4"/>
        <v>23</v>
      </c>
      <c r="P24">
        <f t="shared" si="5"/>
        <v>1.1499999999999999</v>
      </c>
      <c r="Q24">
        <f t="shared" si="6"/>
        <v>46</v>
      </c>
      <c r="R24" s="4">
        <f t="shared" si="7"/>
        <v>1.4375</v>
      </c>
      <c r="S24">
        <f t="shared" si="8"/>
        <v>44</v>
      </c>
      <c r="T24" s="4">
        <f t="shared" si="9"/>
        <v>1.2571428571428571</v>
      </c>
      <c r="U24">
        <f t="shared" si="10"/>
        <v>170</v>
      </c>
      <c r="V24" s="4">
        <f t="shared" si="11"/>
        <v>1.2592592592592593</v>
      </c>
      <c r="W24">
        <f t="shared" si="12"/>
        <v>42</v>
      </c>
      <c r="X24" s="4">
        <f t="shared" si="13"/>
        <v>1.6153846153846154</v>
      </c>
      <c r="Y24">
        <f t="shared" si="14"/>
        <v>84</v>
      </c>
      <c r="Z24" s="4">
        <f t="shared" si="15"/>
        <v>1.1351351351351351</v>
      </c>
      <c r="AA24">
        <f t="shared" si="16"/>
        <v>44</v>
      </c>
      <c r="AB24" s="4">
        <f t="shared" si="17"/>
        <v>1.2571428571428571</v>
      </c>
    </row>
    <row r="25" spans="1:28" x14ac:dyDescent="0.3">
      <c r="A25" s="3">
        <v>115995</v>
      </c>
      <c r="B25" s="3">
        <v>4</v>
      </c>
      <c r="C25" s="3">
        <v>4</v>
      </c>
      <c r="D25" s="3">
        <v>253</v>
      </c>
      <c r="E25" s="9">
        <v>297</v>
      </c>
      <c r="F25" s="9">
        <v>324</v>
      </c>
      <c r="G25" s="23">
        <v>356</v>
      </c>
      <c r="H25" s="30">
        <v>401</v>
      </c>
      <c r="I25" s="30">
        <v>478</v>
      </c>
      <c r="J25" s="47"/>
      <c r="K25">
        <f t="shared" si="0"/>
        <v>44</v>
      </c>
      <c r="L25" s="4">
        <f t="shared" si="1"/>
        <v>1.6923076923076923</v>
      </c>
      <c r="M25">
        <f t="shared" si="3"/>
        <v>27</v>
      </c>
      <c r="N25" s="4">
        <f t="shared" si="2"/>
        <v>1.2272727272727273</v>
      </c>
      <c r="O25">
        <f t="shared" si="4"/>
        <v>32</v>
      </c>
      <c r="P25">
        <f t="shared" si="5"/>
        <v>1.6</v>
      </c>
      <c r="Q25">
        <f t="shared" si="6"/>
        <v>45</v>
      </c>
      <c r="R25" s="4">
        <f t="shared" si="7"/>
        <v>1.40625</v>
      </c>
      <c r="S25">
        <f t="shared" si="8"/>
        <v>77</v>
      </c>
      <c r="T25" s="4">
        <f t="shared" si="9"/>
        <v>2.2000000000000002</v>
      </c>
      <c r="U25">
        <f t="shared" si="10"/>
        <v>225</v>
      </c>
      <c r="V25" s="4">
        <f t="shared" si="11"/>
        <v>1.6666666666666667</v>
      </c>
      <c r="W25">
        <f t="shared" si="12"/>
        <v>44</v>
      </c>
      <c r="X25" s="4">
        <f t="shared" si="13"/>
        <v>1.6923076923076923</v>
      </c>
      <c r="Y25">
        <f t="shared" si="14"/>
        <v>104</v>
      </c>
      <c r="Z25" s="4">
        <f t="shared" si="15"/>
        <v>1.4054054054054055</v>
      </c>
      <c r="AA25">
        <f t="shared" si="16"/>
        <v>77</v>
      </c>
      <c r="AB25" s="4">
        <f t="shared" si="17"/>
        <v>2.2000000000000002</v>
      </c>
    </row>
    <row r="26" spans="1:28" x14ac:dyDescent="0.3">
      <c r="A26" s="3">
        <v>85200</v>
      </c>
      <c r="B26" s="3">
        <v>4</v>
      </c>
      <c r="C26" s="3">
        <v>5</v>
      </c>
      <c r="D26" s="3">
        <v>259</v>
      </c>
      <c r="E26" s="3">
        <v>311</v>
      </c>
      <c r="F26" s="3">
        <v>352</v>
      </c>
      <c r="G26" s="23">
        <v>395</v>
      </c>
      <c r="H26" s="30">
        <v>437</v>
      </c>
      <c r="I26" s="30">
        <v>516</v>
      </c>
      <c r="J26" s="47"/>
      <c r="K26">
        <f t="shared" si="0"/>
        <v>52</v>
      </c>
      <c r="L26" s="4">
        <f t="shared" si="1"/>
        <v>2</v>
      </c>
      <c r="M26">
        <f t="shared" si="3"/>
        <v>41</v>
      </c>
      <c r="N26" s="4">
        <f t="shared" si="2"/>
        <v>1.8636363636363635</v>
      </c>
      <c r="O26">
        <f t="shared" si="4"/>
        <v>43</v>
      </c>
      <c r="P26">
        <f t="shared" si="5"/>
        <v>2.15</v>
      </c>
      <c r="Q26">
        <f t="shared" si="6"/>
        <v>42</v>
      </c>
      <c r="R26" s="4">
        <f t="shared" si="7"/>
        <v>1.3125</v>
      </c>
      <c r="S26">
        <f t="shared" si="8"/>
        <v>79</v>
      </c>
      <c r="T26" s="4">
        <f t="shared" si="9"/>
        <v>2.2571428571428571</v>
      </c>
      <c r="U26">
        <f t="shared" si="10"/>
        <v>257</v>
      </c>
      <c r="V26" s="4">
        <f t="shared" si="11"/>
        <v>1.9037037037037037</v>
      </c>
      <c r="W26">
        <f t="shared" si="12"/>
        <v>52</v>
      </c>
      <c r="X26" s="4">
        <f t="shared" si="13"/>
        <v>2</v>
      </c>
      <c r="Y26">
        <f t="shared" si="14"/>
        <v>126</v>
      </c>
      <c r="Z26" s="4">
        <f t="shared" si="15"/>
        <v>1.7027027027027026</v>
      </c>
      <c r="AA26">
        <f t="shared" si="16"/>
        <v>79</v>
      </c>
      <c r="AB26" s="4">
        <f t="shared" si="17"/>
        <v>2.2571428571428571</v>
      </c>
    </row>
    <row r="27" spans="1:28" x14ac:dyDescent="0.3">
      <c r="A27" s="3">
        <v>89645</v>
      </c>
      <c r="B27" s="3">
        <v>4</v>
      </c>
      <c r="C27" s="3">
        <v>5</v>
      </c>
      <c r="D27" s="3">
        <v>260</v>
      </c>
      <c r="E27" s="3">
        <v>321</v>
      </c>
      <c r="F27" s="3">
        <v>342</v>
      </c>
      <c r="G27" s="23">
        <v>399</v>
      </c>
      <c r="H27" s="30">
        <v>461</v>
      </c>
      <c r="I27" s="30">
        <v>524</v>
      </c>
      <c r="J27" s="47"/>
      <c r="K27">
        <f t="shared" si="0"/>
        <v>61</v>
      </c>
      <c r="L27" s="4">
        <f t="shared" si="1"/>
        <v>2.3461538461538463</v>
      </c>
      <c r="M27">
        <f t="shared" si="3"/>
        <v>21</v>
      </c>
      <c r="N27" s="4">
        <f t="shared" si="2"/>
        <v>0.95454545454545459</v>
      </c>
      <c r="O27">
        <f t="shared" si="4"/>
        <v>57</v>
      </c>
      <c r="P27">
        <f t="shared" si="5"/>
        <v>2.85</v>
      </c>
      <c r="Q27">
        <f t="shared" si="6"/>
        <v>62</v>
      </c>
      <c r="R27" s="4">
        <f t="shared" si="7"/>
        <v>1.9375</v>
      </c>
      <c r="S27">
        <f t="shared" si="8"/>
        <v>63</v>
      </c>
      <c r="T27" s="4">
        <f t="shared" si="9"/>
        <v>1.8</v>
      </c>
      <c r="U27">
        <f t="shared" si="10"/>
        <v>264</v>
      </c>
      <c r="V27" s="4">
        <f t="shared" si="11"/>
        <v>1.9555555555555555</v>
      </c>
      <c r="W27">
        <f t="shared" si="12"/>
        <v>61</v>
      </c>
      <c r="X27" s="4">
        <f t="shared" si="13"/>
        <v>2.3461538461538463</v>
      </c>
      <c r="Y27">
        <f t="shared" si="14"/>
        <v>140</v>
      </c>
      <c r="Z27" s="4">
        <f t="shared" si="15"/>
        <v>1.8918918918918919</v>
      </c>
      <c r="AA27">
        <f t="shared" si="16"/>
        <v>63</v>
      </c>
      <c r="AB27" s="4">
        <f t="shared" si="17"/>
        <v>1.8</v>
      </c>
    </row>
    <row r="28" spans="1:28" x14ac:dyDescent="0.3">
      <c r="A28" s="3">
        <v>110197</v>
      </c>
      <c r="B28" s="3">
        <v>4</v>
      </c>
      <c r="C28" s="3">
        <v>5</v>
      </c>
      <c r="D28" s="3">
        <v>258</v>
      </c>
      <c r="E28" s="3">
        <v>323</v>
      </c>
      <c r="F28" s="3">
        <v>356</v>
      </c>
      <c r="G28" s="23">
        <v>409</v>
      </c>
      <c r="H28" s="30">
        <v>457</v>
      </c>
      <c r="I28" s="30">
        <v>516</v>
      </c>
      <c r="J28" s="47"/>
      <c r="K28">
        <f t="shared" si="0"/>
        <v>65</v>
      </c>
      <c r="L28" s="4">
        <f t="shared" si="1"/>
        <v>2.5</v>
      </c>
      <c r="M28">
        <f t="shared" si="3"/>
        <v>33</v>
      </c>
      <c r="N28" s="4">
        <f t="shared" si="2"/>
        <v>1.5</v>
      </c>
      <c r="O28">
        <f t="shared" si="4"/>
        <v>53</v>
      </c>
      <c r="P28">
        <f t="shared" si="5"/>
        <v>2.65</v>
      </c>
      <c r="Q28">
        <f t="shared" si="6"/>
        <v>48</v>
      </c>
      <c r="R28" s="4">
        <f t="shared" si="7"/>
        <v>1.5</v>
      </c>
      <c r="S28">
        <f t="shared" si="8"/>
        <v>59</v>
      </c>
      <c r="T28" s="4">
        <f t="shared" si="9"/>
        <v>1.6857142857142857</v>
      </c>
      <c r="U28">
        <f t="shared" si="10"/>
        <v>258</v>
      </c>
      <c r="V28" s="4">
        <f t="shared" si="11"/>
        <v>1.9111111111111112</v>
      </c>
      <c r="W28">
        <f t="shared" si="12"/>
        <v>65</v>
      </c>
      <c r="X28" s="4">
        <f t="shared" si="13"/>
        <v>2.5</v>
      </c>
      <c r="Y28">
        <f t="shared" si="14"/>
        <v>134</v>
      </c>
      <c r="Z28" s="4">
        <f t="shared" si="15"/>
        <v>1.8108108108108107</v>
      </c>
      <c r="AA28">
        <f t="shared" si="16"/>
        <v>59</v>
      </c>
      <c r="AB28" s="4">
        <f t="shared" si="17"/>
        <v>1.6857142857142857</v>
      </c>
    </row>
    <row r="29" spans="1:28" x14ac:dyDescent="0.3">
      <c r="A29" s="3">
        <v>111569</v>
      </c>
      <c r="B29" s="3">
        <v>4</v>
      </c>
      <c r="C29" s="3">
        <v>5</v>
      </c>
      <c r="D29" s="3">
        <v>255</v>
      </c>
      <c r="E29" s="3">
        <v>315</v>
      </c>
      <c r="F29" s="3">
        <v>340</v>
      </c>
      <c r="G29" s="23">
        <v>371</v>
      </c>
      <c r="H29" s="30">
        <v>418</v>
      </c>
      <c r="I29" s="30">
        <v>478</v>
      </c>
      <c r="J29" s="47"/>
      <c r="K29">
        <f t="shared" si="0"/>
        <v>60</v>
      </c>
      <c r="L29" s="4">
        <f t="shared" si="1"/>
        <v>2.3076923076923075</v>
      </c>
      <c r="M29">
        <f t="shared" si="3"/>
        <v>25</v>
      </c>
      <c r="N29" s="4">
        <f t="shared" si="2"/>
        <v>1.1363636363636365</v>
      </c>
      <c r="O29">
        <f t="shared" si="4"/>
        <v>31</v>
      </c>
      <c r="P29">
        <f t="shared" si="5"/>
        <v>1.55</v>
      </c>
      <c r="Q29">
        <f t="shared" si="6"/>
        <v>47</v>
      </c>
      <c r="R29" s="4">
        <f t="shared" si="7"/>
        <v>1.46875</v>
      </c>
      <c r="S29">
        <f t="shared" si="8"/>
        <v>60</v>
      </c>
      <c r="T29" s="4">
        <f t="shared" si="9"/>
        <v>1.7142857142857142</v>
      </c>
      <c r="U29">
        <f t="shared" si="10"/>
        <v>223</v>
      </c>
      <c r="V29" s="4">
        <f t="shared" si="11"/>
        <v>1.6518518518518519</v>
      </c>
      <c r="W29">
        <f t="shared" si="12"/>
        <v>60</v>
      </c>
      <c r="X29" s="4">
        <f t="shared" si="13"/>
        <v>2.3076923076923075</v>
      </c>
      <c r="Y29">
        <f t="shared" si="14"/>
        <v>103</v>
      </c>
      <c r="Z29" s="4">
        <f t="shared" si="15"/>
        <v>1.3918918918918919</v>
      </c>
      <c r="AA29">
        <f t="shared" si="16"/>
        <v>60</v>
      </c>
      <c r="AB29" s="4">
        <f t="shared" si="17"/>
        <v>1.7142857142857142</v>
      </c>
    </row>
    <row r="30" spans="1:28" x14ac:dyDescent="0.3">
      <c r="A30" s="3">
        <v>115234</v>
      </c>
      <c r="B30" s="3">
        <v>4</v>
      </c>
      <c r="C30" s="3">
        <v>5</v>
      </c>
      <c r="D30" s="3">
        <v>255</v>
      </c>
      <c r="E30" s="3">
        <v>326</v>
      </c>
      <c r="F30" s="3">
        <v>360</v>
      </c>
      <c r="G30" s="23">
        <v>404</v>
      </c>
      <c r="H30" s="30">
        <v>445</v>
      </c>
      <c r="I30" s="30">
        <v>493</v>
      </c>
      <c r="J30" s="47"/>
      <c r="K30">
        <f t="shared" si="0"/>
        <v>71</v>
      </c>
      <c r="L30" s="4">
        <f t="shared" si="1"/>
        <v>2.7307692307692308</v>
      </c>
      <c r="M30">
        <f t="shared" si="3"/>
        <v>34</v>
      </c>
      <c r="N30" s="4">
        <f t="shared" si="2"/>
        <v>1.5454545454545454</v>
      </c>
      <c r="O30">
        <f t="shared" si="4"/>
        <v>44</v>
      </c>
      <c r="P30">
        <f t="shared" si="5"/>
        <v>2.2000000000000002</v>
      </c>
      <c r="Q30">
        <f t="shared" si="6"/>
        <v>41</v>
      </c>
      <c r="R30" s="4">
        <f t="shared" si="7"/>
        <v>1.28125</v>
      </c>
      <c r="S30">
        <f t="shared" si="8"/>
        <v>48</v>
      </c>
      <c r="T30" s="4">
        <f t="shared" si="9"/>
        <v>1.3714285714285714</v>
      </c>
      <c r="U30">
        <f t="shared" si="10"/>
        <v>238</v>
      </c>
      <c r="V30" s="4">
        <f t="shared" si="11"/>
        <v>1.7629629629629631</v>
      </c>
      <c r="W30">
        <f t="shared" si="12"/>
        <v>71</v>
      </c>
      <c r="X30" s="4">
        <f t="shared" si="13"/>
        <v>2.7307692307692308</v>
      </c>
      <c r="Y30">
        <f t="shared" si="14"/>
        <v>119</v>
      </c>
      <c r="Z30" s="4">
        <f t="shared" si="15"/>
        <v>1.6081081081081081</v>
      </c>
      <c r="AA30">
        <f t="shared" si="16"/>
        <v>48</v>
      </c>
      <c r="AB30" s="4">
        <f t="shared" si="17"/>
        <v>1.3714285714285714</v>
      </c>
    </row>
    <row r="31" spans="1:28" x14ac:dyDescent="0.3">
      <c r="A31" s="3">
        <v>76314</v>
      </c>
      <c r="B31" s="3">
        <v>2</v>
      </c>
      <c r="C31" s="3">
        <v>6</v>
      </c>
      <c r="D31" s="3">
        <v>240</v>
      </c>
      <c r="E31" s="3">
        <v>307</v>
      </c>
      <c r="F31" s="3">
        <v>344</v>
      </c>
      <c r="G31" s="23">
        <v>389</v>
      </c>
      <c r="H31" s="30">
        <v>435</v>
      </c>
      <c r="I31" s="30">
        <v>512</v>
      </c>
      <c r="J31" s="47"/>
      <c r="K31">
        <f t="shared" si="0"/>
        <v>67</v>
      </c>
      <c r="L31" s="4">
        <f t="shared" si="1"/>
        <v>2.5769230769230771</v>
      </c>
      <c r="M31">
        <f t="shared" si="3"/>
        <v>37</v>
      </c>
      <c r="N31" s="4">
        <f t="shared" si="2"/>
        <v>1.6818181818181819</v>
      </c>
      <c r="O31">
        <f t="shared" si="4"/>
        <v>45</v>
      </c>
      <c r="P31">
        <f t="shared" si="5"/>
        <v>2.25</v>
      </c>
      <c r="Q31">
        <f t="shared" si="6"/>
        <v>46</v>
      </c>
      <c r="R31" s="4">
        <f t="shared" si="7"/>
        <v>1.4375</v>
      </c>
      <c r="S31">
        <f t="shared" si="8"/>
        <v>77</v>
      </c>
      <c r="T31" s="4">
        <f t="shared" si="9"/>
        <v>2.2000000000000002</v>
      </c>
      <c r="U31">
        <f t="shared" si="10"/>
        <v>272</v>
      </c>
      <c r="V31" s="4">
        <f t="shared" si="11"/>
        <v>2.0148148148148146</v>
      </c>
      <c r="W31">
        <f t="shared" si="12"/>
        <v>67</v>
      </c>
      <c r="X31" s="4">
        <f t="shared" si="13"/>
        <v>2.5769230769230771</v>
      </c>
      <c r="Y31">
        <f t="shared" si="14"/>
        <v>128</v>
      </c>
      <c r="Z31" s="4">
        <f t="shared" si="15"/>
        <v>1.7297297297297298</v>
      </c>
      <c r="AA31">
        <f t="shared" si="16"/>
        <v>77</v>
      </c>
      <c r="AB31" s="4">
        <f t="shared" si="17"/>
        <v>2.2000000000000002</v>
      </c>
    </row>
    <row r="32" spans="1:28" x14ac:dyDescent="0.3">
      <c r="A32" s="3">
        <v>82279</v>
      </c>
      <c r="B32" s="3">
        <v>2</v>
      </c>
      <c r="C32" s="3">
        <v>6</v>
      </c>
      <c r="D32" s="3">
        <v>244</v>
      </c>
      <c r="E32" s="3">
        <v>307</v>
      </c>
      <c r="F32" s="3">
        <v>328</v>
      </c>
      <c r="G32" s="23">
        <v>360</v>
      </c>
      <c r="H32" s="30">
        <v>420</v>
      </c>
      <c r="I32" s="30">
        <v>474</v>
      </c>
      <c r="J32" s="47"/>
      <c r="K32">
        <f t="shared" si="0"/>
        <v>63</v>
      </c>
      <c r="L32" s="4">
        <f t="shared" si="1"/>
        <v>2.4230769230769229</v>
      </c>
      <c r="M32">
        <f t="shared" si="3"/>
        <v>21</v>
      </c>
      <c r="N32" s="4">
        <f t="shared" si="2"/>
        <v>0.95454545454545459</v>
      </c>
      <c r="O32">
        <f t="shared" si="4"/>
        <v>32</v>
      </c>
      <c r="P32">
        <f t="shared" si="5"/>
        <v>1.6</v>
      </c>
      <c r="Q32">
        <f t="shared" si="6"/>
        <v>60</v>
      </c>
      <c r="R32" s="4">
        <f t="shared" si="7"/>
        <v>1.875</v>
      </c>
      <c r="S32">
        <f t="shared" si="8"/>
        <v>54</v>
      </c>
      <c r="T32" s="4">
        <f t="shared" si="9"/>
        <v>1.5428571428571429</v>
      </c>
      <c r="U32">
        <f t="shared" si="10"/>
        <v>230</v>
      </c>
      <c r="V32" s="4">
        <f t="shared" si="11"/>
        <v>1.7037037037037037</v>
      </c>
      <c r="W32">
        <f t="shared" si="12"/>
        <v>63</v>
      </c>
      <c r="X32" s="4">
        <f t="shared" si="13"/>
        <v>2.4230769230769229</v>
      </c>
      <c r="Y32">
        <f t="shared" si="14"/>
        <v>113</v>
      </c>
      <c r="Z32" s="4">
        <f t="shared" si="15"/>
        <v>1.527027027027027</v>
      </c>
      <c r="AA32">
        <f t="shared" si="16"/>
        <v>54</v>
      </c>
      <c r="AB32" s="4">
        <f t="shared" si="17"/>
        <v>1.5428571428571429</v>
      </c>
    </row>
    <row r="33" spans="1:28" x14ac:dyDescent="0.3">
      <c r="A33" s="3">
        <v>84504</v>
      </c>
      <c r="B33" s="3">
        <v>2</v>
      </c>
      <c r="C33" s="3">
        <v>6</v>
      </c>
      <c r="D33" s="3">
        <v>246</v>
      </c>
      <c r="E33" s="3">
        <v>300</v>
      </c>
      <c r="F33" s="3">
        <v>345</v>
      </c>
      <c r="G33" s="23">
        <v>378</v>
      </c>
      <c r="H33" s="30">
        <v>433</v>
      </c>
      <c r="I33" s="30">
        <v>482</v>
      </c>
      <c r="J33" s="47"/>
      <c r="K33">
        <f t="shared" si="0"/>
        <v>54</v>
      </c>
      <c r="L33" s="4">
        <f t="shared" si="1"/>
        <v>2.0769230769230771</v>
      </c>
      <c r="M33">
        <f t="shared" si="3"/>
        <v>45</v>
      </c>
      <c r="N33" s="4">
        <f t="shared" si="2"/>
        <v>2.0454545454545454</v>
      </c>
      <c r="O33">
        <f t="shared" si="4"/>
        <v>33</v>
      </c>
      <c r="P33">
        <f t="shared" si="5"/>
        <v>1.65</v>
      </c>
      <c r="Q33">
        <f t="shared" si="6"/>
        <v>55</v>
      </c>
      <c r="R33" s="4">
        <f t="shared" si="7"/>
        <v>1.71875</v>
      </c>
      <c r="S33">
        <f t="shared" si="8"/>
        <v>49</v>
      </c>
      <c r="T33" s="4">
        <f t="shared" si="9"/>
        <v>1.4</v>
      </c>
      <c r="U33">
        <f t="shared" si="10"/>
        <v>236</v>
      </c>
      <c r="V33" s="4">
        <f t="shared" si="11"/>
        <v>1.7481481481481482</v>
      </c>
      <c r="W33">
        <f t="shared" si="12"/>
        <v>54</v>
      </c>
      <c r="X33" s="4">
        <f t="shared" si="13"/>
        <v>2.0769230769230771</v>
      </c>
      <c r="Y33">
        <f t="shared" si="14"/>
        <v>133</v>
      </c>
      <c r="Z33" s="4">
        <f t="shared" si="15"/>
        <v>1.7972972972972974</v>
      </c>
      <c r="AA33">
        <f t="shared" si="16"/>
        <v>49</v>
      </c>
      <c r="AB33" s="4">
        <f t="shared" si="17"/>
        <v>1.4</v>
      </c>
    </row>
    <row r="34" spans="1:28" x14ac:dyDescent="0.3">
      <c r="A34" s="3">
        <v>111545</v>
      </c>
      <c r="B34" s="3">
        <v>2</v>
      </c>
      <c r="C34" s="3">
        <v>6</v>
      </c>
      <c r="D34" s="3">
        <v>242</v>
      </c>
      <c r="E34" s="3">
        <v>298</v>
      </c>
      <c r="F34" s="3">
        <v>315</v>
      </c>
      <c r="G34" s="23">
        <v>355</v>
      </c>
      <c r="H34" s="30">
        <v>399</v>
      </c>
      <c r="I34" s="30">
        <v>455</v>
      </c>
      <c r="J34" s="47"/>
      <c r="K34">
        <f t="shared" ref="K34:K65" si="18">E34-D34</f>
        <v>56</v>
      </c>
      <c r="L34" s="4">
        <f t="shared" ref="L34:L65" si="19">K34/26</f>
        <v>2.1538461538461537</v>
      </c>
      <c r="M34">
        <f t="shared" ref="M34:M65" si="20">F34-E34</f>
        <v>17</v>
      </c>
      <c r="N34" s="4">
        <f t="shared" ref="N34:N65" si="21">M34/22</f>
        <v>0.77272727272727271</v>
      </c>
      <c r="O34">
        <f t="shared" si="4"/>
        <v>40</v>
      </c>
      <c r="P34">
        <f t="shared" si="5"/>
        <v>2</v>
      </c>
      <c r="Q34">
        <f t="shared" si="6"/>
        <v>44</v>
      </c>
      <c r="R34" s="4">
        <f t="shared" si="7"/>
        <v>1.375</v>
      </c>
      <c r="S34">
        <f t="shared" si="8"/>
        <v>56</v>
      </c>
      <c r="T34" s="4">
        <f t="shared" si="9"/>
        <v>1.6</v>
      </c>
      <c r="U34">
        <f t="shared" si="10"/>
        <v>213</v>
      </c>
      <c r="V34" s="4">
        <f t="shared" si="11"/>
        <v>1.5777777777777777</v>
      </c>
      <c r="W34">
        <f t="shared" si="12"/>
        <v>56</v>
      </c>
      <c r="X34" s="4">
        <f t="shared" si="13"/>
        <v>2.1538461538461537</v>
      </c>
      <c r="Y34">
        <f t="shared" si="14"/>
        <v>101</v>
      </c>
      <c r="Z34" s="4">
        <f t="shared" si="15"/>
        <v>1.3648648648648649</v>
      </c>
      <c r="AA34">
        <f t="shared" si="16"/>
        <v>56</v>
      </c>
      <c r="AB34" s="4">
        <f t="shared" si="17"/>
        <v>1.6</v>
      </c>
    </row>
    <row r="35" spans="1:28" x14ac:dyDescent="0.3">
      <c r="A35" s="3">
        <v>111665</v>
      </c>
      <c r="B35" s="3">
        <v>2</v>
      </c>
      <c r="C35" s="3">
        <v>6</v>
      </c>
      <c r="D35" s="3">
        <v>245</v>
      </c>
      <c r="E35" s="3">
        <v>310</v>
      </c>
      <c r="F35" s="3">
        <v>351</v>
      </c>
      <c r="G35" s="23">
        <v>387</v>
      </c>
      <c r="H35" s="30">
        <v>455</v>
      </c>
      <c r="I35" s="30">
        <v>526</v>
      </c>
      <c r="J35" s="47"/>
      <c r="K35">
        <f t="shared" si="18"/>
        <v>65</v>
      </c>
      <c r="L35" s="4">
        <f t="shared" si="19"/>
        <v>2.5</v>
      </c>
      <c r="M35">
        <f t="shared" si="20"/>
        <v>41</v>
      </c>
      <c r="N35" s="4">
        <f t="shared" si="21"/>
        <v>1.8636363636363635</v>
      </c>
      <c r="O35">
        <f t="shared" si="4"/>
        <v>36</v>
      </c>
      <c r="P35">
        <f t="shared" si="5"/>
        <v>1.8</v>
      </c>
      <c r="Q35">
        <f t="shared" si="6"/>
        <v>68</v>
      </c>
      <c r="R35" s="4">
        <f t="shared" si="7"/>
        <v>2.125</v>
      </c>
      <c r="S35">
        <f t="shared" si="8"/>
        <v>71</v>
      </c>
      <c r="T35" s="4">
        <f t="shared" si="9"/>
        <v>2.0285714285714285</v>
      </c>
      <c r="U35">
        <f t="shared" si="10"/>
        <v>281</v>
      </c>
      <c r="V35" s="4">
        <f t="shared" si="11"/>
        <v>2.0814814814814815</v>
      </c>
      <c r="W35">
        <f t="shared" si="12"/>
        <v>65</v>
      </c>
      <c r="X35" s="4">
        <f t="shared" si="13"/>
        <v>2.5</v>
      </c>
      <c r="Y35">
        <f t="shared" si="14"/>
        <v>145</v>
      </c>
      <c r="Z35" s="4">
        <f t="shared" si="15"/>
        <v>1.9594594594594594</v>
      </c>
      <c r="AA35">
        <f t="shared" si="16"/>
        <v>71</v>
      </c>
      <c r="AB35" s="4">
        <f t="shared" si="17"/>
        <v>2.0285714285714285</v>
      </c>
    </row>
    <row r="36" spans="1:28" x14ac:dyDescent="0.3">
      <c r="A36" s="3">
        <v>112094</v>
      </c>
      <c r="B36" s="3">
        <v>2</v>
      </c>
      <c r="C36" s="3">
        <v>6</v>
      </c>
      <c r="D36" s="3">
        <v>243</v>
      </c>
      <c r="E36" s="3">
        <v>300</v>
      </c>
      <c r="F36" s="3">
        <v>362</v>
      </c>
      <c r="G36" s="23">
        <v>412</v>
      </c>
      <c r="H36" s="30">
        <v>474</v>
      </c>
      <c r="I36" s="30">
        <v>549</v>
      </c>
      <c r="J36" s="47"/>
      <c r="K36">
        <f t="shared" si="18"/>
        <v>57</v>
      </c>
      <c r="L36" s="4">
        <f t="shared" si="19"/>
        <v>2.1923076923076925</v>
      </c>
      <c r="M36">
        <f t="shared" si="20"/>
        <v>62</v>
      </c>
      <c r="N36" s="4">
        <f t="shared" si="21"/>
        <v>2.8181818181818183</v>
      </c>
      <c r="O36">
        <f t="shared" si="4"/>
        <v>50</v>
      </c>
      <c r="P36">
        <f t="shared" si="5"/>
        <v>2.5</v>
      </c>
      <c r="Q36">
        <f t="shared" si="6"/>
        <v>62</v>
      </c>
      <c r="R36" s="4">
        <f t="shared" si="7"/>
        <v>1.9375</v>
      </c>
      <c r="S36">
        <f t="shared" si="8"/>
        <v>75</v>
      </c>
      <c r="T36" s="4">
        <f t="shared" si="9"/>
        <v>2.1428571428571428</v>
      </c>
      <c r="U36">
        <f t="shared" si="10"/>
        <v>306</v>
      </c>
      <c r="V36" s="4">
        <f t="shared" si="11"/>
        <v>2.2666666666666666</v>
      </c>
      <c r="W36">
        <f t="shared" si="12"/>
        <v>57</v>
      </c>
      <c r="X36" s="4">
        <f t="shared" si="13"/>
        <v>2.1923076923076925</v>
      </c>
      <c r="Y36">
        <f t="shared" si="14"/>
        <v>174</v>
      </c>
      <c r="Z36" s="4">
        <f t="shared" si="15"/>
        <v>2.3513513513513513</v>
      </c>
      <c r="AA36">
        <f t="shared" si="16"/>
        <v>75</v>
      </c>
      <c r="AB36" s="4">
        <f t="shared" si="17"/>
        <v>2.1428571428571428</v>
      </c>
    </row>
    <row r="37" spans="1:28" x14ac:dyDescent="0.3">
      <c r="A37" s="3">
        <v>81605</v>
      </c>
      <c r="B37" s="3">
        <v>3</v>
      </c>
      <c r="C37" s="3">
        <v>7</v>
      </c>
      <c r="D37" s="3">
        <v>224</v>
      </c>
      <c r="E37" s="3">
        <v>290</v>
      </c>
      <c r="F37" s="3">
        <v>329</v>
      </c>
      <c r="G37" s="23">
        <v>369</v>
      </c>
      <c r="H37" s="30">
        <v>431</v>
      </c>
      <c r="I37" s="30">
        <v>500</v>
      </c>
      <c r="J37" s="47"/>
      <c r="K37">
        <f t="shared" si="18"/>
        <v>66</v>
      </c>
      <c r="L37" s="4">
        <f t="shared" si="19"/>
        <v>2.5384615384615383</v>
      </c>
      <c r="M37">
        <f t="shared" si="20"/>
        <v>39</v>
      </c>
      <c r="N37" s="4">
        <f t="shared" si="21"/>
        <v>1.7727272727272727</v>
      </c>
      <c r="O37">
        <f t="shared" si="4"/>
        <v>40</v>
      </c>
      <c r="P37">
        <f t="shared" si="5"/>
        <v>2</v>
      </c>
      <c r="Q37">
        <f t="shared" si="6"/>
        <v>62</v>
      </c>
      <c r="R37" s="4">
        <f t="shared" si="7"/>
        <v>1.9375</v>
      </c>
      <c r="S37">
        <f t="shared" si="8"/>
        <v>69</v>
      </c>
      <c r="T37" s="4">
        <f t="shared" si="9"/>
        <v>1.9714285714285715</v>
      </c>
      <c r="U37">
        <f t="shared" si="10"/>
        <v>276</v>
      </c>
      <c r="V37" s="4">
        <f t="shared" si="11"/>
        <v>2.0444444444444443</v>
      </c>
      <c r="W37">
        <f t="shared" si="12"/>
        <v>66</v>
      </c>
      <c r="X37" s="4">
        <f t="shared" si="13"/>
        <v>2.5384615384615383</v>
      </c>
      <c r="Y37">
        <f t="shared" si="14"/>
        <v>141</v>
      </c>
      <c r="Z37" s="4">
        <f t="shared" si="15"/>
        <v>1.9054054054054055</v>
      </c>
      <c r="AA37">
        <f t="shared" si="16"/>
        <v>69</v>
      </c>
      <c r="AB37" s="4">
        <f t="shared" si="17"/>
        <v>1.9714285714285715</v>
      </c>
    </row>
    <row r="38" spans="1:28" x14ac:dyDescent="0.3">
      <c r="A38" s="3">
        <v>90414</v>
      </c>
      <c r="B38" s="3">
        <v>3</v>
      </c>
      <c r="C38" s="3">
        <v>7</v>
      </c>
      <c r="D38" s="3">
        <v>239</v>
      </c>
      <c r="E38" s="3">
        <v>310</v>
      </c>
      <c r="F38" s="3">
        <v>343</v>
      </c>
      <c r="G38" s="23">
        <v>381</v>
      </c>
      <c r="H38" s="30">
        <v>442</v>
      </c>
      <c r="I38" s="30">
        <v>510</v>
      </c>
      <c r="J38" s="47"/>
      <c r="K38">
        <f t="shared" si="18"/>
        <v>71</v>
      </c>
      <c r="L38" s="4">
        <f t="shared" si="19"/>
        <v>2.7307692307692308</v>
      </c>
      <c r="M38">
        <f t="shared" si="20"/>
        <v>33</v>
      </c>
      <c r="N38" s="4">
        <f t="shared" si="21"/>
        <v>1.5</v>
      </c>
      <c r="O38">
        <f t="shared" si="4"/>
        <v>38</v>
      </c>
      <c r="P38">
        <f t="shared" si="5"/>
        <v>1.9</v>
      </c>
      <c r="Q38">
        <f t="shared" si="6"/>
        <v>61</v>
      </c>
      <c r="R38" s="4">
        <f t="shared" si="7"/>
        <v>1.90625</v>
      </c>
      <c r="S38">
        <f t="shared" si="8"/>
        <v>68</v>
      </c>
      <c r="T38" s="4">
        <f t="shared" si="9"/>
        <v>1.9428571428571428</v>
      </c>
      <c r="U38">
        <f t="shared" si="10"/>
        <v>271</v>
      </c>
      <c r="V38" s="4">
        <f t="shared" si="11"/>
        <v>2.0074074074074075</v>
      </c>
      <c r="W38">
        <f t="shared" si="12"/>
        <v>71</v>
      </c>
      <c r="X38" s="4">
        <f t="shared" si="13"/>
        <v>2.7307692307692308</v>
      </c>
      <c r="Y38">
        <f t="shared" si="14"/>
        <v>132</v>
      </c>
      <c r="Z38" s="4">
        <f t="shared" si="15"/>
        <v>1.7837837837837838</v>
      </c>
      <c r="AA38">
        <f t="shared" si="16"/>
        <v>68</v>
      </c>
      <c r="AB38" s="4">
        <f t="shared" si="17"/>
        <v>1.9428571428571428</v>
      </c>
    </row>
    <row r="39" spans="1:28" x14ac:dyDescent="0.3">
      <c r="A39" s="3">
        <v>91628</v>
      </c>
      <c r="B39" s="3">
        <v>3</v>
      </c>
      <c r="C39" s="3">
        <v>7</v>
      </c>
      <c r="D39" s="3">
        <v>238</v>
      </c>
      <c r="E39" s="3">
        <v>308</v>
      </c>
      <c r="F39" s="3">
        <v>347</v>
      </c>
      <c r="G39" s="23">
        <v>384</v>
      </c>
      <c r="H39" s="30">
        <v>441</v>
      </c>
      <c r="I39" s="30">
        <v>486</v>
      </c>
      <c r="J39" s="47"/>
      <c r="K39">
        <f t="shared" si="18"/>
        <v>70</v>
      </c>
      <c r="L39" s="4">
        <f t="shared" si="19"/>
        <v>2.6923076923076925</v>
      </c>
      <c r="M39">
        <f t="shared" si="20"/>
        <v>39</v>
      </c>
      <c r="N39" s="4">
        <f t="shared" si="21"/>
        <v>1.7727272727272727</v>
      </c>
      <c r="O39">
        <f t="shared" si="4"/>
        <v>37</v>
      </c>
      <c r="P39">
        <f t="shared" si="5"/>
        <v>1.85</v>
      </c>
      <c r="Q39">
        <f t="shared" si="6"/>
        <v>57</v>
      </c>
      <c r="R39" s="4">
        <f t="shared" si="7"/>
        <v>1.78125</v>
      </c>
      <c r="S39">
        <f t="shared" si="8"/>
        <v>45</v>
      </c>
      <c r="T39" s="4">
        <f t="shared" si="9"/>
        <v>1.2857142857142858</v>
      </c>
      <c r="U39">
        <f t="shared" si="10"/>
        <v>248</v>
      </c>
      <c r="V39" s="4">
        <f t="shared" si="11"/>
        <v>1.837037037037037</v>
      </c>
      <c r="W39">
        <f t="shared" si="12"/>
        <v>70</v>
      </c>
      <c r="X39" s="4">
        <f t="shared" si="13"/>
        <v>2.6923076923076925</v>
      </c>
      <c r="Y39">
        <f t="shared" si="14"/>
        <v>133</v>
      </c>
      <c r="Z39" s="4">
        <f t="shared" si="15"/>
        <v>1.7972972972972974</v>
      </c>
      <c r="AA39">
        <f t="shared" si="16"/>
        <v>45</v>
      </c>
      <c r="AB39" s="4">
        <f t="shared" si="17"/>
        <v>1.2857142857142858</v>
      </c>
    </row>
    <row r="40" spans="1:28" x14ac:dyDescent="0.3">
      <c r="A40" s="3">
        <v>92398</v>
      </c>
      <c r="B40" s="3">
        <v>3</v>
      </c>
      <c r="C40" s="3">
        <v>7</v>
      </c>
      <c r="D40" s="3">
        <v>230</v>
      </c>
      <c r="E40" s="3">
        <v>301</v>
      </c>
      <c r="F40" s="3">
        <v>340</v>
      </c>
      <c r="G40" s="23">
        <v>394</v>
      </c>
      <c r="H40" s="30">
        <v>460</v>
      </c>
      <c r="I40" s="30">
        <v>546</v>
      </c>
      <c r="J40" s="47"/>
      <c r="K40">
        <f t="shared" si="18"/>
        <v>71</v>
      </c>
      <c r="L40" s="4">
        <f t="shared" si="19"/>
        <v>2.7307692307692308</v>
      </c>
      <c r="M40">
        <f t="shared" si="20"/>
        <v>39</v>
      </c>
      <c r="N40" s="4">
        <f t="shared" si="21"/>
        <v>1.7727272727272727</v>
      </c>
      <c r="O40">
        <f t="shared" si="4"/>
        <v>54</v>
      </c>
      <c r="P40">
        <f t="shared" si="5"/>
        <v>2.7</v>
      </c>
      <c r="Q40">
        <f t="shared" si="6"/>
        <v>66</v>
      </c>
      <c r="R40" s="4">
        <f t="shared" si="7"/>
        <v>2.0625</v>
      </c>
      <c r="S40">
        <f t="shared" si="8"/>
        <v>86</v>
      </c>
      <c r="T40" s="4">
        <f t="shared" si="9"/>
        <v>2.4571428571428573</v>
      </c>
      <c r="U40">
        <f t="shared" si="10"/>
        <v>316</v>
      </c>
      <c r="V40" s="4">
        <f t="shared" si="11"/>
        <v>2.3407407407407406</v>
      </c>
      <c r="W40">
        <f t="shared" si="12"/>
        <v>71</v>
      </c>
      <c r="X40" s="4">
        <f t="shared" si="13"/>
        <v>2.7307692307692308</v>
      </c>
      <c r="Y40">
        <f t="shared" si="14"/>
        <v>159</v>
      </c>
      <c r="Z40" s="4">
        <f t="shared" si="15"/>
        <v>2.1486486486486487</v>
      </c>
      <c r="AA40">
        <f t="shared" si="16"/>
        <v>86</v>
      </c>
      <c r="AB40" s="4">
        <f t="shared" si="17"/>
        <v>2.4571428571428573</v>
      </c>
    </row>
    <row r="41" spans="1:28" x14ac:dyDescent="0.3">
      <c r="A41" s="3">
        <v>110464</v>
      </c>
      <c r="B41" s="3">
        <v>3</v>
      </c>
      <c r="C41" s="3">
        <v>7</v>
      </c>
      <c r="D41" s="3">
        <v>237</v>
      </c>
      <c r="E41" s="3">
        <v>304</v>
      </c>
      <c r="F41" s="3">
        <v>347</v>
      </c>
      <c r="G41" s="23">
        <v>385</v>
      </c>
      <c r="H41" s="30">
        <v>436</v>
      </c>
      <c r="I41" s="30">
        <v>473</v>
      </c>
      <c r="J41" s="47"/>
      <c r="K41">
        <f t="shared" si="18"/>
        <v>67</v>
      </c>
      <c r="L41" s="4">
        <f t="shared" si="19"/>
        <v>2.5769230769230771</v>
      </c>
      <c r="M41">
        <f t="shared" si="20"/>
        <v>43</v>
      </c>
      <c r="N41" s="4">
        <f t="shared" si="21"/>
        <v>1.9545454545454546</v>
      </c>
      <c r="O41">
        <f t="shared" si="4"/>
        <v>38</v>
      </c>
      <c r="P41">
        <f t="shared" si="5"/>
        <v>1.9</v>
      </c>
      <c r="Q41">
        <f t="shared" si="6"/>
        <v>51</v>
      </c>
      <c r="R41" s="4">
        <f t="shared" si="7"/>
        <v>1.59375</v>
      </c>
      <c r="S41">
        <f t="shared" si="8"/>
        <v>37</v>
      </c>
      <c r="T41" s="4">
        <f t="shared" si="9"/>
        <v>1.0571428571428572</v>
      </c>
      <c r="U41">
        <f t="shared" si="10"/>
        <v>236</v>
      </c>
      <c r="V41" s="4">
        <f t="shared" si="11"/>
        <v>1.7481481481481482</v>
      </c>
      <c r="W41">
        <f t="shared" si="12"/>
        <v>67</v>
      </c>
      <c r="X41" s="4">
        <f t="shared" si="13"/>
        <v>2.5769230769230771</v>
      </c>
      <c r="Y41">
        <f t="shared" si="14"/>
        <v>132</v>
      </c>
      <c r="Z41" s="4">
        <f t="shared" si="15"/>
        <v>1.7837837837837838</v>
      </c>
      <c r="AA41">
        <f t="shared" si="16"/>
        <v>37</v>
      </c>
      <c r="AB41" s="4">
        <f t="shared" si="17"/>
        <v>1.0571428571428572</v>
      </c>
    </row>
    <row r="42" spans="1:28" x14ac:dyDescent="0.3">
      <c r="A42" s="3">
        <v>111856</v>
      </c>
      <c r="B42" s="3">
        <v>3</v>
      </c>
      <c r="C42" s="3">
        <v>7</v>
      </c>
      <c r="D42" s="3">
        <v>236</v>
      </c>
      <c r="E42" s="3">
        <v>301</v>
      </c>
      <c r="F42" s="3">
        <v>305</v>
      </c>
      <c r="G42" s="23">
        <v>344</v>
      </c>
      <c r="H42" s="30">
        <v>380</v>
      </c>
      <c r="I42" s="30">
        <v>467</v>
      </c>
      <c r="J42" s="47"/>
      <c r="K42">
        <f t="shared" si="18"/>
        <v>65</v>
      </c>
      <c r="L42" s="4">
        <f t="shared" si="19"/>
        <v>2.5</v>
      </c>
      <c r="M42">
        <f t="shared" si="20"/>
        <v>4</v>
      </c>
      <c r="N42" s="4">
        <f t="shared" si="21"/>
        <v>0.18181818181818182</v>
      </c>
      <c r="O42">
        <f t="shared" si="4"/>
        <v>39</v>
      </c>
      <c r="P42">
        <f t="shared" si="5"/>
        <v>1.95</v>
      </c>
      <c r="Q42">
        <f t="shared" si="6"/>
        <v>36</v>
      </c>
      <c r="R42" s="4">
        <f t="shared" si="7"/>
        <v>1.125</v>
      </c>
      <c r="S42">
        <f t="shared" si="8"/>
        <v>87</v>
      </c>
      <c r="T42" s="4">
        <f t="shared" si="9"/>
        <v>2.4857142857142858</v>
      </c>
      <c r="U42">
        <f t="shared" si="10"/>
        <v>231</v>
      </c>
      <c r="V42" s="4">
        <f t="shared" si="11"/>
        <v>1.711111111111111</v>
      </c>
      <c r="W42">
        <f t="shared" si="12"/>
        <v>65</v>
      </c>
      <c r="X42" s="4">
        <f t="shared" si="13"/>
        <v>2.5</v>
      </c>
      <c r="Y42">
        <f t="shared" si="14"/>
        <v>79</v>
      </c>
      <c r="Z42" s="4">
        <f t="shared" si="15"/>
        <v>1.0675675675675675</v>
      </c>
      <c r="AA42">
        <f t="shared" si="16"/>
        <v>87</v>
      </c>
      <c r="AB42" s="4">
        <f t="shared" si="17"/>
        <v>2.4857142857142858</v>
      </c>
    </row>
    <row r="43" spans="1:28" x14ac:dyDescent="0.3">
      <c r="A43" s="3">
        <v>49260</v>
      </c>
      <c r="B43" s="3">
        <v>1</v>
      </c>
      <c r="C43" s="3">
        <v>8</v>
      </c>
      <c r="D43" s="3">
        <v>251</v>
      </c>
      <c r="E43" s="3">
        <v>302</v>
      </c>
      <c r="F43" s="3">
        <v>341</v>
      </c>
      <c r="G43" s="23">
        <v>369</v>
      </c>
      <c r="H43" s="30">
        <v>422</v>
      </c>
      <c r="I43" s="30">
        <v>494</v>
      </c>
      <c r="J43" s="47"/>
      <c r="K43">
        <f t="shared" si="18"/>
        <v>51</v>
      </c>
      <c r="L43" s="4">
        <f t="shared" si="19"/>
        <v>1.9615384615384615</v>
      </c>
      <c r="M43">
        <f t="shared" si="20"/>
        <v>39</v>
      </c>
      <c r="N43" s="4">
        <f t="shared" si="21"/>
        <v>1.7727272727272727</v>
      </c>
      <c r="O43">
        <f t="shared" si="4"/>
        <v>28</v>
      </c>
      <c r="P43">
        <f t="shared" si="5"/>
        <v>1.4</v>
      </c>
      <c r="Q43">
        <f t="shared" si="6"/>
        <v>53</v>
      </c>
      <c r="R43" s="4">
        <f t="shared" si="7"/>
        <v>1.65625</v>
      </c>
      <c r="S43">
        <f t="shared" si="8"/>
        <v>72</v>
      </c>
      <c r="T43" s="4">
        <f t="shared" si="9"/>
        <v>2.0571428571428569</v>
      </c>
      <c r="U43">
        <f t="shared" si="10"/>
        <v>243</v>
      </c>
      <c r="V43" s="4">
        <f t="shared" si="11"/>
        <v>1.8</v>
      </c>
      <c r="W43">
        <f t="shared" si="12"/>
        <v>51</v>
      </c>
      <c r="X43" s="4">
        <f t="shared" si="13"/>
        <v>1.9615384615384615</v>
      </c>
      <c r="Y43">
        <f t="shared" si="14"/>
        <v>120</v>
      </c>
      <c r="Z43" s="4">
        <f t="shared" si="15"/>
        <v>1.6216216216216217</v>
      </c>
      <c r="AA43">
        <f t="shared" si="16"/>
        <v>72</v>
      </c>
      <c r="AB43" s="4">
        <f t="shared" si="17"/>
        <v>2.0571428571428569</v>
      </c>
    </row>
    <row r="44" spans="1:28" x14ac:dyDescent="0.3">
      <c r="A44" s="3">
        <v>73218</v>
      </c>
      <c r="B44" s="3">
        <v>1</v>
      </c>
      <c r="C44" s="3">
        <v>8</v>
      </c>
      <c r="D44" s="3">
        <v>249</v>
      </c>
      <c r="E44" s="3">
        <v>312</v>
      </c>
      <c r="F44" s="3">
        <v>353</v>
      </c>
      <c r="G44" s="23">
        <v>387</v>
      </c>
      <c r="H44" s="30">
        <v>433</v>
      </c>
      <c r="I44" s="30">
        <v>506</v>
      </c>
      <c r="J44" s="47"/>
      <c r="K44">
        <f t="shared" si="18"/>
        <v>63</v>
      </c>
      <c r="L44" s="4">
        <f t="shared" si="19"/>
        <v>2.4230769230769229</v>
      </c>
      <c r="M44">
        <f t="shared" si="20"/>
        <v>41</v>
      </c>
      <c r="N44" s="4">
        <f t="shared" si="21"/>
        <v>1.8636363636363635</v>
      </c>
      <c r="O44">
        <f t="shared" si="4"/>
        <v>34</v>
      </c>
      <c r="P44">
        <f t="shared" si="5"/>
        <v>1.7</v>
      </c>
      <c r="Q44">
        <f t="shared" si="6"/>
        <v>46</v>
      </c>
      <c r="R44" s="4">
        <f t="shared" si="7"/>
        <v>1.4375</v>
      </c>
      <c r="S44">
        <f t="shared" si="8"/>
        <v>73</v>
      </c>
      <c r="T44" s="4">
        <f t="shared" si="9"/>
        <v>2.0857142857142859</v>
      </c>
      <c r="U44">
        <f t="shared" si="10"/>
        <v>257</v>
      </c>
      <c r="V44" s="4">
        <f t="shared" si="11"/>
        <v>1.9037037037037037</v>
      </c>
      <c r="W44">
        <f t="shared" si="12"/>
        <v>63</v>
      </c>
      <c r="X44" s="4">
        <f t="shared" si="13"/>
        <v>2.4230769230769229</v>
      </c>
      <c r="Y44">
        <f t="shared" si="14"/>
        <v>121</v>
      </c>
      <c r="Z44" s="4">
        <f t="shared" si="15"/>
        <v>1.6351351351351351</v>
      </c>
      <c r="AA44">
        <f t="shared" si="16"/>
        <v>73</v>
      </c>
      <c r="AB44" s="4">
        <f t="shared" si="17"/>
        <v>2.0857142857142859</v>
      </c>
    </row>
    <row r="45" spans="1:28" x14ac:dyDescent="0.3">
      <c r="A45" s="3">
        <v>82959</v>
      </c>
      <c r="B45" s="3">
        <v>1</v>
      </c>
      <c r="C45" s="3">
        <v>8</v>
      </c>
      <c r="D45" s="3">
        <v>249</v>
      </c>
      <c r="E45" s="3">
        <v>292</v>
      </c>
      <c r="F45" s="3">
        <v>325</v>
      </c>
      <c r="G45" s="23">
        <v>361</v>
      </c>
      <c r="H45" s="30">
        <v>432</v>
      </c>
      <c r="I45" s="30">
        <v>506</v>
      </c>
      <c r="J45" s="47"/>
      <c r="K45">
        <f t="shared" si="18"/>
        <v>43</v>
      </c>
      <c r="L45" s="4">
        <f t="shared" si="19"/>
        <v>1.6538461538461537</v>
      </c>
      <c r="M45">
        <f t="shared" si="20"/>
        <v>33</v>
      </c>
      <c r="N45" s="4">
        <f t="shared" si="21"/>
        <v>1.5</v>
      </c>
      <c r="O45">
        <f t="shared" si="4"/>
        <v>36</v>
      </c>
      <c r="P45">
        <f t="shared" si="5"/>
        <v>1.8</v>
      </c>
      <c r="Q45">
        <f t="shared" si="6"/>
        <v>71</v>
      </c>
      <c r="R45" s="4">
        <f t="shared" si="7"/>
        <v>2.21875</v>
      </c>
      <c r="S45">
        <f t="shared" si="8"/>
        <v>74</v>
      </c>
      <c r="T45" s="4">
        <f t="shared" si="9"/>
        <v>2.1142857142857143</v>
      </c>
      <c r="U45">
        <f t="shared" si="10"/>
        <v>257</v>
      </c>
      <c r="V45" s="4">
        <f t="shared" si="11"/>
        <v>1.9037037037037037</v>
      </c>
      <c r="W45">
        <f t="shared" si="12"/>
        <v>43</v>
      </c>
      <c r="X45" s="4">
        <f t="shared" si="13"/>
        <v>1.6538461538461537</v>
      </c>
      <c r="Y45">
        <f t="shared" si="14"/>
        <v>140</v>
      </c>
      <c r="Z45" s="4">
        <f t="shared" si="15"/>
        <v>1.8918918918918919</v>
      </c>
      <c r="AA45">
        <f t="shared" si="16"/>
        <v>74</v>
      </c>
      <c r="AB45" s="4">
        <f t="shared" si="17"/>
        <v>2.1142857142857143</v>
      </c>
    </row>
    <row r="46" spans="1:28" x14ac:dyDescent="0.3">
      <c r="A46" s="3">
        <v>85086</v>
      </c>
      <c r="B46" s="3">
        <v>1</v>
      </c>
      <c r="C46" s="3">
        <v>8</v>
      </c>
      <c r="D46" s="3">
        <v>250</v>
      </c>
      <c r="E46" s="3">
        <v>309</v>
      </c>
      <c r="F46" s="3">
        <v>352</v>
      </c>
      <c r="G46" s="23">
        <v>403</v>
      </c>
      <c r="H46" s="30">
        <v>447</v>
      </c>
      <c r="I46" s="30">
        <v>535</v>
      </c>
      <c r="J46" s="47"/>
      <c r="K46">
        <f t="shared" si="18"/>
        <v>59</v>
      </c>
      <c r="L46" s="4">
        <f t="shared" si="19"/>
        <v>2.2692307692307692</v>
      </c>
      <c r="M46">
        <f t="shared" si="20"/>
        <v>43</v>
      </c>
      <c r="N46" s="4">
        <f t="shared" si="21"/>
        <v>1.9545454545454546</v>
      </c>
      <c r="O46">
        <f t="shared" si="4"/>
        <v>51</v>
      </c>
      <c r="P46">
        <f t="shared" si="5"/>
        <v>2.5499999999999998</v>
      </c>
      <c r="Q46">
        <f t="shared" si="6"/>
        <v>44</v>
      </c>
      <c r="R46" s="4">
        <f t="shared" si="7"/>
        <v>1.375</v>
      </c>
      <c r="S46">
        <f t="shared" si="8"/>
        <v>88</v>
      </c>
      <c r="T46" s="4">
        <f t="shared" si="9"/>
        <v>2.5142857142857142</v>
      </c>
      <c r="U46">
        <f t="shared" si="10"/>
        <v>285</v>
      </c>
      <c r="V46" s="4">
        <f t="shared" si="11"/>
        <v>2.1111111111111112</v>
      </c>
      <c r="W46">
        <f t="shared" si="12"/>
        <v>59</v>
      </c>
      <c r="X46" s="4">
        <f t="shared" si="13"/>
        <v>2.2692307692307692</v>
      </c>
      <c r="Y46">
        <f t="shared" si="14"/>
        <v>138</v>
      </c>
      <c r="Z46" s="4">
        <f t="shared" si="15"/>
        <v>1.8648648648648649</v>
      </c>
      <c r="AA46">
        <f t="shared" si="16"/>
        <v>88</v>
      </c>
      <c r="AB46" s="4">
        <f t="shared" si="17"/>
        <v>2.5142857142857142</v>
      </c>
    </row>
    <row r="47" spans="1:28" x14ac:dyDescent="0.3">
      <c r="A47" s="3">
        <v>88386</v>
      </c>
      <c r="B47" s="3">
        <v>1</v>
      </c>
      <c r="C47" s="3">
        <v>8</v>
      </c>
      <c r="D47" s="3">
        <v>251</v>
      </c>
      <c r="E47" s="3">
        <v>308</v>
      </c>
      <c r="F47" s="3">
        <v>345</v>
      </c>
      <c r="G47" s="23">
        <v>379</v>
      </c>
      <c r="H47" s="30">
        <v>407</v>
      </c>
      <c r="I47" s="30">
        <v>474</v>
      </c>
      <c r="J47" s="47"/>
      <c r="K47">
        <f t="shared" si="18"/>
        <v>57</v>
      </c>
      <c r="L47" s="4">
        <f t="shared" si="19"/>
        <v>2.1923076923076925</v>
      </c>
      <c r="M47">
        <f t="shared" si="20"/>
        <v>37</v>
      </c>
      <c r="N47" s="4">
        <f t="shared" si="21"/>
        <v>1.6818181818181819</v>
      </c>
      <c r="O47">
        <f t="shared" si="4"/>
        <v>34</v>
      </c>
      <c r="P47">
        <f t="shared" si="5"/>
        <v>1.7</v>
      </c>
      <c r="Q47">
        <f t="shared" si="6"/>
        <v>28</v>
      </c>
      <c r="R47" s="4">
        <f t="shared" si="7"/>
        <v>0.875</v>
      </c>
      <c r="S47">
        <f t="shared" si="8"/>
        <v>67</v>
      </c>
      <c r="T47" s="4">
        <f t="shared" si="9"/>
        <v>1.9142857142857144</v>
      </c>
      <c r="U47">
        <f t="shared" si="10"/>
        <v>223</v>
      </c>
      <c r="V47" s="4">
        <f t="shared" si="11"/>
        <v>1.6518518518518519</v>
      </c>
      <c r="W47">
        <f t="shared" si="12"/>
        <v>57</v>
      </c>
      <c r="X47" s="4">
        <f t="shared" si="13"/>
        <v>2.1923076923076925</v>
      </c>
      <c r="Y47">
        <f t="shared" si="14"/>
        <v>99</v>
      </c>
      <c r="Z47" s="4">
        <f t="shared" si="15"/>
        <v>1.3378378378378379</v>
      </c>
      <c r="AA47">
        <f t="shared" si="16"/>
        <v>67</v>
      </c>
      <c r="AB47" s="4">
        <f t="shared" si="17"/>
        <v>1.9142857142857144</v>
      </c>
    </row>
    <row r="48" spans="1:28" x14ac:dyDescent="0.3">
      <c r="A48" s="3">
        <v>98554</v>
      </c>
      <c r="B48" s="3">
        <v>1</v>
      </c>
      <c r="C48" s="3">
        <v>8</v>
      </c>
      <c r="D48" s="3">
        <v>254</v>
      </c>
      <c r="E48" s="3">
        <v>340</v>
      </c>
      <c r="F48" s="3">
        <v>382</v>
      </c>
      <c r="G48" s="23">
        <v>433</v>
      </c>
      <c r="H48" s="30">
        <v>495</v>
      </c>
      <c r="I48" s="30">
        <v>566</v>
      </c>
      <c r="J48" s="47"/>
      <c r="K48">
        <f t="shared" si="18"/>
        <v>86</v>
      </c>
      <c r="L48" s="4">
        <f t="shared" si="19"/>
        <v>3.3076923076923075</v>
      </c>
      <c r="M48">
        <f t="shared" si="20"/>
        <v>42</v>
      </c>
      <c r="N48" s="4">
        <f t="shared" si="21"/>
        <v>1.9090909090909092</v>
      </c>
      <c r="O48">
        <f t="shared" si="4"/>
        <v>51</v>
      </c>
      <c r="P48">
        <f t="shared" si="5"/>
        <v>2.5499999999999998</v>
      </c>
      <c r="Q48">
        <f t="shared" si="6"/>
        <v>62</v>
      </c>
      <c r="R48" s="4">
        <f t="shared" si="7"/>
        <v>1.9375</v>
      </c>
      <c r="S48">
        <f t="shared" si="8"/>
        <v>71</v>
      </c>
      <c r="T48" s="4">
        <f t="shared" si="9"/>
        <v>2.0285714285714285</v>
      </c>
      <c r="U48">
        <f t="shared" si="10"/>
        <v>312</v>
      </c>
      <c r="V48" s="4">
        <f t="shared" si="11"/>
        <v>2.3111111111111109</v>
      </c>
      <c r="W48">
        <f t="shared" si="12"/>
        <v>86</v>
      </c>
      <c r="X48" s="4">
        <f t="shared" si="13"/>
        <v>3.3076923076923075</v>
      </c>
      <c r="Y48">
        <f t="shared" si="14"/>
        <v>155</v>
      </c>
      <c r="Z48" s="4">
        <f t="shared" si="15"/>
        <v>2.0945945945945947</v>
      </c>
      <c r="AA48">
        <f t="shared" si="16"/>
        <v>71</v>
      </c>
      <c r="AB48" s="4">
        <f t="shared" si="17"/>
        <v>2.0285714285714285</v>
      </c>
    </row>
    <row r="49" spans="1:28" x14ac:dyDescent="0.3">
      <c r="A49" s="3">
        <v>76459</v>
      </c>
      <c r="B49" s="3">
        <v>1</v>
      </c>
      <c r="C49" s="3">
        <v>9</v>
      </c>
      <c r="D49" s="3">
        <v>263</v>
      </c>
      <c r="E49" s="3">
        <v>329</v>
      </c>
      <c r="F49" s="3">
        <v>365</v>
      </c>
      <c r="G49" s="23">
        <v>384</v>
      </c>
      <c r="H49" s="30">
        <v>449</v>
      </c>
      <c r="I49" s="30">
        <v>502</v>
      </c>
      <c r="J49" s="47"/>
      <c r="K49">
        <f t="shared" si="18"/>
        <v>66</v>
      </c>
      <c r="L49" s="4">
        <f t="shared" si="19"/>
        <v>2.5384615384615383</v>
      </c>
      <c r="M49">
        <f t="shared" si="20"/>
        <v>36</v>
      </c>
      <c r="N49" s="4">
        <f t="shared" si="21"/>
        <v>1.6363636363636365</v>
      </c>
      <c r="O49">
        <f t="shared" si="4"/>
        <v>19</v>
      </c>
      <c r="P49">
        <f t="shared" si="5"/>
        <v>0.95</v>
      </c>
      <c r="Q49">
        <f t="shared" si="6"/>
        <v>65</v>
      </c>
      <c r="R49" s="4">
        <f t="shared" si="7"/>
        <v>2.03125</v>
      </c>
      <c r="S49">
        <f t="shared" si="8"/>
        <v>53</v>
      </c>
      <c r="T49" s="4">
        <f t="shared" si="9"/>
        <v>1.5142857142857142</v>
      </c>
      <c r="U49">
        <f t="shared" si="10"/>
        <v>239</v>
      </c>
      <c r="V49" s="4">
        <f t="shared" si="11"/>
        <v>1.7703703703703704</v>
      </c>
      <c r="W49">
        <f t="shared" si="12"/>
        <v>66</v>
      </c>
      <c r="X49" s="4">
        <f t="shared" si="13"/>
        <v>2.5384615384615383</v>
      </c>
      <c r="Y49">
        <f t="shared" si="14"/>
        <v>120</v>
      </c>
      <c r="Z49" s="4">
        <f t="shared" si="15"/>
        <v>1.6216216216216217</v>
      </c>
      <c r="AA49">
        <f t="shared" si="16"/>
        <v>53</v>
      </c>
      <c r="AB49" s="4">
        <f t="shared" si="17"/>
        <v>1.5142857142857142</v>
      </c>
    </row>
    <row r="50" spans="1:28" x14ac:dyDescent="0.3">
      <c r="A50" s="3">
        <v>86327</v>
      </c>
      <c r="B50" s="3">
        <v>1</v>
      </c>
      <c r="C50" s="3">
        <v>9</v>
      </c>
      <c r="D50" s="3">
        <v>270</v>
      </c>
      <c r="E50" s="3">
        <v>339</v>
      </c>
      <c r="F50" s="3">
        <v>390</v>
      </c>
      <c r="G50" s="23">
        <v>427</v>
      </c>
      <c r="H50" s="30">
        <v>501</v>
      </c>
      <c r="I50" s="30">
        <v>577</v>
      </c>
      <c r="J50" s="47"/>
      <c r="K50">
        <f t="shared" si="18"/>
        <v>69</v>
      </c>
      <c r="L50" s="4">
        <f t="shared" si="19"/>
        <v>2.6538461538461537</v>
      </c>
      <c r="M50">
        <f t="shared" si="20"/>
        <v>51</v>
      </c>
      <c r="N50" s="4">
        <f t="shared" si="21"/>
        <v>2.3181818181818183</v>
      </c>
      <c r="O50">
        <f t="shared" si="4"/>
        <v>37</v>
      </c>
      <c r="P50">
        <f t="shared" si="5"/>
        <v>1.85</v>
      </c>
      <c r="Q50">
        <f t="shared" si="6"/>
        <v>74</v>
      </c>
      <c r="R50" s="4">
        <f t="shared" si="7"/>
        <v>2.3125</v>
      </c>
      <c r="S50">
        <f t="shared" si="8"/>
        <v>76</v>
      </c>
      <c r="T50" s="4">
        <f t="shared" si="9"/>
        <v>2.1714285714285713</v>
      </c>
      <c r="U50">
        <f t="shared" si="10"/>
        <v>307</v>
      </c>
      <c r="V50" s="4">
        <f t="shared" si="11"/>
        <v>2.2740740740740741</v>
      </c>
      <c r="W50">
        <f t="shared" si="12"/>
        <v>69</v>
      </c>
      <c r="X50" s="4">
        <f t="shared" si="13"/>
        <v>2.6538461538461537</v>
      </c>
      <c r="Y50">
        <f t="shared" si="14"/>
        <v>162</v>
      </c>
      <c r="Z50" s="4">
        <f t="shared" si="15"/>
        <v>2.189189189189189</v>
      </c>
      <c r="AA50">
        <f t="shared" si="16"/>
        <v>76</v>
      </c>
      <c r="AB50" s="4">
        <f t="shared" si="17"/>
        <v>2.1714285714285713</v>
      </c>
    </row>
    <row r="51" spans="1:28" x14ac:dyDescent="0.3">
      <c r="A51" s="3">
        <v>103635</v>
      </c>
      <c r="B51" s="3">
        <v>1</v>
      </c>
      <c r="C51" s="3">
        <v>9</v>
      </c>
      <c r="D51" s="3">
        <v>267</v>
      </c>
      <c r="E51" s="3">
        <v>336</v>
      </c>
      <c r="F51" s="3">
        <v>374</v>
      </c>
      <c r="G51" s="23">
        <v>419</v>
      </c>
      <c r="H51" s="30">
        <v>476</v>
      </c>
      <c r="I51" s="30">
        <v>521</v>
      </c>
      <c r="J51" s="47"/>
      <c r="K51">
        <f t="shared" si="18"/>
        <v>69</v>
      </c>
      <c r="L51" s="4">
        <f t="shared" si="19"/>
        <v>2.6538461538461537</v>
      </c>
      <c r="M51">
        <f t="shared" si="20"/>
        <v>38</v>
      </c>
      <c r="N51" s="4">
        <f t="shared" si="21"/>
        <v>1.7272727272727273</v>
      </c>
      <c r="O51">
        <f t="shared" si="4"/>
        <v>45</v>
      </c>
      <c r="P51">
        <f t="shared" si="5"/>
        <v>2.25</v>
      </c>
      <c r="Q51">
        <f t="shared" si="6"/>
        <v>57</v>
      </c>
      <c r="R51" s="4">
        <f t="shared" si="7"/>
        <v>1.78125</v>
      </c>
      <c r="S51">
        <f t="shared" si="8"/>
        <v>45</v>
      </c>
      <c r="T51" s="4">
        <f t="shared" si="9"/>
        <v>1.2857142857142858</v>
      </c>
      <c r="U51">
        <f t="shared" si="10"/>
        <v>254</v>
      </c>
      <c r="V51" s="4">
        <f t="shared" si="11"/>
        <v>1.8814814814814815</v>
      </c>
      <c r="W51">
        <f t="shared" si="12"/>
        <v>69</v>
      </c>
      <c r="X51" s="4">
        <f t="shared" si="13"/>
        <v>2.6538461538461537</v>
      </c>
      <c r="Y51">
        <f t="shared" si="14"/>
        <v>140</v>
      </c>
      <c r="Z51" s="4">
        <f t="shared" si="15"/>
        <v>1.8918918918918919</v>
      </c>
      <c r="AA51">
        <f t="shared" si="16"/>
        <v>45</v>
      </c>
      <c r="AB51" s="4">
        <f t="shared" si="17"/>
        <v>1.2857142857142858</v>
      </c>
    </row>
    <row r="52" spans="1:28" x14ac:dyDescent="0.3">
      <c r="A52" s="3">
        <v>107288</v>
      </c>
      <c r="B52" s="3">
        <v>1</v>
      </c>
      <c r="C52" s="3">
        <v>9</v>
      </c>
      <c r="D52" s="3">
        <v>282</v>
      </c>
      <c r="E52" s="3">
        <v>350</v>
      </c>
      <c r="F52" s="3">
        <v>388</v>
      </c>
      <c r="G52" s="23">
        <v>418</v>
      </c>
      <c r="H52" s="30">
        <v>467</v>
      </c>
      <c r="I52" s="30">
        <v>530</v>
      </c>
      <c r="J52" s="47"/>
      <c r="K52">
        <f t="shared" si="18"/>
        <v>68</v>
      </c>
      <c r="L52" s="4">
        <f t="shared" si="19"/>
        <v>2.6153846153846154</v>
      </c>
      <c r="M52">
        <f t="shared" si="20"/>
        <v>38</v>
      </c>
      <c r="N52" s="4">
        <f t="shared" si="21"/>
        <v>1.7272727272727273</v>
      </c>
      <c r="O52">
        <f t="shared" si="4"/>
        <v>30</v>
      </c>
      <c r="P52">
        <f t="shared" si="5"/>
        <v>1.5</v>
      </c>
      <c r="Q52">
        <f t="shared" si="6"/>
        <v>49</v>
      </c>
      <c r="R52" s="4">
        <f t="shared" si="7"/>
        <v>1.53125</v>
      </c>
      <c r="S52">
        <f t="shared" si="8"/>
        <v>63</v>
      </c>
      <c r="T52" s="4">
        <f t="shared" si="9"/>
        <v>1.8</v>
      </c>
      <c r="U52">
        <f t="shared" si="10"/>
        <v>248</v>
      </c>
      <c r="V52" s="4">
        <f t="shared" si="11"/>
        <v>1.837037037037037</v>
      </c>
      <c r="W52">
        <f t="shared" si="12"/>
        <v>68</v>
      </c>
      <c r="X52" s="4">
        <f t="shared" si="13"/>
        <v>2.6153846153846154</v>
      </c>
      <c r="Y52">
        <f t="shared" si="14"/>
        <v>117</v>
      </c>
      <c r="Z52" s="4">
        <f t="shared" si="15"/>
        <v>1.5810810810810811</v>
      </c>
      <c r="AA52">
        <f t="shared" si="16"/>
        <v>63</v>
      </c>
      <c r="AB52" s="4">
        <f t="shared" si="17"/>
        <v>1.8</v>
      </c>
    </row>
    <row r="53" spans="1:28" x14ac:dyDescent="0.3">
      <c r="A53" s="3">
        <v>111245</v>
      </c>
      <c r="B53" s="3">
        <v>1</v>
      </c>
      <c r="C53" s="3">
        <v>9</v>
      </c>
      <c r="D53" s="3">
        <v>270</v>
      </c>
      <c r="E53" s="3">
        <v>354</v>
      </c>
      <c r="F53" s="3">
        <v>394</v>
      </c>
      <c r="G53" s="23">
        <v>440</v>
      </c>
      <c r="H53" s="30">
        <v>501</v>
      </c>
      <c r="I53" s="30">
        <v>612</v>
      </c>
      <c r="J53" s="47"/>
      <c r="K53">
        <f t="shared" si="18"/>
        <v>84</v>
      </c>
      <c r="L53" s="4">
        <f t="shared" si="19"/>
        <v>3.2307692307692308</v>
      </c>
      <c r="M53">
        <f t="shared" si="20"/>
        <v>40</v>
      </c>
      <c r="N53" s="4">
        <f t="shared" si="21"/>
        <v>1.8181818181818181</v>
      </c>
      <c r="O53">
        <f t="shared" si="4"/>
        <v>46</v>
      </c>
      <c r="P53">
        <f t="shared" si="5"/>
        <v>2.2999999999999998</v>
      </c>
      <c r="Q53">
        <f t="shared" si="6"/>
        <v>61</v>
      </c>
      <c r="R53" s="4">
        <f t="shared" si="7"/>
        <v>1.90625</v>
      </c>
      <c r="S53">
        <f>I53-H53</f>
        <v>111</v>
      </c>
      <c r="T53" s="4">
        <f t="shared" si="9"/>
        <v>3.1714285714285713</v>
      </c>
      <c r="U53">
        <f t="shared" si="10"/>
        <v>342</v>
      </c>
      <c r="V53" s="4">
        <f t="shared" si="11"/>
        <v>2.5333333333333332</v>
      </c>
      <c r="W53">
        <f t="shared" si="12"/>
        <v>84</v>
      </c>
      <c r="X53" s="4">
        <f t="shared" si="13"/>
        <v>3.2307692307692308</v>
      </c>
      <c r="Y53">
        <f t="shared" si="14"/>
        <v>147</v>
      </c>
      <c r="Z53" s="4">
        <f t="shared" si="15"/>
        <v>1.9864864864864864</v>
      </c>
      <c r="AA53">
        <f t="shared" si="16"/>
        <v>111</v>
      </c>
      <c r="AB53" s="4">
        <f t="shared" si="17"/>
        <v>3.1714285714285713</v>
      </c>
    </row>
    <row r="54" spans="1:28" x14ac:dyDescent="0.3">
      <c r="A54" s="3">
        <v>115119</v>
      </c>
      <c r="B54" s="3">
        <v>1</v>
      </c>
      <c r="C54" s="3">
        <v>9</v>
      </c>
      <c r="D54" s="3">
        <v>265</v>
      </c>
      <c r="E54" s="3">
        <v>314</v>
      </c>
      <c r="F54" s="3">
        <v>360</v>
      </c>
      <c r="G54" s="23">
        <v>390</v>
      </c>
      <c r="H54" s="30">
        <v>446</v>
      </c>
      <c r="I54" s="30">
        <v>528</v>
      </c>
      <c r="J54" s="47"/>
      <c r="K54">
        <f t="shared" si="18"/>
        <v>49</v>
      </c>
      <c r="L54" s="4">
        <f t="shared" si="19"/>
        <v>1.8846153846153846</v>
      </c>
      <c r="M54">
        <f t="shared" si="20"/>
        <v>46</v>
      </c>
      <c r="N54" s="4">
        <f t="shared" si="21"/>
        <v>2.0909090909090908</v>
      </c>
      <c r="O54">
        <f t="shared" si="4"/>
        <v>30</v>
      </c>
      <c r="P54">
        <f t="shared" si="5"/>
        <v>1.5</v>
      </c>
      <c r="Q54">
        <f t="shared" si="6"/>
        <v>56</v>
      </c>
      <c r="R54" s="4">
        <f t="shared" si="7"/>
        <v>1.75</v>
      </c>
      <c r="S54">
        <f t="shared" si="8"/>
        <v>82</v>
      </c>
      <c r="T54" s="4">
        <f t="shared" si="9"/>
        <v>2.342857142857143</v>
      </c>
      <c r="U54">
        <f t="shared" si="10"/>
        <v>263</v>
      </c>
      <c r="V54" s="4">
        <f t="shared" si="11"/>
        <v>1.9481481481481482</v>
      </c>
      <c r="W54">
        <f t="shared" si="12"/>
        <v>49</v>
      </c>
      <c r="X54" s="4">
        <f t="shared" si="13"/>
        <v>1.8846153846153846</v>
      </c>
      <c r="Y54">
        <f t="shared" si="14"/>
        <v>132</v>
      </c>
      <c r="Z54" s="4">
        <f t="shared" si="15"/>
        <v>1.7837837837837838</v>
      </c>
      <c r="AA54">
        <f t="shared" si="16"/>
        <v>82</v>
      </c>
      <c r="AB54" s="4">
        <f t="shared" si="17"/>
        <v>2.342857142857143</v>
      </c>
    </row>
    <row r="55" spans="1:28" x14ac:dyDescent="0.3">
      <c r="A55" s="3">
        <v>69098</v>
      </c>
      <c r="B55" s="3">
        <v>4</v>
      </c>
      <c r="C55" s="3">
        <v>10</v>
      </c>
      <c r="D55" s="3">
        <v>224</v>
      </c>
      <c r="E55" s="3">
        <v>278</v>
      </c>
      <c r="F55" s="3">
        <v>320</v>
      </c>
      <c r="G55" s="23">
        <v>350</v>
      </c>
      <c r="H55" s="30">
        <v>406</v>
      </c>
      <c r="I55" s="30">
        <v>480</v>
      </c>
      <c r="J55" s="47"/>
      <c r="K55">
        <f t="shared" si="18"/>
        <v>54</v>
      </c>
      <c r="L55" s="4">
        <f t="shared" si="19"/>
        <v>2.0769230769230771</v>
      </c>
      <c r="M55">
        <f t="shared" si="20"/>
        <v>42</v>
      </c>
      <c r="N55" s="4">
        <f t="shared" si="21"/>
        <v>1.9090909090909092</v>
      </c>
      <c r="O55">
        <f t="shared" si="4"/>
        <v>30</v>
      </c>
      <c r="P55">
        <f t="shared" si="5"/>
        <v>1.5</v>
      </c>
      <c r="Q55">
        <f t="shared" si="6"/>
        <v>56</v>
      </c>
      <c r="R55" s="4">
        <f t="shared" si="7"/>
        <v>1.75</v>
      </c>
      <c r="S55">
        <f t="shared" si="8"/>
        <v>74</v>
      </c>
      <c r="T55" s="4">
        <f t="shared" si="9"/>
        <v>2.1142857142857143</v>
      </c>
      <c r="U55">
        <f t="shared" si="10"/>
        <v>256</v>
      </c>
      <c r="V55" s="4">
        <f t="shared" si="11"/>
        <v>1.8962962962962964</v>
      </c>
      <c r="W55">
        <f t="shared" si="12"/>
        <v>54</v>
      </c>
      <c r="X55" s="4">
        <f t="shared" si="13"/>
        <v>2.0769230769230771</v>
      </c>
      <c r="Y55">
        <f t="shared" si="14"/>
        <v>128</v>
      </c>
      <c r="Z55" s="4">
        <f t="shared" si="15"/>
        <v>1.7297297297297298</v>
      </c>
      <c r="AA55">
        <f t="shared" si="16"/>
        <v>74</v>
      </c>
      <c r="AB55" s="4">
        <f t="shared" si="17"/>
        <v>2.1142857142857143</v>
      </c>
    </row>
    <row r="56" spans="1:28" x14ac:dyDescent="0.3">
      <c r="A56" s="3">
        <v>85098</v>
      </c>
      <c r="B56" s="3">
        <v>4</v>
      </c>
      <c r="C56" s="3">
        <v>10</v>
      </c>
      <c r="D56" s="3">
        <v>235</v>
      </c>
      <c r="E56" s="3">
        <v>292</v>
      </c>
      <c r="F56" s="3">
        <v>341</v>
      </c>
      <c r="G56" s="23">
        <v>366</v>
      </c>
      <c r="H56" s="30">
        <v>425</v>
      </c>
      <c r="I56" s="30">
        <v>477</v>
      </c>
      <c r="J56" s="47"/>
      <c r="K56">
        <f t="shared" si="18"/>
        <v>57</v>
      </c>
      <c r="L56" s="4">
        <f t="shared" si="19"/>
        <v>2.1923076923076925</v>
      </c>
      <c r="M56">
        <f t="shared" si="20"/>
        <v>49</v>
      </c>
      <c r="N56" s="4">
        <f t="shared" si="21"/>
        <v>2.2272727272727271</v>
      </c>
      <c r="O56">
        <f t="shared" si="4"/>
        <v>25</v>
      </c>
      <c r="P56">
        <f t="shared" si="5"/>
        <v>1.25</v>
      </c>
      <c r="Q56">
        <f t="shared" si="6"/>
        <v>59</v>
      </c>
      <c r="R56" s="4">
        <f t="shared" si="7"/>
        <v>1.84375</v>
      </c>
      <c r="S56">
        <f t="shared" si="8"/>
        <v>52</v>
      </c>
      <c r="T56" s="4">
        <f t="shared" si="9"/>
        <v>1.4857142857142858</v>
      </c>
      <c r="U56">
        <f t="shared" si="10"/>
        <v>242</v>
      </c>
      <c r="V56" s="4">
        <f t="shared" si="11"/>
        <v>1.7925925925925925</v>
      </c>
      <c r="W56">
        <f t="shared" si="12"/>
        <v>57</v>
      </c>
      <c r="X56" s="4">
        <f t="shared" si="13"/>
        <v>2.1923076923076925</v>
      </c>
      <c r="Y56">
        <f t="shared" si="14"/>
        <v>133</v>
      </c>
      <c r="Z56" s="4">
        <f t="shared" si="15"/>
        <v>1.7972972972972974</v>
      </c>
      <c r="AA56">
        <f t="shared" si="16"/>
        <v>52</v>
      </c>
      <c r="AB56" s="4">
        <f t="shared" si="17"/>
        <v>1.4857142857142858</v>
      </c>
    </row>
    <row r="57" spans="1:28" x14ac:dyDescent="0.3">
      <c r="A57" s="3">
        <v>86854</v>
      </c>
      <c r="B57" s="3">
        <v>4</v>
      </c>
      <c r="C57" s="3">
        <v>10</v>
      </c>
      <c r="D57" s="3">
        <v>238</v>
      </c>
      <c r="E57" s="3">
        <v>306</v>
      </c>
      <c r="F57" s="3">
        <v>352</v>
      </c>
      <c r="G57" s="23">
        <v>391</v>
      </c>
      <c r="H57" s="30">
        <v>471</v>
      </c>
      <c r="I57" s="30">
        <v>519</v>
      </c>
      <c r="J57" s="47"/>
      <c r="K57">
        <f t="shared" si="18"/>
        <v>68</v>
      </c>
      <c r="L57" s="4">
        <f t="shared" si="19"/>
        <v>2.6153846153846154</v>
      </c>
      <c r="M57">
        <f t="shared" si="20"/>
        <v>46</v>
      </c>
      <c r="N57" s="4">
        <f t="shared" si="21"/>
        <v>2.0909090909090908</v>
      </c>
      <c r="O57">
        <f t="shared" si="4"/>
        <v>39</v>
      </c>
      <c r="P57">
        <f t="shared" si="5"/>
        <v>1.95</v>
      </c>
      <c r="Q57">
        <f t="shared" si="6"/>
        <v>80</v>
      </c>
      <c r="R57" s="4">
        <f t="shared" si="7"/>
        <v>2.5</v>
      </c>
      <c r="S57">
        <f t="shared" si="8"/>
        <v>48</v>
      </c>
      <c r="T57" s="4">
        <f t="shared" si="9"/>
        <v>1.3714285714285714</v>
      </c>
      <c r="U57">
        <f t="shared" si="10"/>
        <v>281</v>
      </c>
      <c r="V57" s="4">
        <f t="shared" si="11"/>
        <v>2.0814814814814815</v>
      </c>
      <c r="W57">
        <f t="shared" si="12"/>
        <v>68</v>
      </c>
      <c r="X57" s="4">
        <f t="shared" si="13"/>
        <v>2.6153846153846154</v>
      </c>
      <c r="Y57">
        <f t="shared" si="14"/>
        <v>165</v>
      </c>
      <c r="Z57" s="4">
        <f t="shared" si="15"/>
        <v>2.2297297297297298</v>
      </c>
      <c r="AA57">
        <f t="shared" si="16"/>
        <v>48</v>
      </c>
      <c r="AB57" s="4">
        <f t="shared" si="17"/>
        <v>1.3714285714285714</v>
      </c>
    </row>
    <row r="58" spans="1:28" x14ac:dyDescent="0.3">
      <c r="A58" s="3">
        <v>102017</v>
      </c>
      <c r="B58" s="3">
        <v>4</v>
      </c>
      <c r="C58" s="3">
        <v>10</v>
      </c>
      <c r="D58" s="3">
        <v>237</v>
      </c>
      <c r="E58" s="3">
        <v>307</v>
      </c>
      <c r="F58" s="3">
        <v>357</v>
      </c>
      <c r="G58" s="23">
        <v>397</v>
      </c>
      <c r="H58" s="30">
        <v>467</v>
      </c>
      <c r="I58" s="30">
        <v>528</v>
      </c>
      <c r="J58" s="47"/>
      <c r="K58">
        <f t="shared" si="18"/>
        <v>70</v>
      </c>
      <c r="L58" s="4">
        <f t="shared" si="19"/>
        <v>2.6923076923076925</v>
      </c>
      <c r="M58">
        <f t="shared" si="20"/>
        <v>50</v>
      </c>
      <c r="N58" s="4">
        <f t="shared" si="21"/>
        <v>2.2727272727272729</v>
      </c>
      <c r="O58">
        <f t="shared" si="4"/>
        <v>40</v>
      </c>
      <c r="P58">
        <f t="shared" si="5"/>
        <v>2</v>
      </c>
      <c r="Q58">
        <f t="shared" si="6"/>
        <v>70</v>
      </c>
      <c r="R58" s="4">
        <f t="shared" si="7"/>
        <v>2.1875</v>
      </c>
      <c r="S58">
        <f t="shared" si="8"/>
        <v>61</v>
      </c>
      <c r="T58" s="4">
        <f t="shared" si="9"/>
        <v>1.7428571428571429</v>
      </c>
      <c r="U58">
        <f t="shared" si="10"/>
        <v>291</v>
      </c>
      <c r="V58" s="4">
        <f t="shared" si="11"/>
        <v>2.1555555555555554</v>
      </c>
      <c r="W58">
        <f t="shared" si="12"/>
        <v>70</v>
      </c>
      <c r="X58" s="4">
        <f t="shared" si="13"/>
        <v>2.6923076923076925</v>
      </c>
      <c r="Y58">
        <f t="shared" si="14"/>
        <v>160</v>
      </c>
      <c r="Z58" s="4">
        <f t="shared" si="15"/>
        <v>2.1621621621621623</v>
      </c>
      <c r="AA58">
        <f t="shared" si="16"/>
        <v>61</v>
      </c>
      <c r="AB58" s="4">
        <f t="shared" si="17"/>
        <v>1.7428571428571429</v>
      </c>
    </row>
    <row r="59" spans="1:28" x14ac:dyDescent="0.3">
      <c r="A59" s="3">
        <v>111446</v>
      </c>
      <c r="B59" s="3">
        <v>4</v>
      </c>
      <c r="C59" s="3">
        <v>10</v>
      </c>
      <c r="D59" s="3">
        <v>239</v>
      </c>
      <c r="E59" s="3">
        <v>294</v>
      </c>
      <c r="F59" s="3">
        <v>354</v>
      </c>
      <c r="G59" s="23">
        <v>394</v>
      </c>
      <c r="H59" s="30">
        <v>454</v>
      </c>
      <c r="I59" s="30">
        <v>526</v>
      </c>
      <c r="J59" s="47"/>
      <c r="K59">
        <f t="shared" si="18"/>
        <v>55</v>
      </c>
      <c r="L59" s="4">
        <f t="shared" si="19"/>
        <v>2.1153846153846154</v>
      </c>
      <c r="M59">
        <f t="shared" si="20"/>
        <v>60</v>
      </c>
      <c r="N59" s="4">
        <f t="shared" si="21"/>
        <v>2.7272727272727271</v>
      </c>
      <c r="O59">
        <f t="shared" si="4"/>
        <v>40</v>
      </c>
      <c r="P59">
        <f t="shared" si="5"/>
        <v>2</v>
      </c>
      <c r="Q59">
        <f t="shared" si="6"/>
        <v>60</v>
      </c>
      <c r="R59" s="4">
        <f t="shared" si="7"/>
        <v>1.875</v>
      </c>
      <c r="S59">
        <f t="shared" si="8"/>
        <v>72</v>
      </c>
      <c r="T59" s="4">
        <f t="shared" si="9"/>
        <v>2.0571428571428569</v>
      </c>
      <c r="U59">
        <f t="shared" si="10"/>
        <v>287</v>
      </c>
      <c r="V59" s="4">
        <f t="shared" si="11"/>
        <v>2.1259259259259258</v>
      </c>
      <c r="W59">
        <f t="shared" si="12"/>
        <v>55</v>
      </c>
      <c r="X59" s="4">
        <f t="shared" si="13"/>
        <v>2.1153846153846154</v>
      </c>
      <c r="Y59">
        <f t="shared" si="14"/>
        <v>160</v>
      </c>
      <c r="Z59" s="4">
        <f t="shared" si="15"/>
        <v>2.1621621621621623</v>
      </c>
      <c r="AA59">
        <f t="shared" si="16"/>
        <v>72</v>
      </c>
      <c r="AB59" s="4">
        <f t="shared" si="17"/>
        <v>2.0571428571428569</v>
      </c>
    </row>
    <row r="60" spans="1:28" x14ac:dyDescent="0.3">
      <c r="A60" s="3">
        <v>114952</v>
      </c>
      <c r="B60" s="3">
        <v>4</v>
      </c>
      <c r="C60" s="3">
        <v>10</v>
      </c>
      <c r="D60" s="3">
        <v>228</v>
      </c>
      <c r="E60" s="3">
        <v>285</v>
      </c>
      <c r="F60" s="3">
        <v>305</v>
      </c>
      <c r="G60" s="23">
        <v>333</v>
      </c>
      <c r="H60" s="30">
        <v>381</v>
      </c>
      <c r="I60" s="30">
        <v>433</v>
      </c>
      <c r="J60" s="47"/>
      <c r="K60">
        <f t="shared" si="18"/>
        <v>57</v>
      </c>
      <c r="L60" s="4">
        <f t="shared" si="19"/>
        <v>2.1923076923076925</v>
      </c>
      <c r="M60">
        <f t="shared" si="20"/>
        <v>20</v>
      </c>
      <c r="N60" s="4">
        <f t="shared" si="21"/>
        <v>0.90909090909090906</v>
      </c>
      <c r="O60">
        <f t="shared" si="4"/>
        <v>28</v>
      </c>
      <c r="P60">
        <f t="shared" si="5"/>
        <v>1.4</v>
      </c>
      <c r="Q60">
        <f t="shared" si="6"/>
        <v>48</v>
      </c>
      <c r="R60" s="4">
        <f t="shared" si="7"/>
        <v>1.5</v>
      </c>
      <c r="S60">
        <f t="shared" si="8"/>
        <v>52</v>
      </c>
      <c r="T60" s="4">
        <f t="shared" si="9"/>
        <v>1.4857142857142858</v>
      </c>
      <c r="U60">
        <f t="shared" si="10"/>
        <v>205</v>
      </c>
      <c r="V60" s="4">
        <f t="shared" si="11"/>
        <v>1.5185185185185186</v>
      </c>
      <c r="W60">
        <f t="shared" si="12"/>
        <v>57</v>
      </c>
      <c r="X60" s="4">
        <f t="shared" si="13"/>
        <v>2.1923076923076925</v>
      </c>
      <c r="Y60">
        <f t="shared" si="14"/>
        <v>96</v>
      </c>
      <c r="Z60" s="4">
        <f t="shared" si="15"/>
        <v>1.2972972972972974</v>
      </c>
      <c r="AA60">
        <f t="shared" si="16"/>
        <v>52</v>
      </c>
      <c r="AB60" s="4">
        <f t="shared" si="17"/>
        <v>1.4857142857142858</v>
      </c>
    </row>
    <row r="61" spans="1:28" x14ac:dyDescent="0.3">
      <c r="A61" s="3">
        <v>66755</v>
      </c>
      <c r="B61" s="3">
        <v>2</v>
      </c>
      <c r="C61" s="3">
        <v>12</v>
      </c>
      <c r="D61" s="3">
        <v>265</v>
      </c>
      <c r="E61" s="3">
        <v>330</v>
      </c>
      <c r="F61" s="3">
        <v>359</v>
      </c>
      <c r="G61" s="23">
        <v>386</v>
      </c>
      <c r="H61" s="30">
        <v>447</v>
      </c>
      <c r="I61" s="30">
        <v>504</v>
      </c>
      <c r="J61" s="47"/>
      <c r="K61">
        <f t="shared" si="18"/>
        <v>65</v>
      </c>
      <c r="L61" s="4">
        <f t="shared" si="19"/>
        <v>2.5</v>
      </c>
      <c r="M61">
        <f>F61-E61</f>
        <v>29</v>
      </c>
      <c r="N61" s="4">
        <f t="shared" si="21"/>
        <v>1.3181818181818181</v>
      </c>
      <c r="O61">
        <f t="shared" si="4"/>
        <v>27</v>
      </c>
      <c r="P61">
        <f t="shared" si="5"/>
        <v>1.35</v>
      </c>
      <c r="Q61">
        <f t="shared" si="6"/>
        <v>61</v>
      </c>
      <c r="R61" s="4">
        <f t="shared" si="7"/>
        <v>1.90625</v>
      </c>
      <c r="S61">
        <f t="shared" si="8"/>
        <v>57</v>
      </c>
      <c r="T61" s="4">
        <f t="shared" si="9"/>
        <v>1.6285714285714286</v>
      </c>
      <c r="U61">
        <f t="shared" si="10"/>
        <v>239</v>
      </c>
      <c r="V61" s="4">
        <f t="shared" si="11"/>
        <v>1.7703703703703704</v>
      </c>
      <c r="W61">
        <f t="shared" si="12"/>
        <v>65</v>
      </c>
      <c r="X61" s="4">
        <f t="shared" si="13"/>
        <v>2.5</v>
      </c>
      <c r="Y61">
        <f t="shared" si="14"/>
        <v>117</v>
      </c>
      <c r="Z61" s="4">
        <f t="shared" si="15"/>
        <v>1.5810810810810811</v>
      </c>
      <c r="AA61">
        <f t="shared" si="16"/>
        <v>57</v>
      </c>
      <c r="AB61" s="4">
        <f t="shared" si="17"/>
        <v>1.6285714285714286</v>
      </c>
    </row>
    <row r="62" spans="1:28" x14ac:dyDescent="0.3">
      <c r="A62" s="3">
        <v>72858</v>
      </c>
      <c r="B62" s="3">
        <v>2</v>
      </c>
      <c r="C62" s="3">
        <v>12</v>
      </c>
      <c r="D62" s="3">
        <v>280</v>
      </c>
      <c r="E62" s="3">
        <v>323</v>
      </c>
      <c r="F62" s="3">
        <v>330</v>
      </c>
      <c r="G62" s="23">
        <v>342</v>
      </c>
      <c r="H62" s="30">
        <v>387</v>
      </c>
      <c r="I62" s="30">
        <v>437</v>
      </c>
      <c r="J62" s="47"/>
      <c r="K62">
        <f t="shared" si="18"/>
        <v>43</v>
      </c>
      <c r="L62" s="4">
        <f t="shared" si="19"/>
        <v>1.6538461538461537</v>
      </c>
      <c r="M62">
        <f>F62-E62</f>
        <v>7</v>
      </c>
      <c r="N62" s="4">
        <f t="shared" si="21"/>
        <v>0.31818181818181818</v>
      </c>
      <c r="O62">
        <f t="shared" si="4"/>
        <v>12</v>
      </c>
      <c r="P62">
        <f t="shared" si="5"/>
        <v>0.6</v>
      </c>
      <c r="Q62">
        <f t="shared" si="6"/>
        <v>45</v>
      </c>
      <c r="R62" s="4">
        <f t="shared" si="7"/>
        <v>1.40625</v>
      </c>
      <c r="S62">
        <f t="shared" si="8"/>
        <v>50</v>
      </c>
      <c r="T62" s="4">
        <f t="shared" si="9"/>
        <v>1.4285714285714286</v>
      </c>
      <c r="U62">
        <f t="shared" si="10"/>
        <v>157</v>
      </c>
      <c r="V62" s="4">
        <f t="shared" si="11"/>
        <v>1.162962962962963</v>
      </c>
      <c r="W62">
        <f t="shared" si="12"/>
        <v>43</v>
      </c>
      <c r="X62" s="4">
        <f t="shared" si="13"/>
        <v>1.6538461538461537</v>
      </c>
      <c r="Y62">
        <f t="shared" si="14"/>
        <v>64</v>
      </c>
      <c r="Z62" s="4">
        <f t="shared" si="15"/>
        <v>0.86486486486486491</v>
      </c>
      <c r="AA62">
        <f t="shared" si="16"/>
        <v>50</v>
      </c>
      <c r="AB62" s="4">
        <f t="shared" si="17"/>
        <v>1.4285714285714286</v>
      </c>
    </row>
    <row r="63" spans="1:28" x14ac:dyDescent="0.3">
      <c r="A63" s="3">
        <v>84278</v>
      </c>
      <c r="B63" s="3">
        <v>2</v>
      </c>
      <c r="C63" s="3">
        <v>12</v>
      </c>
      <c r="D63" s="3">
        <v>270</v>
      </c>
      <c r="E63" s="3">
        <v>342</v>
      </c>
      <c r="F63" s="3">
        <v>362</v>
      </c>
      <c r="G63" s="23">
        <v>407</v>
      </c>
      <c r="H63" s="30">
        <v>462</v>
      </c>
      <c r="I63" s="30">
        <v>525</v>
      </c>
      <c r="J63" s="47"/>
      <c r="K63">
        <f t="shared" si="18"/>
        <v>72</v>
      </c>
      <c r="L63" s="4">
        <f t="shared" si="19"/>
        <v>2.7692307692307692</v>
      </c>
      <c r="M63">
        <f t="shared" si="20"/>
        <v>20</v>
      </c>
      <c r="N63" s="4">
        <f t="shared" si="21"/>
        <v>0.90909090909090906</v>
      </c>
      <c r="O63">
        <f t="shared" si="4"/>
        <v>45</v>
      </c>
      <c r="P63">
        <f t="shared" si="5"/>
        <v>2.25</v>
      </c>
      <c r="Q63">
        <f t="shared" si="6"/>
        <v>55</v>
      </c>
      <c r="R63" s="4">
        <f t="shared" si="7"/>
        <v>1.71875</v>
      </c>
      <c r="S63">
        <f t="shared" si="8"/>
        <v>63</v>
      </c>
      <c r="T63" s="4">
        <f t="shared" si="9"/>
        <v>1.8</v>
      </c>
      <c r="U63">
        <f t="shared" si="10"/>
        <v>255</v>
      </c>
      <c r="V63" s="4">
        <f t="shared" si="11"/>
        <v>1.8888888888888888</v>
      </c>
      <c r="W63">
        <f t="shared" si="12"/>
        <v>72</v>
      </c>
      <c r="X63" s="4">
        <f t="shared" si="13"/>
        <v>2.7692307692307692</v>
      </c>
      <c r="Y63">
        <f t="shared" si="14"/>
        <v>120</v>
      </c>
      <c r="Z63" s="4">
        <f t="shared" si="15"/>
        <v>1.6216216216216217</v>
      </c>
      <c r="AA63">
        <f t="shared" si="16"/>
        <v>63</v>
      </c>
      <c r="AB63" s="4">
        <f t="shared" si="17"/>
        <v>1.8</v>
      </c>
    </row>
    <row r="64" spans="1:28" x14ac:dyDescent="0.3">
      <c r="A64" s="3">
        <v>84588</v>
      </c>
      <c r="B64" s="3">
        <v>2</v>
      </c>
      <c r="C64" s="3">
        <v>12</v>
      </c>
      <c r="D64" s="3">
        <v>265</v>
      </c>
      <c r="E64" s="3">
        <v>324</v>
      </c>
      <c r="F64" s="3">
        <v>340</v>
      </c>
      <c r="G64" s="23">
        <v>376</v>
      </c>
      <c r="H64" s="30">
        <v>423</v>
      </c>
      <c r="I64" s="30">
        <v>482</v>
      </c>
      <c r="J64" s="47"/>
      <c r="K64">
        <f t="shared" si="18"/>
        <v>59</v>
      </c>
      <c r="L64" s="4">
        <f t="shared" si="19"/>
        <v>2.2692307692307692</v>
      </c>
      <c r="M64">
        <f t="shared" si="20"/>
        <v>16</v>
      </c>
      <c r="N64" s="4">
        <f t="shared" si="21"/>
        <v>0.72727272727272729</v>
      </c>
      <c r="O64">
        <f t="shared" si="4"/>
        <v>36</v>
      </c>
      <c r="P64">
        <f t="shared" si="5"/>
        <v>1.8</v>
      </c>
      <c r="Q64">
        <f t="shared" si="6"/>
        <v>47</v>
      </c>
      <c r="R64" s="4">
        <f t="shared" si="7"/>
        <v>1.46875</v>
      </c>
      <c r="S64">
        <f t="shared" si="8"/>
        <v>59</v>
      </c>
      <c r="T64" s="4">
        <f t="shared" si="9"/>
        <v>1.6857142857142857</v>
      </c>
      <c r="U64">
        <f t="shared" si="10"/>
        <v>217</v>
      </c>
      <c r="V64" s="4">
        <f t="shared" si="11"/>
        <v>1.6074074074074074</v>
      </c>
      <c r="W64">
        <f t="shared" si="12"/>
        <v>59</v>
      </c>
      <c r="X64" s="4">
        <f t="shared" si="13"/>
        <v>2.2692307692307692</v>
      </c>
      <c r="Y64">
        <f t="shared" si="14"/>
        <v>99</v>
      </c>
      <c r="Z64" s="4">
        <f t="shared" si="15"/>
        <v>1.3378378378378379</v>
      </c>
      <c r="AA64">
        <f t="shared" si="16"/>
        <v>59</v>
      </c>
      <c r="AB64" s="4">
        <f t="shared" si="17"/>
        <v>1.6857142857142857</v>
      </c>
    </row>
    <row r="65" spans="1:28" x14ac:dyDescent="0.3">
      <c r="A65" s="3">
        <v>109529</v>
      </c>
      <c r="B65" s="3">
        <v>2</v>
      </c>
      <c r="C65" s="3">
        <v>12</v>
      </c>
      <c r="D65" s="3">
        <v>270</v>
      </c>
      <c r="E65" s="3">
        <v>329</v>
      </c>
      <c r="F65" s="3">
        <v>345</v>
      </c>
      <c r="G65" s="23">
        <v>379</v>
      </c>
      <c r="H65" s="30">
        <v>421</v>
      </c>
      <c r="I65" s="30">
        <v>474</v>
      </c>
      <c r="J65" s="47"/>
      <c r="K65">
        <f t="shared" si="18"/>
        <v>59</v>
      </c>
      <c r="L65" s="4">
        <f t="shared" si="19"/>
        <v>2.2692307692307692</v>
      </c>
      <c r="M65">
        <f t="shared" si="20"/>
        <v>16</v>
      </c>
      <c r="N65" s="4">
        <f t="shared" si="21"/>
        <v>0.72727272727272729</v>
      </c>
      <c r="O65">
        <f t="shared" si="4"/>
        <v>34</v>
      </c>
      <c r="P65">
        <f t="shared" si="5"/>
        <v>1.7</v>
      </c>
      <c r="Q65">
        <f t="shared" si="6"/>
        <v>42</v>
      </c>
      <c r="R65" s="4">
        <f t="shared" si="7"/>
        <v>1.3125</v>
      </c>
      <c r="S65">
        <f t="shared" si="8"/>
        <v>53</v>
      </c>
      <c r="T65" s="4">
        <f t="shared" si="9"/>
        <v>1.5142857142857142</v>
      </c>
      <c r="U65">
        <f t="shared" si="10"/>
        <v>204</v>
      </c>
      <c r="V65" s="4">
        <f t="shared" si="11"/>
        <v>1.5111111111111111</v>
      </c>
      <c r="W65">
        <f t="shared" si="12"/>
        <v>59</v>
      </c>
      <c r="X65" s="4">
        <f t="shared" si="13"/>
        <v>2.2692307692307692</v>
      </c>
      <c r="Y65">
        <f t="shared" si="14"/>
        <v>92</v>
      </c>
      <c r="Z65" s="4">
        <f t="shared" si="15"/>
        <v>1.2432432432432432</v>
      </c>
      <c r="AA65">
        <f t="shared" si="16"/>
        <v>53</v>
      </c>
      <c r="AB65" s="4">
        <f t="shared" si="17"/>
        <v>1.5142857142857142</v>
      </c>
    </row>
    <row r="66" spans="1:28" x14ac:dyDescent="0.3">
      <c r="A66" s="3">
        <v>116646</v>
      </c>
      <c r="B66" s="3">
        <v>2</v>
      </c>
      <c r="C66" s="3">
        <v>12</v>
      </c>
      <c r="D66" s="3">
        <v>262</v>
      </c>
      <c r="E66" s="3">
        <v>322</v>
      </c>
      <c r="F66" s="3">
        <v>332</v>
      </c>
      <c r="G66" s="23">
        <v>376</v>
      </c>
      <c r="H66" s="30">
        <v>447</v>
      </c>
      <c r="I66" s="30">
        <v>506</v>
      </c>
      <c r="J66" s="47"/>
      <c r="K66">
        <f t="shared" ref="K66:K98" si="22">E66-D66</f>
        <v>60</v>
      </c>
      <c r="L66" s="4">
        <f t="shared" ref="L66:L98" si="23">K66/26</f>
        <v>2.3076923076923075</v>
      </c>
      <c r="M66">
        <f t="shared" ref="M66:M98" si="24">F66-E66</f>
        <v>10</v>
      </c>
      <c r="N66" s="4">
        <f t="shared" ref="N66:N98" si="25">M66/22</f>
        <v>0.45454545454545453</v>
      </c>
      <c r="O66">
        <f t="shared" si="4"/>
        <v>44</v>
      </c>
      <c r="P66">
        <f t="shared" si="5"/>
        <v>2.2000000000000002</v>
      </c>
      <c r="Q66">
        <f t="shared" si="6"/>
        <v>71</v>
      </c>
      <c r="R66" s="4">
        <f t="shared" si="7"/>
        <v>2.21875</v>
      </c>
      <c r="S66">
        <f t="shared" si="8"/>
        <v>59</v>
      </c>
      <c r="T66" s="4">
        <f t="shared" si="9"/>
        <v>1.6857142857142857</v>
      </c>
      <c r="U66">
        <f t="shared" si="10"/>
        <v>244</v>
      </c>
      <c r="V66" s="4">
        <f t="shared" si="11"/>
        <v>1.8074074074074074</v>
      </c>
      <c r="W66">
        <f t="shared" si="12"/>
        <v>60</v>
      </c>
      <c r="X66" s="4">
        <f t="shared" si="13"/>
        <v>2.3076923076923075</v>
      </c>
      <c r="Y66">
        <f t="shared" si="14"/>
        <v>125</v>
      </c>
      <c r="Z66" s="4">
        <f t="shared" si="15"/>
        <v>1.6891891891891893</v>
      </c>
      <c r="AA66">
        <f t="shared" si="16"/>
        <v>59</v>
      </c>
      <c r="AB66" s="4">
        <f t="shared" si="17"/>
        <v>1.6857142857142857</v>
      </c>
    </row>
    <row r="67" spans="1:28" x14ac:dyDescent="0.3">
      <c r="A67" s="3">
        <v>77844</v>
      </c>
      <c r="B67" s="3">
        <v>3</v>
      </c>
      <c r="C67" s="3">
        <v>13</v>
      </c>
      <c r="D67" s="3">
        <v>268</v>
      </c>
      <c r="E67" s="3">
        <v>327</v>
      </c>
      <c r="F67" s="3">
        <v>345</v>
      </c>
      <c r="G67" s="23">
        <v>374</v>
      </c>
      <c r="H67" s="30">
        <v>424</v>
      </c>
      <c r="I67" s="30">
        <v>506</v>
      </c>
      <c r="J67" s="47"/>
      <c r="K67">
        <f t="shared" si="22"/>
        <v>59</v>
      </c>
      <c r="L67" s="4">
        <f t="shared" si="23"/>
        <v>2.2692307692307692</v>
      </c>
      <c r="M67">
        <f t="shared" si="24"/>
        <v>18</v>
      </c>
      <c r="N67" s="4">
        <f t="shared" si="25"/>
        <v>0.81818181818181823</v>
      </c>
      <c r="O67">
        <f t="shared" ref="O67:O119" si="26">G67-F67</f>
        <v>29</v>
      </c>
      <c r="P67">
        <f t="shared" ref="P67:P119" si="27">O67/20</f>
        <v>1.45</v>
      </c>
      <c r="Q67">
        <f t="shared" si="6"/>
        <v>50</v>
      </c>
      <c r="R67" s="4">
        <f t="shared" si="7"/>
        <v>1.5625</v>
      </c>
      <c r="S67">
        <f t="shared" si="8"/>
        <v>82</v>
      </c>
      <c r="T67" s="4">
        <f t="shared" si="9"/>
        <v>2.342857142857143</v>
      </c>
      <c r="U67">
        <f t="shared" si="10"/>
        <v>238</v>
      </c>
      <c r="V67" s="4">
        <f t="shared" si="11"/>
        <v>1.7629629629629631</v>
      </c>
      <c r="W67">
        <f t="shared" ref="W67:W119" si="28">K67</f>
        <v>59</v>
      </c>
      <c r="X67" s="4">
        <f t="shared" ref="X67:X119" si="29">L67</f>
        <v>2.2692307692307692</v>
      </c>
      <c r="Y67">
        <f t="shared" ref="Y67:Y118" si="30">H67-E67</f>
        <v>97</v>
      </c>
      <c r="Z67" s="4">
        <f t="shared" ref="Z67:Z119" si="31">Y67/74</f>
        <v>1.3108108108108107</v>
      </c>
      <c r="AA67">
        <f t="shared" ref="AA67:AA119" si="32">S67</f>
        <v>82</v>
      </c>
      <c r="AB67" s="4">
        <f t="shared" ref="AB67:AB119" si="33">T67</f>
        <v>2.342857142857143</v>
      </c>
    </row>
    <row r="68" spans="1:28" x14ac:dyDescent="0.3">
      <c r="A68" s="3">
        <v>94940</v>
      </c>
      <c r="B68" s="3">
        <v>3</v>
      </c>
      <c r="C68" s="3">
        <v>13</v>
      </c>
      <c r="D68" s="3">
        <v>265</v>
      </c>
      <c r="E68" s="3">
        <v>344</v>
      </c>
      <c r="F68" s="3">
        <v>388</v>
      </c>
      <c r="G68" s="23">
        <v>432</v>
      </c>
      <c r="H68" s="30">
        <v>479</v>
      </c>
      <c r="I68" s="30">
        <v>537</v>
      </c>
      <c r="J68" s="47"/>
      <c r="K68">
        <f t="shared" si="22"/>
        <v>79</v>
      </c>
      <c r="L68" s="4">
        <f t="shared" si="23"/>
        <v>3.0384615384615383</v>
      </c>
      <c r="M68">
        <f t="shared" si="24"/>
        <v>44</v>
      </c>
      <c r="N68" s="4">
        <f t="shared" si="25"/>
        <v>2</v>
      </c>
      <c r="O68">
        <f t="shared" si="26"/>
        <v>44</v>
      </c>
      <c r="P68">
        <f t="shared" si="27"/>
        <v>2.2000000000000002</v>
      </c>
      <c r="Q68">
        <f t="shared" ref="Q68:Q119" si="34">H68-G68</f>
        <v>47</v>
      </c>
      <c r="R68" s="4">
        <f t="shared" ref="R68:R119" si="35">Q68/32</f>
        <v>1.46875</v>
      </c>
      <c r="S68">
        <f t="shared" ref="S68:S119" si="36">I68-H68</f>
        <v>58</v>
      </c>
      <c r="T68" s="4">
        <f t="shared" ref="T68:T119" si="37">S68/35</f>
        <v>1.6571428571428573</v>
      </c>
      <c r="U68">
        <f t="shared" ref="U68:U119" si="38">I68-D68</f>
        <v>272</v>
      </c>
      <c r="V68" s="4">
        <f t="shared" ref="V68:V119" si="39">U68/135</f>
        <v>2.0148148148148146</v>
      </c>
      <c r="W68">
        <f t="shared" si="28"/>
        <v>79</v>
      </c>
      <c r="X68" s="4">
        <f t="shared" si="29"/>
        <v>3.0384615384615383</v>
      </c>
      <c r="Y68">
        <f t="shared" si="30"/>
        <v>135</v>
      </c>
      <c r="Z68" s="4">
        <f t="shared" si="31"/>
        <v>1.8243243243243243</v>
      </c>
      <c r="AA68">
        <f t="shared" si="32"/>
        <v>58</v>
      </c>
      <c r="AB68" s="4">
        <f t="shared" si="33"/>
        <v>1.6571428571428573</v>
      </c>
    </row>
    <row r="69" spans="1:28" x14ac:dyDescent="0.3">
      <c r="A69" s="3">
        <v>105841</v>
      </c>
      <c r="B69" s="3">
        <v>3</v>
      </c>
      <c r="C69" s="3">
        <v>13</v>
      </c>
      <c r="D69" s="3">
        <v>274</v>
      </c>
      <c r="E69" s="3">
        <v>328</v>
      </c>
      <c r="F69" s="3">
        <v>336</v>
      </c>
      <c r="G69" s="23">
        <v>371</v>
      </c>
      <c r="H69" s="30">
        <v>419</v>
      </c>
      <c r="I69" s="30">
        <v>458</v>
      </c>
      <c r="J69" s="47"/>
      <c r="K69">
        <f t="shared" si="22"/>
        <v>54</v>
      </c>
      <c r="L69" s="4">
        <f t="shared" si="23"/>
        <v>2.0769230769230771</v>
      </c>
      <c r="M69">
        <f t="shared" si="24"/>
        <v>8</v>
      </c>
      <c r="N69" s="4">
        <f t="shared" si="25"/>
        <v>0.36363636363636365</v>
      </c>
      <c r="O69">
        <f t="shared" si="26"/>
        <v>35</v>
      </c>
      <c r="P69">
        <f t="shared" si="27"/>
        <v>1.75</v>
      </c>
      <c r="Q69">
        <f t="shared" si="34"/>
        <v>48</v>
      </c>
      <c r="R69" s="4">
        <f t="shared" si="35"/>
        <v>1.5</v>
      </c>
      <c r="S69">
        <f t="shared" si="36"/>
        <v>39</v>
      </c>
      <c r="T69" s="4">
        <f t="shared" si="37"/>
        <v>1.1142857142857143</v>
      </c>
      <c r="U69">
        <f t="shared" si="38"/>
        <v>184</v>
      </c>
      <c r="V69" s="4">
        <f t="shared" si="39"/>
        <v>1.3629629629629629</v>
      </c>
      <c r="W69">
        <f t="shared" si="28"/>
        <v>54</v>
      </c>
      <c r="X69" s="4">
        <f t="shared" si="29"/>
        <v>2.0769230769230771</v>
      </c>
      <c r="Y69">
        <f t="shared" si="30"/>
        <v>91</v>
      </c>
      <c r="Z69" s="4">
        <f t="shared" si="31"/>
        <v>1.2297297297297298</v>
      </c>
      <c r="AA69">
        <f t="shared" si="32"/>
        <v>39</v>
      </c>
      <c r="AB69" s="4">
        <f t="shared" si="33"/>
        <v>1.1142857142857143</v>
      </c>
    </row>
    <row r="70" spans="1:28" x14ac:dyDescent="0.3">
      <c r="A70" s="3">
        <v>111179</v>
      </c>
      <c r="B70" s="3">
        <v>3</v>
      </c>
      <c r="C70" s="3">
        <v>13</v>
      </c>
      <c r="D70" s="3">
        <v>271</v>
      </c>
      <c r="E70" s="3">
        <v>341</v>
      </c>
      <c r="F70" s="3">
        <v>372</v>
      </c>
      <c r="G70" s="23">
        <v>401</v>
      </c>
      <c r="H70" s="30">
        <v>460</v>
      </c>
      <c r="I70" s="30">
        <v>525</v>
      </c>
      <c r="J70" s="47"/>
      <c r="K70">
        <f t="shared" si="22"/>
        <v>70</v>
      </c>
      <c r="L70" s="4">
        <f t="shared" si="23"/>
        <v>2.6923076923076925</v>
      </c>
      <c r="M70">
        <f t="shared" si="24"/>
        <v>31</v>
      </c>
      <c r="N70" s="4">
        <f t="shared" si="25"/>
        <v>1.4090909090909092</v>
      </c>
      <c r="O70">
        <f t="shared" si="26"/>
        <v>29</v>
      </c>
      <c r="P70">
        <f t="shared" si="27"/>
        <v>1.45</v>
      </c>
      <c r="Q70">
        <f t="shared" si="34"/>
        <v>59</v>
      </c>
      <c r="R70" s="4">
        <f t="shared" si="35"/>
        <v>1.84375</v>
      </c>
      <c r="S70">
        <f t="shared" si="36"/>
        <v>65</v>
      </c>
      <c r="T70" s="4">
        <f t="shared" si="37"/>
        <v>1.8571428571428572</v>
      </c>
      <c r="U70">
        <f t="shared" si="38"/>
        <v>254</v>
      </c>
      <c r="V70" s="4">
        <f t="shared" si="39"/>
        <v>1.8814814814814815</v>
      </c>
      <c r="W70">
        <f t="shared" si="28"/>
        <v>70</v>
      </c>
      <c r="X70" s="4">
        <f t="shared" si="29"/>
        <v>2.6923076923076925</v>
      </c>
      <c r="Y70">
        <f t="shared" si="30"/>
        <v>119</v>
      </c>
      <c r="Z70" s="4">
        <f t="shared" si="31"/>
        <v>1.6081081081081081</v>
      </c>
      <c r="AA70">
        <f t="shared" si="32"/>
        <v>65</v>
      </c>
      <c r="AB70" s="4">
        <f t="shared" si="33"/>
        <v>1.8571428571428572</v>
      </c>
    </row>
    <row r="71" spans="1:28" x14ac:dyDescent="0.3">
      <c r="A71" s="3">
        <v>116211</v>
      </c>
      <c r="B71" s="3">
        <v>3</v>
      </c>
      <c r="C71" s="3">
        <v>13</v>
      </c>
      <c r="D71" s="3">
        <v>269</v>
      </c>
      <c r="E71" s="3">
        <v>340</v>
      </c>
      <c r="F71" s="3">
        <v>371</v>
      </c>
      <c r="G71" s="23">
        <v>411</v>
      </c>
      <c r="H71" s="30">
        <v>473</v>
      </c>
      <c r="I71" s="30">
        <v>535</v>
      </c>
      <c r="J71" s="47"/>
      <c r="K71">
        <f t="shared" si="22"/>
        <v>71</v>
      </c>
      <c r="L71" s="4">
        <f t="shared" si="23"/>
        <v>2.7307692307692308</v>
      </c>
      <c r="M71">
        <f t="shared" si="24"/>
        <v>31</v>
      </c>
      <c r="N71" s="4">
        <f t="shared" si="25"/>
        <v>1.4090909090909092</v>
      </c>
      <c r="O71">
        <f t="shared" si="26"/>
        <v>40</v>
      </c>
      <c r="P71">
        <f t="shared" si="27"/>
        <v>2</v>
      </c>
      <c r="Q71">
        <f t="shared" si="34"/>
        <v>62</v>
      </c>
      <c r="R71" s="4">
        <f t="shared" si="35"/>
        <v>1.9375</v>
      </c>
      <c r="S71">
        <f t="shared" si="36"/>
        <v>62</v>
      </c>
      <c r="T71" s="4">
        <f t="shared" si="37"/>
        <v>1.7714285714285714</v>
      </c>
      <c r="U71">
        <f t="shared" si="38"/>
        <v>266</v>
      </c>
      <c r="V71" s="4">
        <f t="shared" si="39"/>
        <v>1.9703703703703703</v>
      </c>
      <c r="W71">
        <f t="shared" si="28"/>
        <v>71</v>
      </c>
      <c r="X71" s="4">
        <f t="shared" si="29"/>
        <v>2.7307692307692308</v>
      </c>
      <c r="Y71">
        <f t="shared" si="30"/>
        <v>133</v>
      </c>
      <c r="Z71" s="4">
        <f t="shared" si="31"/>
        <v>1.7972972972972974</v>
      </c>
      <c r="AA71">
        <f t="shared" si="32"/>
        <v>62</v>
      </c>
      <c r="AB71" s="4">
        <f t="shared" si="33"/>
        <v>1.7714285714285714</v>
      </c>
    </row>
    <row r="72" spans="1:28" x14ac:dyDescent="0.3">
      <c r="A72" s="3">
        <v>116479</v>
      </c>
      <c r="B72" s="3">
        <v>3</v>
      </c>
      <c r="C72" s="3">
        <v>13</v>
      </c>
      <c r="D72" s="3">
        <v>262</v>
      </c>
      <c r="E72" s="3">
        <v>333</v>
      </c>
      <c r="F72" s="3">
        <v>374</v>
      </c>
      <c r="G72" s="23">
        <v>415</v>
      </c>
      <c r="H72" s="30">
        <v>462</v>
      </c>
      <c r="I72" s="30">
        <v>513</v>
      </c>
      <c r="J72" s="47"/>
      <c r="K72">
        <f t="shared" si="22"/>
        <v>71</v>
      </c>
      <c r="L72" s="4">
        <f t="shared" si="23"/>
        <v>2.7307692307692308</v>
      </c>
      <c r="M72">
        <f t="shared" si="24"/>
        <v>41</v>
      </c>
      <c r="N72" s="4">
        <f t="shared" si="25"/>
        <v>1.8636363636363635</v>
      </c>
      <c r="O72">
        <f t="shared" si="26"/>
        <v>41</v>
      </c>
      <c r="P72">
        <f t="shared" si="27"/>
        <v>2.0499999999999998</v>
      </c>
      <c r="Q72">
        <f t="shared" si="34"/>
        <v>47</v>
      </c>
      <c r="R72" s="4">
        <f t="shared" si="35"/>
        <v>1.46875</v>
      </c>
      <c r="S72">
        <f t="shared" si="36"/>
        <v>51</v>
      </c>
      <c r="T72" s="4">
        <f t="shared" si="37"/>
        <v>1.4571428571428571</v>
      </c>
      <c r="U72">
        <f t="shared" si="38"/>
        <v>251</v>
      </c>
      <c r="V72" s="4">
        <f t="shared" si="39"/>
        <v>1.8592592592592592</v>
      </c>
      <c r="W72">
        <f t="shared" si="28"/>
        <v>71</v>
      </c>
      <c r="X72" s="4">
        <f t="shared" si="29"/>
        <v>2.7307692307692308</v>
      </c>
      <c r="Y72">
        <f t="shared" si="30"/>
        <v>129</v>
      </c>
      <c r="Z72" s="4">
        <f t="shared" si="31"/>
        <v>1.7432432432432432</v>
      </c>
      <c r="AA72">
        <f t="shared" si="32"/>
        <v>51</v>
      </c>
      <c r="AB72" s="4">
        <f t="shared" si="33"/>
        <v>1.4571428571428571</v>
      </c>
    </row>
    <row r="73" spans="1:28" x14ac:dyDescent="0.3">
      <c r="A73" s="3">
        <v>73446</v>
      </c>
      <c r="B73" s="3">
        <v>3</v>
      </c>
      <c r="C73" s="3">
        <v>14</v>
      </c>
      <c r="D73" s="3">
        <v>260</v>
      </c>
      <c r="E73" s="3">
        <v>303</v>
      </c>
      <c r="F73" s="3">
        <v>351</v>
      </c>
      <c r="G73" s="23">
        <v>390</v>
      </c>
      <c r="H73" s="30">
        <v>431</v>
      </c>
      <c r="I73" s="30">
        <v>486</v>
      </c>
      <c r="J73" s="47"/>
      <c r="K73">
        <f t="shared" si="22"/>
        <v>43</v>
      </c>
      <c r="L73" s="4">
        <f t="shared" si="23"/>
        <v>1.6538461538461537</v>
      </c>
      <c r="M73">
        <f t="shared" si="24"/>
        <v>48</v>
      </c>
      <c r="N73" s="4">
        <f t="shared" si="25"/>
        <v>2.1818181818181817</v>
      </c>
      <c r="O73">
        <f t="shared" si="26"/>
        <v>39</v>
      </c>
      <c r="P73">
        <f t="shared" si="27"/>
        <v>1.95</v>
      </c>
      <c r="Q73">
        <f t="shared" si="34"/>
        <v>41</v>
      </c>
      <c r="R73" s="4">
        <f t="shared" si="35"/>
        <v>1.28125</v>
      </c>
      <c r="S73">
        <f t="shared" si="36"/>
        <v>55</v>
      </c>
      <c r="T73" s="4">
        <f t="shared" si="37"/>
        <v>1.5714285714285714</v>
      </c>
      <c r="U73">
        <f t="shared" si="38"/>
        <v>226</v>
      </c>
      <c r="V73" s="4">
        <f t="shared" si="39"/>
        <v>1.674074074074074</v>
      </c>
      <c r="W73">
        <f t="shared" si="28"/>
        <v>43</v>
      </c>
      <c r="X73" s="4">
        <f t="shared" si="29"/>
        <v>1.6538461538461537</v>
      </c>
      <c r="Y73">
        <f t="shared" si="30"/>
        <v>128</v>
      </c>
      <c r="Z73" s="4">
        <f t="shared" si="31"/>
        <v>1.7297297297297298</v>
      </c>
      <c r="AA73">
        <f t="shared" si="32"/>
        <v>55</v>
      </c>
      <c r="AB73" s="4">
        <f t="shared" si="33"/>
        <v>1.5714285714285714</v>
      </c>
    </row>
    <row r="74" spans="1:28" x14ac:dyDescent="0.3">
      <c r="A74" s="3">
        <v>77065</v>
      </c>
      <c r="B74" s="3">
        <v>3</v>
      </c>
      <c r="C74" s="3">
        <v>14</v>
      </c>
      <c r="D74" s="3">
        <v>256</v>
      </c>
      <c r="E74" s="3">
        <v>277</v>
      </c>
      <c r="F74" s="3">
        <v>297</v>
      </c>
      <c r="G74" s="23">
        <v>324</v>
      </c>
      <c r="H74" s="30">
        <v>381</v>
      </c>
      <c r="I74" s="30">
        <v>446</v>
      </c>
      <c r="J74" s="47"/>
      <c r="K74">
        <f t="shared" si="22"/>
        <v>21</v>
      </c>
      <c r="L74" s="4">
        <f t="shared" si="23"/>
        <v>0.80769230769230771</v>
      </c>
      <c r="M74">
        <f t="shared" si="24"/>
        <v>20</v>
      </c>
      <c r="N74" s="4">
        <f t="shared" si="25"/>
        <v>0.90909090909090906</v>
      </c>
      <c r="O74">
        <f t="shared" si="26"/>
        <v>27</v>
      </c>
      <c r="P74">
        <f t="shared" si="27"/>
        <v>1.35</v>
      </c>
      <c r="Q74">
        <f t="shared" si="34"/>
        <v>57</v>
      </c>
      <c r="R74" s="4">
        <f t="shared" si="35"/>
        <v>1.78125</v>
      </c>
      <c r="S74">
        <f t="shared" si="36"/>
        <v>65</v>
      </c>
      <c r="T74" s="4">
        <f t="shared" si="37"/>
        <v>1.8571428571428572</v>
      </c>
      <c r="U74">
        <f t="shared" si="38"/>
        <v>190</v>
      </c>
      <c r="V74" s="4">
        <f t="shared" si="39"/>
        <v>1.4074074074074074</v>
      </c>
      <c r="W74">
        <f t="shared" si="28"/>
        <v>21</v>
      </c>
      <c r="X74" s="4">
        <f t="shared" si="29"/>
        <v>0.80769230769230771</v>
      </c>
      <c r="Y74">
        <f t="shared" si="30"/>
        <v>104</v>
      </c>
      <c r="Z74" s="4">
        <f t="shared" si="31"/>
        <v>1.4054054054054055</v>
      </c>
      <c r="AA74">
        <f t="shared" si="32"/>
        <v>65</v>
      </c>
      <c r="AB74" s="4">
        <f t="shared" si="33"/>
        <v>1.8571428571428572</v>
      </c>
    </row>
    <row r="75" spans="1:28" x14ac:dyDescent="0.3">
      <c r="A75" s="3">
        <v>84078</v>
      </c>
      <c r="B75" s="3">
        <v>3</v>
      </c>
      <c r="C75" s="3">
        <v>14</v>
      </c>
      <c r="D75" s="3">
        <v>255</v>
      </c>
      <c r="E75" s="3">
        <v>310</v>
      </c>
      <c r="F75" s="3">
        <v>353</v>
      </c>
      <c r="G75" s="23">
        <v>392</v>
      </c>
      <c r="H75" s="30">
        <v>440</v>
      </c>
      <c r="I75" s="30">
        <v>456</v>
      </c>
      <c r="J75" s="47"/>
      <c r="K75">
        <f t="shared" si="22"/>
        <v>55</v>
      </c>
      <c r="L75" s="4">
        <f t="shared" si="23"/>
        <v>2.1153846153846154</v>
      </c>
      <c r="M75">
        <f t="shared" si="24"/>
        <v>43</v>
      </c>
      <c r="N75" s="4">
        <f t="shared" si="25"/>
        <v>1.9545454545454546</v>
      </c>
      <c r="O75">
        <f t="shared" si="26"/>
        <v>39</v>
      </c>
      <c r="P75">
        <f t="shared" si="27"/>
        <v>1.95</v>
      </c>
      <c r="Q75">
        <f t="shared" si="34"/>
        <v>48</v>
      </c>
      <c r="R75" s="4">
        <f t="shared" si="35"/>
        <v>1.5</v>
      </c>
      <c r="S75">
        <f t="shared" si="36"/>
        <v>16</v>
      </c>
      <c r="T75" s="4">
        <f t="shared" si="37"/>
        <v>0.45714285714285713</v>
      </c>
      <c r="U75">
        <f t="shared" si="38"/>
        <v>201</v>
      </c>
      <c r="V75" s="4">
        <f t="shared" si="39"/>
        <v>1.4888888888888889</v>
      </c>
      <c r="W75">
        <f t="shared" si="28"/>
        <v>55</v>
      </c>
      <c r="X75" s="4">
        <f t="shared" si="29"/>
        <v>2.1153846153846154</v>
      </c>
      <c r="Y75">
        <f t="shared" si="30"/>
        <v>130</v>
      </c>
      <c r="Z75" s="4">
        <f t="shared" si="31"/>
        <v>1.7567567567567568</v>
      </c>
      <c r="AA75">
        <f t="shared" si="32"/>
        <v>16</v>
      </c>
      <c r="AB75" s="4">
        <f t="shared" si="33"/>
        <v>0.45714285714285713</v>
      </c>
    </row>
    <row r="76" spans="1:28" x14ac:dyDescent="0.3">
      <c r="A76" s="3">
        <v>84216</v>
      </c>
      <c r="B76" s="3">
        <v>3</v>
      </c>
      <c r="C76" s="3">
        <v>14</v>
      </c>
      <c r="D76" s="3">
        <v>257</v>
      </c>
      <c r="E76" s="3">
        <v>302</v>
      </c>
      <c r="F76" s="3">
        <v>333</v>
      </c>
      <c r="G76" s="23">
        <v>366</v>
      </c>
      <c r="H76" s="30">
        <v>422</v>
      </c>
      <c r="I76" s="30">
        <v>428</v>
      </c>
      <c r="J76" s="47"/>
      <c r="K76">
        <f t="shared" si="22"/>
        <v>45</v>
      </c>
      <c r="L76" s="4">
        <f t="shared" si="23"/>
        <v>1.7307692307692308</v>
      </c>
      <c r="M76">
        <f t="shared" si="24"/>
        <v>31</v>
      </c>
      <c r="N76" s="4">
        <f t="shared" si="25"/>
        <v>1.4090909090909092</v>
      </c>
      <c r="O76">
        <f t="shared" si="26"/>
        <v>33</v>
      </c>
      <c r="P76">
        <f t="shared" si="27"/>
        <v>1.65</v>
      </c>
      <c r="Q76">
        <f t="shared" si="34"/>
        <v>56</v>
      </c>
      <c r="R76" s="4">
        <f t="shared" si="35"/>
        <v>1.75</v>
      </c>
      <c r="S76">
        <f t="shared" si="36"/>
        <v>6</v>
      </c>
      <c r="T76" s="4">
        <f t="shared" si="37"/>
        <v>0.17142857142857143</v>
      </c>
      <c r="U76">
        <f t="shared" si="38"/>
        <v>171</v>
      </c>
      <c r="V76" s="4">
        <f t="shared" si="39"/>
        <v>1.2666666666666666</v>
      </c>
      <c r="W76">
        <f t="shared" si="28"/>
        <v>45</v>
      </c>
      <c r="X76" s="4">
        <f t="shared" si="29"/>
        <v>1.7307692307692308</v>
      </c>
      <c r="Y76">
        <f t="shared" si="30"/>
        <v>120</v>
      </c>
      <c r="Z76" s="4">
        <f t="shared" si="31"/>
        <v>1.6216216216216217</v>
      </c>
      <c r="AA76">
        <f t="shared" si="32"/>
        <v>6</v>
      </c>
      <c r="AB76" s="4">
        <f t="shared" si="33"/>
        <v>0.17142857142857143</v>
      </c>
    </row>
    <row r="77" spans="1:28" x14ac:dyDescent="0.3">
      <c r="A77" s="3">
        <v>86001</v>
      </c>
      <c r="B77" s="3">
        <v>3</v>
      </c>
      <c r="C77" s="3">
        <v>14</v>
      </c>
      <c r="D77" s="3">
        <v>259</v>
      </c>
      <c r="E77" s="3">
        <v>299</v>
      </c>
      <c r="F77" s="3">
        <v>348</v>
      </c>
      <c r="G77" s="23">
        <v>388</v>
      </c>
      <c r="H77" s="30">
        <v>448</v>
      </c>
      <c r="I77" s="30">
        <v>513</v>
      </c>
      <c r="J77" s="47"/>
      <c r="K77">
        <f t="shared" si="22"/>
        <v>40</v>
      </c>
      <c r="L77" s="4">
        <f t="shared" si="23"/>
        <v>1.5384615384615385</v>
      </c>
      <c r="M77">
        <f t="shared" si="24"/>
        <v>49</v>
      </c>
      <c r="N77" s="4">
        <f t="shared" si="25"/>
        <v>2.2272727272727271</v>
      </c>
      <c r="O77">
        <f t="shared" si="26"/>
        <v>40</v>
      </c>
      <c r="P77">
        <f t="shared" si="27"/>
        <v>2</v>
      </c>
      <c r="Q77">
        <f t="shared" si="34"/>
        <v>60</v>
      </c>
      <c r="R77" s="4">
        <f t="shared" si="35"/>
        <v>1.875</v>
      </c>
      <c r="S77">
        <f t="shared" si="36"/>
        <v>65</v>
      </c>
      <c r="T77" s="4">
        <f t="shared" si="37"/>
        <v>1.8571428571428572</v>
      </c>
      <c r="U77">
        <f t="shared" si="38"/>
        <v>254</v>
      </c>
      <c r="V77" s="4">
        <f t="shared" si="39"/>
        <v>1.8814814814814815</v>
      </c>
      <c r="W77">
        <f t="shared" si="28"/>
        <v>40</v>
      </c>
      <c r="X77" s="4">
        <f t="shared" si="29"/>
        <v>1.5384615384615385</v>
      </c>
      <c r="Y77">
        <f t="shared" si="30"/>
        <v>149</v>
      </c>
      <c r="Z77" s="4">
        <f t="shared" si="31"/>
        <v>2.0135135135135136</v>
      </c>
      <c r="AA77">
        <f t="shared" si="32"/>
        <v>65</v>
      </c>
      <c r="AB77" s="4">
        <f t="shared" si="33"/>
        <v>1.8571428571428572</v>
      </c>
    </row>
    <row r="78" spans="1:28" x14ac:dyDescent="0.3">
      <c r="A78" s="3">
        <v>114033</v>
      </c>
      <c r="B78" s="3">
        <v>3</v>
      </c>
      <c r="C78" s="3">
        <v>14</v>
      </c>
      <c r="D78" s="3">
        <v>254</v>
      </c>
      <c r="E78" s="3">
        <v>306</v>
      </c>
      <c r="F78" s="3">
        <v>363</v>
      </c>
      <c r="G78" s="23">
        <v>390</v>
      </c>
      <c r="H78" s="30">
        <v>458</v>
      </c>
      <c r="I78" s="30">
        <v>527</v>
      </c>
      <c r="J78" s="47"/>
      <c r="K78">
        <f t="shared" si="22"/>
        <v>52</v>
      </c>
      <c r="L78" s="4">
        <f t="shared" si="23"/>
        <v>2</v>
      </c>
      <c r="M78">
        <f t="shared" si="24"/>
        <v>57</v>
      </c>
      <c r="N78" s="4">
        <f t="shared" si="25"/>
        <v>2.5909090909090908</v>
      </c>
      <c r="O78">
        <f t="shared" si="26"/>
        <v>27</v>
      </c>
      <c r="P78">
        <f t="shared" si="27"/>
        <v>1.35</v>
      </c>
      <c r="Q78">
        <f t="shared" si="34"/>
        <v>68</v>
      </c>
      <c r="R78" s="4">
        <f t="shared" si="35"/>
        <v>2.125</v>
      </c>
      <c r="S78">
        <f t="shared" si="36"/>
        <v>69</v>
      </c>
      <c r="T78" s="4">
        <f t="shared" si="37"/>
        <v>1.9714285714285715</v>
      </c>
      <c r="U78">
        <f t="shared" si="38"/>
        <v>273</v>
      </c>
      <c r="V78" s="4">
        <f t="shared" si="39"/>
        <v>2.0222222222222221</v>
      </c>
      <c r="W78">
        <f t="shared" si="28"/>
        <v>52</v>
      </c>
      <c r="X78" s="4">
        <f t="shared" si="29"/>
        <v>2</v>
      </c>
      <c r="Y78">
        <f t="shared" si="30"/>
        <v>152</v>
      </c>
      <c r="Z78" s="4">
        <f t="shared" si="31"/>
        <v>2.0540540540540539</v>
      </c>
      <c r="AA78">
        <f t="shared" si="32"/>
        <v>69</v>
      </c>
      <c r="AB78" s="4">
        <f t="shared" si="33"/>
        <v>1.9714285714285715</v>
      </c>
    </row>
    <row r="79" spans="1:28" x14ac:dyDescent="0.3">
      <c r="A79" s="3">
        <v>65061</v>
      </c>
      <c r="B79" s="3">
        <v>2</v>
      </c>
      <c r="C79" s="3">
        <v>15</v>
      </c>
      <c r="D79" s="3">
        <v>253</v>
      </c>
      <c r="E79" s="3">
        <v>306</v>
      </c>
      <c r="F79" s="3">
        <v>365</v>
      </c>
      <c r="G79" s="23">
        <v>400</v>
      </c>
      <c r="H79" s="30">
        <v>448</v>
      </c>
      <c r="I79" s="30">
        <v>512</v>
      </c>
      <c r="J79" s="47"/>
      <c r="K79">
        <f t="shared" si="22"/>
        <v>53</v>
      </c>
      <c r="L79" s="4">
        <f t="shared" si="23"/>
        <v>2.0384615384615383</v>
      </c>
      <c r="M79">
        <f t="shared" si="24"/>
        <v>59</v>
      </c>
      <c r="N79" s="4">
        <f t="shared" si="25"/>
        <v>2.6818181818181817</v>
      </c>
      <c r="O79">
        <f t="shared" si="26"/>
        <v>35</v>
      </c>
      <c r="P79">
        <f t="shared" si="27"/>
        <v>1.75</v>
      </c>
      <c r="Q79">
        <f t="shared" si="34"/>
        <v>48</v>
      </c>
      <c r="R79" s="4">
        <f t="shared" si="35"/>
        <v>1.5</v>
      </c>
      <c r="S79">
        <f t="shared" si="36"/>
        <v>64</v>
      </c>
      <c r="T79" s="4">
        <f t="shared" si="37"/>
        <v>1.8285714285714285</v>
      </c>
      <c r="U79">
        <f t="shared" si="38"/>
        <v>259</v>
      </c>
      <c r="V79" s="4">
        <f t="shared" si="39"/>
        <v>1.9185185185185185</v>
      </c>
      <c r="W79">
        <f t="shared" si="28"/>
        <v>53</v>
      </c>
      <c r="X79" s="4">
        <f t="shared" si="29"/>
        <v>2.0384615384615383</v>
      </c>
      <c r="Y79">
        <f t="shared" si="30"/>
        <v>142</v>
      </c>
      <c r="Z79" s="4">
        <f t="shared" si="31"/>
        <v>1.9189189189189189</v>
      </c>
      <c r="AA79">
        <f t="shared" si="32"/>
        <v>64</v>
      </c>
      <c r="AB79" s="4">
        <f t="shared" si="33"/>
        <v>1.8285714285714285</v>
      </c>
    </row>
    <row r="80" spans="1:28" x14ac:dyDescent="0.3">
      <c r="A80" s="3">
        <v>87884</v>
      </c>
      <c r="B80" s="3">
        <v>2</v>
      </c>
      <c r="C80" s="3">
        <v>15</v>
      </c>
      <c r="D80" s="3">
        <v>251</v>
      </c>
      <c r="E80" s="3">
        <v>314</v>
      </c>
      <c r="F80" s="3">
        <v>389</v>
      </c>
      <c r="G80" s="23">
        <v>420</v>
      </c>
      <c r="H80" s="30">
        <v>490</v>
      </c>
      <c r="I80" s="30">
        <v>558</v>
      </c>
      <c r="J80" s="47"/>
      <c r="K80">
        <f t="shared" si="22"/>
        <v>63</v>
      </c>
      <c r="L80" s="4">
        <f t="shared" si="23"/>
        <v>2.4230769230769229</v>
      </c>
      <c r="M80">
        <f t="shared" si="24"/>
        <v>75</v>
      </c>
      <c r="N80" s="4">
        <f t="shared" si="25"/>
        <v>3.4090909090909092</v>
      </c>
      <c r="O80">
        <f t="shared" si="26"/>
        <v>31</v>
      </c>
      <c r="P80">
        <f t="shared" si="27"/>
        <v>1.55</v>
      </c>
      <c r="Q80">
        <f t="shared" si="34"/>
        <v>70</v>
      </c>
      <c r="R80" s="4">
        <f t="shared" si="35"/>
        <v>2.1875</v>
      </c>
      <c r="S80">
        <f t="shared" si="36"/>
        <v>68</v>
      </c>
      <c r="T80" s="4">
        <f t="shared" si="37"/>
        <v>1.9428571428571428</v>
      </c>
      <c r="U80">
        <f t="shared" si="38"/>
        <v>307</v>
      </c>
      <c r="V80" s="4">
        <f t="shared" si="39"/>
        <v>2.2740740740740741</v>
      </c>
      <c r="W80">
        <f t="shared" si="28"/>
        <v>63</v>
      </c>
      <c r="X80" s="4">
        <f t="shared" si="29"/>
        <v>2.4230769230769229</v>
      </c>
      <c r="Y80">
        <f t="shared" si="30"/>
        <v>176</v>
      </c>
      <c r="Z80" s="4">
        <f t="shared" si="31"/>
        <v>2.3783783783783785</v>
      </c>
      <c r="AA80">
        <f t="shared" si="32"/>
        <v>68</v>
      </c>
      <c r="AB80" s="4">
        <f t="shared" si="33"/>
        <v>1.9428571428571428</v>
      </c>
    </row>
    <row r="81" spans="1:28" x14ac:dyDescent="0.3">
      <c r="A81" s="3">
        <v>96251</v>
      </c>
      <c r="B81" s="3">
        <v>2</v>
      </c>
      <c r="C81" s="3">
        <v>15</v>
      </c>
      <c r="D81" s="3">
        <v>250</v>
      </c>
      <c r="E81" s="3">
        <v>286</v>
      </c>
      <c r="F81" s="3">
        <v>338</v>
      </c>
      <c r="G81" s="23">
        <v>373</v>
      </c>
      <c r="H81" s="30">
        <v>420</v>
      </c>
      <c r="I81" s="30">
        <v>467</v>
      </c>
      <c r="J81" s="47"/>
      <c r="K81">
        <f t="shared" si="22"/>
        <v>36</v>
      </c>
      <c r="L81" s="4">
        <f t="shared" si="23"/>
        <v>1.3846153846153846</v>
      </c>
      <c r="M81">
        <f t="shared" si="24"/>
        <v>52</v>
      </c>
      <c r="N81" s="4">
        <f t="shared" si="25"/>
        <v>2.3636363636363638</v>
      </c>
      <c r="O81">
        <f t="shared" si="26"/>
        <v>35</v>
      </c>
      <c r="P81">
        <f t="shared" si="27"/>
        <v>1.75</v>
      </c>
      <c r="Q81">
        <f t="shared" si="34"/>
        <v>47</v>
      </c>
      <c r="R81" s="4">
        <f t="shared" si="35"/>
        <v>1.46875</v>
      </c>
      <c r="S81">
        <f t="shared" si="36"/>
        <v>47</v>
      </c>
      <c r="T81" s="4">
        <f t="shared" si="37"/>
        <v>1.3428571428571427</v>
      </c>
      <c r="U81">
        <f t="shared" si="38"/>
        <v>217</v>
      </c>
      <c r="V81" s="4">
        <f t="shared" si="39"/>
        <v>1.6074074074074074</v>
      </c>
      <c r="W81">
        <f t="shared" si="28"/>
        <v>36</v>
      </c>
      <c r="X81" s="4">
        <f t="shared" si="29"/>
        <v>1.3846153846153846</v>
      </c>
      <c r="Y81">
        <f t="shared" si="30"/>
        <v>134</v>
      </c>
      <c r="Z81" s="4">
        <f t="shared" si="31"/>
        <v>1.8108108108108107</v>
      </c>
      <c r="AA81">
        <f t="shared" si="32"/>
        <v>47</v>
      </c>
      <c r="AB81" s="4">
        <f t="shared" si="33"/>
        <v>1.3428571428571427</v>
      </c>
    </row>
    <row r="82" spans="1:28" x14ac:dyDescent="0.3">
      <c r="A82" s="3">
        <v>103443</v>
      </c>
      <c r="B82" s="3">
        <v>2</v>
      </c>
      <c r="C82" s="3">
        <v>15</v>
      </c>
      <c r="D82" s="3">
        <v>252</v>
      </c>
      <c r="E82" s="3">
        <v>309</v>
      </c>
      <c r="F82" s="3">
        <v>379</v>
      </c>
      <c r="G82" s="23">
        <v>409</v>
      </c>
      <c r="H82" s="30">
        <v>482</v>
      </c>
      <c r="I82" s="30">
        <v>540</v>
      </c>
      <c r="J82" s="47"/>
      <c r="K82">
        <f t="shared" si="22"/>
        <v>57</v>
      </c>
      <c r="L82" s="4">
        <f t="shared" si="23"/>
        <v>2.1923076923076925</v>
      </c>
      <c r="M82">
        <f t="shared" si="24"/>
        <v>70</v>
      </c>
      <c r="N82" s="4">
        <f t="shared" si="25"/>
        <v>3.1818181818181817</v>
      </c>
      <c r="O82">
        <f t="shared" si="26"/>
        <v>30</v>
      </c>
      <c r="P82">
        <f t="shared" si="27"/>
        <v>1.5</v>
      </c>
      <c r="Q82">
        <f t="shared" si="34"/>
        <v>73</v>
      </c>
      <c r="R82" s="4">
        <f t="shared" si="35"/>
        <v>2.28125</v>
      </c>
      <c r="S82">
        <f t="shared" si="36"/>
        <v>58</v>
      </c>
      <c r="T82" s="4">
        <f t="shared" si="37"/>
        <v>1.6571428571428573</v>
      </c>
      <c r="U82">
        <f t="shared" si="38"/>
        <v>288</v>
      </c>
      <c r="V82" s="4">
        <f t="shared" si="39"/>
        <v>2.1333333333333333</v>
      </c>
      <c r="W82">
        <f t="shared" si="28"/>
        <v>57</v>
      </c>
      <c r="X82" s="4">
        <f t="shared" si="29"/>
        <v>2.1923076923076925</v>
      </c>
      <c r="Y82">
        <f t="shared" si="30"/>
        <v>173</v>
      </c>
      <c r="Z82" s="4">
        <f t="shared" si="31"/>
        <v>2.3378378378378377</v>
      </c>
      <c r="AA82">
        <f t="shared" si="32"/>
        <v>58</v>
      </c>
      <c r="AB82" s="4">
        <f t="shared" si="33"/>
        <v>1.6571428571428573</v>
      </c>
    </row>
    <row r="83" spans="1:28" x14ac:dyDescent="0.3">
      <c r="A83" s="3">
        <v>109193</v>
      </c>
      <c r="B83" s="3">
        <v>2</v>
      </c>
      <c r="C83" s="3">
        <v>15</v>
      </c>
      <c r="D83" s="3">
        <v>250</v>
      </c>
      <c r="E83" s="3">
        <v>279</v>
      </c>
      <c r="F83" s="3">
        <v>320</v>
      </c>
      <c r="G83" s="23">
        <v>354</v>
      </c>
      <c r="H83" s="30">
        <v>406</v>
      </c>
      <c r="I83" s="30">
        <v>437</v>
      </c>
      <c r="J83" s="47"/>
      <c r="K83">
        <f t="shared" si="22"/>
        <v>29</v>
      </c>
      <c r="L83" s="4">
        <f t="shared" si="23"/>
        <v>1.1153846153846154</v>
      </c>
      <c r="M83">
        <f t="shared" si="24"/>
        <v>41</v>
      </c>
      <c r="N83" s="4">
        <f t="shared" si="25"/>
        <v>1.8636363636363635</v>
      </c>
      <c r="O83">
        <f t="shared" si="26"/>
        <v>34</v>
      </c>
      <c r="P83">
        <f t="shared" si="27"/>
        <v>1.7</v>
      </c>
      <c r="Q83">
        <f t="shared" si="34"/>
        <v>52</v>
      </c>
      <c r="R83" s="4">
        <f t="shared" si="35"/>
        <v>1.625</v>
      </c>
      <c r="S83">
        <f t="shared" si="36"/>
        <v>31</v>
      </c>
      <c r="T83" s="4">
        <f t="shared" si="37"/>
        <v>0.88571428571428568</v>
      </c>
      <c r="U83">
        <f t="shared" si="38"/>
        <v>187</v>
      </c>
      <c r="V83" s="4">
        <f t="shared" si="39"/>
        <v>1.3851851851851851</v>
      </c>
      <c r="W83">
        <f t="shared" si="28"/>
        <v>29</v>
      </c>
      <c r="X83" s="4">
        <f t="shared" si="29"/>
        <v>1.1153846153846154</v>
      </c>
      <c r="Y83">
        <f t="shared" si="30"/>
        <v>127</v>
      </c>
      <c r="Z83" s="4">
        <f t="shared" si="31"/>
        <v>1.7162162162162162</v>
      </c>
      <c r="AA83">
        <f t="shared" si="32"/>
        <v>31</v>
      </c>
      <c r="AB83" s="4">
        <f t="shared" si="33"/>
        <v>0.88571428571428568</v>
      </c>
    </row>
    <row r="84" spans="1:28" x14ac:dyDescent="0.3">
      <c r="A84" s="3">
        <v>113663</v>
      </c>
      <c r="B84" s="3">
        <v>2</v>
      </c>
      <c r="C84" s="3">
        <v>15</v>
      </c>
      <c r="D84" s="3">
        <v>248</v>
      </c>
      <c r="E84" s="3">
        <v>312</v>
      </c>
      <c r="F84" s="3">
        <v>386</v>
      </c>
      <c r="G84" s="23">
        <v>414</v>
      </c>
      <c r="H84" s="30">
        <v>482</v>
      </c>
      <c r="I84" s="30">
        <v>531</v>
      </c>
      <c r="J84" s="47"/>
      <c r="K84">
        <f t="shared" si="22"/>
        <v>64</v>
      </c>
      <c r="L84" s="4">
        <f t="shared" si="23"/>
        <v>2.4615384615384617</v>
      </c>
      <c r="M84">
        <f t="shared" si="24"/>
        <v>74</v>
      </c>
      <c r="N84" s="4">
        <f t="shared" si="25"/>
        <v>3.3636363636363638</v>
      </c>
      <c r="O84">
        <f t="shared" si="26"/>
        <v>28</v>
      </c>
      <c r="P84">
        <f t="shared" si="27"/>
        <v>1.4</v>
      </c>
      <c r="Q84">
        <f t="shared" si="34"/>
        <v>68</v>
      </c>
      <c r="R84" s="4">
        <f t="shared" si="35"/>
        <v>2.125</v>
      </c>
      <c r="S84">
        <f t="shared" si="36"/>
        <v>49</v>
      </c>
      <c r="T84" s="4">
        <f t="shared" si="37"/>
        <v>1.4</v>
      </c>
      <c r="U84">
        <f t="shared" si="38"/>
        <v>283</v>
      </c>
      <c r="V84" s="4">
        <f t="shared" si="39"/>
        <v>2.0962962962962961</v>
      </c>
      <c r="W84">
        <f t="shared" si="28"/>
        <v>64</v>
      </c>
      <c r="X84" s="4">
        <f t="shared" si="29"/>
        <v>2.4615384615384617</v>
      </c>
      <c r="Y84">
        <f t="shared" si="30"/>
        <v>170</v>
      </c>
      <c r="Z84" s="4">
        <f t="shared" si="31"/>
        <v>2.2972972972972974</v>
      </c>
      <c r="AA84">
        <f t="shared" si="32"/>
        <v>49</v>
      </c>
      <c r="AB84" s="4">
        <f t="shared" si="33"/>
        <v>1.4</v>
      </c>
    </row>
    <row r="85" spans="1:28" x14ac:dyDescent="0.3">
      <c r="A85" s="3">
        <v>77479</v>
      </c>
      <c r="B85" s="3">
        <v>4</v>
      </c>
      <c r="C85" s="3">
        <v>16</v>
      </c>
      <c r="D85" s="3">
        <v>271</v>
      </c>
      <c r="E85" s="3">
        <v>342</v>
      </c>
      <c r="F85" s="3">
        <v>381</v>
      </c>
      <c r="G85" s="23">
        <v>411</v>
      </c>
      <c r="H85" s="30">
        <v>466</v>
      </c>
      <c r="I85" s="30">
        <v>541</v>
      </c>
      <c r="J85" s="47"/>
      <c r="K85">
        <f t="shared" si="22"/>
        <v>71</v>
      </c>
      <c r="L85" s="4">
        <f t="shared" si="23"/>
        <v>2.7307692307692308</v>
      </c>
      <c r="M85">
        <f t="shared" si="24"/>
        <v>39</v>
      </c>
      <c r="N85" s="4">
        <f t="shared" si="25"/>
        <v>1.7727272727272727</v>
      </c>
      <c r="O85">
        <f t="shared" si="26"/>
        <v>30</v>
      </c>
      <c r="P85">
        <f t="shared" si="27"/>
        <v>1.5</v>
      </c>
      <c r="Q85">
        <f t="shared" si="34"/>
        <v>55</v>
      </c>
      <c r="R85" s="4">
        <f t="shared" si="35"/>
        <v>1.71875</v>
      </c>
      <c r="S85">
        <f t="shared" si="36"/>
        <v>75</v>
      </c>
      <c r="T85" s="4">
        <f t="shared" si="37"/>
        <v>2.1428571428571428</v>
      </c>
      <c r="U85">
        <f t="shared" si="38"/>
        <v>270</v>
      </c>
      <c r="V85" s="4">
        <f t="shared" si="39"/>
        <v>2</v>
      </c>
      <c r="W85">
        <f t="shared" si="28"/>
        <v>71</v>
      </c>
      <c r="X85" s="4">
        <f t="shared" si="29"/>
        <v>2.7307692307692308</v>
      </c>
      <c r="Y85">
        <f t="shared" si="30"/>
        <v>124</v>
      </c>
      <c r="Z85" s="4">
        <f t="shared" si="31"/>
        <v>1.6756756756756757</v>
      </c>
      <c r="AA85">
        <f t="shared" si="32"/>
        <v>75</v>
      </c>
      <c r="AB85" s="4">
        <f t="shared" si="33"/>
        <v>2.1428571428571428</v>
      </c>
    </row>
    <row r="86" spans="1:28" x14ac:dyDescent="0.3">
      <c r="A86" s="3">
        <v>84306</v>
      </c>
      <c r="B86" s="3">
        <v>4</v>
      </c>
      <c r="C86" s="3">
        <v>16</v>
      </c>
      <c r="D86" s="3">
        <v>262</v>
      </c>
      <c r="E86" s="3">
        <v>303</v>
      </c>
      <c r="F86" s="3">
        <v>340</v>
      </c>
      <c r="G86" s="23">
        <v>382</v>
      </c>
      <c r="H86" s="30">
        <v>466</v>
      </c>
      <c r="I86" s="30">
        <v>498</v>
      </c>
      <c r="J86" s="47"/>
      <c r="K86">
        <f t="shared" si="22"/>
        <v>41</v>
      </c>
      <c r="L86" s="4">
        <f t="shared" si="23"/>
        <v>1.5769230769230769</v>
      </c>
      <c r="M86">
        <f t="shared" si="24"/>
        <v>37</v>
      </c>
      <c r="N86" s="4">
        <f t="shared" si="25"/>
        <v>1.6818181818181819</v>
      </c>
      <c r="O86">
        <f t="shared" si="26"/>
        <v>42</v>
      </c>
      <c r="P86">
        <f t="shared" si="27"/>
        <v>2.1</v>
      </c>
      <c r="Q86">
        <f t="shared" si="34"/>
        <v>84</v>
      </c>
      <c r="R86" s="4">
        <f t="shared" si="35"/>
        <v>2.625</v>
      </c>
      <c r="S86">
        <f t="shared" si="36"/>
        <v>32</v>
      </c>
      <c r="T86" s="4">
        <f t="shared" si="37"/>
        <v>0.91428571428571426</v>
      </c>
      <c r="U86">
        <f t="shared" si="38"/>
        <v>236</v>
      </c>
      <c r="V86" s="4">
        <f t="shared" si="39"/>
        <v>1.7481481481481482</v>
      </c>
      <c r="W86">
        <f t="shared" si="28"/>
        <v>41</v>
      </c>
      <c r="X86" s="4">
        <f t="shared" si="29"/>
        <v>1.5769230769230769</v>
      </c>
      <c r="Y86">
        <f t="shared" si="30"/>
        <v>163</v>
      </c>
      <c r="Z86" s="4">
        <f t="shared" si="31"/>
        <v>2.2027027027027026</v>
      </c>
      <c r="AA86">
        <f t="shared" si="32"/>
        <v>32</v>
      </c>
      <c r="AB86" s="4">
        <f t="shared" si="33"/>
        <v>0.91428571428571426</v>
      </c>
    </row>
    <row r="87" spans="1:28" x14ac:dyDescent="0.3">
      <c r="A87" s="3">
        <v>108973</v>
      </c>
      <c r="B87" s="3">
        <v>4</v>
      </c>
      <c r="C87" s="3">
        <v>16</v>
      </c>
      <c r="D87" s="3">
        <v>265</v>
      </c>
      <c r="E87" s="3">
        <v>361</v>
      </c>
      <c r="F87" s="3">
        <v>406</v>
      </c>
      <c r="G87" s="23">
        <v>441</v>
      </c>
      <c r="H87" s="30">
        <v>471</v>
      </c>
      <c r="I87" s="30">
        <v>526</v>
      </c>
      <c r="J87" s="47"/>
      <c r="K87">
        <f t="shared" si="22"/>
        <v>96</v>
      </c>
      <c r="L87" s="4">
        <f t="shared" si="23"/>
        <v>3.6923076923076925</v>
      </c>
      <c r="M87">
        <f t="shared" si="24"/>
        <v>45</v>
      </c>
      <c r="N87" s="4">
        <f t="shared" si="25"/>
        <v>2.0454545454545454</v>
      </c>
      <c r="O87">
        <f t="shared" si="26"/>
        <v>35</v>
      </c>
      <c r="P87">
        <f t="shared" si="27"/>
        <v>1.75</v>
      </c>
      <c r="Q87">
        <f t="shared" si="34"/>
        <v>30</v>
      </c>
      <c r="R87" s="4">
        <f t="shared" si="35"/>
        <v>0.9375</v>
      </c>
      <c r="S87">
        <f t="shared" si="36"/>
        <v>55</v>
      </c>
      <c r="T87" s="4">
        <f t="shared" si="37"/>
        <v>1.5714285714285714</v>
      </c>
      <c r="U87">
        <f t="shared" si="38"/>
        <v>261</v>
      </c>
      <c r="V87" s="4">
        <f t="shared" si="39"/>
        <v>1.9333333333333333</v>
      </c>
      <c r="W87">
        <f t="shared" si="28"/>
        <v>96</v>
      </c>
      <c r="X87" s="4">
        <f t="shared" si="29"/>
        <v>3.6923076923076925</v>
      </c>
      <c r="Y87">
        <f t="shared" si="30"/>
        <v>110</v>
      </c>
      <c r="Z87" s="4">
        <f t="shared" si="31"/>
        <v>1.4864864864864864</v>
      </c>
      <c r="AA87">
        <f t="shared" si="32"/>
        <v>55</v>
      </c>
      <c r="AB87" s="4">
        <f t="shared" si="33"/>
        <v>1.5714285714285714</v>
      </c>
    </row>
    <row r="88" spans="1:28" x14ac:dyDescent="0.3">
      <c r="A88" s="3">
        <v>109167</v>
      </c>
      <c r="B88" s="3">
        <v>4</v>
      </c>
      <c r="C88" s="3">
        <v>16</v>
      </c>
      <c r="D88" s="3">
        <v>268</v>
      </c>
      <c r="E88" s="3">
        <v>333</v>
      </c>
      <c r="F88" s="3">
        <v>367</v>
      </c>
      <c r="G88" s="23">
        <v>385</v>
      </c>
      <c r="H88" s="30">
        <v>408</v>
      </c>
      <c r="I88" s="30">
        <v>461</v>
      </c>
      <c r="J88" s="47"/>
      <c r="K88">
        <f t="shared" si="22"/>
        <v>65</v>
      </c>
      <c r="L88" s="4">
        <f t="shared" si="23"/>
        <v>2.5</v>
      </c>
      <c r="M88">
        <f t="shared" si="24"/>
        <v>34</v>
      </c>
      <c r="N88" s="4">
        <f t="shared" si="25"/>
        <v>1.5454545454545454</v>
      </c>
      <c r="O88">
        <f t="shared" si="26"/>
        <v>18</v>
      </c>
      <c r="P88">
        <f t="shared" si="27"/>
        <v>0.9</v>
      </c>
      <c r="Q88">
        <f t="shared" si="34"/>
        <v>23</v>
      </c>
      <c r="R88" s="4">
        <f t="shared" si="35"/>
        <v>0.71875</v>
      </c>
      <c r="S88">
        <f t="shared" si="36"/>
        <v>53</v>
      </c>
      <c r="T88" s="4">
        <f t="shared" si="37"/>
        <v>1.5142857142857142</v>
      </c>
      <c r="U88">
        <f t="shared" si="38"/>
        <v>193</v>
      </c>
      <c r="V88" s="4">
        <f t="shared" si="39"/>
        <v>1.4296296296296296</v>
      </c>
      <c r="W88">
        <f t="shared" si="28"/>
        <v>65</v>
      </c>
      <c r="X88" s="4">
        <f t="shared" si="29"/>
        <v>2.5</v>
      </c>
      <c r="Y88">
        <f t="shared" si="30"/>
        <v>75</v>
      </c>
      <c r="Z88" s="4">
        <f t="shared" si="31"/>
        <v>1.0135135135135136</v>
      </c>
      <c r="AA88">
        <f t="shared" si="32"/>
        <v>53</v>
      </c>
      <c r="AB88" s="4">
        <f t="shared" si="33"/>
        <v>1.5142857142857142</v>
      </c>
    </row>
    <row r="89" spans="1:28" x14ac:dyDescent="0.3">
      <c r="A89" s="3">
        <v>112523</v>
      </c>
      <c r="B89" s="3">
        <v>4</v>
      </c>
      <c r="C89" s="3">
        <v>16</v>
      </c>
      <c r="D89" s="3">
        <v>270</v>
      </c>
      <c r="E89" s="3">
        <v>335</v>
      </c>
      <c r="F89" s="3">
        <v>375</v>
      </c>
      <c r="G89" s="23">
        <v>384</v>
      </c>
      <c r="H89" s="30">
        <v>433</v>
      </c>
      <c r="I89" s="30">
        <v>475</v>
      </c>
      <c r="J89" s="47"/>
      <c r="K89">
        <f t="shared" si="22"/>
        <v>65</v>
      </c>
      <c r="L89" s="4">
        <f t="shared" si="23"/>
        <v>2.5</v>
      </c>
      <c r="M89">
        <f t="shared" si="24"/>
        <v>40</v>
      </c>
      <c r="N89" s="4">
        <f t="shared" si="25"/>
        <v>1.8181818181818181</v>
      </c>
      <c r="O89">
        <f t="shared" si="26"/>
        <v>9</v>
      </c>
      <c r="P89">
        <f t="shared" si="27"/>
        <v>0.45</v>
      </c>
      <c r="Q89">
        <f t="shared" si="34"/>
        <v>49</v>
      </c>
      <c r="R89" s="4">
        <f t="shared" si="35"/>
        <v>1.53125</v>
      </c>
      <c r="S89">
        <f t="shared" si="36"/>
        <v>42</v>
      </c>
      <c r="T89" s="4">
        <f t="shared" si="37"/>
        <v>1.2</v>
      </c>
      <c r="U89">
        <f t="shared" si="38"/>
        <v>205</v>
      </c>
      <c r="V89" s="4">
        <f t="shared" si="39"/>
        <v>1.5185185185185186</v>
      </c>
      <c r="W89">
        <f t="shared" si="28"/>
        <v>65</v>
      </c>
      <c r="X89" s="4">
        <f t="shared" si="29"/>
        <v>2.5</v>
      </c>
      <c r="Y89">
        <f t="shared" si="30"/>
        <v>98</v>
      </c>
      <c r="Z89" s="4">
        <f t="shared" si="31"/>
        <v>1.3243243243243243</v>
      </c>
      <c r="AA89">
        <f t="shared" si="32"/>
        <v>42</v>
      </c>
      <c r="AB89" s="4">
        <f t="shared" si="33"/>
        <v>1.2</v>
      </c>
    </row>
    <row r="90" spans="1:28" x14ac:dyDescent="0.3">
      <c r="A90" s="3">
        <v>150911</v>
      </c>
      <c r="B90" s="3">
        <v>4</v>
      </c>
      <c r="C90" s="3">
        <v>16</v>
      </c>
      <c r="D90" s="3">
        <v>273</v>
      </c>
      <c r="E90" s="3">
        <v>335</v>
      </c>
      <c r="F90" s="3">
        <v>370</v>
      </c>
      <c r="G90" s="23">
        <v>400</v>
      </c>
      <c r="H90" s="30">
        <v>407</v>
      </c>
      <c r="I90" s="30">
        <v>471</v>
      </c>
      <c r="J90" s="47"/>
      <c r="K90">
        <f t="shared" si="22"/>
        <v>62</v>
      </c>
      <c r="L90" s="4">
        <f t="shared" si="23"/>
        <v>2.3846153846153846</v>
      </c>
      <c r="M90">
        <f t="shared" si="24"/>
        <v>35</v>
      </c>
      <c r="N90" s="4">
        <f t="shared" si="25"/>
        <v>1.5909090909090908</v>
      </c>
      <c r="O90">
        <f t="shared" si="26"/>
        <v>30</v>
      </c>
      <c r="P90">
        <f t="shared" si="27"/>
        <v>1.5</v>
      </c>
      <c r="Q90">
        <f t="shared" si="34"/>
        <v>7</v>
      </c>
      <c r="R90" s="4">
        <f t="shared" si="35"/>
        <v>0.21875</v>
      </c>
      <c r="S90">
        <f t="shared" si="36"/>
        <v>64</v>
      </c>
      <c r="T90" s="4">
        <f t="shared" si="37"/>
        <v>1.8285714285714285</v>
      </c>
      <c r="U90">
        <f t="shared" si="38"/>
        <v>198</v>
      </c>
      <c r="V90" s="4">
        <f t="shared" si="39"/>
        <v>1.4666666666666666</v>
      </c>
      <c r="W90">
        <f t="shared" si="28"/>
        <v>62</v>
      </c>
      <c r="X90" s="4">
        <f t="shared" si="29"/>
        <v>2.3846153846153846</v>
      </c>
      <c r="Y90">
        <f t="shared" si="30"/>
        <v>72</v>
      </c>
      <c r="Z90" s="4">
        <f t="shared" si="31"/>
        <v>0.97297297297297303</v>
      </c>
      <c r="AA90">
        <f t="shared" si="32"/>
        <v>64</v>
      </c>
      <c r="AB90" s="4">
        <f t="shared" si="33"/>
        <v>1.8285714285714285</v>
      </c>
    </row>
    <row r="91" spans="1:28" x14ac:dyDescent="0.3">
      <c r="A91" s="3">
        <v>72571</v>
      </c>
      <c r="B91" s="3">
        <v>1</v>
      </c>
      <c r="C91" s="3">
        <v>17</v>
      </c>
      <c r="D91" s="3">
        <v>242</v>
      </c>
      <c r="E91" s="3">
        <v>294</v>
      </c>
      <c r="F91" s="3">
        <v>327</v>
      </c>
      <c r="G91" s="23">
        <v>367</v>
      </c>
      <c r="H91" s="30">
        <v>436</v>
      </c>
      <c r="I91" s="30">
        <v>511</v>
      </c>
      <c r="J91" s="47"/>
      <c r="K91">
        <f t="shared" si="22"/>
        <v>52</v>
      </c>
      <c r="L91" s="4">
        <f t="shared" si="23"/>
        <v>2</v>
      </c>
      <c r="M91">
        <f t="shared" si="24"/>
        <v>33</v>
      </c>
      <c r="N91" s="4">
        <f t="shared" si="25"/>
        <v>1.5</v>
      </c>
      <c r="O91">
        <f t="shared" si="26"/>
        <v>40</v>
      </c>
      <c r="P91">
        <f t="shared" si="27"/>
        <v>2</v>
      </c>
      <c r="Q91">
        <f t="shared" si="34"/>
        <v>69</v>
      </c>
      <c r="R91" s="4">
        <f t="shared" si="35"/>
        <v>2.15625</v>
      </c>
      <c r="S91">
        <f t="shared" si="36"/>
        <v>75</v>
      </c>
      <c r="T91" s="4">
        <f t="shared" si="37"/>
        <v>2.1428571428571428</v>
      </c>
      <c r="U91">
        <f t="shared" si="38"/>
        <v>269</v>
      </c>
      <c r="V91" s="4">
        <f t="shared" si="39"/>
        <v>1.9925925925925927</v>
      </c>
      <c r="W91">
        <f t="shared" si="28"/>
        <v>52</v>
      </c>
      <c r="X91" s="4">
        <f t="shared" si="29"/>
        <v>2</v>
      </c>
      <c r="Y91">
        <f t="shared" si="30"/>
        <v>142</v>
      </c>
      <c r="Z91" s="4">
        <f t="shared" si="31"/>
        <v>1.9189189189189189</v>
      </c>
      <c r="AA91">
        <f t="shared" si="32"/>
        <v>75</v>
      </c>
      <c r="AB91" s="4">
        <f t="shared" si="33"/>
        <v>2.1428571428571428</v>
      </c>
    </row>
    <row r="92" spans="1:28" x14ac:dyDescent="0.3">
      <c r="A92" s="3">
        <v>80888</v>
      </c>
      <c r="B92" s="3">
        <v>1</v>
      </c>
      <c r="C92" s="3">
        <v>17</v>
      </c>
      <c r="D92" s="3">
        <v>245</v>
      </c>
      <c r="E92" s="3">
        <v>297</v>
      </c>
      <c r="F92" s="3">
        <v>327</v>
      </c>
      <c r="G92" s="23">
        <v>356</v>
      </c>
      <c r="H92" s="30">
        <v>401</v>
      </c>
      <c r="I92" s="30">
        <v>461</v>
      </c>
      <c r="J92" s="47"/>
      <c r="K92">
        <f t="shared" si="22"/>
        <v>52</v>
      </c>
      <c r="L92" s="4">
        <f t="shared" si="23"/>
        <v>2</v>
      </c>
      <c r="M92">
        <f t="shared" si="24"/>
        <v>30</v>
      </c>
      <c r="N92" s="4">
        <f t="shared" si="25"/>
        <v>1.3636363636363635</v>
      </c>
      <c r="O92">
        <f t="shared" si="26"/>
        <v>29</v>
      </c>
      <c r="P92">
        <f t="shared" si="27"/>
        <v>1.45</v>
      </c>
      <c r="Q92">
        <f t="shared" si="34"/>
        <v>45</v>
      </c>
      <c r="R92" s="4">
        <f t="shared" si="35"/>
        <v>1.40625</v>
      </c>
      <c r="S92">
        <f t="shared" si="36"/>
        <v>60</v>
      </c>
      <c r="T92" s="4">
        <f t="shared" si="37"/>
        <v>1.7142857142857142</v>
      </c>
      <c r="U92">
        <f t="shared" si="38"/>
        <v>216</v>
      </c>
      <c r="V92" s="4">
        <f t="shared" si="39"/>
        <v>1.6</v>
      </c>
      <c r="W92">
        <f t="shared" si="28"/>
        <v>52</v>
      </c>
      <c r="X92" s="4">
        <f t="shared" si="29"/>
        <v>2</v>
      </c>
      <c r="Y92">
        <f t="shared" si="30"/>
        <v>104</v>
      </c>
      <c r="Z92" s="4">
        <f t="shared" si="31"/>
        <v>1.4054054054054055</v>
      </c>
      <c r="AA92">
        <f t="shared" si="32"/>
        <v>60</v>
      </c>
      <c r="AB92" s="4">
        <f t="shared" si="33"/>
        <v>1.7142857142857142</v>
      </c>
    </row>
    <row r="93" spans="1:28" x14ac:dyDescent="0.3">
      <c r="A93" s="3">
        <v>81170</v>
      </c>
      <c r="B93" s="3">
        <v>1</v>
      </c>
      <c r="C93" s="3">
        <v>17</v>
      </c>
      <c r="D93" s="3">
        <v>245</v>
      </c>
      <c r="E93" s="3">
        <v>277</v>
      </c>
      <c r="F93" s="3">
        <v>320</v>
      </c>
      <c r="G93" s="23">
        <v>361</v>
      </c>
      <c r="H93" s="30">
        <v>425</v>
      </c>
      <c r="I93" s="30">
        <v>507</v>
      </c>
      <c r="J93" s="47"/>
      <c r="K93">
        <f t="shared" si="22"/>
        <v>32</v>
      </c>
      <c r="L93" s="4">
        <f t="shared" si="23"/>
        <v>1.2307692307692308</v>
      </c>
      <c r="M93">
        <f t="shared" si="24"/>
        <v>43</v>
      </c>
      <c r="N93" s="4">
        <f t="shared" si="25"/>
        <v>1.9545454545454546</v>
      </c>
      <c r="O93">
        <f t="shared" si="26"/>
        <v>41</v>
      </c>
      <c r="P93">
        <f t="shared" si="27"/>
        <v>2.0499999999999998</v>
      </c>
      <c r="Q93">
        <f t="shared" si="34"/>
        <v>64</v>
      </c>
      <c r="R93" s="4">
        <f t="shared" si="35"/>
        <v>2</v>
      </c>
      <c r="S93">
        <f t="shared" si="36"/>
        <v>82</v>
      </c>
      <c r="T93" s="4">
        <f t="shared" si="37"/>
        <v>2.342857142857143</v>
      </c>
      <c r="U93">
        <f t="shared" si="38"/>
        <v>262</v>
      </c>
      <c r="V93" s="4">
        <f t="shared" si="39"/>
        <v>1.9407407407407407</v>
      </c>
      <c r="W93">
        <f t="shared" si="28"/>
        <v>32</v>
      </c>
      <c r="X93" s="4">
        <f t="shared" si="29"/>
        <v>1.2307692307692308</v>
      </c>
      <c r="Y93">
        <f t="shared" si="30"/>
        <v>148</v>
      </c>
      <c r="Z93" s="4">
        <f t="shared" si="31"/>
        <v>2</v>
      </c>
      <c r="AA93">
        <f t="shared" si="32"/>
        <v>82</v>
      </c>
      <c r="AB93" s="4">
        <f t="shared" si="33"/>
        <v>2.342857142857143</v>
      </c>
    </row>
    <row r="94" spans="1:28" x14ac:dyDescent="0.3">
      <c r="A94" s="31">
        <v>86866</v>
      </c>
      <c r="B94" s="31">
        <v>1</v>
      </c>
      <c r="C94" s="31">
        <v>17</v>
      </c>
      <c r="D94" s="31">
        <v>240</v>
      </c>
      <c r="E94" s="31">
        <v>310</v>
      </c>
      <c r="F94" s="31">
        <v>309</v>
      </c>
      <c r="G94" s="43">
        <v>343.8</v>
      </c>
      <c r="H94" s="30"/>
      <c r="I94" s="42">
        <v>475</v>
      </c>
      <c r="J94" s="48"/>
      <c r="K94">
        <f t="shared" si="22"/>
        <v>70</v>
      </c>
      <c r="L94" s="4">
        <f t="shared" si="23"/>
        <v>2.6923076923076925</v>
      </c>
      <c r="M94">
        <f t="shared" si="24"/>
        <v>-1</v>
      </c>
      <c r="N94" s="4">
        <f t="shared" si="25"/>
        <v>-4.5454545454545456E-2</v>
      </c>
      <c r="O94">
        <f t="shared" si="26"/>
        <v>34.800000000000011</v>
      </c>
      <c r="P94">
        <f t="shared" si="27"/>
        <v>1.7400000000000007</v>
      </c>
      <c r="R94" s="4"/>
      <c r="T94" s="4"/>
      <c r="U94">
        <f t="shared" si="38"/>
        <v>235</v>
      </c>
      <c r="V94" s="4">
        <f t="shared" si="39"/>
        <v>1.7407407407407407</v>
      </c>
      <c r="W94">
        <f t="shared" si="28"/>
        <v>70</v>
      </c>
      <c r="X94" s="4">
        <f t="shared" si="29"/>
        <v>2.6923076923076925</v>
      </c>
      <c r="Z94" s="4"/>
      <c r="AB94" s="4"/>
    </row>
    <row r="95" spans="1:28" x14ac:dyDescent="0.3">
      <c r="A95" s="3">
        <v>85495</v>
      </c>
      <c r="B95" s="3">
        <v>1</v>
      </c>
      <c r="C95" s="3">
        <v>17</v>
      </c>
      <c r="D95" s="3">
        <v>244</v>
      </c>
      <c r="E95" s="3">
        <v>296</v>
      </c>
      <c r="F95" s="3">
        <v>328</v>
      </c>
      <c r="G95" s="23">
        <v>364</v>
      </c>
      <c r="H95" s="30">
        <v>420</v>
      </c>
      <c r="I95" s="30">
        <v>500</v>
      </c>
      <c r="J95" s="47"/>
      <c r="K95">
        <f t="shared" si="22"/>
        <v>52</v>
      </c>
      <c r="L95" s="4">
        <f t="shared" si="23"/>
        <v>2</v>
      </c>
      <c r="M95">
        <f t="shared" si="24"/>
        <v>32</v>
      </c>
      <c r="N95" s="4">
        <f t="shared" si="25"/>
        <v>1.4545454545454546</v>
      </c>
      <c r="O95">
        <f t="shared" si="26"/>
        <v>36</v>
      </c>
      <c r="P95">
        <f t="shared" si="27"/>
        <v>1.8</v>
      </c>
      <c r="Q95">
        <f t="shared" si="34"/>
        <v>56</v>
      </c>
      <c r="R95" s="4">
        <f t="shared" si="35"/>
        <v>1.75</v>
      </c>
      <c r="S95">
        <f t="shared" si="36"/>
        <v>80</v>
      </c>
      <c r="T95" s="4">
        <f t="shared" si="37"/>
        <v>2.2857142857142856</v>
      </c>
      <c r="U95">
        <f t="shared" si="38"/>
        <v>256</v>
      </c>
      <c r="V95" s="4">
        <f t="shared" si="39"/>
        <v>1.8962962962962964</v>
      </c>
      <c r="W95">
        <f t="shared" si="28"/>
        <v>52</v>
      </c>
      <c r="X95" s="4">
        <f t="shared" si="29"/>
        <v>2</v>
      </c>
      <c r="Y95">
        <f t="shared" si="30"/>
        <v>124</v>
      </c>
      <c r="Z95" s="4">
        <f t="shared" si="31"/>
        <v>1.6756756756756757</v>
      </c>
      <c r="AA95">
        <f t="shared" si="32"/>
        <v>80</v>
      </c>
      <c r="AB95" s="4">
        <f t="shared" si="33"/>
        <v>2.2857142857142856</v>
      </c>
    </row>
    <row r="96" spans="1:28" x14ac:dyDescent="0.3">
      <c r="A96" s="3">
        <v>89727</v>
      </c>
      <c r="B96" s="3">
        <v>1</v>
      </c>
      <c r="C96" s="3">
        <v>17</v>
      </c>
      <c r="D96" s="3">
        <v>243</v>
      </c>
      <c r="E96" s="3">
        <v>328</v>
      </c>
      <c r="F96" s="3">
        <v>358</v>
      </c>
      <c r="G96" s="23">
        <v>386</v>
      </c>
      <c r="H96" s="30">
        <v>448</v>
      </c>
      <c r="I96" s="30">
        <v>512</v>
      </c>
      <c r="J96" s="47"/>
      <c r="K96">
        <f t="shared" si="22"/>
        <v>85</v>
      </c>
      <c r="L96" s="4">
        <f t="shared" si="23"/>
        <v>3.2692307692307692</v>
      </c>
      <c r="M96">
        <f t="shared" si="24"/>
        <v>30</v>
      </c>
      <c r="N96" s="4">
        <f t="shared" si="25"/>
        <v>1.3636363636363635</v>
      </c>
      <c r="O96">
        <f t="shared" si="26"/>
        <v>28</v>
      </c>
      <c r="P96">
        <f t="shared" si="27"/>
        <v>1.4</v>
      </c>
      <c r="Q96">
        <f t="shared" si="34"/>
        <v>62</v>
      </c>
      <c r="R96" s="4">
        <f t="shared" si="35"/>
        <v>1.9375</v>
      </c>
      <c r="S96">
        <f t="shared" si="36"/>
        <v>64</v>
      </c>
      <c r="T96" s="4">
        <f t="shared" si="37"/>
        <v>1.8285714285714285</v>
      </c>
      <c r="U96">
        <f t="shared" si="38"/>
        <v>269</v>
      </c>
      <c r="V96" s="4">
        <f t="shared" si="39"/>
        <v>1.9925925925925927</v>
      </c>
      <c r="W96">
        <f t="shared" si="28"/>
        <v>85</v>
      </c>
      <c r="X96" s="4">
        <f t="shared" si="29"/>
        <v>3.2692307692307692</v>
      </c>
      <c r="Y96">
        <f t="shared" si="30"/>
        <v>120</v>
      </c>
      <c r="Z96" s="4">
        <f t="shared" si="31"/>
        <v>1.6216216216216217</v>
      </c>
      <c r="AA96">
        <f t="shared" si="32"/>
        <v>64</v>
      </c>
      <c r="AB96" s="4">
        <f t="shared" si="33"/>
        <v>1.8285714285714285</v>
      </c>
    </row>
    <row r="97" spans="1:28" x14ac:dyDescent="0.3">
      <c r="A97" s="3">
        <v>83014</v>
      </c>
      <c r="B97" s="3">
        <v>1</v>
      </c>
      <c r="C97" s="3">
        <v>18</v>
      </c>
      <c r="D97" s="3">
        <v>237</v>
      </c>
      <c r="E97" s="3">
        <v>301</v>
      </c>
      <c r="F97" s="3">
        <v>338</v>
      </c>
      <c r="G97" s="23">
        <v>357</v>
      </c>
      <c r="H97" s="30">
        <v>418</v>
      </c>
      <c r="I97" s="30">
        <v>473</v>
      </c>
      <c r="J97" s="47"/>
      <c r="K97">
        <f t="shared" si="22"/>
        <v>64</v>
      </c>
      <c r="L97" s="4">
        <f t="shared" si="23"/>
        <v>2.4615384615384617</v>
      </c>
      <c r="M97">
        <f t="shared" si="24"/>
        <v>37</v>
      </c>
      <c r="N97" s="4">
        <f t="shared" si="25"/>
        <v>1.6818181818181819</v>
      </c>
      <c r="O97">
        <f t="shared" si="26"/>
        <v>19</v>
      </c>
      <c r="P97">
        <f t="shared" si="27"/>
        <v>0.95</v>
      </c>
      <c r="Q97">
        <f t="shared" si="34"/>
        <v>61</v>
      </c>
      <c r="R97" s="4">
        <f t="shared" si="35"/>
        <v>1.90625</v>
      </c>
      <c r="S97">
        <f t="shared" si="36"/>
        <v>55</v>
      </c>
      <c r="T97" s="4">
        <f t="shared" si="37"/>
        <v>1.5714285714285714</v>
      </c>
      <c r="U97">
        <f t="shared" si="38"/>
        <v>236</v>
      </c>
      <c r="V97" s="4">
        <f t="shared" si="39"/>
        <v>1.7481481481481482</v>
      </c>
      <c r="W97">
        <f t="shared" si="28"/>
        <v>64</v>
      </c>
      <c r="X97" s="4">
        <f t="shared" si="29"/>
        <v>2.4615384615384617</v>
      </c>
      <c r="Y97">
        <f t="shared" si="30"/>
        <v>117</v>
      </c>
      <c r="Z97" s="4">
        <f t="shared" si="31"/>
        <v>1.5810810810810811</v>
      </c>
      <c r="AA97">
        <f t="shared" si="32"/>
        <v>55</v>
      </c>
      <c r="AB97" s="4">
        <f t="shared" si="33"/>
        <v>1.5714285714285714</v>
      </c>
    </row>
    <row r="98" spans="1:28" x14ac:dyDescent="0.3">
      <c r="A98" s="3">
        <v>85422</v>
      </c>
      <c r="B98" s="3">
        <v>1</v>
      </c>
      <c r="C98" s="3">
        <v>18</v>
      </c>
      <c r="D98" s="3">
        <v>237</v>
      </c>
      <c r="E98" s="3">
        <v>293</v>
      </c>
      <c r="F98" s="3">
        <v>325</v>
      </c>
      <c r="G98" s="23">
        <v>369</v>
      </c>
      <c r="H98" s="30">
        <v>437</v>
      </c>
      <c r="I98" s="30">
        <v>516</v>
      </c>
      <c r="J98" s="47"/>
      <c r="K98">
        <f t="shared" si="22"/>
        <v>56</v>
      </c>
      <c r="L98" s="4">
        <f t="shared" si="23"/>
        <v>2.1538461538461537</v>
      </c>
      <c r="M98">
        <f t="shared" si="24"/>
        <v>32</v>
      </c>
      <c r="N98" s="4">
        <f t="shared" si="25"/>
        <v>1.4545454545454546</v>
      </c>
      <c r="O98">
        <f t="shared" si="26"/>
        <v>44</v>
      </c>
      <c r="P98">
        <f t="shared" si="27"/>
        <v>2.2000000000000002</v>
      </c>
      <c r="Q98">
        <f t="shared" si="34"/>
        <v>68</v>
      </c>
      <c r="R98" s="4">
        <f t="shared" si="35"/>
        <v>2.125</v>
      </c>
      <c r="S98">
        <f t="shared" si="36"/>
        <v>79</v>
      </c>
      <c r="T98" s="4">
        <f t="shared" si="37"/>
        <v>2.2571428571428571</v>
      </c>
      <c r="U98">
        <f t="shared" si="38"/>
        <v>279</v>
      </c>
      <c r="V98" s="4">
        <f t="shared" si="39"/>
        <v>2.0666666666666669</v>
      </c>
      <c r="W98">
        <f t="shared" si="28"/>
        <v>56</v>
      </c>
      <c r="X98" s="4">
        <f t="shared" si="29"/>
        <v>2.1538461538461537</v>
      </c>
      <c r="Y98">
        <f t="shared" si="30"/>
        <v>144</v>
      </c>
      <c r="Z98" s="4">
        <f t="shared" si="31"/>
        <v>1.9459459459459461</v>
      </c>
      <c r="AA98">
        <f t="shared" si="32"/>
        <v>79</v>
      </c>
      <c r="AB98" s="4">
        <f t="shared" si="33"/>
        <v>2.2571428571428571</v>
      </c>
    </row>
    <row r="99" spans="1:28" x14ac:dyDescent="0.3">
      <c r="A99" s="3">
        <v>100518</v>
      </c>
      <c r="B99" s="3">
        <v>1</v>
      </c>
      <c r="C99" s="3">
        <v>18</v>
      </c>
      <c r="D99" s="3">
        <v>240</v>
      </c>
      <c r="E99" s="3">
        <v>306</v>
      </c>
      <c r="F99" s="3">
        <v>340</v>
      </c>
      <c r="G99" s="23">
        <v>386</v>
      </c>
      <c r="H99" s="30">
        <v>443</v>
      </c>
      <c r="I99" s="30">
        <v>529</v>
      </c>
      <c r="J99" s="47"/>
      <c r="K99">
        <f t="shared" ref="K99:K119" si="40">E99-D99</f>
        <v>66</v>
      </c>
      <c r="L99" s="4">
        <f t="shared" ref="L99:L119" si="41">K99/26</f>
        <v>2.5384615384615383</v>
      </c>
      <c r="M99">
        <f t="shared" ref="M99:M119" si="42">F99-E99</f>
        <v>34</v>
      </c>
      <c r="N99" s="4">
        <f t="shared" ref="N99:N119" si="43">M99/22</f>
        <v>1.5454545454545454</v>
      </c>
      <c r="O99">
        <f t="shared" si="26"/>
        <v>46</v>
      </c>
      <c r="P99">
        <f t="shared" si="27"/>
        <v>2.2999999999999998</v>
      </c>
      <c r="Q99">
        <f t="shared" si="34"/>
        <v>57</v>
      </c>
      <c r="R99" s="4">
        <f t="shared" si="35"/>
        <v>1.78125</v>
      </c>
      <c r="S99">
        <f t="shared" si="36"/>
        <v>86</v>
      </c>
      <c r="T99" s="4">
        <f t="shared" si="37"/>
        <v>2.4571428571428573</v>
      </c>
      <c r="U99">
        <f t="shared" si="38"/>
        <v>289</v>
      </c>
      <c r="V99" s="4">
        <f t="shared" si="39"/>
        <v>2.1407407407407408</v>
      </c>
      <c r="W99">
        <f t="shared" si="28"/>
        <v>66</v>
      </c>
      <c r="X99" s="4">
        <f t="shared" si="29"/>
        <v>2.5384615384615383</v>
      </c>
      <c r="Y99">
        <f t="shared" si="30"/>
        <v>137</v>
      </c>
      <c r="Z99" s="4">
        <f t="shared" si="31"/>
        <v>1.8513513513513513</v>
      </c>
      <c r="AA99">
        <f t="shared" si="32"/>
        <v>86</v>
      </c>
      <c r="AB99" s="4">
        <f t="shared" si="33"/>
        <v>2.4571428571428573</v>
      </c>
    </row>
    <row r="100" spans="1:28" x14ac:dyDescent="0.3">
      <c r="A100" s="3">
        <v>103267</v>
      </c>
      <c r="B100" s="3">
        <v>1</v>
      </c>
      <c r="C100" s="3">
        <v>18</v>
      </c>
      <c r="D100" s="3">
        <v>227</v>
      </c>
      <c r="E100" s="3">
        <v>293</v>
      </c>
      <c r="F100" s="3">
        <v>322</v>
      </c>
      <c r="G100" s="23">
        <v>340</v>
      </c>
      <c r="H100" s="30">
        <v>403</v>
      </c>
      <c r="I100" s="30">
        <v>470</v>
      </c>
      <c r="J100" s="47"/>
      <c r="K100">
        <f t="shared" si="40"/>
        <v>66</v>
      </c>
      <c r="L100" s="4">
        <f t="shared" si="41"/>
        <v>2.5384615384615383</v>
      </c>
      <c r="M100">
        <f t="shared" si="42"/>
        <v>29</v>
      </c>
      <c r="N100" s="4">
        <f t="shared" si="43"/>
        <v>1.3181818181818181</v>
      </c>
      <c r="O100">
        <f t="shared" si="26"/>
        <v>18</v>
      </c>
      <c r="P100">
        <f t="shared" si="27"/>
        <v>0.9</v>
      </c>
      <c r="Q100">
        <f t="shared" si="34"/>
        <v>63</v>
      </c>
      <c r="R100" s="4">
        <f t="shared" si="35"/>
        <v>1.96875</v>
      </c>
      <c r="S100">
        <f t="shared" si="36"/>
        <v>67</v>
      </c>
      <c r="T100" s="4">
        <f t="shared" si="37"/>
        <v>1.9142857142857144</v>
      </c>
      <c r="U100">
        <f t="shared" si="38"/>
        <v>243</v>
      </c>
      <c r="V100" s="4">
        <f t="shared" si="39"/>
        <v>1.8</v>
      </c>
      <c r="W100">
        <f t="shared" si="28"/>
        <v>66</v>
      </c>
      <c r="X100" s="4">
        <f t="shared" si="29"/>
        <v>2.5384615384615383</v>
      </c>
      <c r="Y100">
        <f t="shared" si="30"/>
        <v>110</v>
      </c>
      <c r="Z100" s="4">
        <f t="shared" si="31"/>
        <v>1.4864864864864864</v>
      </c>
      <c r="AA100">
        <f t="shared" si="32"/>
        <v>67</v>
      </c>
      <c r="AB100" s="4">
        <f t="shared" si="33"/>
        <v>1.9142857142857144</v>
      </c>
    </row>
    <row r="101" spans="1:28" x14ac:dyDescent="0.3">
      <c r="A101" s="3">
        <v>108641</v>
      </c>
      <c r="B101" s="3">
        <v>1</v>
      </c>
      <c r="C101" s="3">
        <v>18</v>
      </c>
      <c r="D101" s="3">
        <v>235</v>
      </c>
      <c r="E101" s="9">
        <v>287</v>
      </c>
      <c r="F101" s="9">
        <v>306</v>
      </c>
      <c r="G101" s="23">
        <v>334</v>
      </c>
      <c r="H101" s="30">
        <v>377</v>
      </c>
      <c r="I101" s="30">
        <v>428</v>
      </c>
      <c r="J101" s="47"/>
      <c r="K101">
        <f t="shared" si="40"/>
        <v>52</v>
      </c>
      <c r="L101" s="4">
        <f t="shared" si="41"/>
        <v>2</v>
      </c>
      <c r="M101">
        <f t="shared" si="42"/>
        <v>19</v>
      </c>
      <c r="N101" s="4">
        <f t="shared" si="43"/>
        <v>0.86363636363636365</v>
      </c>
      <c r="O101">
        <f t="shared" si="26"/>
        <v>28</v>
      </c>
      <c r="P101">
        <f t="shared" si="27"/>
        <v>1.4</v>
      </c>
      <c r="Q101">
        <f t="shared" si="34"/>
        <v>43</v>
      </c>
      <c r="R101" s="4">
        <f t="shared" si="35"/>
        <v>1.34375</v>
      </c>
      <c r="S101">
        <f t="shared" si="36"/>
        <v>51</v>
      </c>
      <c r="T101" s="4">
        <f t="shared" si="37"/>
        <v>1.4571428571428571</v>
      </c>
      <c r="U101">
        <f t="shared" si="38"/>
        <v>193</v>
      </c>
      <c r="V101" s="4">
        <f t="shared" si="39"/>
        <v>1.4296296296296296</v>
      </c>
      <c r="W101">
        <f t="shared" si="28"/>
        <v>52</v>
      </c>
      <c r="X101" s="4">
        <f t="shared" si="29"/>
        <v>2</v>
      </c>
      <c r="Y101">
        <f t="shared" si="30"/>
        <v>90</v>
      </c>
      <c r="Z101" s="4">
        <f t="shared" si="31"/>
        <v>1.2162162162162162</v>
      </c>
      <c r="AA101">
        <f t="shared" si="32"/>
        <v>51</v>
      </c>
      <c r="AB101" s="4">
        <f t="shared" si="33"/>
        <v>1.4571428571428571</v>
      </c>
    </row>
    <row r="102" spans="1:28" x14ac:dyDescent="0.3">
      <c r="A102" s="3">
        <v>64308</v>
      </c>
      <c r="B102" s="3">
        <v>2</v>
      </c>
      <c r="C102" s="3">
        <v>19</v>
      </c>
      <c r="D102" s="3">
        <v>258</v>
      </c>
      <c r="E102" s="3">
        <v>331</v>
      </c>
      <c r="F102" s="3">
        <v>362</v>
      </c>
      <c r="G102" s="23">
        <v>399</v>
      </c>
      <c r="H102" s="30">
        <v>463</v>
      </c>
      <c r="I102" s="30">
        <v>522</v>
      </c>
      <c r="J102" s="47"/>
      <c r="K102">
        <f t="shared" si="40"/>
        <v>73</v>
      </c>
      <c r="L102" s="4">
        <f t="shared" si="41"/>
        <v>2.8076923076923075</v>
      </c>
      <c r="M102">
        <f t="shared" si="42"/>
        <v>31</v>
      </c>
      <c r="N102" s="4">
        <f t="shared" si="43"/>
        <v>1.4090909090909092</v>
      </c>
      <c r="O102">
        <f t="shared" si="26"/>
        <v>37</v>
      </c>
      <c r="P102">
        <f t="shared" si="27"/>
        <v>1.85</v>
      </c>
      <c r="Q102">
        <f t="shared" si="34"/>
        <v>64</v>
      </c>
      <c r="R102" s="4">
        <f t="shared" si="35"/>
        <v>2</v>
      </c>
      <c r="S102">
        <f t="shared" si="36"/>
        <v>59</v>
      </c>
      <c r="T102" s="4">
        <f t="shared" si="37"/>
        <v>1.6857142857142857</v>
      </c>
      <c r="U102">
        <f t="shared" si="38"/>
        <v>264</v>
      </c>
      <c r="V102" s="4">
        <f t="shared" si="39"/>
        <v>1.9555555555555555</v>
      </c>
      <c r="W102">
        <f t="shared" si="28"/>
        <v>73</v>
      </c>
      <c r="X102" s="4">
        <f t="shared" si="29"/>
        <v>2.8076923076923075</v>
      </c>
      <c r="Y102">
        <f t="shared" si="30"/>
        <v>132</v>
      </c>
      <c r="Z102" s="4">
        <f t="shared" si="31"/>
        <v>1.7837837837837838</v>
      </c>
      <c r="AA102">
        <f t="shared" si="32"/>
        <v>59</v>
      </c>
      <c r="AB102" s="4">
        <f t="shared" si="33"/>
        <v>1.6857142857142857</v>
      </c>
    </row>
    <row r="103" spans="1:28" x14ac:dyDescent="0.3">
      <c r="A103" s="3">
        <v>75568</v>
      </c>
      <c r="B103" s="3">
        <v>2</v>
      </c>
      <c r="C103" s="3">
        <v>19</v>
      </c>
      <c r="D103" s="3">
        <v>255</v>
      </c>
      <c r="E103" s="3">
        <v>298</v>
      </c>
      <c r="F103" s="3">
        <v>309</v>
      </c>
      <c r="G103" s="23">
        <v>348</v>
      </c>
      <c r="H103" s="30">
        <v>405</v>
      </c>
      <c r="I103" s="30">
        <v>465</v>
      </c>
      <c r="J103" s="47"/>
      <c r="K103">
        <f t="shared" si="40"/>
        <v>43</v>
      </c>
      <c r="L103" s="4">
        <f t="shared" si="41"/>
        <v>1.6538461538461537</v>
      </c>
      <c r="M103">
        <f t="shared" si="42"/>
        <v>11</v>
      </c>
      <c r="N103" s="4">
        <f t="shared" si="43"/>
        <v>0.5</v>
      </c>
      <c r="O103">
        <f t="shared" si="26"/>
        <v>39</v>
      </c>
      <c r="P103">
        <f t="shared" si="27"/>
        <v>1.95</v>
      </c>
      <c r="Q103">
        <f t="shared" si="34"/>
        <v>57</v>
      </c>
      <c r="R103" s="4">
        <f t="shared" si="35"/>
        <v>1.78125</v>
      </c>
      <c r="S103">
        <f t="shared" si="36"/>
        <v>60</v>
      </c>
      <c r="T103" s="4">
        <f t="shared" si="37"/>
        <v>1.7142857142857142</v>
      </c>
      <c r="U103">
        <f t="shared" si="38"/>
        <v>210</v>
      </c>
      <c r="V103" s="4">
        <f t="shared" si="39"/>
        <v>1.5555555555555556</v>
      </c>
      <c r="W103">
        <f t="shared" si="28"/>
        <v>43</v>
      </c>
      <c r="X103" s="4">
        <f t="shared" si="29"/>
        <v>1.6538461538461537</v>
      </c>
      <c r="Y103">
        <f t="shared" si="30"/>
        <v>107</v>
      </c>
      <c r="Z103" s="4">
        <f t="shared" si="31"/>
        <v>1.4459459459459461</v>
      </c>
      <c r="AA103">
        <f t="shared" si="32"/>
        <v>60</v>
      </c>
      <c r="AB103" s="4">
        <f t="shared" si="33"/>
        <v>1.7142857142857142</v>
      </c>
    </row>
    <row r="104" spans="1:28" x14ac:dyDescent="0.3">
      <c r="A104" s="3">
        <v>75885</v>
      </c>
      <c r="B104" s="3">
        <v>2</v>
      </c>
      <c r="C104" s="3">
        <v>19</v>
      </c>
      <c r="D104" s="3">
        <v>254</v>
      </c>
      <c r="E104" s="3">
        <v>306</v>
      </c>
      <c r="F104" s="3">
        <v>347</v>
      </c>
      <c r="G104" s="23">
        <v>374</v>
      </c>
      <c r="H104" s="30">
        <v>418</v>
      </c>
      <c r="I104" s="30">
        <v>472</v>
      </c>
      <c r="J104" s="47"/>
      <c r="K104">
        <f t="shared" si="40"/>
        <v>52</v>
      </c>
      <c r="L104" s="4">
        <f t="shared" si="41"/>
        <v>2</v>
      </c>
      <c r="M104">
        <f t="shared" si="42"/>
        <v>41</v>
      </c>
      <c r="N104" s="4">
        <f t="shared" si="43"/>
        <v>1.8636363636363635</v>
      </c>
      <c r="O104">
        <f t="shared" si="26"/>
        <v>27</v>
      </c>
      <c r="P104">
        <f t="shared" si="27"/>
        <v>1.35</v>
      </c>
      <c r="Q104">
        <f t="shared" si="34"/>
        <v>44</v>
      </c>
      <c r="R104" s="4">
        <f t="shared" si="35"/>
        <v>1.375</v>
      </c>
      <c r="S104">
        <f t="shared" si="36"/>
        <v>54</v>
      </c>
      <c r="T104" s="4">
        <f t="shared" si="37"/>
        <v>1.5428571428571429</v>
      </c>
      <c r="U104">
        <f t="shared" si="38"/>
        <v>218</v>
      </c>
      <c r="V104" s="4">
        <f t="shared" si="39"/>
        <v>1.6148148148148149</v>
      </c>
      <c r="W104">
        <f t="shared" si="28"/>
        <v>52</v>
      </c>
      <c r="X104" s="4">
        <f t="shared" si="29"/>
        <v>2</v>
      </c>
      <c r="Y104">
        <f t="shared" si="30"/>
        <v>112</v>
      </c>
      <c r="Z104" s="4">
        <f t="shared" si="31"/>
        <v>1.5135135135135136</v>
      </c>
      <c r="AA104">
        <f t="shared" si="32"/>
        <v>54</v>
      </c>
      <c r="AB104" s="4">
        <f t="shared" si="33"/>
        <v>1.5428571428571429</v>
      </c>
    </row>
    <row r="105" spans="1:28" x14ac:dyDescent="0.3">
      <c r="A105" s="3">
        <v>79904</v>
      </c>
      <c r="B105" s="3">
        <v>2</v>
      </c>
      <c r="C105" s="3">
        <v>19</v>
      </c>
      <c r="D105" s="3">
        <v>261</v>
      </c>
      <c r="E105" s="3">
        <v>322</v>
      </c>
      <c r="F105" s="3">
        <v>350</v>
      </c>
      <c r="G105" s="23">
        <v>404</v>
      </c>
      <c r="H105" s="30">
        <v>466</v>
      </c>
      <c r="I105" s="30">
        <v>524</v>
      </c>
      <c r="J105" s="47"/>
      <c r="K105">
        <f t="shared" si="40"/>
        <v>61</v>
      </c>
      <c r="L105" s="4">
        <f t="shared" si="41"/>
        <v>2.3461538461538463</v>
      </c>
      <c r="M105">
        <f t="shared" si="42"/>
        <v>28</v>
      </c>
      <c r="N105" s="4">
        <f t="shared" si="43"/>
        <v>1.2727272727272727</v>
      </c>
      <c r="O105">
        <f t="shared" si="26"/>
        <v>54</v>
      </c>
      <c r="P105">
        <f t="shared" si="27"/>
        <v>2.7</v>
      </c>
      <c r="Q105">
        <f t="shared" si="34"/>
        <v>62</v>
      </c>
      <c r="R105" s="4">
        <f t="shared" si="35"/>
        <v>1.9375</v>
      </c>
      <c r="S105">
        <f t="shared" si="36"/>
        <v>58</v>
      </c>
      <c r="T105" s="4">
        <f t="shared" si="37"/>
        <v>1.6571428571428573</v>
      </c>
      <c r="U105">
        <f t="shared" si="38"/>
        <v>263</v>
      </c>
      <c r="V105" s="4">
        <f t="shared" si="39"/>
        <v>1.9481481481481482</v>
      </c>
      <c r="W105">
        <f t="shared" si="28"/>
        <v>61</v>
      </c>
      <c r="X105" s="4">
        <f t="shared" si="29"/>
        <v>2.3461538461538463</v>
      </c>
      <c r="Y105">
        <f t="shared" si="30"/>
        <v>144</v>
      </c>
      <c r="Z105" s="4">
        <f t="shared" si="31"/>
        <v>1.9459459459459461</v>
      </c>
      <c r="AA105">
        <f t="shared" si="32"/>
        <v>58</v>
      </c>
      <c r="AB105" s="4">
        <f t="shared" si="33"/>
        <v>1.6571428571428573</v>
      </c>
    </row>
    <row r="106" spans="1:28" x14ac:dyDescent="0.3">
      <c r="A106" s="3">
        <v>85178</v>
      </c>
      <c r="B106" s="3">
        <v>2</v>
      </c>
      <c r="C106" s="3">
        <v>19</v>
      </c>
      <c r="D106" s="3">
        <v>258</v>
      </c>
      <c r="E106" s="3">
        <v>330</v>
      </c>
      <c r="F106" s="3">
        <v>349</v>
      </c>
      <c r="G106" s="23">
        <v>400</v>
      </c>
      <c r="H106" s="30">
        <v>458</v>
      </c>
      <c r="I106" s="30">
        <v>538</v>
      </c>
      <c r="J106" s="47"/>
      <c r="K106">
        <f t="shared" si="40"/>
        <v>72</v>
      </c>
      <c r="L106" s="4">
        <f t="shared" si="41"/>
        <v>2.7692307692307692</v>
      </c>
      <c r="M106">
        <f t="shared" si="42"/>
        <v>19</v>
      </c>
      <c r="N106" s="4">
        <f t="shared" si="43"/>
        <v>0.86363636363636365</v>
      </c>
      <c r="O106">
        <f t="shared" si="26"/>
        <v>51</v>
      </c>
      <c r="P106">
        <f t="shared" si="27"/>
        <v>2.5499999999999998</v>
      </c>
      <c r="Q106">
        <f t="shared" si="34"/>
        <v>58</v>
      </c>
      <c r="R106" s="4">
        <f t="shared" si="35"/>
        <v>1.8125</v>
      </c>
      <c r="S106">
        <f t="shared" si="36"/>
        <v>80</v>
      </c>
      <c r="T106" s="4">
        <f t="shared" si="37"/>
        <v>2.2857142857142856</v>
      </c>
      <c r="U106">
        <f t="shared" si="38"/>
        <v>280</v>
      </c>
      <c r="V106" s="4">
        <f t="shared" si="39"/>
        <v>2.074074074074074</v>
      </c>
      <c r="W106">
        <f t="shared" si="28"/>
        <v>72</v>
      </c>
      <c r="X106" s="4">
        <f t="shared" si="29"/>
        <v>2.7692307692307692</v>
      </c>
      <c r="Y106">
        <f t="shared" si="30"/>
        <v>128</v>
      </c>
      <c r="Z106" s="4">
        <f t="shared" si="31"/>
        <v>1.7297297297297298</v>
      </c>
      <c r="AA106">
        <f t="shared" si="32"/>
        <v>80</v>
      </c>
      <c r="AB106" s="4">
        <f t="shared" si="33"/>
        <v>2.2857142857142856</v>
      </c>
    </row>
    <row r="107" spans="1:28" x14ac:dyDescent="0.3">
      <c r="A107" s="3">
        <v>112045</v>
      </c>
      <c r="B107" s="3">
        <v>2</v>
      </c>
      <c r="C107" s="3">
        <v>19</v>
      </c>
      <c r="D107" s="3">
        <v>256</v>
      </c>
      <c r="E107" s="3">
        <v>323</v>
      </c>
      <c r="F107" s="3">
        <v>361</v>
      </c>
      <c r="G107" s="23">
        <v>381</v>
      </c>
      <c r="H107" s="30">
        <v>437</v>
      </c>
      <c r="I107" s="30">
        <v>506</v>
      </c>
      <c r="J107" s="47"/>
      <c r="K107">
        <f t="shared" si="40"/>
        <v>67</v>
      </c>
      <c r="L107" s="4">
        <f t="shared" si="41"/>
        <v>2.5769230769230771</v>
      </c>
      <c r="M107">
        <f t="shared" si="42"/>
        <v>38</v>
      </c>
      <c r="N107" s="4">
        <f t="shared" si="43"/>
        <v>1.7272727272727273</v>
      </c>
      <c r="O107">
        <f t="shared" si="26"/>
        <v>20</v>
      </c>
      <c r="P107">
        <f t="shared" si="27"/>
        <v>1</v>
      </c>
      <c r="Q107">
        <f t="shared" si="34"/>
        <v>56</v>
      </c>
      <c r="R107" s="4">
        <f t="shared" si="35"/>
        <v>1.75</v>
      </c>
      <c r="S107">
        <f t="shared" si="36"/>
        <v>69</v>
      </c>
      <c r="T107" s="4">
        <f t="shared" si="37"/>
        <v>1.9714285714285715</v>
      </c>
      <c r="U107">
        <f t="shared" si="38"/>
        <v>250</v>
      </c>
      <c r="V107" s="4">
        <f t="shared" si="39"/>
        <v>1.8518518518518519</v>
      </c>
      <c r="W107">
        <f t="shared" si="28"/>
        <v>67</v>
      </c>
      <c r="X107" s="4">
        <f t="shared" si="29"/>
        <v>2.5769230769230771</v>
      </c>
      <c r="Y107">
        <f t="shared" si="30"/>
        <v>114</v>
      </c>
      <c r="Z107" s="4">
        <f t="shared" si="31"/>
        <v>1.5405405405405406</v>
      </c>
      <c r="AA107">
        <f t="shared" si="32"/>
        <v>69</v>
      </c>
      <c r="AB107" s="4">
        <f t="shared" si="33"/>
        <v>1.9714285714285715</v>
      </c>
    </row>
    <row r="108" spans="1:28" x14ac:dyDescent="0.3">
      <c r="A108" s="31">
        <v>79578</v>
      </c>
      <c r="B108" s="31">
        <v>4</v>
      </c>
      <c r="C108" s="31">
        <v>20</v>
      </c>
      <c r="D108" s="31">
        <v>245</v>
      </c>
      <c r="E108" s="31">
        <v>323</v>
      </c>
      <c r="F108" s="31">
        <v>358</v>
      </c>
      <c r="G108" s="32">
        <v>395</v>
      </c>
      <c r="H108" s="33">
        <v>398</v>
      </c>
      <c r="I108" s="42">
        <v>455</v>
      </c>
      <c r="J108" s="48"/>
      <c r="K108">
        <f t="shared" si="40"/>
        <v>78</v>
      </c>
      <c r="L108" s="4">
        <f>K108/26</f>
        <v>3</v>
      </c>
      <c r="M108">
        <f t="shared" si="42"/>
        <v>35</v>
      </c>
      <c r="N108" s="4">
        <f t="shared" si="43"/>
        <v>1.5909090909090908</v>
      </c>
      <c r="O108">
        <f t="shared" si="26"/>
        <v>37</v>
      </c>
      <c r="P108">
        <f t="shared" si="27"/>
        <v>1.85</v>
      </c>
      <c r="Q108">
        <f t="shared" si="34"/>
        <v>3</v>
      </c>
      <c r="R108" s="4">
        <f t="shared" si="35"/>
        <v>9.375E-2</v>
      </c>
      <c r="S108">
        <f t="shared" si="36"/>
        <v>57</v>
      </c>
      <c r="T108" s="4">
        <f t="shared" si="37"/>
        <v>1.6285714285714286</v>
      </c>
      <c r="U108">
        <f t="shared" si="38"/>
        <v>210</v>
      </c>
      <c r="V108" s="4">
        <f t="shared" si="39"/>
        <v>1.5555555555555556</v>
      </c>
      <c r="W108">
        <f t="shared" si="28"/>
        <v>78</v>
      </c>
      <c r="X108" s="4">
        <f t="shared" si="29"/>
        <v>3</v>
      </c>
      <c r="Y108">
        <f t="shared" si="30"/>
        <v>75</v>
      </c>
      <c r="Z108" s="4">
        <f t="shared" si="31"/>
        <v>1.0135135135135136</v>
      </c>
      <c r="AA108">
        <f t="shared" si="32"/>
        <v>57</v>
      </c>
      <c r="AB108" s="4">
        <f t="shared" si="33"/>
        <v>1.6285714285714286</v>
      </c>
    </row>
    <row r="109" spans="1:28" x14ac:dyDescent="0.3">
      <c r="A109" s="3">
        <v>84347</v>
      </c>
      <c r="B109" s="3">
        <v>4</v>
      </c>
      <c r="C109" s="3">
        <v>20</v>
      </c>
      <c r="D109" s="3">
        <v>243</v>
      </c>
      <c r="E109" s="3">
        <v>313</v>
      </c>
      <c r="F109" s="3">
        <v>350</v>
      </c>
      <c r="G109" s="23">
        <v>387</v>
      </c>
      <c r="H109" s="30">
        <v>438</v>
      </c>
      <c r="I109" s="30">
        <v>515</v>
      </c>
      <c r="J109" s="47"/>
      <c r="K109">
        <f t="shared" si="40"/>
        <v>70</v>
      </c>
      <c r="L109" s="4">
        <f t="shared" si="41"/>
        <v>2.6923076923076925</v>
      </c>
      <c r="M109">
        <f t="shared" si="42"/>
        <v>37</v>
      </c>
      <c r="N109" s="4">
        <f t="shared" si="43"/>
        <v>1.6818181818181819</v>
      </c>
      <c r="O109">
        <f t="shared" si="26"/>
        <v>37</v>
      </c>
      <c r="P109">
        <f t="shared" si="27"/>
        <v>1.85</v>
      </c>
      <c r="Q109">
        <f t="shared" si="34"/>
        <v>51</v>
      </c>
      <c r="R109" s="4">
        <f t="shared" si="35"/>
        <v>1.59375</v>
      </c>
      <c r="S109">
        <f t="shared" si="36"/>
        <v>77</v>
      </c>
      <c r="T109" s="4">
        <f t="shared" si="37"/>
        <v>2.2000000000000002</v>
      </c>
      <c r="U109">
        <f t="shared" si="38"/>
        <v>272</v>
      </c>
      <c r="V109" s="4">
        <f t="shared" si="39"/>
        <v>2.0148148148148146</v>
      </c>
      <c r="W109">
        <f t="shared" si="28"/>
        <v>70</v>
      </c>
      <c r="X109" s="4">
        <f t="shared" si="29"/>
        <v>2.6923076923076925</v>
      </c>
      <c r="Y109">
        <f t="shared" si="30"/>
        <v>125</v>
      </c>
      <c r="Z109" s="4">
        <f t="shared" si="31"/>
        <v>1.6891891891891893</v>
      </c>
      <c r="AA109">
        <f t="shared" si="32"/>
        <v>77</v>
      </c>
      <c r="AB109" s="4">
        <f t="shared" si="33"/>
        <v>2.2000000000000002</v>
      </c>
    </row>
    <row r="110" spans="1:28" x14ac:dyDescent="0.3">
      <c r="A110" s="3">
        <v>87527</v>
      </c>
      <c r="B110" s="3">
        <v>4</v>
      </c>
      <c r="C110" s="3">
        <v>20</v>
      </c>
      <c r="D110" s="3">
        <v>241</v>
      </c>
      <c r="E110" s="3">
        <v>298</v>
      </c>
      <c r="F110" s="3">
        <v>331</v>
      </c>
      <c r="G110" s="23">
        <v>365</v>
      </c>
      <c r="H110" s="30">
        <v>413</v>
      </c>
      <c r="I110" s="30">
        <v>464</v>
      </c>
      <c r="J110" s="47"/>
      <c r="K110">
        <f t="shared" si="40"/>
        <v>57</v>
      </c>
      <c r="L110" s="4">
        <f t="shared" si="41"/>
        <v>2.1923076923076925</v>
      </c>
      <c r="M110">
        <f t="shared" si="42"/>
        <v>33</v>
      </c>
      <c r="N110" s="4">
        <f t="shared" si="43"/>
        <v>1.5</v>
      </c>
      <c r="O110">
        <f t="shared" si="26"/>
        <v>34</v>
      </c>
      <c r="P110">
        <f t="shared" si="27"/>
        <v>1.7</v>
      </c>
      <c r="Q110">
        <f t="shared" si="34"/>
        <v>48</v>
      </c>
      <c r="R110" s="4">
        <f t="shared" si="35"/>
        <v>1.5</v>
      </c>
      <c r="S110">
        <f t="shared" si="36"/>
        <v>51</v>
      </c>
      <c r="T110" s="4">
        <f t="shared" si="37"/>
        <v>1.4571428571428571</v>
      </c>
      <c r="U110">
        <f t="shared" si="38"/>
        <v>223</v>
      </c>
      <c r="V110" s="4">
        <f t="shared" si="39"/>
        <v>1.6518518518518519</v>
      </c>
      <c r="W110">
        <f t="shared" si="28"/>
        <v>57</v>
      </c>
      <c r="X110" s="4">
        <f t="shared" si="29"/>
        <v>2.1923076923076925</v>
      </c>
      <c r="Y110">
        <f t="shared" si="30"/>
        <v>115</v>
      </c>
      <c r="Z110" s="4">
        <f t="shared" si="31"/>
        <v>1.5540540540540539</v>
      </c>
      <c r="AA110">
        <f t="shared" si="32"/>
        <v>51</v>
      </c>
      <c r="AB110" s="4">
        <f t="shared" si="33"/>
        <v>1.4571428571428571</v>
      </c>
    </row>
    <row r="111" spans="1:28" x14ac:dyDescent="0.3">
      <c r="A111" s="3">
        <v>109290</v>
      </c>
      <c r="B111" s="3">
        <v>4</v>
      </c>
      <c r="C111" s="3">
        <v>20</v>
      </c>
      <c r="D111" s="3">
        <v>245</v>
      </c>
      <c r="E111" s="3">
        <v>313</v>
      </c>
      <c r="F111" s="3">
        <v>354</v>
      </c>
      <c r="G111" s="23">
        <v>387</v>
      </c>
      <c r="H111" s="30">
        <v>416</v>
      </c>
      <c r="I111" s="30">
        <v>490</v>
      </c>
      <c r="J111" s="47"/>
      <c r="K111">
        <f t="shared" si="40"/>
        <v>68</v>
      </c>
      <c r="L111" s="4">
        <f t="shared" si="41"/>
        <v>2.6153846153846154</v>
      </c>
      <c r="M111">
        <f t="shared" si="42"/>
        <v>41</v>
      </c>
      <c r="N111" s="4">
        <f t="shared" si="43"/>
        <v>1.8636363636363635</v>
      </c>
      <c r="O111">
        <f t="shared" si="26"/>
        <v>33</v>
      </c>
      <c r="P111">
        <f t="shared" si="27"/>
        <v>1.65</v>
      </c>
      <c r="Q111">
        <f t="shared" si="34"/>
        <v>29</v>
      </c>
      <c r="R111" s="4">
        <f t="shared" si="35"/>
        <v>0.90625</v>
      </c>
      <c r="S111">
        <f t="shared" si="36"/>
        <v>74</v>
      </c>
      <c r="T111" s="4">
        <f t="shared" si="37"/>
        <v>2.1142857142857143</v>
      </c>
      <c r="U111">
        <f t="shared" si="38"/>
        <v>245</v>
      </c>
      <c r="V111" s="4">
        <f t="shared" si="39"/>
        <v>1.8148148148148149</v>
      </c>
      <c r="W111">
        <f t="shared" si="28"/>
        <v>68</v>
      </c>
      <c r="X111" s="4">
        <f t="shared" si="29"/>
        <v>2.6153846153846154</v>
      </c>
      <c r="Y111">
        <f t="shared" si="30"/>
        <v>103</v>
      </c>
      <c r="Z111" s="4">
        <f t="shared" si="31"/>
        <v>1.3918918918918919</v>
      </c>
      <c r="AA111">
        <f t="shared" si="32"/>
        <v>74</v>
      </c>
      <c r="AB111" s="4">
        <f t="shared" si="33"/>
        <v>2.1142857142857143</v>
      </c>
    </row>
    <row r="112" spans="1:28" x14ac:dyDescent="0.3">
      <c r="A112" s="3">
        <v>114077</v>
      </c>
      <c r="B112" s="3">
        <v>4</v>
      </c>
      <c r="C112" s="3">
        <v>20</v>
      </c>
      <c r="D112" s="3">
        <v>244</v>
      </c>
      <c r="E112" s="3">
        <v>312</v>
      </c>
      <c r="F112" s="3">
        <v>335</v>
      </c>
      <c r="G112" s="23">
        <v>363</v>
      </c>
      <c r="H112" s="30">
        <v>405</v>
      </c>
      <c r="I112" s="30">
        <v>462</v>
      </c>
      <c r="J112" s="47"/>
      <c r="K112">
        <f t="shared" si="40"/>
        <v>68</v>
      </c>
      <c r="L112" s="4">
        <f t="shared" si="41"/>
        <v>2.6153846153846154</v>
      </c>
      <c r="M112">
        <f t="shared" si="42"/>
        <v>23</v>
      </c>
      <c r="N112" s="4">
        <f t="shared" si="43"/>
        <v>1.0454545454545454</v>
      </c>
      <c r="O112">
        <f t="shared" si="26"/>
        <v>28</v>
      </c>
      <c r="P112">
        <f t="shared" si="27"/>
        <v>1.4</v>
      </c>
      <c r="Q112">
        <f t="shared" si="34"/>
        <v>42</v>
      </c>
      <c r="R112" s="4">
        <f t="shared" si="35"/>
        <v>1.3125</v>
      </c>
      <c r="S112">
        <f t="shared" si="36"/>
        <v>57</v>
      </c>
      <c r="T112" s="4">
        <f t="shared" si="37"/>
        <v>1.6285714285714286</v>
      </c>
      <c r="U112">
        <f t="shared" si="38"/>
        <v>218</v>
      </c>
      <c r="V112" s="4">
        <f t="shared" si="39"/>
        <v>1.6148148148148149</v>
      </c>
      <c r="W112">
        <f t="shared" si="28"/>
        <v>68</v>
      </c>
      <c r="X112" s="4">
        <f t="shared" si="29"/>
        <v>2.6153846153846154</v>
      </c>
      <c r="Y112">
        <f t="shared" si="30"/>
        <v>93</v>
      </c>
      <c r="Z112" s="4">
        <f t="shared" si="31"/>
        <v>1.2567567567567568</v>
      </c>
      <c r="AA112">
        <f t="shared" si="32"/>
        <v>57</v>
      </c>
      <c r="AB112" s="4">
        <f t="shared" si="33"/>
        <v>1.6285714285714286</v>
      </c>
    </row>
    <row r="113" spans="1:28" x14ac:dyDescent="0.3">
      <c r="A113" s="3">
        <v>116314</v>
      </c>
      <c r="B113" s="3">
        <v>4</v>
      </c>
      <c r="C113" s="3">
        <v>20</v>
      </c>
      <c r="D113" s="3">
        <v>241</v>
      </c>
      <c r="E113" s="3">
        <v>316</v>
      </c>
      <c r="F113" s="3">
        <v>360</v>
      </c>
      <c r="G113" s="23">
        <v>376</v>
      </c>
      <c r="H113" s="30">
        <v>429</v>
      </c>
      <c r="I113" s="30">
        <v>453</v>
      </c>
      <c r="J113" s="47"/>
      <c r="K113">
        <f t="shared" si="40"/>
        <v>75</v>
      </c>
      <c r="L113" s="4">
        <f t="shared" si="41"/>
        <v>2.8846153846153846</v>
      </c>
      <c r="M113">
        <f t="shared" si="42"/>
        <v>44</v>
      </c>
      <c r="N113" s="4">
        <f t="shared" si="43"/>
        <v>2</v>
      </c>
      <c r="O113">
        <f t="shared" si="26"/>
        <v>16</v>
      </c>
      <c r="P113">
        <f t="shared" si="27"/>
        <v>0.8</v>
      </c>
      <c r="Q113">
        <f t="shared" si="34"/>
        <v>53</v>
      </c>
      <c r="R113" s="4">
        <f t="shared" si="35"/>
        <v>1.65625</v>
      </c>
      <c r="S113">
        <f t="shared" si="36"/>
        <v>24</v>
      </c>
      <c r="T113" s="4">
        <f t="shared" si="37"/>
        <v>0.68571428571428572</v>
      </c>
      <c r="U113">
        <f t="shared" si="38"/>
        <v>212</v>
      </c>
      <c r="V113" s="4">
        <f t="shared" si="39"/>
        <v>1.5703703703703704</v>
      </c>
      <c r="W113">
        <f t="shared" si="28"/>
        <v>75</v>
      </c>
      <c r="X113" s="4">
        <f t="shared" si="29"/>
        <v>2.8846153846153846</v>
      </c>
      <c r="Y113">
        <f t="shared" si="30"/>
        <v>113</v>
      </c>
      <c r="Z113" s="4">
        <f t="shared" si="31"/>
        <v>1.527027027027027</v>
      </c>
      <c r="AA113">
        <f t="shared" si="32"/>
        <v>24</v>
      </c>
      <c r="AB113" s="4">
        <f t="shared" si="33"/>
        <v>0.68571428571428572</v>
      </c>
    </row>
    <row r="114" spans="1:28" x14ac:dyDescent="0.3">
      <c r="A114" s="3">
        <v>73917</v>
      </c>
      <c r="B114" s="3">
        <v>3</v>
      </c>
      <c r="C114" s="3">
        <v>21</v>
      </c>
      <c r="D114" s="3">
        <v>252</v>
      </c>
      <c r="E114" s="3">
        <v>310</v>
      </c>
      <c r="F114" s="3">
        <v>341</v>
      </c>
      <c r="G114" s="23">
        <v>376</v>
      </c>
      <c r="H114" s="30">
        <v>428</v>
      </c>
      <c r="I114" s="30">
        <v>503</v>
      </c>
      <c r="J114" s="47"/>
      <c r="K114">
        <f t="shared" si="40"/>
        <v>58</v>
      </c>
      <c r="L114" s="4">
        <f t="shared" si="41"/>
        <v>2.2307692307692308</v>
      </c>
      <c r="M114">
        <f t="shared" si="42"/>
        <v>31</v>
      </c>
      <c r="N114" s="4">
        <f t="shared" si="43"/>
        <v>1.4090909090909092</v>
      </c>
      <c r="O114">
        <f t="shared" si="26"/>
        <v>35</v>
      </c>
      <c r="P114">
        <f t="shared" si="27"/>
        <v>1.75</v>
      </c>
      <c r="Q114">
        <f t="shared" si="34"/>
        <v>52</v>
      </c>
      <c r="R114" s="4">
        <f t="shared" si="35"/>
        <v>1.625</v>
      </c>
      <c r="S114">
        <f t="shared" si="36"/>
        <v>75</v>
      </c>
      <c r="T114" s="4">
        <f t="shared" si="37"/>
        <v>2.1428571428571428</v>
      </c>
      <c r="U114">
        <f t="shared" si="38"/>
        <v>251</v>
      </c>
      <c r="V114" s="4">
        <f t="shared" si="39"/>
        <v>1.8592592592592592</v>
      </c>
      <c r="W114">
        <f t="shared" si="28"/>
        <v>58</v>
      </c>
      <c r="X114" s="4">
        <f t="shared" si="29"/>
        <v>2.2307692307692308</v>
      </c>
      <c r="Y114">
        <f t="shared" si="30"/>
        <v>118</v>
      </c>
      <c r="Z114" s="4">
        <f t="shared" si="31"/>
        <v>1.5945945945945945</v>
      </c>
      <c r="AA114">
        <f t="shared" si="32"/>
        <v>75</v>
      </c>
      <c r="AB114" s="4">
        <f t="shared" si="33"/>
        <v>2.1428571428571428</v>
      </c>
    </row>
    <row r="115" spans="1:28" x14ac:dyDescent="0.3">
      <c r="A115" s="3">
        <v>82868</v>
      </c>
      <c r="B115" s="3">
        <v>3</v>
      </c>
      <c r="C115" s="3">
        <v>21</v>
      </c>
      <c r="D115" s="3">
        <v>253</v>
      </c>
      <c r="E115" s="3">
        <v>307</v>
      </c>
      <c r="F115" s="3">
        <v>348</v>
      </c>
      <c r="G115" s="23">
        <v>388</v>
      </c>
      <c r="H115" s="30">
        <v>453</v>
      </c>
      <c r="I115" s="30">
        <v>527</v>
      </c>
      <c r="J115" s="47"/>
      <c r="K115">
        <f t="shared" si="40"/>
        <v>54</v>
      </c>
      <c r="L115" s="4">
        <f t="shared" si="41"/>
        <v>2.0769230769230771</v>
      </c>
      <c r="M115">
        <f t="shared" si="42"/>
        <v>41</v>
      </c>
      <c r="N115" s="4">
        <f t="shared" si="43"/>
        <v>1.8636363636363635</v>
      </c>
      <c r="O115">
        <f t="shared" si="26"/>
        <v>40</v>
      </c>
      <c r="P115">
        <f t="shared" si="27"/>
        <v>2</v>
      </c>
      <c r="Q115">
        <f t="shared" si="34"/>
        <v>65</v>
      </c>
      <c r="R115" s="4">
        <f t="shared" si="35"/>
        <v>2.03125</v>
      </c>
      <c r="S115">
        <f t="shared" si="36"/>
        <v>74</v>
      </c>
      <c r="T115" s="4">
        <f t="shared" si="37"/>
        <v>2.1142857142857143</v>
      </c>
      <c r="U115">
        <f t="shared" si="38"/>
        <v>274</v>
      </c>
      <c r="V115" s="4">
        <f t="shared" si="39"/>
        <v>2.0296296296296297</v>
      </c>
      <c r="W115">
        <f t="shared" si="28"/>
        <v>54</v>
      </c>
      <c r="X115" s="4">
        <f t="shared" si="29"/>
        <v>2.0769230769230771</v>
      </c>
      <c r="Y115">
        <f t="shared" si="30"/>
        <v>146</v>
      </c>
      <c r="Z115" s="4">
        <f t="shared" si="31"/>
        <v>1.972972972972973</v>
      </c>
      <c r="AA115">
        <f t="shared" si="32"/>
        <v>74</v>
      </c>
      <c r="AB115" s="4">
        <f t="shared" si="33"/>
        <v>2.1142857142857143</v>
      </c>
    </row>
    <row r="116" spans="1:28" x14ac:dyDescent="0.3">
      <c r="A116" s="3">
        <v>94730</v>
      </c>
      <c r="B116" s="3">
        <v>3</v>
      </c>
      <c r="C116" s="3">
        <v>21</v>
      </c>
      <c r="D116" s="3">
        <v>251</v>
      </c>
      <c r="E116" s="3">
        <v>290</v>
      </c>
      <c r="F116" s="3">
        <v>330</v>
      </c>
      <c r="G116" s="23">
        <v>338</v>
      </c>
      <c r="H116" s="30">
        <v>364</v>
      </c>
      <c r="I116" s="30">
        <v>410</v>
      </c>
      <c r="J116" s="47"/>
      <c r="K116">
        <f t="shared" si="40"/>
        <v>39</v>
      </c>
      <c r="L116" s="4">
        <f t="shared" si="41"/>
        <v>1.5</v>
      </c>
      <c r="M116">
        <f t="shared" si="42"/>
        <v>40</v>
      </c>
      <c r="N116" s="4">
        <f t="shared" si="43"/>
        <v>1.8181818181818181</v>
      </c>
      <c r="O116">
        <f t="shared" si="26"/>
        <v>8</v>
      </c>
      <c r="P116">
        <f t="shared" si="27"/>
        <v>0.4</v>
      </c>
      <c r="Q116">
        <f t="shared" si="34"/>
        <v>26</v>
      </c>
      <c r="R116" s="4">
        <f t="shared" si="35"/>
        <v>0.8125</v>
      </c>
      <c r="S116">
        <f t="shared" si="36"/>
        <v>46</v>
      </c>
      <c r="T116" s="4">
        <f t="shared" si="37"/>
        <v>1.3142857142857143</v>
      </c>
      <c r="U116">
        <f t="shared" si="38"/>
        <v>159</v>
      </c>
      <c r="V116" s="4">
        <f t="shared" si="39"/>
        <v>1.1777777777777778</v>
      </c>
      <c r="W116">
        <f t="shared" si="28"/>
        <v>39</v>
      </c>
      <c r="X116" s="4">
        <f t="shared" si="29"/>
        <v>1.5</v>
      </c>
      <c r="Y116">
        <f t="shared" si="30"/>
        <v>74</v>
      </c>
      <c r="Z116" s="4">
        <f t="shared" si="31"/>
        <v>1</v>
      </c>
      <c r="AA116">
        <f t="shared" si="32"/>
        <v>46</v>
      </c>
      <c r="AB116" s="4">
        <f t="shared" si="33"/>
        <v>1.3142857142857143</v>
      </c>
    </row>
    <row r="117" spans="1:28" x14ac:dyDescent="0.3">
      <c r="A117" s="3">
        <v>96051</v>
      </c>
      <c r="B117" s="3">
        <v>3</v>
      </c>
      <c r="C117" s="3">
        <v>21</v>
      </c>
      <c r="D117" s="3">
        <v>251</v>
      </c>
      <c r="E117" s="3">
        <v>303</v>
      </c>
      <c r="F117" s="3">
        <v>340</v>
      </c>
      <c r="G117" s="23">
        <v>365</v>
      </c>
      <c r="H117" s="30">
        <v>419</v>
      </c>
      <c r="I117" s="30">
        <v>480</v>
      </c>
      <c r="J117" s="47"/>
      <c r="K117">
        <f t="shared" si="40"/>
        <v>52</v>
      </c>
      <c r="L117" s="4">
        <f t="shared" si="41"/>
        <v>2</v>
      </c>
      <c r="M117">
        <f t="shared" si="42"/>
        <v>37</v>
      </c>
      <c r="N117" s="4">
        <f t="shared" si="43"/>
        <v>1.6818181818181819</v>
      </c>
      <c r="O117">
        <f t="shared" si="26"/>
        <v>25</v>
      </c>
      <c r="P117">
        <f t="shared" si="27"/>
        <v>1.25</v>
      </c>
      <c r="Q117">
        <f t="shared" si="34"/>
        <v>54</v>
      </c>
      <c r="R117" s="4">
        <f t="shared" si="35"/>
        <v>1.6875</v>
      </c>
      <c r="S117">
        <f t="shared" si="36"/>
        <v>61</v>
      </c>
      <c r="T117" s="4">
        <f t="shared" si="37"/>
        <v>1.7428571428571429</v>
      </c>
      <c r="U117">
        <f t="shared" si="38"/>
        <v>229</v>
      </c>
      <c r="V117" s="4">
        <f t="shared" si="39"/>
        <v>1.6962962962962962</v>
      </c>
      <c r="W117">
        <f t="shared" si="28"/>
        <v>52</v>
      </c>
      <c r="X117" s="4">
        <f t="shared" si="29"/>
        <v>2</v>
      </c>
      <c r="Y117">
        <f t="shared" si="30"/>
        <v>116</v>
      </c>
      <c r="Z117" s="4">
        <f t="shared" si="31"/>
        <v>1.5675675675675675</v>
      </c>
      <c r="AA117">
        <f t="shared" si="32"/>
        <v>61</v>
      </c>
      <c r="AB117" s="4">
        <f t="shared" si="33"/>
        <v>1.7428571428571429</v>
      </c>
    </row>
    <row r="118" spans="1:28" x14ac:dyDescent="0.3">
      <c r="A118" s="3">
        <v>109479</v>
      </c>
      <c r="B118" s="3">
        <v>3</v>
      </c>
      <c r="C118" s="3">
        <v>21</v>
      </c>
      <c r="D118" s="3">
        <v>250</v>
      </c>
      <c r="E118" s="3">
        <v>331</v>
      </c>
      <c r="F118" s="3">
        <v>372</v>
      </c>
      <c r="G118" s="23">
        <v>408</v>
      </c>
      <c r="H118" s="30">
        <v>478</v>
      </c>
      <c r="I118" s="30">
        <v>550</v>
      </c>
      <c r="J118" s="47"/>
      <c r="K118">
        <f t="shared" si="40"/>
        <v>81</v>
      </c>
      <c r="L118" s="4">
        <f t="shared" si="41"/>
        <v>3.1153846153846154</v>
      </c>
      <c r="M118">
        <f t="shared" si="42"/>
        <v>41</v>
      </c>
      <c r="N118" s="4">
        <f t="shared" si="43"/>
        <v>1.8636363636363635</v>
      </c>
      <c r="O118">
        <f t="shared" si="26"/>
        <v>36</v>
      </c>
      <c r="P118">
        <f t="shared" si="27"/>
        <v>1.8</v>
      </c>
      <c r="Q118">
        <f t="shared" si="34"/>
        <v>70</v>
      </c>
      <c r="R118" s="4">
        <f t="shared" si="35"/>
        <v>2.1875</v>
      </c>
      <c r="S118">
        <f t="shared" si="36"/>
        <v>72</v>
      </c>
      <c r="T118" s="4">
        <f t="shared" si="37"/>
        <v>2.0571428571428569</v>
      </c>
      <c r="U118">
        <f t="shared" si="38"/>
        <v>300</v>
      </c>
      <c r="V118" s="4">
        <f t="shared" si="39"/>
        <v>2.2222222222222223</v>
      </c>
      <c r="W118">
        <f t="shared" si="28"/>
        <v>81</v>
      </c>
      <c r="X118" s="4">
        <f t="shared" si="29"/>
        <v>3.1153846153846154</v>
      </c>
      <c r="Y118">
        <f t="shared" si="30"/>
        <v>147</v>
      </c>
      <c r="Z118" s="4">
        <f t="shared" si="31"/>
        <v>1.9864864864864864</v>
      </c>
      <c r="AA118">
        <f t="shared" si="32"/>
        <v>72</v>
      </c>
      <c r="AB118" s="4">
        <f t="shared" si="33"/>
        <v>2.0571428571428569</v>
      </c>
    </row>
    <row r="119" spans="1:28" x14ac:dyDescent="0.3">
      <c r="A119" s="3">
        <v>110341</v>
      </c>
      <c r="B119" s="3">
        <v>3</v>
      </c>
      <c r="C119" s="3">
        <v>21</v>
      </c>
      <c r="D119" s="3">
        <v>248</v>
      </c>
      <c r="E119" s="3">
        <v>293</v>
      </c>
      <c r="F119" s="3">
        <v>295</v>
      </c>
      <c r="G119" s="23">
        <v>310</v>
      </c>
      <c r="H119" s="30">
        <v>360</v>
      </c>
      <c r="I119" s="30">
        <v>411</v>
      </c>
      <c r="J119" s="47"/>
      <c r="K119">
        <f t="shared" si="40"/>
        <v>45</v>
      </c>
      <c r="L119" s="4">
        <f t="shared" si="41"/>
        <v>1.7307692307692308</v>
      </c>
      <c r="M119">
        <f t="shared" si="42"/>
        <v>2</v>
      </c>
      <c r="N119" s="4">
        <f t="shared" si="43"/>
        <v>9.0909090909090912E-2</v>
      </c>
      <c r="O119">
        <f t="shared" si="26"/>
        <v>15</v>
      </c>
      <c r="P119">
        <f t="shared" si="27"/>
        <v>0.75</v>
      </c>
      <c r="Q119">
        <f t="shared" si="34"/>
        <v>50</v>
      </c>
      <c r="R119" s="4">
        <f t="shared" si="35"/>
        <v>1.5625</v>
      </c>
      <c r="S119">
        <f t="shared" si="36"/>
        <v>51</v>
      </c>
      <c r="T119" s="4">
        <f t="shared" si="37"/>
        <v>1.4571428571428571</v>
      </c>
      <c r="U119">
        <f t="shared" si="38"/>
        <v>163</v>
      </c>
      <c r="V119" s="4">
        <f t="shared" si="39"/>
        <v>1.2074074074074075</v>
      </c>
      <c r="W119">
        <f t="shared" si="28"/>
        <v>45</v>
      </c>
      <c r="X119" s="4">
        <f t="shared" si="29"/>
        <v>1.7307692307692308</v>
      </c>
      <c r="Y119">
        <f>H119-E119</f>
        <v>67</v>
      </c>
      <c r="Z119" s="4">
        <f t="shared" si="31"/>
        <v>0.90540540540540537</v>
      </c>
      <c r="AA119">
        <f t="shared" si="32"/>
        <v>51</v>
      </c>
      <c r="AB119" s="4">
        <f t="shared" si="33"/>
        <v>1.4571428571428571</v>
      </c>
    </row>
    <row r="120" spans="1:28" x14ac:dyDescent="0.3">
      <c r="G120" s="23"/>
      <c r="H120" s="30"/>
      <c r="I120" s="30"/>
      <c r="J120" s="47"/>
    </row>
    <row r="124" spans="1:28" x14ac:dyDescent="0.3">
      <c r="I124">
        <f>_xlfn.STDEV.P(I2:I119)</f>
        <v>36.544181938491612</v>
      </c>
    </row>
  </sheetData>
  <sortState xmlns:xlrd2="http://schemas.microsoft.com/office/spreadsheetml/2017/richdata2" ref="A2:N119">
    <sortCondition ref="C2:C11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CA58A-8F13-4A2F-9B7E-DA73DF233EE0}">
  <dimension ref="A1:L121"/>
  <sheetViews>
    <sheetView workbookViewId="0">
      <selection activeCell="I19" sqref="I19"/>
    </sheetView>
  </sheetViews>
  <sheetFormatPr defaultRowHeight="14.4" x14ac:dyDescent="0.3"/>
  <cols>
    <col min="4" max="4" width="11.33203125" bestFit="1" customWidth="1"/>
    <col min="5" max="5" width="10.33203125" bestFit="1" customWidth="1"/>
    <col min="6" max="6" width="17.21875" bestFit="1" customWidth="1"/>
  </cols>
  <sheetData>
    <row r="1" spans="1:12" x14ac:dyDescent="0.3">
      <c r="A1" s="34" t="s">
        <v>34</v>
      </c>
      <c r="B1" s="34" t="s">
        <v>35</v>
      </c>
      <c r="C1" s="34" t="s">
        <v>36</v>
      </c>
      <c r="D1" s="34" t="s">
        <v>37</v>
      </c>
      <c r="E1" s="34" t="s">
        <v>38</v>
      </c>
      <c r="F1" s="34" t="s">
        <v>39</v>
      </c>
      <c r="G1" s="34" t="s">
        <v>40</v>
      </c>
    </row>
    <row r="2" spans="1:12" x14ac:dyDescent="0.3">
      <c r="A2">
        <v>1</v>
      </c>
      <c r="B2">
        <v>1</v>
      </c>
      <c r="C2">
        <v>1</v>
      </c>
      <c r="D2">
        <v>0</v>
      </c>
      <c r="E2">
        <f>SUM(Data!D2:D7)</f>
        <v>1543</v>
      </c>
      <c r="F2">
        <v>6</v>
      </c>
      <c r="G2">
        <f t="shared" ref="G2:G21" si="0">E2/F2</f>
        <v>257.16666666666669</v>
      </c>
    </row>
    <row r="3" spans="1:12" x14ac:dyDescent="0.3">
      <c r="A3">
        <v>2</v>
      </c>
      <c r="B3">
        <v>3</v>
      </c>
      <c r="C3">
        <v>1</v>
      </c>
      <c r="D3">
        <v>0</v>
      </c>
      <c r="E3">
        <f>SUM(Data!D8:D13)</f>
        <v>1458</v>
      </c>
      <c r="F3">
        <v>6</v>
      </c>
      <c r="G3">
        <f t="shared" si="0"/>
        <v>243</v>
      </c>
    </row>
    <row r="4" spans="1:12" x14ac:dyDescent="0.3">
      <c r="A4">
        <v>3</v>
      </c>
      <c r="B4">
        <v>2</v>
      </c>
      <c r="C4">
        <v>1</v>
      </c>
      <c r="D4">
        <v>0</v>
      </c>
      <c r="E4">
        <f>SUM(Data!D14:D19)</f>
        <v>1399</v>
      </c>
      <c r="F4">
        <v>6</v>
      </c>
      <c r="G4">
        <f t="shared" si="0"/>
        <v>233.16666666666666</v>
      </c>
    </row>
    <row r="5" spans="1:12" x14ac:dyDescent="0.3">
      <c r="A5">
        <v>4</v>
      </c>
      <c r="B5">
        <v>4</v>
      </c>
      <c r="C5">
        <v>1</v>
      </c>
      <c r="D5">
        <v>0</v>
      </c>
      <c r="E5">
        <f>SUM(Data!D20:D25)</f>
        <v>1506</v>
      </c>
      <c r="F5">
        <v>6</v>
      </c>
      <c r="G5">
        <f t="shared" si="0"/>
        <v>251</v>
      </c>
    </row>
    <row r="6" spans="1:12" x14ac:dyDescent="0.3">
      <c r="A6">
        <v>5</v>
      </c>
      <c r="B6">
        <v>4</v>
      </c>
      <c r="C6">
        <v>2</v>
      </c>
      <c r="D6">
        <v>0</v>
      </c>
      <c r="E6">
        <f>SUM(Data!D26:D30)</f>
        <v>1287</v>
      </c>
      <c r="F6">
        <v>5</v>
      </c>
      <c r="G6">
        <f t="shared" si="0"/>
        <v>257.39999999999998</v>
      </c>
    </row>
    <row r="7" spans="1:12" x14ac:dyDescent="0.3">
      <c r="A7">
        <v>6</v>
      </c>
      <c r="B7">
        <v>2</v>
      </c>
      <c r="C7">
        <v>2</v>
      </c>
      <c r="D7">
        <v>0</v>
      </c>
      <c r="E7">
        <f>SUM(Data!D31:D36)</f>
        <v>1460</v>
      </c>
      <c r="F7">
        <v>6</v>
      </c>
      <c r="G7">
        <f t="shared" si="0"/>
        <v>243.33333333333334</v>
      </c>
    </row>
    <row r="8" spans="1:12" x14ac:dyDescent="0.3">
      <c r="A8">
        <v>7</v>
      </c>
      <c r="B8">
        <v>3</v>
      </c>
      <c r="C8">
        <v>2</v>
      </c>
      <c r="D8">
        <v>0</v>
      </c>
      <c r="E8">
        <f>SUM(Data!D37:D42)</f>
        <v>1404</v>
      </c>
      <c r="F8">
        <v>6</v>
      </c>
      <c r="G8">
        <f t="shared" si="0"/>
        <v>234</v>
      </c>
    </row>
    <row r="9" spans="1:12" x14ac:dyDescent="0.3">
      <c r="A9">
        <v>8</v>
      </c>
      <c r="B9">
        <v>1</v>
      </c>
      <c r="C9">
        <v>2</v>
      </c>
      <c r="D9">
        <v>0</v>
      </c>
      <c r="E9">
        <f>SUM(Data!D43:D48)</f>
        <v>1504</v>
      </c>
      <c r="F9">
        <v>6</v>
      </c>
      <c r="G9">
        <f t="shared" si="0"/>
        <v>250.66666666666666</v>
      </c>
    </row>
    <row r="10" spans="1:12" x14ac:dyDescent="0.3">
      <c r="A10">
        <v>9</v>
      </c>
      <c r="B10">
        <v>1</v>
      </c>
      <c r="C10">
        <v>3</v>
      </c>
      <c r="D10">
        <v>0</v>
      </c>
      <c r="E10">
        <f>SUM(Data!D49:D54)</f>
        <v>1617</v>
      </c>
      <c r="F10">
        <v>6</v>
      </c>
      <c r="G10">
        <f t="shared" si="0"/>
        <v>269.5</v>
      </c>
    </row>
    <row r="11" spans="1:12" x14ac:dyDescent="0.3">
      <c r="A11">
        <v>10</v>
      </c>
      <c r="B11">
        <v>4</v>
      </c>
      <c r="C11">
        <v>3</v>
      </c>
      <c r="D11">
        <v>0</v>
      </c>
      <c r="E11">
        <f>SUM(Data!D55:D60)</f>
        <v>1401</v>
      </c>
      <c r="F11">
        <v>6</v>
      </c>
      <c r="G11">
        <f t="shared" si="0"/>
        <v>233.5</v>
      </c>
      <c r="K11" t="s">
        <v>41</v>
      </c>
      <c r="L11">
        <f>AVERAGE(G2,G9,G10,G17,G18)</f>
        <v>251.14000000000001</v>
      </c>
    </row>
    <row r="12" spans="1:12" x14ac:dyDescent="0.3">
      <c r="A12">
        <v>12</v>
      </c>
      <c r="B12">
        <v>2</v>
      </c>
      <c r="C12">
        <v>3</v>
      </c>
      <c r="D12">
        <v>0</v>
      </c>
      <c r="E12">
        <f>SUM(Data!D61:D66)</f>
        <v>1612</v>
      </c>
      <c r="F12">
        <v>6</v>
      </c>
      <c r="G12">
        <f t="shared" si="0"/>
        <v>268.66666666666669</v>
      </c>
      <c r="K12" t="s">
        <v>42</v>
      </c>
      <c r="L12">
        <f>AVERAGE(G4,G7,G12,G15,G19)</f>
        <v>250.56666666666669</v>
      </c>
    </row>
    <row r="13" spans="1:12" x14ac:dyDescent="0.3">
      <c r="A13">
        <v>13</v>
      </c>
      <c r="B13">
        <v>3</v>
      </c>
      <c r="C13">
        <v>3</v>
      </c>
      <c r="D13">
        <v>0</v>
      </c>
      <c r="E13">
        <f>SUM(Data!D67:D72)</f>
        <v>1609</v>
      </c>
      <c r="F13">
        <v>6</v>
      </c>
      <c r="G13">
        <f t="shared" si="0"/>
        <v>268.16666666666669</v>
      </c>
      <c r="K13" t="s">
        <v>43</v>
      </c>
      <c r="L13">
        <f>AVERAGE(G3,G8,G13,G14,G21)</f>
        <v>250.56666666666666</v>
      </c>
    </row>
    <row r="14" spans="1:12" x14ac:dyDescent="0.3">
      <c r="A14">
        <v>14</v>
      </c>
      <c r="B14">
        <v>3</v>
      </c>
      <c r="C14">
        <v>4</v>
      </c>
      <c r="D14">
        <v>0</v>
      </c>
      <c r="E14">
        <f>SUM(Data!D73:D78)</f>
        <v>1541</v>
      </c>
      <c r="F14">
        <v>6</v>
      </c>
      <c r="G14">
        <f t="shared" si="0"/>
        <v>256.83333333333331</v>
      </c>
      <c r="K14" t="s">
        <v>44</v>
      </c>
      <c r="L14">
        <f>AVERAGE(G5,G6,G11,G16,G20)</f>
        <v>250.64666666666668</v>
      </c>
    </row>
    <row r="15" spans="1:12" x14ac:dyDescent="0.3">
      <c r="A15">
        <v>15</v>
      </c>
      <c r="B15">
        <v>2</v>
      </c>
      <c r="C15">
        <v>4</v>
      </c>
      <c r="D15">
        <v>0</v>
      </c>
      <c r="E15">
        <f>SUM(Data!D79:D84)</f>
        <v>1504</v>
      </c>
      <c r="F15">
        <v>6</v>
      </c>
      <c r="G15">
        <f t="shared" si="0"/>
        <v>250.66666666666666</v>
      </c>
    </row>
    <row r="16" spans="1:12" x14ac:dyDescent="0.3">
      <c r="A16">
        <v>16</v>
      </c>
      <c r="B16">
        <v>4</v>
      </c>
      <c r="C16">
        <v>4</v>
      </c>
      <c r="D16">
        <v>0</v>
      </c>
      <c r="E16">
        <f>SUM(Data!D85:D90)</f>
        <v>1609</v>
      </c>
      <c r="F16">
        <v>6</v>
      </c>
      <c r="G16">
        <f t="shared" si="0"/>
        <v>268.16666666666669</v>
      </c>
    </row>
    <row r="17" spans="1:7" x14ac:dyDescent="0.3">
      <c r="A17">
        <v>17</v>
      </c>
      <c r="B17">
        <v>1</v>
      </c>
      <c r="C17">
        <v>4</v>
      </c>
      <c r="D17">
        <v>0</v>
      </c>
      <c r="E17">
        <f>SUM(Data!D91:D96)</f>
        <v>1459</v>
      </c>
      <c r="F17">
        <v>6</v>
      </c>
      <c r="G17">
        <f t="shared" si="0"/>
        <v>243.16666666666666</v>
      </c>
    </row>
    <row r="18" spans="1:7" x14ac:dyDescent="0.3">
      <c r="A18">
        <v>18</v>
      </c>
      <c r="B18">
        <v>1</v>
      </c>
      <c r="C18">
        <v>5</v>
      </c>
      <c r="D18">
        <v>0</v>
      </c>
      <c r="E18">
        <f>SUM(Data!D97:D101)</f>
        <v>1176</v>
      </c>
      <c r="F18">
        <v>5</v>
      </c>
      <c r="G18">
        <f t="shared" si="0"/>
        <v>235.2</v>
      </c>
    </row>
    <row r="19" spans="1:7" x14ac:dyDescent="0.3">
      <c r="A19">
        <v>19</v>
      </c>
      <c r="B19">
        <v>2</v>
      </c>
      <c r="C19">
        <v>5</v>
      </c>
      <c r="D19">
        <v>0</v>
      </c>
      <c r="E19">
        <f>SUM(Data!D102:D107)</f>
        <v>1542</v>
      </c>
      <c r="F19">
        <v>6</v>
      </c>
      <c r="G19">
        <f t="shared" si="0"/>
        <v>257</v>
      </c>
    </row>
    <row r="20" spans="1:7" x14ac:dyDescent="0.3">
      <c r="A20">
        <v>20</v>
      </c>
      <c r="B20">
        <v>4</v>
      </c>
      <c r="C20">
        <v>5</v>
      </c>
      <c r="D20">
        <v>0</v>
      </c>
      <c r="E20">
        <f>SUM(Data!D108:D113)</f>
        <v>1459</v>
      </c>
      <c r="F20">
        <v>6</v>
      </c>
      <c r="G20">
        <f t="shared" si="0"/>
        <v>243.16666666666666</v>
      </c>
    </row>
    <row r="21" spans="1:7" x14ac:dyDescent="0.3">
      <c r="A21">
        <v>21</v>
      </c>
      <c r="B21">
        <v>3</v>
      </c>
      <c r="C21">
        <v>5</v>
      </c>
      <c r="D21">
        <v>0</v>
      </c>
      <c r="E21">
        <f>SUM(Data!D114:D119)</f>
        <v>1505</v>
      </c>
      <c r="F21">
        <v>6</v>
      </c>
      <c r="G21">
        <f t="shared" si="0"/>
        <v>250.83333333333334</v>
      </c>
    </row>
    <row r="22" spans="1:7" x14ac:dyDescent="0.3">
      <c r="A22">
        <v>1</v>
      </c>
      <c r="B22">
        <v>1</v>
      </c>
      <c r="C22">
        <v>1</v>
      </c>
      <c r="D22">
        <v>1</v>
      </c>
      <c r="E22">
        <v>1904</v>
      </c>
      <c r="F22">
        <v>6</v>
      </c>
      <c r="G22">
        <f t="shared" ref="G22:G85" si="1">E22/F22</f>
        <v>317.33333333333331</v>
      </c>
    </row>
    <row r="23" spans="1:7" x14ac:dyDescent="0.3">
      <c r="A23">
        <v>2</v>
      </c>
      <c r="B23">
        <v>3</v>
      </c>
      <c r="C23">
        <v>1</v>
      </c>
      <c r="D23">
        <v>1</v>
      </c>
      <c r="E23">
        <v>1827</v>
      </c>
      <c r="F23">
        <v>6</v>
      </c>
      <c r="G23">
        <f t="shared" si="1"/>
        <v>304.5</v>
      </c>
    </row>
    <row r="24" spans="1:7" x14ac:dyDescent="0.3">
      <c r="A24">
        <v>3</v>
      </c>
      <c r="B24">
        <v>2</v>
      </c>
      <c r="C24">
        <v>1</v>
      </c>
      <c r="D24">
        <v>1</v>
      </c>
      <c r="E24">
        <v>1786</v>
      </c>
      <c r="F24">
        <v>6</v>
      </c>
      <c r="G24">
        <f t="shared" si="1"/>
        <v>297.66666666666669</v>
      </c>
    </row>
    <row r="25" spans="1:7" x14ac:dyDescent="0.3">
      <c r="A25">
        <v>4</v>
      </c>
      <c r="B25">
        <v>4</v>
      </c>
      <c r="C25">
        <v>1</v>
      </c>
      <c r="D25">
        <v>1</v>
      </c>
      <c r="E25">
        <v>1913</v>
      </c>
      <c r="F25">
        <v>6</v>
      </c>
      <c r="G25">
        <f t="shared" si="1"/>
        <v>318.83333333333331</v>
      </c>
    </row>
    <row r="26" spans="1:7" x14ac:dyDescent="0.3">
      <c r="A26">
        <v>5</v>
      </c>
      <c r="B26">
        <v>4</v>
      </c>
      <c r="C26">
        <v>2</v>
      </c>
      <c r="D26">
        <v>1</v>
      </c>
      <c r="E26">
        <v>1596</v>
      </c>
      <c r="F26">
        <v>5</v>
      </c>
      <c r="G26">
        <f t="shared" si="1"/>
        <v>319.2</v>
      </c>
    </row>
    <row r="27" spans="1:7" x14ac:dyDescent="0.3">
      <c r="A27">
        <v>6</v>
      </c>
      <c r="B27">
        <v>2</v>
      </c>
      <c r="C27">
        <v>2</v>
      </c>
      <c r="D27">
        <v>1</v>
      </c>
      <c r="E27">
        <v>1822</v>
      </c>
      <c r="F27">
        <v>6</v>
      </c>
      <c r="G27">
        <f t="shared" si="1"/>
        <v>303.66666666666669</v>
      </c>
    </row>
    <row r="28" spans="1:7" x14ac:dyDescent="0.3">
      <c r="A28">
        <v>7</v>
      </c>
      <c r="B28">
        <v>3</v>
      </c>
      <c r="C28">
        <v>2</v>
      </c>
      <c r="D28">
        <v>1</v>
      </c>
      <c r="E28">
        <v>1814</v>
      </c>
      <c r="F28">
        <v>6</v>
      </c>
      <c r="G28">
        <f t="shared" si="1"/>
        <v>302.33333333333331</v>
      </c>
    </row>
    <row r="29" spans="1:7" x14ac:dyDescent="0.3">
      <c r="A29">
        <v>8</v>
      </c>
      <c r="B29">
        <v>1</v>
      </c>
      <c r="C29">
        <v>2</v>
      </c>
      <c r="D29">
        <v>1</v>
      </c>
      <c r="E29">
        <v>1863</v>
      </c>
      <c r="F29">
        <v>6</v>
      </c>
      <c r="G29">
        <f t="shared" si="1"/>
        <v>310.5</v>
      </c>
    </row>
    <row r="30" spans="1:7" x14ac:dyDescent="0.3">
      <c r="A30">
        <v>9</v>
      </c>
      <c r="B30">
        <v>1</v>
      </c>
      <c r="C30">
        <v>3</v>
      </c>
      <c r="D30">
        <v>1</v>
      </c>
      <c r="E30">
        <v>2022</v>
      </c>
      <c r="F30">
        <v>6</v>
      </c>
      <c r="G30">
        <f t="shared" si="1"/>
        <v>337</v>
      </c>
    </row>
    <row r="31" spans="1:7" x14ac:dyDescent="0.3">
      <c r="A31">
        <v>10</v>
      </c>
      <c r="B31">
        <v>4</v>
      </c>
      <c r="C31">
        <v>3</v>
      </c>
      <c r="D31">
        <v>1</v>
      </c>
      <c r="E31">
        <v>1762</v>
      </c>
      <c r="F31">
        <v>6</v>
      </c>
      <c r="G31">
        <f t="shared" si="1"/>
        <v>293.66666666666669</v>
      </c>
    </row>
    <row r="32" spans="1:7" x14ac:dyDescent="0.3">
      <c r="A32">
        <v>12</v>
      </c>
      <c r="B32">
        <v>2</v>
      </c>
      <c r="C32">
        <v>3</v>
      </c>
      <c r="D32">
        <v>1</v>
      </c>
      <c r="E32">
        <v>1970</v>
      </c>
      <c r="F32">
        <v>6</v>
      </c>
      <c r="G32">
        <f t="shared" si="1"/>
        <v>328.33333333333331</v>
      </c>
    </row>
    <row r="33" spans="1:7" x14ac:dyDescent="0.3">
      <c r="A33">
        <v>13</v>
      </c>
      <c r="B33">
        <v>3</v>
      </c>
      <c r="C33">
        <v>3</v>
      </c>
      <c r="D33">
        <v>1</v>
      </c>
      <c r="E33">
        <v>2013</v>
      </c>
      <c r="F33">
        <v>6</v>
      </c>
      <c r="G33">
        <f t="shared" si="1"/>
        <v>335.5</v>
      </c>
    </row>
    <row r="34" spans="1:7" x14ac:dyDescent="0.3">
      <c r="A34">
        <v>14</v>
      </c>
      <c r="B34">
        <v>3</v>
      </c>
      <c r="C34">
        <v>4</v>
      </c>
      <c r="D34">
        <v>1</v>
      </c>
      <c r="E34">
        <v>1797</v>
      </c>
      <c r="F34">
        <v>6</v>
      </c>
      <c r="G34">
        <f t="shared" si="1"/>
        <v>299.5</v>
      </c>
    </row>
    <row r="35" spans="1:7" x14ac:dyDescent="0.3">
      <c r="A35">
        <v>15</v>
      </c>
      <c r="B35">
        <v>2</v>
      </c>
      <c r="C35">
        <v>4</v>
      </c>
      <c r="D35">
        <v>1</v>
      </c>
      <c r="E35">
        <v>1806</v>
      </c>
      <c r="F35">
        <v>6</v>
      </c>
      <c r="G35">
        <f t="shared" si="1"/>
        <v>301</v>
      </c>
    </row>
    <row r="36" spans="1:7" x14ac:dyDescent="0.3">
      <c r="A36">
        <v>16</v>
      </c>
      <c r="B36">
        <v>4</v>
      </c>
      <c r="C36">
        <v>4</v>
      </c>
      <c r="D36">
        <v>1</v>
      </c>
      <c r="E36">
        <v>2009</v>
      </c>
      <c r="F36">
        <v>6</v>
      </c>
      <c r="G36">
        <f t="shared" si="1"/>
        <v>334.83333333333331</v>
      </c>
    </row>
    <row r="37" spans="1:7" x14ac:dyDescent="0.3">
      <c r="A37">
        <v>17</v>
      </c>
      <c r="B37">
        <v>1</v>
      </c>
      <c r="C37">
        <v>4</v>
      </c>
      <c r="D37">
        <v>1</v>
      </c>
      <c r="E37">
        <v>1802</v>
      </c>
      <c r="F37">
        <v>6</v>
      </c>
      <c r="G37">
        <f t="shared" si="1"/>
        <v>300.33333333333331</v>
      </c>
    </row>
    <row r="38" spans="1:7" x14ac:dyDescent="0.3">
      <c r="A38">
        <v>18</v>
      </c>
      <c r="B38">
        <v>1</v>
      </c>
      <c r="C38">
        <v>5</v>
      </c>
      <c r="D38">
        <v>1</v>
      </c>
      <c r="E38">
        <v>1480</v>
      </c>
      <c r="F38">
        <v>5</v>
      </c>
      <c r="G38">
        <f t="shared" si="1"/>
        <v>296</v>
      </c>
    </row>
    <row r="39" spans="1:7" x14ac:dyDescent="0.3">
      <c r="A39">
        <v>19</v>
      </c>
      <c r="B39">
        <v>2</v>
      </c>
      <c r="C39">
        <v>5</v>
      </c>
      <c r="D39">
        <v>1</v>
      </c>
      <c r="E39">
        <v>1910</v>
      </c>
      <c r="F39">
        <v>6</v>
      </c>
      <c r="G39">
        <f t="shared" si="1"/>
        <v>318.33333333333331</v>
      </c>
    </row>
    <row r="40" spans="1:7" x14ac:dyDescent="0.3">
      <c r="A40">
        <v>20</v>
      </c>
      <c r="B40">
        <v>4</v>
      </c>
      <c r="C40">
        <v>5</v>
      </c>
      <c r="D40">
        <v>1</v>
      </c>
      <c r="E40">
        <v>1875</v>
      </c>
      <c r="F40">
        <v>6</v>
      </c>
      <c r="G40">
        <f t="shared" si="1"/>
        <v>312.5</v>
      </c>
    </row>
    <row r="41" spans="1:7" x14ac:dyDescent="0.3">
      <c r="A41">
        <v>21</v>
      </c>
      <c r="B41">
        <v>3</v>
      </c>
      <c r="C41">
        <v>5</v>
      </c>
      <c r="D41">
        <v>1</v>
      </c>
      <c r="E41">
        <v>1834</v>
      </c>
      <c r="F41">
        <v>6</v>
      </c>
      <c r="G41">
        <f t="shared" si="1"/>
        <v>305.66666666666669</v>
      </c>
    </row>
    <row r="42" spans="1:7" x14ac:dyDescent="0.3">
      <c r="A42">
        <v>1</v>
      </c>
      <c r="B42">
        <v>1</v>
      </c>
      <c r="C42">
        <v>1</v>
      </c>
      <c r="D42">
        <v>2</v>
      </c>
      <c r="E42">
        <v>2139</v>
      </c>
      <c r="F42">
        <v>6</v>
      </c>
      <c r="G42">
        <f t="shared" si="1"/>
        <v>356.5</v>
      </c>
    </row>
    <row r="43" spans="1:7" x14ac:dyDescent="0.3">
      <c r="A43">
        <v>2</v>
      </c>
      <c r="B43">
        <v>3</v>
      </c>
      <c r="C43">
        <v>1</v>
      </c>
      <c r="D43">
        <v>2</v>
      </c>
      <c r="E43">
        <v>2071</v>
      </c>
      <c r="F43">
        <v>6</v>
      </c>
      <c r="G43">
        <f t="shared" si="1"/>
        <v>345.16666666666669</v>
      </c>
    </row>
    <row r="44" spans="1:7" x14ac:dyDescent="0.3">
      <c r="A44">
        <v>3</v>
      </c>
      <c r="B44">
        <v>2</v>
      </c>
      <c r="C44">
        <v>1</v>
      </c>
      <c r="D44">
        <v>2</v>
      </c>
      <c r="E44">
        <v>1966</v>
      </c>
      <c r="F44">
        <v>6</v>
      </c>
      <c r="G44">
        <f t="shared" si="1"/>
        <v>327.66666666666669</v>
      </c>
    </row>
    <row r="45" spans="1:7" x14ac:dyDescent="0.3">
      <c r="A45">
        <v>4</v>
      </c>
      <c r="B45">
        <v>4</v>
      </c>
      <c r="C45">
        <v>1</v>
      </c>
      <c r="D45">
        <v>2</v>
      </c>
      <c r="E45">
        <v>2066</v>
      </c>
      <c r="F45">
        <v>6</v>
      </c>
      <c r="G45">
        <f t="shared" si="1"/>
        <v>344.33333333333331</v>
      </c>
    </row>
    <row r="46" spans="1:7" x14ac:dyDescent="0.3">
      <c r="A46">
        <v>5</v>
      </c>
      <c r="B46">
        <v>4</v>
      </c>
      <c r="C46">
        <v>2</v>
      </c>
      <c r="D46">
        <v>2</v>
      </c>
      <c r="E46">
        <v>1750</v>
      </c>
      <c r="F46">
        <v>5</v>
      </c>
      <c r="G46">
        <f t="shared" si="1"/>
        <v>350</v>
      </c>
    </row>
    <row r="47" spans="1:7" x14ac:dyDescent="0.3">
      <c r="A47">
        <v>6</v>
      </c>
      <c r="B47">
        <v>2</v>
      </c>
      <c r="C47">
        <v>2</v>
      </c>
      <c r="D47">
        <v>2</v>
      </c>
      <c r="E47">
        <v>2045</v>
      </c>
      <c r="F47">
        <v>6</v>
      </c>
      <c r="G47">
        <f t="shared" si="1"/>
        <v>340.83333333333331</v>
      </c>
    </row>
    <row r="48" spans="1:7" x14ac:dyDescent="0.3">
      <c r="A48">
        <v>7</v>
      </c>
      <c r="B48">
        <v>3</v>
      </c>
      <c r="C48">
        <v>2</v>
      </c>
      <c r="D48">
        <v>2</v>
      </c>
      <c r="E48">
        <v>2011</v>
      </c>
      <c r="F48">
        <v>6</v>
      </c>
      <c r="G48">
        <f t="shared" si="1"/>
        <v>335.16666666666669</v>
      </c>
    </row>
    <row r="49" spans="1:7" x14ac:dyDescent="0.3">
      <c r="A49">
        <v>8</v>
      </c>
      <c r="B49">
        <v>1</v>
      </c>
      <c r="C49">
        <v>2</v>
      </c>
      <c r="D49">
        <v>2</v>
      </c>
      <c r="E49">
        <v>2098</v>
      </c>
      <c r="F49">
        <v>6</v>
      </c>
      <c r="G49">
        <f t="shared" si="1"/>
        <v>349.66666666666669</v>
      </c>
    </row>
    <row r="50" spans="1:7" x14ac:dyDescent="0.3">
      <c r="A50">
        <v>9</v>
      </c>
      <c r="B50">
        <v>1</v>
      </c>
      <c r="C50">
        <v>3</v>
      </c>
      <c r="D50">
        <v>2</v>
      </c>
      <c r="E50">
        <v>2271</v>
      </c>
      <c r="F50">
        <v>6</v>
      </c>
      <c r="G50">
        <f t="shared" si="1"/>
        <v>378.5</v>
      </c>
    </row>
    <row r="51" spans="1:7" x14ac:dyDescent="0.3">
      <c r="A51">
        <v>10</v>
      </c>
      <c r="B51">
        <v>4</v>
      </c>
      <c r="C51">
        <v>3</v>
      </c>
      <c r="D51">
        <v>2</v>
      </c>
      <c r="E51">
        <v>2029</v>
      </c>
      <c r="F51">
        <v>6</v>
      </c>
      <c r="G51">
        <f t="shared" si="1"/>
        <v>338.16666666666669</v>
      </c>
    </row>
    <row r="52" spans="1:7" x14ac:dyDescent="0.3">
      <c r="A52">
        <v>12</v>
      </c>
      <c r="B52">
        <v>2</v>
      </c>
      <c r="C52">
        <v>3</v>
      </c>
      <c r="D52">
        <v>2</v>
      </c>
      <c r="E52">
        <v>2068</v>
      </c>
      <c r="F52">
        <v>6</v>
      </c>
      <c r="G52">
        <f t="shared" si="1"/>
        <v>344.66666666666669</v>
      </c>
    </row>
    <row r="53" spans="1:7" x14ac:dyDescent="0.3">
      <c r="A53">
        <v>13</v>
      </c>
      <c r="B53">
        <v>3</v>
      </c>
      <c r="C53">
        <v>3</v>
      </c>
      <c r="D53">
        <v>2</v>
      </c>
      <c r="E53">
        <v>2186</v>
      </c>
      <c r="F53">
        <v>6</v>
      </c>
      <c r="G53">
        <f t="shared" si="1"/>
        <v>364.33333333333331</v>
      </c>
    </row>
    <row r="54" spans="1:7" x14ac:dyDescent="0.3">
      <c r="A54">
        <v>14</v>
      </c>
      <c r="B54">
        <v>3</v>
      </c>
      <c r="C54">
        <v>4</v>
      </c>
      <c r="D54">
        <v>2</v>
      </c>
      <c r="E54">
        <v>2045</v>
      </c>
      <c r="F54">
        <v>6</v>
      </c>
      <c r="G54">
        <f t="shared" si="1"/>
        <v>340.83333333333331</v>
      </c>
    </row>
    <row r="55" spans="1:7" x14ac:dyDescent="0.3">
      <c r="A55">
        <v>15</v>
      </c>
      <c r="B55">
        <v>2</v>
      </c>
      <c r="C55">
        <v>4</v>
      </c>
      <c r="D55">
        <v>2</v>
      </c>
      <c r="E55">
        <v>2177</v>
      </c>
      <c r="F55">
        <v>6</v>
      </c>
      <c r="G55">
        <f t="shared" si="1"/>
        <v>362.83333333333331</v>
      </c>
    </row>
    <row r="56" spans="1:7" x14ac:dyDescent="0.3">
      <c r="A56">
        <v>16</v>
      </c>
      <c r="B56">
        <v>4</v>
      </c>
      <c r="C56">
        <v>4</v>
      </c>
      <c r="D56">
        <v>2</v>
      </c>
      <c r="E56">
        <v>2239</v>
      </c>
      <c r="F56">
        <v>6</v>
      </c>
      <c r="G56">
        <f t="shared" si="1"/>
        <v>373.16666666666669</v>
      </c>
    </row>
    <row r="57" spans="1:7" x14ac:dyDescent="0.3">
      <c r="A57">
        <v>17</v>
      </c>
      <c r="B57">
        <v>1</v>
      </c>
      <c r="C57">
        <v>4</v>
      </c>
      <c r="D57">
        <v>2</v>
      </c>
      <c r="E57">
        <v>1969</v>
      </c>
      <c r="F57">
        <v>6</v>
      </c>
      <c r="G57">
        <f t="shared" si="1"/>
        <v>328.16666666666669</v>
      </c>
    </row>
    <row r="58" spans="1:7" x14ac:dyDescent="0.3">
      <c r="A58">
        <v>18</v>
      </c>
      <c r="B58">
        <v>1</v>
      </c>
      <c r="C58">
        <v>5</v>
      </c>
      <c r="D58">
        <v>2</v>
      </c>
      <c r="E58">
        <v>1631</v>
      </c>
      <c r="F58">
        <v>5</v>
      </c>
      <c r="G58">
        <f t="shared" si="1"/>
        <v>326.2</v>
      </c>
    </row>
    <row r="59" spans="1:7" x14ac:dyDescent="0.3">
      <c r="A59">
        <v>19</v>
      </c>
      <c r="B59">
        <v>2</v>
      </c>
      <c r="C59">
        <v>5</v>
      </c>
      <c r="D59">
        <v>2</v>
      </c>
      <c r="E59">
        <v>2078</v>
      </c>
      <c r="F59">
        <v>6</v>
      </c>
      <c r="G59">
        <f t="shared" si="1"/>
        <v>346.33333333333331</v>
      </c>
    </row>
    <row r="60" spans="1:7" x14ac:dyDescent="0.3">
      <c r="A60">
        <v>20</v>
      </c>
      <c r="B60">
        <v>4</v>
      </c>
      <c r="C60">
        <v>5</v>
      </c>
      <c r="D60">
        <v>2</v>
      </c>
      <c r="E60">
        <v>2088</v>
      </c>
      <c r="F60">
        <v>6</v>
      </c>
      <c r="G60">
        <f t="shared" si="1"/>
        <v>348</v>
      </c>
    </row>
    <row r="61" spans="1:7" x14ac:dyDescent="0.3">
      <c r="A61">
        <v>21</v>
      </c>
      <c r="B61">
        <v>3</v>
      </c>
      <c r="C61">
        <v>5</v>
      </c>
      <c r="D61">
        <v>2</v>
      </c>
      <c r="E61">
        <v>2026</v>
      </c>
      <c r="F61">
        <v>6</v>
      </c>
      <c r="G61">
        <f t="shared" si="1"/>
        <v>337.66666666666669</v>
      </c>
    </row>
    <row r="62" spans="1:7" x14ac:dyDescent="0.3">
      <c r="A62">
        <v>1</v>
      </c>
      <c r="B62">
        <v>1</v>
      </c>
      <c r="C62">
        <v>1</v>
      </c>
      <c r="D62">
        <v>3</v>
      </c>
      <c r="E62">
        <v>2308</v>
      </c>
      <c r="F62">
        <v>6</v>
      </c>
      <c r="G62">
        <f t="shared" si="1"/>
        <v>384.66666666666669</v>
      </c>
    </row>
    <row r="63" spans="1:7" x14ac:dyDescent="0.3">
      <c r="A63">
        <v>2</v>
      </c>
      <c r="B63">
        <v>3</v>
      </c>
      <c r="C63">
        <v>1</v>
      </c>
      <c r="D63">
        <v>3</v>
      </c>
      <c r="E63">
        <v>2288</v>
      </c>
      <c r="F63">
        <v>6</v>
      </c>
      <c r="G63">
        <f t="shared" si="1"/>
        <v>381.33333333333331</v>
      </c>
    </row>
    <row r="64" spans="1:7" x14ac:dyDescent="0.3">
      <c r="A64">
        <v>3</v>
      </c>
      <c r="B64">
        <v>2</v>
      </c>
      <c r="C64">
        <v>1</v>
      </c>
      <c r="D64">
        <v>3</v>
      </c>
      <c r="E64">
        <v>2186</v>
      </c>
      <c r="F64">
        <v>6</v>
      </c>
      <c r="G64">
        <f t="shared" si="1"/>
        <v>364.33333333333331</v>
      </c>
    </row>
    <row r="65" spans="1:7" x14ac:dyDescent="0.3">
      <c r="A65">
        <v>4</v>
      </c>
      <c r="B65">
        <v>4</v>
      </c>
      <c r="C65">
        <v>1</v>
      </c>
      <c r="D65">
        <v>3</v>
      </c>
      <c r="E65">
        <v>2276</v>
      </c>
      <c r="F65">
        <v>6</v>
      </c>
      <c r="G65">
        <f t="shared" si="1"/>
        <v>379.33333333333331</v>
      </c>
    </row>
    <row r="66" spans="1:7" x14ac:dyDescent="0.3">
      <c r="A66">
        <v>5</v>
      </c>
      <c r="B66">
        <v>4</v>
      </c>
      <c r="C66">
        <v>2</v>
      </c>
      <c r="D66">
        <v>3</v>
      </c>
      <c r="E66">
        <v>1978</v>
      </c>
      <c r="F66">
        <v>5</v>
      </c>
      <c r="G66">
        <f t="shared" si="1"/>
        <v>395.6</v>
      </c>
    </row>
    <row r="67" spans="1:7" x14ac:dyDescent="0.3">
      <c r="A67">
        <v>6</v>
      </c>
      <c r="B67">
        <v>2</v>
      </c>
      <c r="C67">
        <v>2</v>
      </c>
      <c r="D67">
        <v>3</v>
      </c>
      <c r="E67">
        <v>2281</v>
      </c>
      <c r="F67">
        <v>6</v>
      </c>
      <c r="G67">
        <f t="shared" si="1"/>
        <v>380.16666666666669</v>
      </c>
    </row>
    <row r="68" spans="1:7" x14ac:dyDescent="0.3">
      <c r="A68">
        <v>7</v>
      </c>
      <c r="B68">
        <v>3</v>
      </c>
      <c r="C68">
        <v>2</v>
      </c>
      <c r="D68">
        <v>3</v>
      </c>
      <c r="E68">
        <v>2257</v>
      </c>
      <c r="F68">
        <v>6</v>
      </c>
      <c r="G68">
        <f t="shared" si="1"/>
        <v>376.16666666666669</v>
      </c>
    </row>
    <row r="69" spans="1:7" x14ac:dyDescent="0.3">
      <c r="A69">
        <v>8</v>
      </c>
      <c r="B69">
        <v>1</v>
      </c>
      <c r="C69">
        <v>2</v>
      </c>
      <c r="D69">
        <v>3</v>
      </c>
      <c r="E69">
        <v>2332</v>
      </c>
      <c r="F69">
        <v>6</v>
      </c>
      <c r="G69">
        <f t="shared" si="1"/>
        <v>388.66666666666669</v>
      </c>
    </row>
    <row r="70" spans="1:7" x14ac:dyDescent="0.3">
      <c r="A70">
        <v>9</v>
      </c>
      <c r="B70">
        <v>1</v>
      </c>
      <c r="C70">
        <v>3</v>
      </c>
      <c r="D70">
        <v>3</v>
      </c>
      <c r="E70">
        <v>2478</v>
      </c>
      <c r="F70">
        <v>6</v>
      </c>
      <c r="G70">
        <f t="shared" si="1"/>
        <v>413</v>
      </c>
    </row>
    <row r="71" spans="1:7" x14ac:dyDescent="0.3">
      <c r="A71">
        <v>10</v>
      </c>
      <c r="B71">
        <v>4</v>
      </c>
      <c r="C71">
        <v>3</v>
      </c>
      <c r="D71">
        <v>3</v>
      </c>
      <c r="E71">
        <v>2231</v>
      </c>
      <c r="F71">
        <v>6</v>
      </c>
      <c r="G71">
        <f t="shared" si="1"/>
        <v>371.83333333333331</v>
      </c>
    </row>
    <row r="72" spans="1:7" x14ac:dyDescent="0.3">
      <c r="A72">
        <v>12</v>
      </c>
      <c r="B72">
        <v>2</v>
      </c>
      <c r="C72">
        <v>3</v>
      </c>
      <c r="D72">
        <v>3</v>
      </c>
      <c r="E72">
        <v>2266</v>
      </c>
      <c r="F72">
        <v>6</v>
      </c>
      <c r="G72">
        <f t="shared" si="1"/>
        <v>377.66666666666669</v>
      </c>
    </row>
    <row r="73" spans="1:7" x14ac:dyDescent="0.3">
      <c r="A73">
        <v>13</v>
      </c>
      <c r="B73">
        <v>3</v>
      </c>
      <c r="C73">
        <v>3</v>
      </c>
      <c r="D73">
        <v>3</v>
      </c>
      <c r="E73">
        <v>2404</v>
      </c>
      <c r="F73">
        <v>6</v>
      </c>
      <c r="G73">
        <f t="shared" si="1"/>
        <v>400.66666666666669</v>
      </c>
    </row>
    <row r="74" spans="1:7" x14ac:dyDescent="0.3">
      <c r="A74">
        <v>14</v>
      </c>
      <c r="B74">
        <v>3</v>
      </c>
      <c r="C74">
        <v>4</v>
      </c>
      <c r="D74">
        <v>3</v>
      </c>
      <c r="E74">
        <v>2250</v>
      </c>
      <c r="F74">
        <v>6</v>
      </c>
      <c r="G74">
        <f t="shared" si="1"/>
        <v>375</v>
      </c>
    </row>
    <row r="75" spans="1:7" x14ac:dyDescent="0.3">
      <c r="A75">
        <v>15</v>
      </c>
      <c r="B75">
        <v>2</v>
      </c>
      <c r="C75">
        <v>4</v>
      </c>
      <c r="D75">
        <v>3</v>
      </c>
      <c r="E75">
        <v>2370</v>
      </c>
      <c r="F75">
        <v>6</v>
      </c>
      <c r="G75">
        <f t="shared" si="1"/>
        <v>395</v>
      </c>
    </row>
    <row r="76" spans="1:7" x14ac:dyDescent="0.3">
      <c r="A76">
        <v>16</v>
      </c>
      <c r="B76">
        <v>4</v>
      </c>
      <c r="C76">
        <v>4</v>
      </c>
      <c r="D76">
        <v>3</v>
      </c>
      <c r="E76">
        <v>2403</v>
      </c>
      <c r="F76">
        <v>6</v>
      </c>
      <c r="G76">
        <f t="shared" si="1"/>
        <v>400.5</v>
      </c>
    </row>
    <row r="77" spans="1:7" x14ac:dyDescent="0.3">
      <c r="A77">
        <v>17</v>
      </c>
      <c r="B77">
        <v>1</v>
      </c>
      <c r="C77">
        <v>4</v>
      </c>
      <c r="D77">
        <v>3</v>
      </c>
      <c r="E77">
        <v>1834</v>
      </c>
      <c r="F77">
        <v>5</v>
      </c>
      <c r="G77">
        <f t="shared" si="1"/>
        <v>366.8</v>
      </c>
    </row>
    <row r="78" spans="1:7" x14ac:dyDescent="0.3">
      <c r="A78">
        <v>18</v>
      </c>
      <c r="B78">
        <v>1</v>
      </c>
      <c r="C78">
        <v>5</v>
      </c>
      <c r="D78">
        <v>3</v>
      </c>
      <c r="E78">
        <v>1786</v>
      </c>
      <c r="F78">
        <v>5</v>
      </c>
      <c r="G78">
        <f t="shared" si="1"/>
        <v>357.2</v>
      </c>
    </row>
    <row r="79" spans="1:7" x14ac:dyDescent="0.3">
      <c r="A79">
        <v>19</v>
      </c>
      <c r="B79">
        <v>2</v>
      </c>
      <c r="C79">
        <v>5</v>
      </c>
      <c r="D79">
        <v>3</v>
      </c>
      <c r="E79">
        <v>2306</v>
      </c>
      <c r="F79">
        <v>6</v>
      </c>
      <c r="G79">
        <f t="shared" si="1"/>
        <v>384.33333333333331</v>
      </c>
    </row>
    <row r="80" spans="1:7" x14ac:dyDescent="0.3">
      <c r="A80">
        <v>20</v>
      </c>
      <c r="B80">
        <v>4</v>
      </c>
      <c r="C80">
        <v>5</v>
      </c>
      <c r="D80">
        <v>3</v>
      </c>
      <c r="E80">
        <v>2273</v>
      </c>
      <c r="F80">
        <v>6</v>
      </c>
      <c r="G80">
        <f t="shared" si="1"/>
        <v>378.83333333333331</v>
      </c>
    </row>
    <row r="81" spans="1:7" x14ac:dyDescent="0.3">
      <c r="A81">
        <v>21</v>
      </c>
      <c r="B81">
        <v>3</v>
      </c>
      <c r="C81">
        <v>5</v>
      </c>
      <c r="D81">
        <v>3</v>
      </c>
      <c r="E81">
        <v>2185</v>
      </c>
      <c r="F81">
        <v>6</v>
      </c>
      <c r="G81">
        <f t="shared" si="1"/>
        <v>364.16666666666669</v>
      </c>
    </row>
    <row r="82" spans="1:7" x14ac:dyDescent="0.3">
      <c r="A82">
        <v>1</v>
      </c>
      <c r="B82">
        <v>1</v>
      </c>
      <c r="C82">
        <v>1</v>
      </c>
      <c r="D82">
        <v>4</v>
      </c>
      <c r="E82">
        <v>2670</v>
      </c>
      <c r="F82">
        <v>6</v>
      </c>
      <c r="G82">
        <f t="shared" si="1"/>
        <v>445</v>
      </c>
    </row>
    <row r="83" spans="1:7" x14ac:dyDescent="0.3">
      <c r="A83">
        <v>2</v>
      </c>
      <c r="B83">
        <v>3</v>
      </c>
      <c r="C83">
        <v>1</v>
      </c>
      <c r="D83">
        <v>4</v>
      </c>
      <c r="E83">
        <v>2629</v>
      </c>
      <c r="F83">
        <v>6</v>
      </c>
      <c r="G83">
        <f t="shared" si="1"/>
        <v>438.16666666666669</v>
      </c>
    </row>
    <row r="84" spans="1:7" x14ac:dyDescent="0.3">
      <c r="A84">
        <v>3</v>
      </c>
      <c r="B84">
        <v>2</v>
      </c>
      <c r="C84">
        <v>1</v>
      </c>
      <c r="D84">
        <v>4</v>
      </c>
      <c r="E84">
        <v>2580</v>
      </c>
      <c r="F84">
        <v>6</v>
      </c>
      <c r="G84">
        <f t="shared" si="1"/>
        <v>430</v>
      </c>
    </row>
    <row r="85" spans="1:7" x14ac:dyDescent="0.3">
      <c r="A85">
        <v>4</v>
      </c>
      <c r="B85">
        <v>4</v>
      </c>
      <c r="C85">
        <v>1</v>
      </c>
      <c r="D85">
        <v>4</v>
      </c>
      <c r="E85">
        <v>2624</v>
      </c>
      <c r="F85">
        <v>6</v>
      </c>
      <c r="G85">
        <f t="shared" si="1"/>
        <v>437.33333333333331</v>
      </c>
    </row>
    <row r="86" spans="1:7" x14ac:dyDescent="0.3">
      <c r="A86">
        <v>5</v>
      </c>
      <c r="B86">
        <v>4</v>
      </c>
      <c r="C86">
        <v>2</v>
      </c>
      <c r="D86">
        <v>4</v>
      </c>
      <c r="E86">
        <v>2218</v>
      </c>
      <c r="F86">
        <v>5</v>
      </c>
      <c r="G86">
        <f t="shared" ref="G86:G121" si="2">E86/F86</f>
        <v>443.6</v>
      </c>
    </row>
    <row r="87" spans="1:7" x14ac:dyDescent="0.3">
      <c r="A87">
        <v>6</v>
      </c>
      <c r="B87">
        <v>2</v>
      </c>
      <c r="C87">
        <v>2</v>
      </c>
      <c r="D87">
        <v>4</v>
      </c>
      <c r="E87">
        <v>2616</v>
      </c>
      <c r="F87">
        <v>6</v>
      </c>
      <c r="G87">
        <f t="shared" si="2"/>
        <v>436</v>
      </c>
    </row>
    <row r="88" spans="1:7" x14ac:dyDescent="0.3">
      <c r="A88">
        <v>7</v>
      </c>
      <c r="B88">
        <v>3</v>
      </c>
      <c r="C88">
        <v>2</v>
      </c>
      <c r="D88">
        <v>4</v>
      </c>
      <c r="E88">
        <v>2590</v>
      </c>
      <c r="F88">
        <v>6</v>
      </c>
      <c r="G88">
        <f t="shared" si="2"/>
        <v>431.66666666666669</v>
      </c>
    </row>
    <row r="89" spans="1:7" x14ac:dyDescent="0.3">
      <c r="A89">
        <v>8</v>
      </c>
      <c r="B89">
        <v>1</v>
      </c>
      <c r="C89">
        <v>2</v>
      </c>
      <c r="D89">
        <v>4</v>
      </c>
      <c r="E89">
        <v>2636</v>
      </c>
      <c r="F89">
        <v>6</v>
      </c>
      <c r="G89">
        <f t="shared" si="2"/>
        <v>439.33333333333331</v>
      </c>
    </row>
    <row r="90" spans="1:7" x14ac:dyDescent="0.3">
      <c r="A90">
        <v>9</v>
      </c>
      <c r="B90">
        <v>1</v>
      </c>
      <c r="C90">
        <v>3</v>
      </c>
      <c r="D90">
        <v>4</v>
      </c>
      <c r="E90">
        <v>2840</v>
      </c>
      <c r="F90">
        <v>6</v>
      </c>
      <c r="G90">
        <f t="shared" si="2"/>
        <v>473.33333333333331</v>
      </c>
    </row>
    <row r="91" spans="1:7" x14ac:dyDescent="0.3">
      <c r="A91">
        <v>10</v>
      </c>
      <c r="B91">
        <v>4</v>
      </c>
      <c r="C91">
        <v>3</v>
      </c>
      <c r="D91">
        <v>4</v>
      </c>
      <c r="E91">
        <v>2604</v>
      </c>
      <c r="F91">
        <v>6</v>
      </c>
      <c r="G91">
        <f t="shared" si="2"/>
        <v>434</v>
      </c>
    </row>
    <row r="92" spans="1:7" x14ac:dyDescent="0.3">
      <c r="A92">
        <v>12</v>
      </c>
      <c r="B92">
        <v>2</v>
      </c>
      <c r="C92">
        <v>3</v>
      </c>
      <c r="D92">
        <v>4</v>
      </c>
      <c r="E92">
        <v>2587</v>
      </c>
      <c r="F92">
        <v>6</v>
      </c>
      <c r="G92">
        <f t="shared" si="2"/>
        <v>431.16666666666669</v>
      </c>
    </row>
    <row r="93" spans="1:7" x14ac:dyDescent="0.3">
      <c r="A93">
        <v>13</v>
      </c>
      <c r="B93">
        <v>3</v>
      </c>
      <c r="C93">
        <v>3</v>
      </c>
      <c r="D93">
        <v>4</v>
      </c>
      <c r="E93">
        <v>2717</v>
      </c>
      <c r="F93">
        <v>6</v>
      </c>
      <c r="G93">
        <f t="shared" si="2"/>
        <v>452.83333333333331</v>
      </c>
    </row>
    <row r="94" spans="1:7" x14ac:dyDescent="0.3">
      <c r="A94">
        <v>14</v>
      </c>
      <c r="B94">
        <v>3</v>
      </c>
      <c r="C94">
        <v>4</v>
      </c>
      <c r="D94">
        <v>4</v>
      </c>
      <c r="E94">
        <v>2580</v>
      </c>
      <c r="F94">
        <v>6</v>
      </c>
      <c r="G94">
        <f t="shared" si="2"/>
        <v>430</v>
      </c>
    </row>
    <row r="95" spans="1:7" x14ac:dyDescent="0.3">
      <c r="A95">
        <v>15</v>
      </c>
      <c r="B95">
        <v>2</v>
      </c>
      <c r="C95">
        <v>4</v>
      </c>
      <c r="D95">
        <v>4</v>
      </c>
      <c r="E95">
        <v>2728</v>
      </c>
      <c r="F95">
        <v>6</v>
      </c>
      <c r="G95">
        <f t="shared" si="2"/>
        <v>454.66666666666669</v>
      </c>
    </row>
    <row r="96" spans="1:7" x14ac:dyDescent="0.3">
      <c r="A96">
        <v>16</v>
      </c>
      <c r="B96">
        <v>4</v>
      </c>
      <c r="C96">
        <v>4</v>
      </c>
      <c r="D96">
        <v>4</v>
      </c>
      <c r="E96">
        <v>2651</v>
      </c>
      <c r="F96">
        <v>6</v>
      </c>
      <c r="G96">
        <f t="shared" si="2"/>
        <v>441.83333333333331</v>
      </c>
    </row>
    <row r="97" spans="1:7" x14ac:dyDescent="0.3">
      <c r="A97">
        <v>17</v>
      </c>
      <c r="B97">
        <v>1</v>
      </c>
      <c r="C97">
        <v>4</v>
      </c>
      <c r="D97">
        <v>4</v>
      </c>
      <c r="E97">
        <v>2130</v>
      </c>
      <c r="F97">
        <v>5</v>
      </c>
      <c r="G97">
        <f t="shared" si="2"/>
        <v>426</v>
      </c>
    </row>
    <row r="98" spans="1:7" x14ac:dyDescent="0.3">
      <c r="A98">
        <v>18</v>
      </c>
      <c r="B98">
        <v>1</v>
      </c>
      <c r="C98">
        <v>5</v>
      </c>
      <c r="D98">
        <v>4</v>
      </c>
      <c r="E98">
        <v>2078</v>
      </c>
      <c r="F98">
        <v>5</v>
      </c>
      <c r="G98">
        <f t="shared" si="2"/>
        <v>415.6</v>
      </c>
    </row>
    <row r="99" spans="1:7" x14ac:dyDescent="0.3">
      <c r="A99">
        <v>19</v>
      </c>
      <c r="B99">
        <v>2</v>
      </c>
      <c r="C99">
        <v>5</v>
      </c>
      <c r="D99">
        <v>4</v>
      </c>
      <c r="E99">
        <v>2647</v>
      </c>
      <c r="F99">
        <v>6</v>
      </c>
      <c r="G99">
        <f t="shared" si="2"/>
        <v>441.16666666666669</v>
      </c>
    </row>
    <row r="100" spans="1:7" x14ac:dyDescent="0.3">
      <c r="A100">
        <v>20</v>
      </c>
      <c r="B100">
        <v>4</v>
      </c>
      <c r="C100">
        <v>5</v>
      </c>
      <c r="D100">
        <v>4</v>
      </c>
      <c r="E100">
        <v>2499</v>
      </c>
      <c r="F100">
        <v>6</v>
      </c>
      <c r="G100">
        <f t="shared" si="2"/>
        <v>416.5</v>
      </c>
    </row>
    <row r="101" spans="1:7" x14ac:dyDescent="0.3">
      <c r="A101">
        <v>21</v>
      </c>
      <c r="B101">
        <v>3</v>
      </c>
      <c r="C101">
        <v>5</v>
      </c>
      <c r="D101">
        <v>4</v>
      </c>
      <c r="E101">
        <v>2502</v>
      </c>
      <c r="F101">
        <v>6</v>
      </c>
      <c r="G101">
        <f t="shared" si="2"/>
        <v>417</v>
      </c>
    </row>
    <row r="102" spans="1:7" x14ac:dyDescent="0.3">
      <c r="A102">
        <v>1</v>
      </c>
      <c r="B102">
        <v>1</v>
      </c>
      <c r="C102">
        <v>1</v>
      </c>
      <c r="D102">
        <v>5</v>
      </c>
      <c r="E102">
        <v>3090</v>
      </c>
      <c r="F102">
        <v>6</v>
      </c>
      <c r="G102">
        <f t="shared" si="2"/>
        <v>515</v>
      </c>
    </row>
    <row r="103" spans="1:7" x14ac:dyDescent="0.3">
      <c r="A103">
        <v>2</v>
      </c>
      <c r="B103">
        <v>3</v>
      </c>
      <c r="C103">
        <v>1</v>
      </c>
      <c r="D103">
        <v>5</v>
      </c>
      <c r="E103">
        <v>3068</v>
      </c>
      <c r="F103">
        <v>6</v>
      </c>
      <c r="G103">
        <f t="shared" si="2"/>
        <v>511.33333333333331</v>
      </c>
    </row>
    <row r="104" spans="1:7" x14ac:dyDescent="0.3">
      <c r="A104">
        <v>3</v>
      </c>
      <c r="B104">
        <v>2</v>
      </c>
      <c r="C104">
        <v>1</v>
      </c>
      <c r="D104">
        <v>5</v>
      </c>
      <c r="E104">
        <v>2980</v>
      </c>
      <c r="F104">
        <v>6</v>
      </c>
      <c r="G104">
        <f t="shared" si="2"/>
        <v>496.66666666666669</v>
      </c>
    </row>
    <row r="105" spans="1:7" x14ac:dyDescent="0.3">
      <c r="A105">
        <v>4</v>
      </c>
      <c r="B105">
        <v>4</v>
      </c>
      <c r="C105">
        <v>1</v>
      </c>
      <c r="D105">
        <v>5</v>
      </c>
      <c r="E105">
        <v>2506</v>
      </c>
      <c r="F105">
        <v>5</v>
      </c>
      <c r="G105">
        <f t="shared" si="2"/>
        <v>501.2</v>
      </c>
    </row>
    <row r="106" spans="1:7" x14ac:dyDescent="0.3">
      <c r="A106">
        <v>5</v>
      </c>
      <c r="B106">
        <v>4</v>
      </c>
      <c r="C106">
        <v>2</v>
      </c>
      <c r="D106">
        <v>5</v>
      </c>
      <c r="E106">
        <v>2527</v>
      </c>
      <c r="F106">
        <v>5</v>
      </c>
      <c r="G106">
        <f t="shared" si="2"/>
        <v>505.4</v>
      </c>
    </row>
    <row r="107" spans="1:7" x14ac:dyDescent="0.3">
      <c r="A107">
        <v>6</v>
      </c>
      <c r="B107">
        <v>2</v>
      </c>
      <c r="C107">
        <v>2</v>
      </c>
      <c r="D107">
        <v>5</v>
      </c>
      <c r="E107">
        <v>2998</v>
      </c>
      <c r="F107">
        <v>6</v>
      </c>
      <c r="G107">
        <f t="shared" si="2"/>
        <v>499.66666666666669</v>
      </c>
    </row>
    <row r="108" spans="1:7" x14ac:dyDescent="0.3">
      <c r="A108">
        <v>7</v>
      </c>
      <c r="B108">
        <v>3</v>
      </c>
      <c r="C108">
        <v>2</v>
      </c>
      <c r="D108">
        <v>5</v>
      </c>
      <c r="E108">
        <v>2982</v>
      </c>
      <c r="F108">
        <v>6</v>
      </c>
      <c r="G108">
        <f t="shared" si="2"/>
        <v>497</v>
      </c>
    </row>
    <row r="109" spans="1:7" x14ac:dyDescent="0.3">
      <c r="A109">
        <v>8</v>
      </c>
      <c r="B109">
        <v>1</v>
      </c>
      <c r="C109">
        <v>2</v>
      </c>
      <c r="D109">
        <v>5</v>
      </c>
      <c r="E109">
        <v>3081</v>
      </c>
      <c r="F109">
        <v>6</v>
      </c>
      <c r="G109">
        <f t="shared" si="2"/>
        <v>513.5</v>
      </c>
    </row>
    <row r="110" spans="1:7" x14ac:dyDescent="0.3">
      <c r="A110">
        <v>9</v>
      </c>
      <c r="B110">
        <v>1</v>
      </c>
      <c r="C110">
        <v>3</v>
      </c>
      <c r="D110">
        <v>5</v>
      </c>
      <c r="E110">
        <v>3270</v>
      </c>
      <c r="F110">
        <v>6</v>
      </c>
      <c r="G110">
        <f t="shared" si="2"/>
        <v>545</v>
      </c>
    </row>
    <row r="111" spans="1:7" x14ac:dyDescent="0.3">
      <c r="A111">
        <v>10</v>
      </c>
      <c r="B111">
        <v>4</v>
      </c>
      <c r="C111">
        <v>3</v>
      </c>
      <c r="D111">
        <v>5</v>
      </c>
      <c r="E111">
        <v>2963</v>
      </c>
      <c r="F111">
        <v>6</v>
      </c>
      <c r="G111">
        <f t="shared" si="2"/>
        <v>493.83333333333331</v>
      </c>
    </row>
    <row r="112" spans="1:7" x14ac:dyDescent="0.3">
      <c r="A112">
        <v>12</v>
      </c>
      <c r="B112">
        <v>2</v>
      </c>
      <c r="C112">
        <v>3</v>
      </c>
      <c r="D112">
        <v>5</v>
      </c>
      <c r="E112">
        <v>2928</v>
      </c>
      <c r="F112">
        <v>6</v>
      </c>
      <c r="G112">
        <f t="shared" si="2"/>
        <v>488</v>
      </c>
    </row>
    <row r="113" spans="1:7" x14ac:dyDescent="0.3">
      <c r="A113">
        <v>13</v>
      </c>
      <c r="B113">
        <v>3</v>
      </c>
      <c r="C113">
        <v>3</v>
      </c>
      <c r="D113">
        <v>5</v>
      </c>
      <c r="E113">
        <v>3074</v>
      </c>
      <c r="F113">
        <v>6</v>
      </c>
      <c r="G113">
        <f t="shared" si="2"/>
        <v>512.33333333333337</v>
      </c>
    </row>
    <row r="114" spans="1:7" x14ac:dyDescent="0.3">
      <c r="A114">
        <v>14</v>
      </c>
      <c r="B114">
        <v>3</v>
      </c>
      <c r="C114">
        <v>4</v>
      </c>
      <c r="D114">
        <v>5</v>
      </c>
      <c r="E114">
        <v>2856</v>
      </c>
      <c r="F114">
        <v>6</v>
      </c>
      <c r="G114">
        <f t="shared" si="2"/>
        <v>476</v>
      </c>
    </row>
    <row r="115" spans="1:7" x14ac:dyDescent="0.3">
      <c r="A115">
        <v>15</v>
      </c>
      <c r="B115">
        <v>2</v>
      </c>
      <c r="C115">
        <v>4</v>
      </c>
      <c r="D115">
        <v>5</v>
      </c>
      <c r="E115">
        <v>3045</v>
      </c>
      <c r="F115">
        <v>6</v>
      </c>
      <c r="G115">
        <f t="shared" si="2"/>
        <v>507.5</v>
      </c>
    </row>
    <row r="116" spans="1:7" x14ac:dyDescent="0.3">
      <c r="A116">
        <v>16</v>
      </c>
      <c r="B116">
        <v>4</v>
      </c>
      <c r="C116">
        <v>4</v>
      </c>
      <c r="D116">
        <v>5</v>
      </c>
      <c r="E116">
        <v>2972</v>
      </c>
      <c r="F116">
        <v>6</v>
      </c>
      <c r="G116">
        <f t="shared" si="2"/>
        <v>495.33333333333331</v>
      </c>
    </row>
    <row r="117" spans="1:7" x14ac:dyDescent="0.3">
      <c r="A117">
        <v>17</v>
      </c>
      <c r="B117">
        <v>1</v>
      </c>
      <c r="C117">
        <v>4</v>
      </c>
      <c r="D117">
        <v>5</v>
      </c>
      <c r="E117">
        <v>2491</v>
      </c>
      <c r="F117">
        <v>5</v>
      </c>
      <c r="G117">
        <f t="shared" si="2"/>
        <v>498.2</v>
      </c>
    </row>
    <row r="118" spans="1:7" x14ac:dyDescent="0.3">
      <c r="A118">
        <v>18</v>
      </c>
      <c r="B118">
        <v>1</v>
      </c>
      <c r="C118">
        <v>5</v>
      </c>
      <c r="D118">
        <v>5</v>
      </c>
      <c r="E118">
        <v>2416</v>
      </c>
      <c r="F118">
        <v>5</v>
      </c>
      <c r="G118">
        <f t="shared" si="2"/>
        <v>483.2</v>
      </c>
    </row>
    <row r="119" spans="1:7" x14ac:dyDescent="0.3">
      <c r="A119">
        <v>19</v>
      </c>
      <c r="B119">
        <v>2</v>
      </c>
      <c r="C119">
        <v>5</v>
      </c>
      <c r="D119">
        <v>5</v>
      </c>
      <c r="E119">
        <v>3027</v>
      </c>
      <c r="F119">
        <v>6</v>
      </c>
      <c r="G119">
        <f t="shared" si="2"/>
        <v>504.5</v>
      </c>
    </row>
    <row r="120" spans="1:7" x14ac:dyDescent="0.3">
      <c r="A120">
        <v>20</v>
      </c>
      <c r="B120">
        <v>4</v>
      </c>
      <c r="C120">
        <v>5</v>
      </c>
      <c r="D120">
        <v>5</v>
      </c>
      <c r="E120">
        <v>2384</v>
      </c>
      <c r="F120">
        <v>5</v>
      </c>
      <c r="G120">
        <f t="shared" si="2"/>
        <v>476.8</v>
      </c>
    </row>
    <row r="121" spans="1:7" x14ac:dyDescent="0.3">
      <c r="A121">
        <v>21</v>
      </c>
      <c r="B121">
        <v>3</v>
      </c>
      <c r="C121">
        <v>5</v>
      </c>
      <c r="D121">
        <v>5</v>
      </c>
      <c r="E121">
        <v>2881</v>
      </c>
      <c r="F121">
        <v>6</v>
      </c>
      <c r="G121">
        <f t="shared" si="2"/>
        <v>480.16666666666669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89F6F-FFED-470B-AB99-D7C659896A3A}">
  <dimension ref="A1:R42"/>
  <sheetViews>
    <sheetView workbookViewId="0">
      <pane xSplit="1" topLeftCell="C1" activePane="topRight" state="frozen"/>
      <selection pane="topRight" activeCell="G18" sqref="G18"/>
    </sheetView>
  </sheetViews>
  <sheetFormatPr defaultColWidth="8.88671875" defaultRowHeight="14.4" x14ac:dyDescent="0.3"/>
  <cols>
    <col min="2" max="3" width="15.88671875" bestFit="1" customWidth="1"/>
    <col min="4" max="7" width="15.88671875" customWidth="1"/>
    <col min="8" max="8" width="15.88671875" bestFit="1" customWidth="1"/>
    <col min="9" max="13" width="15.88671875" customWidth="1"/>
    <col min="14" max="14" width="15.33203125" customWidth="1"/>
    <col min="15" max="15" width="15.88671875" bestFit="1" customWidth="1"/>
    <col min="16" max="16" width="18.5546875" hidden="1" customWidth="1"/>
    <col min="17" max="17" width="18.21875" hidden="1" customWidth="1"/>
    <col min="18" max="18" width="19.6640625" hidden="1" customWidth="1"/>
  </cols>
  <sheetData>
    <row r="1" spans="1:18" x14ac:dyDescent="0.3">
      <c r="A1" s="10" t="s">
        <v>10</v>
      </c>
      <c r="B1" s="10" t="s">
        <v>9</v>
      </c>
      <c r="C1" s="10" t="s">
        <v>7</v>
      </c>
      <c r="D1" s="10" t="s">
        <v>17</v>
      </c>
      <c r="E1" s="10" t="s">
        <v>24</v>
      </c>
      <c r="F1" s="10" t="s">
        <v>26</v>
      </c>
      <c r="G1" s="10" t="s">
        <v>28</v>
      </c>
      <c r="I1" s="10" t="s">
        <v>9</v>
      </c>
      <c r="J1" s="10" t="s">
        <v>7</v>
      </c>
      <c r="K1" s="10" t="s">
        <v>17</v>
      </c>
      <c r="L1" s="10" t="s">
        <v>24</v>
      </c>
      <c r="M1" s="10" t="s">
        <v>26</v>
      </c>
      <c r="N1" s="10" t="s">
        <v>28</v>
      </c>
      <c r="P1" s="37" t="s">
        <v>46</v>
      </c>
      <c r="Q1" s="36" t="s">
        <v>47</v>
      </c>
      <c r="R1" s="38" t="s">
        <v>30</v>
      </c>
    </row>
    <row r="2" spans="1:18" x14ac:dyDescent="0.3">
      <c r="A2" s="5">
        <v>1</v>
      </c>
      <c r="B2" s="4">
        <f>SUM(Data!L2:L7)</f>
        <v>13.884615384615383</v>
      </c>
      <c r="C2" s="4">
        <f>SUM(Data!N2:N7)</f>
        <v>10.68181818181818</v>
      </c>
      <c r="D2" s="4">
        <f>SUM(Data!P2:P7)</f>
        <v>8.4499999999999993</v>
      </c>
      <c r="E2" s="4">
        <f>SUM(Data!R2:R7)</f>
        <v>11.3125</v>
      </c>
      <c r="F2" s="4">
        <f>SUM(Data!T2:T7)</f>
        <v>12</v>
      </c>
      <c r="G2" s="4">
        <f>SUM(Data!V2:V7)</f>
        <v>11.459259259259259</v>
      </c>
      <c r="H2" s="4"/>
      <c r="I2" s="4">
        <f t="shared" ref="I2:N4" si="0">B2/6</f>
        <v>2.3141025641025639</v>
      </c>
      <c r="J2" s="4">
        <f t="shared" si="0"/>
        <v>1.7803030303030301</v>
      </c>
      <c r="K2" s="4">
        <f t="shared" si="0"/>
        <v>1.4083333333333332</v>
      </c>
      <c r="L2" s="4">
        <f t="shared" si="0"/>
        <v>1.8854166666666667</v>
      </c>
      <c r="M2" s="4">
        <f t="shared" si="0"/>
        <v>2</v>
      </c>
      <c r="N2" s="4">
        <f t="shared" si="0"/>
        <v>1.9098765432098765</v>
      </c>
      <c r="P2" s="4">
        <f>SUM(Data!X2:X7)/6</f>
        <v>2.3141025641025639</v>
      </c>
      <c r="Q2" s="4">
        <f>SUM(Data!Z2:Z7)/6</f>
        <v>1.7252252252252254</v>
      </c>
      <c r="R2" s="4">
        <f>SUM(Data!AB2:AB7)/6</f>
        <v>2</v>
      </c>
    </row>
    <row r="3" spans="1:18" x14ac:dyDescent="0.3">
      <c r="A3" s="6">
        <v>2</v>
      </c>
      <c r="B3" s="4">
        <f>SUM(Data!L8:L13)</f>
        <v>14.192307692307692</v>
      </c>
      <c r="C3" s="4">
        <f>SUM(Data!N8:N13)</f>
        <v>11.090909090909092</v>
      </c>
      <c r="D3" s="4">
        <f>SUM(Data!P8:P13)</f>
        <v>10.85</v>
      </c>
      <c r="E3" s="4">
        <f>SUM(Data!R8:R13)</f>
        <v>10.65625</v>
      </c>
      <c r="F3" s="4">
        <f>SUM(Data!T8:T13)</f>
        <v>12.542857142857141</v>
      </c>
      <c r="G3" s="4">
        <f>SUM(Data!V8:V13)</f>
        <v>11.925925925925926</v>
      </c>
      <c r="H3" s="4"/>
      <c r="I3" s="4">
        <f t="shared" si="0"/>
        <v>2.3653846153846154</v>
      </c>
      <c r="J3" s="4">
        <f t="shared" si="0"/>
        <v>1.8484848484848486</v>
      </c>
      <c r="K3" s="4">
        <f t="shared" si="0"/>
        <v>1.8083333333333333</v>
      </c>
      <c r="L3" s="4">
        <f t="shared" si="0"/>
        <v>1.7760416666666667</v>
      </c>
      <c r="M3" s="4">
        <f t="shared" si="0"/>
        <v>2.0904761904761902</v>
      </c>
      <c r="N3" s="4">
        <f t="shared" si="0"/>
        <v>1.9876543209876543</v>
      </c>
      <c r="P3" s="4">
        <f>SUM(Data!X8:X13)/6</f>
        <v>2.3653846153846154</v>
      </c>
      <c r="Q3" s="4">
        <f>SUM(Data!Z8:Z13)/6</f>
        <v>1.8063063063063061</v>
      </c>
      <c r="R3" s="4">
        <f>SUM(Data!AB8:AB13)/6</f>
        <v>2.0904761904761902</v>
      </c>
    </row>
    <row r="4" spans="1:18" x14ac:dyDescent="0.3">
      <c r="A4" s="8">
        <v>3</v>
      </c>
      <c r="B4" s="4">
        <f>SUM(Data!L14:L19)</f>
        <v>14.884615384615385</v>
      </c>
      <c r="C4" s="4">
        <f>SUM(Data!N14:N19)</f>
        <v>8.1818181818181817</v>
      </c>
      <c r="D4" s="4">
        <f>SUM(Data!P14:P19)</f>
        <v>11</v>
      </c>
      <c r="E4" s="4">
        <f>SUM(Data!R14:R19)</f>
        <v>12.3125</v>
      </c>
      <c r="F4" s="4">
        <f>SUM(Data!T14:T19)</f>
        <v>11.428571428571427</v>
      </c>
      <c r="G4" s="4">
        <f>SUM(Data!V14:V19)</f>
        <v>11.711111111111112</v>
      </c>
      <c r="H4" s="4"/>
      <c r="I4" s="4">
        <f t="shared" si="0"/>
        <v>2.4807692307692308</v>
      </c>
      <c r="J4" s="4">
        <f t="shared" si="0"/>
        <v>1.3636363636363635</v>
      </c>
      <c r="K4" s="4">
        <f t="shared" si="0"/>
        <v>1.8333333333333333</v>
      </c>
      <c r="L4" s="4">
        <f t="shared" si="0"/>
        <v>2.0520833333333335</v>
      </c>
      <c r="M4" s="4">
        <f t="shared" si="0"/>
        <v>1.9047619047619044</v>
      </c>
      <c r="N4" s="4">
        <f t="shared" si="0"/>
        <v>1.9518518518518519</v>
      </c>
      <c r="P4" s="4">
        <f>SUM(Data!X14:X19)/6</f>
        <v>2.4807692307692308</v>
      </c>
      <c r="Q4" s="4">
        <f>SUM(Data!Z14:Z19)/6</f>
        <v>1.7882882882882882</v>
      </c>
      <c r="R4" s="4">
        <f>SUM(Data!AB14:AB19)/6</f>
        <v>1.9047619047619044</v>
      </c>
    </row>
    <row r="5" spans="1:18" x14ac:dyDescent="0.3">
      <c r="A5" s="7">
        <v>4</v>
      </c>
      <c r="B5" s="4">
        <f>SUM(Data!L20:L25)</f>
        <v>15.653846153846153</v>
      </c>
      <c r="C5" s="4">
        <f>SUM(Data!N20:N25)</f>
        <v>6.954545454545455</v>
      </c>
      <c r="D5" s="4">
        <f>SUM(Data!P20:P25)</f>
        <v>10.5</v>
      </c>
      <c r="E5" s="4">
        <f>SUM(Data!R20:R25)</f>
        <v>10.875</v>
      </c>
      <c r="F5" s="4">
        <f>SUM(Data!T20:T25)</f>
        <v>11.542857142857141</v>
      </c>
      <c r="G5" s="4">
        <f>SUM(Data!V20:V25)</f>
        <v>11.274074074074074</v>
      </c>
      <c r="H5" s="4"/>
      <c r="I5" s="4">
        <f>B5/6</f>
        <v>2.608974358974359</v>
      </c>
      <c r="J5" s="4">
        <f>C5/6</f>
        <v>1.1590909090909092</v>
      </c>
      <c r="K5" s="4">
        <f>D5/6</f>
        <v>1.75</v>
      </c>
      <c r="L5" s="4">
        <f>E5/6</f>
        <v>1.8125</v>
      </c>
      <c r="M5" s="4">
        <f>F5/5</f>
        <v>2.3085714285714283</v>
      </c>
      <c r="N5" s="4">
        <f>G5/5</f>
        <v>2.2548148148148148</v>
      </c>
      <c r="P5" s="4">
        <f>SUM(Data!X20:X25)/6</f>
        <v>2.608974358974359</v>
      </c>
      <c r="Q5" s="4">
        <f>SUM(Data!Z20:Z25)/6</f>
        <v>1.6013513513513511</v>
      </c>
      <c r="R5" s="4">
        <f>SUM(Data!AB20:AB25)/5</f>
        <v>2.3085714285714283</v>
      </c>
    </row>
    <row r="6" spans="1:18" x14ac:dyDescent="0.3">
      <c r="A6" s="7">
        <v>5</v>
      </c>
      <c r="B6" s="4">
        <f>SUM(Data!L26:L30)</f>
        <v>11.884615384615383</v>
      </c>
      <c r="C6" s="4">
        <f>SUM(Data!N26:N30)</f>
        <v>7</v>
      </c>
      <c r="D6" s="4">
        <f>SUM(Data!P26:P30)</f>
        <v>11.400000000000002</v>
      </c>
      <c r="E6" s="4">
        <f>SUM(Data!R26:R30)</f>
        <v>7.5</v>
      </c>
      <c r="F6" s="4">
        <f>SUM(Data!T26:T30)</f>
        <v>8.8285714285714292</v>
      </c>
      <c r="G6" s="4">
        <f>SUM(Data!V26:V30)</f>
        <v>9.1851851851851851</v>
      </c>
      <c r="H6" s="4"/>
      <c r="I6" s="4">
        <f>B6/5</f>
        <v>2.3769230769230765</v>
      </c>
      <c r="J6" s="4">
        <f>C6/5</f>
        <v>1.4</v>
      </c>
      <c r="K6" s="4">
        <f>D6/5</f>
        <v>2.2800000000000002</v>
      </c>
      <c r="L6" s="4">
        <f>E6/5</f>
        <v>1.5</v>
      </c>
      <c r="M6" s="4">
        <f>F6/5</f>
        <v>1.7657142857142858</v>
      </c>
      <c r="N6" s="4">
        <f>G6/5</f>
        <v>1.837037037037037</v>
      </c>
      <c r="P6" s="4">
        <f>SUM(Data!X26:X30)/5</f>
        <v>2.3769230769230765</v>
      </c>
      <c r="Q6" s="4">
        <f>SUM(Data!Z26:Z30)/5</f>
        <v>1.681081081081081</v>
      </c>
      <c r="R6" s="4">
        <f>SUM(Data!AB26:AB30)/5</f>
        <v>1.7657142857142858</v>
      </c>
    </row>
    <row r="7" spans="1:18" x14ac:dyDescent="0.3">
      <c r="A7" s="8">
        <v>6</v>
      </c>
      <c r="B7" s="4">
        <f>SUM(Data!L31:L36)</f>
        <v>13.923076923076923</v>
      </c>
      <c r="C7" s="4">
        <f>SUM(Data!N31:N36)</f>
        <v>10.136363636363637</v>
      </c>
      <c r="D7" s="4">
        <f>SUM(Data!P31:P36)</f>
        <v>11.8</v>
      </c>
      <c r="E7" s="4">
        <f>SUM(Data!R31:R36)</f>
        <v>10.46875</v>
      </c>
      <c r="F7" s="4">
        <f>SUM(Data!T31:T36)</f>
        <v>10.914285714285713</v>
      </c>
      <c r="G7" s="4">
        <f>SUM(Data!V31:V36)</f>
        <v>11.392592592592592</v>
      </c>
      <c r="H7" s="4"/>
      <c r="I7" s="4">
        <f t="shared" ref="I7:I16" si="1">B7/6</f>
        <v>2.3205128205128207</v>
      </c>
      <c r="J7" s="4">
        <f t="shared" ref="J7:J16" si="2">C7/6</f>
        <v>1.6893939393939394</v>
      </c>
      <c r="K7" s="4">
        <f t="shared" ref="K7:K16" si="3">D7/6</f>
        <v>1.9666666666666668</v>
      </c>
      <c r="L7" s="4">
        <f t="shared" ref="L7:L16" si="4">E7/6</f>
        <v>1.7447916666666667</v>
      </c>
      <c r="M7" s="4">
        <f t="shared" ref="M7:M16" si="5">F7/6</f>
        <v>1.8190476190476188</v>
      </c>
      <c r="N7" s="4">
        <f t="shared" ref="N7:N16" si="6">G7/6</f>
        <v>1.8987654320987655</v>
      </c>
      <c r="P7" s="4">
        <f>SUM(Data!X31:X36)/6</f>
        <v>2.3205128205128207</v>
      </c>
      <c r="Q7" s="4">
        <f>SUM(Data!Z31:Z36)/6</f>
        <v>1.7882882882882882</v>
      </c>
      <c r="R7" s="4">
        <f>SUM(Data!AB31:AB36)/6</f>
        <v>1.8190476190476188</v>
      </c>
    </row>
    <row r="8" spans="1:18" x14ac:dyDescent="0.3">
      <c r="A8" s="6">
        <v>7</v>
      </c>
      <c r="B8" s="4">
        <f>SUM(Data!L37:L42)</f>
        <v>15.76923076923077</v>
      </c>
      <c r="C8" s="4">
        <f>SUM(Data!N37:N42)</f>
        <v>8.9545454545454533</v>
      </c>
      <c r="D8" s="4">
        <f>SUM(Data!P37:P42)</f>
        <v>12.299999999999999</v>
      </c>
      <c r="E8" s="4">
        <f>SUM(Data!R37:R42)</f>
        <v>10.40625</v>
      </c>
      <c r="F8" s="4">
        <f>SUM(Data!T37:T42)</f>
        <v>11.200000000000001</v>
      </c>
      <c r="G8" s="4">
        <f>SUM(Data!V37:V42)</f>
        <v>11.688888888888888</v>
      </c>
      <c r="H8" s="4"/>
      <c r="I8" s="4">
        <f t="shared" si="1"/>
        <v>2.6282051282051282</v>
      </c>
      <c r="J8" s="4">
        <f t="shared" si="2"/>
        <v>1.4924242424242422</v>
      </c>
      <c r="K8" s="4">
        <f t="shared" si="3"/>
        <v>2.0499999999999998</v>
      </c>
      <c r="L8" s="4">
        <f t="shared" si="4"/>
        <v>1.734375</v>
      </c>
      <c r="M8" s="4">
        <f t="shared" si="5"/>
        <v>1.8666666666666669</v>
      </c>
      <c r="N8" s="4">
        <f t="shared" si="6"/>
        <v>1.948148148148148</v>
      </c>
      <c r="P8" s="4">
        <f>SUM(Data!X37:X42)/6</f>
        <v>2.6282051282051282</v>
      </c>
      <c r="Q8" s="4">
        <f>SUM(Data!Z37:Z42)/6</f>
        <v>1.7477477477477479</v>
      </c>
      <c r="R8" s="4">
        <f>SUM(Data!AB37:AB42)/6</f>
        <v>1.8666666666666669</v>
      </c>
    </row>
    <row r="9" spans="1:18" x14ac:dyDescent="0.3">
      <c r="A9" s="5">
        <v>8</v>
      </c>
      <c r="B9" s="4">
        <f>SUM(Data!L43:L48)</f>
        <v>13.807692307692307</v>
      </c>
      <c r="C9" s="4">
        <f>SUM(Data!N43:N48)</f>
        <v>10.681818181818183</v>
      </c>
      <c r="D9" s="4">
        <f>SUM(Data!P43:P48)</f>
        <v>11.7</v>
      </c>
      <c r="E9" s="4">
        <f>SUM(Data!R43:R48)</f>
        <v>9.5</v>
      </c>
      <c r="F9" s="4">
        <f>SUM(Data!T43:T48)</f>
        <v>12.714285714285714</v>
      </c>
      <c r="G9" s="4">
        <f>SUM(Data!V43:V48)</f>
        <v>11.68148148148148</v>
      </c>
      <c r="H9" s="4"/>
      <c r="I9" s="4">
        <f t="shared" si="1"/>
        <v>2.3012820512820511</v>
      </c>
      <c r="J9" s="4">
        <f t="shared" si="2"/>
        <v>1.7803030303030305</v>
      </c>
      <c r="K9" s="4">
        <f t="shared" si="3"/>
        <v>1.95</v>
      </c>
      <c r="L9" s="4">
        <f t="shared" si="4"/>
        <v>1.5833333333333333</v>
      </c>
      <c r="M9" s="4">
        <f t="shared" si="5"/>
        <v>2.1190476190476191</v>
      </c>
      <c r="N9" s="4">
        <f t="shared" si="6"/>
        <v>1.9469135802469133</v>
      </c>
      <c r="P9" s="4">
        <f>SUM(Data!X43:X48)/6</f>
        <v>2.3012820512820511</v>
      </c>
      <c r="Q9" s="4">
        <f>SUM(Data!Z43:Z48)/6</f>
        <v>1.7409909909909913</v>
      </c>
      <c r="R9" s="4">
        <f>SUM(Data!AB43:AB48)/6</f>
        <v>2.1190476190476191</v>
      </c>
    </row>
    <row r="10" spans="1:18" x14ac:dyDescent="0.3">
      <c r="A10" s="5">
        <v>9</v>
      </c>
      <c r="B10" s="4">
        <f>SUM(Data!L49:L54)</f>
        <v>15.576923076923075</v>
      </c>
      <c r="C10" s="4">
        <f>SUM(Data!N49:N54)</f>
        <v>11.31818181818182</v>
      </c>
      <c r="D10" s="4">
        <f>SUM(Data!P49:P54)</f>
        <v>10.35</v>
      </c>
      <c r="E10" s="4">
        <f>SUM(Data!R49:R54)</f>
        <v>11.3125</v>
      </c>
      <c r="F10" s="4">
        <f>SUM(Data!T49:T54)</f>
        <v>12.285714285714286</v>
      </c>
      <c r="G10" s="4">
        <f>SUM(Data!V49:V54)</f>
        <v>12.244444444444444</v>
      </c>
      <c r="H10" s="4"/>
      <c r="I10" s="4">
        <f t="shared" si="1"/>
        <v>2.5961538461538458</v>
      </c>
      <c r="J10" s="4">
        <f t="shared" si="2"/>
        <v>1.8863636363636367</v>
      </c>
      <c r="K10" s="4">
        <f t="shared" si="3"/>
        <v>1.7249999999999999</v>
      </c>
      <c r="L10" s="4">
        <f t="shared" si="4"/>
        <v>1.8854166666666667</v>
      </c>
      <c r="M10" s="4">
        <f t="shared" si="5"/>
        <v>2.0476190476190479</v>
      </c>
      <c r="N10" s="4">
        <f t="shared" si="6"/>
        <v>2.0407407407407407</v>
      </c>
      <c r="P10" s="4">
        <f>SUM(Data!X49:X54)/6</f>
        <v>2.5961538461538458</v>
      </c>
      <c r="Q10" s="4">
        <f>SUM(Data!Z49:Z54)/6</f>
        <v>1.8423423423423424</v>
      </c>
      <c r="R10" s="4">
        <f>SUM(Data!AB49:AB54)/6</f>
        <v>2.0476190476190479</v>
      </c>
    </row>
    <row r="11" spans="1:18" x14ac:dyDescent="0.3">
      <c r="A11" s="7">
        <v>10</v>
      </c>
      <c r="B11" s="4">
        <f>SUM(Data!L55:L60)</f>
        <v>13.884615384615383</v>
      </c>
      <c r="C11" s="4">
        <f>SUM(Data!N55:N60)</f>
        <v>12.136363636363635</v>
      </c>
      <c r="D11" s="4">
        <f>SUM(Data!P55:P60)</f>
        <v>10.1</v>
      </c>
      <c r="E11" s="4">
        <f>SUM(Data!R55:R60)</f>
        <v>11.65625</v>
      </c>
      <c r="F11" s="4">
        <f>SUM(Data!T55:T60)</f>
        <v>10.257142857142858</v>
      </c>
      <c r="G11" s="4">
        <f>SUM(Data!V55:V60)</f>
        <v>11.57037037037037</v>
      </c>
      <c r="H11" s="4"/>
      <c r="I11" s="4">
        <f t="shared" si="1"/>
        <v>2.3141025641025639</v>
      </c>
      <c r="J11" s="4">
        <f t="shared" si="2"/>
        <v>2.0227272727272725</v>
      </c>
      <c r="K11" s="4">
        <f t="shared" si="3"/>
        <v>1.6833333333333333</v>
      </c>
      <c r="L11" s="4">
        <f t="shared" si="4"/>
        <v>1.9427083333333333</v>
      </c>
      <c r="M11" s="4">
        <f t="shared" si="5"/>
        <v>1.7095238095238097</v>
      </c>
      <c r="N11" s="4">
        <f t="shared" si="6"/>
        <v>1.9283950617283949</v>
      </c>
      <c r="P11" s="4">
        <f>SUM(Data!X55:X60)/6</f>
        <v>2.3141025641025639</v>
      </c>
      <c r="Q11" s="4">
        <f>SUM(Data!Z55:Z60)/6</f>
        <v>1.8963963963963966</v>
      </c>
      <c r="R11" s="4">
        <f>SUM(Data!AB55:AB60)/6</f>
        <v>1.7095238095238097</v>
      </c>
    </row>
    <row r="12" spans="1:18" x14ac:dyDescent="0.3">
      <c r="A12" s="8">
        <v>12</v>
      </c>
      <c r="B12" s="4">
        <f>SUM(Data!L61:L66)</f>
        <v>13.769230769230766</v>
      </c>
      <c r="C12" s="4">
        <f>SUM(Data!N61:N66)</f>
        <v>4.4545454545454541</v>
      </c>
      <c r="D12" s="4">
        <f>SUM(Data!P61:P66)</f>
        <v>9.9</v>
      </c>
      <c r="E12" s="4">
        <f>SUM(Data!R61:R66)</f>
        <v>10.03125</v>
      </c>
      <c r="F12" s="4">
        <f>SUM(Data!T61:T66)</f>
        <v>9.742857142857142</v>
      </c>
      <c r="G12" s="4">
        <f>SUM(Data!V61:V66)</f>
        <v>9.7481481481481485</v>
      </c>
      <c r="H12" s="4"/>
      <c r="I12" s="4">
        <f t="shared" si="1"/>
        <v>2.2948717948717943</v>
      </c>
      <c r="J12" s="4">
        <f t="shared" si="2"/>
        <v>0.74242424242424232</v>
      </c>
      <c r="K12" s="4">
        <f t="shared" si="3"/>
        <v>1.6500000000000001</v>
      </c>
      <c r="L12" s="4">
        <f t="shared" si="4"/>
        <v>1.671875</v>
      </c>
      <c r="M12" s="4">
        <f t="shared" si="5"/>
        <v>1.6238095238095236</v>
      </c>
      <c r="N12" s="4">
        <f t="shared" si="6"/>
        <v>1.6246913580246913</v>
      </c>
      <c r="P12" s="4">
        <f>SUM(Data!X61:X66)/6</f>
        <v>2.2948717948717943</v>
      </c>
      <c r="Q12" s="4">
        <f>SUM(Data!Z61:Z66)/6</f>
        <v>1.3896396396396395</v>
      </c>
      <c r="R12" s="4">
        <f>SUM(Data!AB61:AB66)/6</f>
        <v>1.6238095238095236</v>
      </c>
    </row>
    <row r="13" spans="1:18" x14ac:dyDescent="0.3">
      <c r="A13" s="6">
        <v>13</v>
      </c>
      <c r="B13" s="4">
        <f>SUM(Data!L67:L72)</f>
        <v>15.538461538461537</v>
      </c>
      <c r="C13" s="4">
        <f>SUM(Data!N67:N72)</f>
        <v>7.8636363636363642</v>
      </c>
      <c r="D13" s="4">
        <f>SUM(Data!P67:P72)</f>
        <v>10.900000000000002</v>
      </c>
      <c r="E13" s="4">
        <f>SUM(Data!R67:R72)</f>
        <v>9.78125</v>
      </c>
      <c r="F13" s="4">
        <f>SUM(Data!T67:T72)</f>
        <v>10.200000000000001</v>
      </c>
      <c r="G13" s="4">
        <f>SUM(Data!V67:V72)</f>
        <v>10.851851851851851</v>
      </c>
      <c r="H13" s="4"/>
      <c r="I13" s="4">
        <f t="shared" si="1"/>
        <v>2.5897435897435894</v>
      </c>
      <c r="J13" s="4">
        <f t="shared" si="2"/>
        <v>1.3106060606060608</v>
      </c>
      <c r="K13" s="4">
        <f t="shared" si="3"/>
        <v>1.8166666666666671</v>
      </c>
      <c r="L13" s="4">
        <f t="shared" si="4"/>
        <v>1.6302083333333333</v>
      </c>
      <c r="M13" s="4">
        <f t="shared" si="5"/>
        <v>1.7000000000000002</v>
      </c>
      <c r="N13" s="4">
        <f t="shared" si="6"/>
        <v>1.8086419753086418</v>
      </c>
      <c r="P13" s="4">
        <f>SUM(Data!X67:X72)/6</f>
        <v>2.5897435897435894</v>
      </c>
      <c r="Q13" s="4">
        <f>SUM(Data!Z67:Z72)/6</f>
        <v>1.5855855855855856</v>
      </c>
      <c r="R13" s="4">
        <f>SUM(Data!AB67:AB72)/6</f>
        <v>1.7000000000000002</v>
      </c>
    </row>
    <row r="14" spans="1:18" x14ac:dyDescent="0.3">
      <c r="A14" s="6">
        <v>14</v>
      </c>
      <c r="B14" s="4">
        <f>SUM(Data!L73:L78)</f>
        <v>9.8461538461538467</v>
      </c>
      <c r="C14" s="4">
        <f>SUM(Data!N73:N78)</f>
        <v>11.272727272727273</v>
      </c>
      <c r="D14" s="4">
        <f>SUM(Data!P73:P78)</f>
        <v>10.25</v>
      </c>
      <c r="E14" s="4">
        <f>SUM(Data!R73:R78)</f>
        <v>10.3125</v>
      </c>
      <c r="F14" s="4">
        <f>SUM(Data!T73:T78)</f>
        <v>7.8857142857142861</v>
      </c>
      <c r="G14" s="4">
        <f>SUM(Data!V73:V78)</f>
        <v>9.7407407407407405</v>
      </c>
      <c r="H14" s="4"/>
      <c r="I14" s="4">
        <f t="shared" si="1"/>
        <v>1.6410256410256412</v>
      </c>
      <c r="J14" s="4">
        <f t="shared" si="2"/>
        <v>1.8787878787878789</v>
      </c>
      <c r="K14" s="4">
        <f t="shared" si="3"/>
        <v>1.7083333333333333</v>
      </c>
      <c r="L14" s="4">
        <f t="shared" si="4"/>
        <v>1.71875</v>
      </c>
      <c r="M14" s="4">
        <f t="shared" si="5"/>
        <v>1.3142857142857143</v>
      </c>
      <c r="N14" s="4">
        <f t="shared" si="6"/>
        <v>1.6234567901234567</v>
      </c>
      <c r="P14" s="4">
        <f>SUM(Data!X73:X78)/6</f>
        <v>1.6410256410256412</v>
      </c>
      <c r="Q14" s="4">
        <f>SUM(Data!Z73:Z78)/6</f>
        <v>1.7635135135135138</v>
      </c>
      <c r="R14" s="4">
        <f>SUM(Data!AB73:AB78)/6</f>
        <v>1.3142857142857143</v>
      </c>
    </row>
    <row r="15" spans="1:18" x14ac:dyDescent="0.3">
      <c r="A15" s="8">
        <v>15</v>
      </c>
      <c r="B15" s="4">
        <f>SUM(Data!L79:L84)</f>
        <v>11.615384615384617</v>
      </c>
      <c r="C15" s="4">
        <f>SUM(Data!N79:N84)</f>
        <v>16.863636363636363</v>
      </c>
      <c r="D15" s="4">
        <f>SUM(Data!P79:P84)</f>
        <v>9.65</v>
      </c>
      <c r="E15" s="4">
        <f>SUM(Data!R79:R84)</f>
        <v>11.1875</v>
      </c>
      <c r="F15" s="4">
        <f>SUM(Data!T79:T84)</f>
        <v>9.0571428571428569</v>
      </c>
      <c r="G15" s="4">
        <f>SUM(Data!V79:V84)</f>
        <v>11.414814814814815</v>
      </c>
      <c r="H15" s="4"/>
      <c r="I15" s="4">
        <f t="shared" si="1"/>
        <v>1.9358974358974361</v>
      </c>
      <c r="J15" s="4">
        <f t="shared" si="2"/>
        <v>2.8106060606060606</v>
      </c>
      <c r="K15" s="4">
        <f t="shared" si="3"/>
        <v>1.6083333333333334</v>
      </c>
      <c r="L15" s="4">
        <f t="shared" si="4"/>
        <v>1.8645833333333333</v>
      </c>
      <c r="M15" s="4">
        <f t="shared" si="5"/>
        <v>1.5095238095238095</v>
      </c>
      <c r="N15" s="4">
        <f t="shared" si="6"/>
        <v>1.902469135802469</v>
      </c>
      <c r="P15" s="4">
        <f>SUM(Data!X79:X84)/6</f>
        <v>1.9358974358974361</v>
      </c>
      <c r="Q15" s="4">
        <f>SUM(Data!Z79:Z84)/6</f>
        <v>2.0765765765765765</v>
      </c>
      <c r="R15" s="4">
        <f>SUM(Data!AB79:AB84)/6</f>
        <v>1.5095238095238095</v>
      </c>
    </row>
    <row r="16" spans="1:18" x14ac:dyDescent="0.3">
      <c r="A16" s="7">
        <v>16</v>
      </c>
      <c r="B16" s="4">
        <f>SUM(Data!L85:L90)</f>
        <v>15.384615384615385</v>
      </c>
      <c r="C16" s="4">
        <f>SUM(Data!N85:N90)</f>
        <v>10.454545454545453</v>
      </c>
      <c r="D16" s="4">
        <f>SUM(Data!P85:P90)</f>
        <v>8.1999999999999993</v>
      </c>
      <c r="E16" s="4">
        <f>SUM(Data!R85:R90)</f>
        <v>7.75</v>
      </c>
      <c r="F16" s="4">
        <f>SUM(Data!T85:T90)</f>
        <v>9.1714285714285708</v>
      </c>
      <c r="G16" s="4">
        <f>SUM(Data!V85:V90)</f>
        <v>10.096296296296297</v>
      </c>
      <c r="H16" s="4"/>
      <c r="I16" s="4">
        <f t="shared" si="1"/>
        <v>2.5641025641025643</v>
      </c>
      <c r="J16" s="4">
        <f t="shared" si="2"/>
        <v>1.7424242424242422</v>
      </c>
      <c r="K16" s="4">
        <f t="shared" si="3"/>
        <v>1.3666666666666665</v>
      </c>
      <c r="L16" s="4">
        <f t="shared" si="4"/>
        <v>1.2916666666666667</v>
      </c>
      <c r="M16" s="4">
        <f t="shared" si="5"/>
        <v>1.5285714285714285</v>
      </c>
      <c r="N16" s="4">
        <f t="shared" si="6"/>
        <v>1.682716049382716</v>
      </c>
      <c r="P16" s="4">
        <f>SUM(Data!X85:X90)/6</f>
        <v>2.5641025641025643</v>
      </c>
      <c r="Q16" s="4">
        <f>SUM(Data!Z85:Z90)/6</f>
        <v>1.4459459459459463</v>
      </c>
      <c r="R16" s="4">
        <f>SUM(Data!AB85:AB90)/6</f>
        <v>1.5285714285714285</v>
      </c>
    </row>
    <row r="17" spans="1:18" x14ac:dyDescent="0.3">
      <c r="A17" s="5">
        <v>17</v>
      </c>
      <c r="B17" s="4">
        <f>SUM(Data!L91:L96)</f>
        <v>13.192307692307693</v>
      </c>
      <c r="C17" s="4">
        <f>SUM(Data!N91:N96)</f>
        <v>7.5909090909090899</v>
      </c>
      <c r="D17" s="4">
        <f>SUM(Data!P91:P96)</f>
        <v>10.440000000000001</v>
      </c>
      <c r="E17" s="4">
        <f>SUM(Data!R91:R96)</f>
        <v>9.25</v>
      </c>
      <c r="F17" s="4">
        <f>SUM(Data!T91:T96)</f>
        <v>10.314285714285713</v>
      </c>
      <c r="G17" s="4">
        <f>SUM(Data!V91:V96)</f>
        <v>11.162962962962963</v>
      </c>
      <c r="H17" s="4"/>
      <c r="I17" s="4">
        <f>B17/6</f>
        <v>2.1987179487179489</v>
      </c>
      <c r="J17" s="4">
        <f>C17/6</f>
        <v>1.2651515151515149</v>
      </c>
      <c r="K17" s="4">
        <f t="shared" ref="K17:N18" si="7">D17/5</f>
        <v>2.0880000000000001</v>
      </c>
      <c r="L17" s="4">
        <f t="shared" si="7"/>
        <v>1.85</v>
      </c>
      <c r="M17" s="4">
        <f t="shared" si="7"/>
        <v>2.0628571428571427</v>
      </c>
      <c r="N17" s="4">
        <f>G17/6</f>
        <v>1.8604938271604938</v>
      </c>
      <c r="P17" s="4">
        <f>SUM(Data!X91:X96)/6</f>
        <v>2.1987179487179489</v>
      </c>
      <c r="Q17" s="4">
        <f>SUM(Data!Z91:Z96)/5</f>
        <v>1.7243243243243243</v>
      </c>
      <c r="R17" s="4">
        <f>SUM(Data!AB91:AB96)/5</f>
        <v>2.0628571428571427</v>
      </c>
    </row>
    <row r="18" spans="1:18" x14ac:dyDescent="0.3">
      <c r="A18" s="5">
        <v>18</v>
      </c>
      <c r="B18" s="4">
        <f>SUM(Data!L97:L101)</f>
        <v>11.692307692307692</v>
      </c>
      <c r="C18" s="4">
        <f>SUM(Data!N97:N101)</f>
        <v>6.8636363636363633</v>
      </c>
      <c r="D18" s="4">
        <f>SUM(Data!P97:P101)</f>
        <v>7.75</v>
      </c>
      <c r="E18" s="4">
        <f>SUM(Data!R97:R101)</f>
        <v>9.125</v>
      </c>
      <c r="F18" s="4">
        <f>SUM(Data!T97:T101)</f>
        <v>9.6571428571428566</v>
      </c>
      <c r="G18" s="4">
        <f>SUM(Data!V97:V101)</f>
        <v>9.1851851851851851</v>
      </c>
      <c r="H18" s="4"/>
      <c r="I18" s="4">
        <f>B18/5</f>
        <v>2.3384615384615381</v>
      </c>
      <c r="J18" s="4">
        <f>C18/5</f>
        <v>1.3727272727272726</v>
      </c>
      <c r="K18" s="4">
        <f t="shared" si="7"/>
        <v>1.55</v>
      </c>
      <c r="L18" s="4">
        <f t="shared" si="7"/>
        <v>1.825</v>
      </c>
      <c r="M18" s="4">
        <f t="shared" si="7"/>
        <v>1.9314285714285713</v>
      </c>
      <c r="N18" s="4">
        <f t="shared" si="7"/>
        <v>1.837037037037037</v>
      </c>
      <c r="P18" s="4">
        <f>SUM(Data!X97:X101)/5</f>
        <v>2.3384615384615381</v>
      </c>
      <c r="Q18" s="4">
        <f>SUM(Data!Z97:Z101)/5</f>
        <v>1.6162162162162161</v>
      </c>
      <c r="R18" s="4">
        <f>SUM(Data!AB97:AB101)/5</f>
        <v>1.9314285714285713</v>
      </c>
    </row>
    <row r="19" spans="1:18" x14ac:dyDescent="0.3">
      <c r="A19" s="8">
        <v>19</v>
      </c>
      <c r="B19" s="4">
        <f>SUM(Data!L102:L107)</f>
        <v>14.153846153846153</v>
      </c>
      <c r="C19" s="4">
        <f>SUM(Data!N102:N107)</f>
        <v>7.6363636363636358</v>
      </c>
      <c r="D19" s="4">
        <f>SUM(Data!P102:P107)</f>
        <v>11.4</v>
      </c>
      <c r="E19" s="4">
        <f>SUM(Data!R102:R107)</f>
        <v>10.65625</v>
      </c>
      <c r="F19" s="4">
        <f>SUM(Data!T102:T107)</f>
        <v>10.857142857142858</v>
      </c>
      <c r="G19" s="4">
        <f>SUM(Data!V102:V107)</f>
        <v>11</v>
      </c>
      <c r="H19" s="4"/>
      <c r="I19" s="4">
        <f t="shared" ref="I19:N19" si="8">B19/6</f>
        <v>2.358974358974359</v>
      </c>
      <c r="J19" s="4">
        <f t="shared" si="8"/>
        <v>1.2727272727272727</v>
      </c>
      <c r="K19" s="4">
        <f t="shared" si="8"/>
        <v>1.9000000000000001</v>
      </c>
      <c r="L19" s="4">
        <f t="shared" si="8"/>
        <v>1.7760416666666667</v>
      </c>
      <c r="M19" s="4">
        <f t="shared" si="8"/>
        <v>1.8095238095238095</v>
      </c>
      <c r="N19" s="4">
        <f t="shared" si="8"/>
        <v>1.8333333333333333</v>
      </c>
      <c r="P19" s="4">
        <f>SUM(Data!X102:X107)/6</f>
        <v>2.358974358974359</v>
      </c>
      <c r="Q19" s="4">
        <f>SUM(Data!Z102:Z107)/6</f>
        <v>1.6599099099099099</v>
      </c>
      <c r="R19" s="4">
        <f>SUM(Data!AB102:AB107)/6</f>
        <v>1.8095238095238095</v>
      </c>
    </row>
    <row r="20" spans="1:18" x14ac:dyDescent="0.3">
      <c r="A20" s="7">
        <v>20</v>
      </c>
      <c r="B20" s="4">
        <f>SUM(Data!L108:L113)</f>
        <v>16</v>
      </c>
      <c r="C20" s="4">
        <f>SUM(Data!N108:N113)</f>
        <v>9.6818181818181817</v>
      </c>
      <c r="D20" s="4">
        <f>SUM(Data!P108:P113)</f>
        <v>9.2500000000000018</v>
      </c>
      <c r="E20" s="4">
        <f>SUM(Data!R108:R113)</f>
        <v>7.0625</v>
      </c>
      <c r="F20" s="4">
        <f>SUM(Data!T108:T113)</f>
        <v>9.7142857142857135</v>
      </c>
      <c r="G20" s="4">
        <f>SUM(Data!V108:V113)</f>
        <v>10.222222222222221</v>
      </c>
      <c r="H20" s="4"/>
      <c r="I20" s="4">
        <f t="shared" ref="I20:L21" si="9">B20/6</f>
        <v>2.6666666666666665</v>
      </c>
      <c r="J20" s="4">
        <f t="shared" si="9"/>
        <v>1.6136363636363635</v>
      </c>
      <c r="K20" s="4">
        <f t="shared" si="9"/>
        <v>1.541666666666667</v>
      </c>
      <c r="L20" s="4">
        <f t="shared" si="9"/>
        <v>1.1770833333333333</v>
      </c>
      <c r="M20" s="4">
        <f>F20/5</f>
        <v>1.9428571428571426</v>
      </c>
      <c r="N20" s="4">
        <f>G20/6</f>
        <v>1.7037037037037035</v>
      </c>
      <c r="P20" s="4">
        <f>SUM(Data!X108:X113)/6</f>
        <v>2.6666666666666665</v>
      </c>
      <c r="Q20" s="4">
        <f>SUM(Data!Z108:Z113)/5</f>
        <v>1.6864864864864864</v>
      </c>
      <c r="R20" s="4">
        <f>SUM(Data!AB108:AB113)/5</f>
        <v>1.9428571428571426</v>
      </c>
    </row>
    <row r="21" spans="1:18" x14ac:dyDescent="0.3">
      <c r="A21" s="6">
        <v>21</v>
      </c>
      <c r="B21" s="4">
        <f>SUM(Data!L114:L119)</f>
        <v>12.653846153846153</v>
      </c>
      <c r="C21" s="4">
        <f>SUM(Data!N114:N119)</f>
        <v>8.7272727272727284</v>
      </c>
      <c r="D21" s="4">
        <f>SUM(Data!P114:P119)</f>
        <v>7.95</v>
      </c>
      <c r="E21" s="4">
        <f>SUM(Data!R114:R119)</f>
        <v>9.90625</v>
      </c>
      <c r="F21" s="4">
        <f>SUM(Data!T114:T119)</f>
        <v>10.828571428571427</v>
      </c>
      <c r="G21" s="4">
        <f>SUM(Data!V114:V119)</f>
        <v>10.192592592592591</v>
      </c>
      <c r="H21" s="4"/>
      <c r="I21" s="4">
        <f t="shared" si="9"/>
        <v>2.108974358974359</v>
      </c>
      <c r="J21" s="4">
        <f t="shared" si="9"/>
        <v>1.4545454545454548</v>
      </c>
      <c r="K21" s="4">
        <f t="shared" si="9"/>
        <v>1.325</v>
      </c>
      <c r="L21" s="4">
        <f t="shared" si="9"/>
        <v>1.6510416666666667</v>
      </c>
      <c r="M21" s="4">
        <f>F21/6</f>
        <v>1.8047619047619046</v>
      </c>
      <c r="N21" s="4">
        <f>G21/6</f>
        <v>1.6987654320987653</v>
      </c>
      <c r="P21" s="4">
        <f>SUM(Data!X114:X119)/6</f>
        <v>2.108974358974359</v>
      </c>
      <c r="Q21" s="4">
        <f>SUM(Data!Z114:Z119)/6</f>
        <v>1.5045045045045045</v>
      </c>
      <c r="R21" s="4">
        <f>SUM(Data!AB114:AB119)/6</f>
        <v>1.8047619047619046</v>
      </c>
    </row>
    <row r="24" spans="1:18" x14ac:dyDescent="0.3">
      <c r="A24" s="44"/>
      <c r="B24" s="44"/>
      <c r="C24" s="44"/>
    </row>
    <row r="25" spans="1:18" x14ac:dyDescent="0.3">
      <c r="A25" s="11"/>
      <c r="B25" s="14" t="s">
        <v>1</v>
      </c>
      <c r="C25" s="15" t="s">
        <v>13</v>
      </c>
      <c r="D25" s="16" t="s">
        <v>19</v>
      </c>
      <c r="E25" s="16" t="s">
        <v>20</v>
      </c>
      <c r="F25" s="16" t="s">
        <v>29</v>
      </c>
      <c r="G25" s="16" t="s">
        <v>30</v>
      </c>
      <c r="H25" s="16" t="s">
        <v>14</v>
      </c>
    </row>
    <row r="26" spans="1:18" x14ac:dyDescent="0.3">
      <c r="A26" s="11"/>
      <c r="B26" s="17">
        <v>1</v>
      </c>
      <c r="C26" s="18">
        <f t="shared" ref="C26:G26" si="10">(I2+I9+I10+I17+I18)/5</f>
        <v>2.3497435897435892</v>
      </c>
      <c r="D26" s="18">
        <f t="shared" si="10"/>
        <v>1.6169696969696967</v>
      </c>
      <c r="E26" s="18">
        <f t="shared" si="10"/>
        <v>1.7442666666666669</v>
      </c>
      <c r="F26" s="18">
        <f t="shared" si="10"/>
        <v>1.8058333333333334</v>
      </c>
      <c r="G26" s="18">
        <f t="shared" si="10"/>
        <v>2.0321904761904759</v>
      </c>
      <c r="H26" s="18">
        <f>(N2+N9+N10+N17+N18)/5</f>
        <v>1.9190123456790125</v>
      </c>
    </row>
    <row r="27" spans="1:18" x14ac:dyDescent="0.3">
      <c r="A27" s="11"/>
      <c r="B27" s="19">
        <v>2</v>
      </c>
      <c r="C27" s="18">
        <f>(I4+I7+I12+I15+I19)/5</f>
        <v>2.2782051282051281</v>
      </c>
      <c r="D27" s="18">
        <f>(J4+J7+J12+J15+J19)/5</f>
        <v>1.5757575757575757</v>
      </c>
      <c r="E27" s="18">
        <f t="shared" ref="E27:G27" si="11">(K3+K10+K11+K18+K19)/5</f>
        <v>1.7333333333333332</v>
      </c>
      <c r="F27" s="18">
        <f t="shared" si="11"/>
        <v>1.8410416666666667</v>
      </c>
      <c r="G27" s="18">
        <f t="shared" si="11"/>
        <v>1.9177142857142857</v>
      </c>
      <c r="H27" s="18">
        <f>(N4+N7+N12+N15+N19)/5</f>
        <v>1.842222222222222</v>
      </c>
    </row>
    <row r="28" spans="1:18" x14ac:dyDescent="0.3">
      <c r="A28" s="11"/>
      <c r="B28" s="20">
        <v>3</v>
      </c>
      <c r="C28" s="18">
        <f>(I3+I8+I13+I14+I21)/5</f>
        <v>2.2666666666666666</v>
      </c>
      <c r="D28" s="18">
        <f>(J3+J8+J13+J14+J21)/5</f>
        <v>1.5969696969696972</v>
      </c>
      <c r="E28" s="18">
        <f t="shared" ref="E28:G28" si="12">(K4+K11+K12+K19+K20)/5</f>
        <v>1.7216666666666669</v>
      </c>
      <c r="F28" s="18">
        <f t="shared" si="12"/>
        <v>1.7239583333333335</v>
      </c>
      <c r="G28" s="18">
        <f t="shared" si="12"/>
        <v>1.7980952380952377</v>
      </c>
      <c r="H28" s="18">
        <f>(N3+N8+N13+N14+N21)/5</f>
        <v>1.813333333333333</v>
      </c>
    </row>
    <row r="29" spans="1:18" x14ac:dyDescent="0.3">
      <c r="A29" s="11"/>
      <c r="B29" s="21">
        <v>4</v>
      </c>
      <c r="C29" s="18">
        <f>(I5+I6+I11+I16+I20)/5</f>
        <v>2.506153846153846</v>
      </c>
      <c r="D29" s="18">
        <f>(J5+J6+J11+J16+J20)/5</f>
        <v>1.5875757575757574</v>
      </c>
      <c r="E29" s="18">
        <f t="shared" ref="E29:G29" si="13">(K5+K12+K13+K20+K21)/5</f>
        <v>1.6166666666666667</v>
      </c>
      <c r="F29" s="18">
        <f t="shared" si="13"/>
        <v>1.5885416666666665</v>
      </c>
      <c r="G29" s="18">
        <f t="shared" si="13"/>
        <v>1.8759999999999999</v>
      </c>
      <c r="H29" s="18">
        <f>(N5+N6+N11+N16+N20)/5</f>
        <v>1.8813333333333333</v>
      </c>
      <c r="K29" s="4"/>
      <c r="L29" s="4"/>
      <c r="M29" s="4"/>
    </row>
    <row r="30" spans="1:18" x14ac:dyDescent="0.3">
      <c r="A30" s="44"/>
      <c r="B30" s="44"/>
      <c r="C30" s="44"/>
      <c r="I30" s="13"/>
      <c r="J30" s="13"/>
      <c r="K30" s="13"/>
      <c r="L30" s="13"/>
      <c r="M30" s="13"/>
    </row>
    <row r="31" spans="1:18" x14ac:dyDescent="0.3">
      <c r="A31" s="11"/>
      <c r="B31" s="14" t="s">
        <v>1</v>
      </c>
      <c r="C31" s="15" t="s">
        <v>13</v>
      </c>
      <c r="D31" s="16" t="s">
        <v>53</v>
      </c>
      <c r="E31" s="16" t="s">
        <v>55</v>
      </c>
      <c r="I31" s="11"/>
      <c r="J31" s="11"/>
      <c r="K31" s="12"/>
      <c r="L31" s="12"/>
      <c r="M31" s="12"/>
    </row>
    <row r="32" spans="1:18" x14ac:dyDescent="0.3">
      <c r="A32" s="11"/>
      <c r="B32" s="17">
        <v>1</v>
      </c>
      <c r="C32" s="18">
        <f>AVERAGE(P2,P9,P10,P17,P18)</f>
        <v>2.3497435897435892</v>
      </c>
      <c r="D32" s="18">
        <f>AVERAGE(Q2,Q9,Q10,Q17,Q18)</f>
        <v>1.72981981981982</v>
      </c>
      <c r="E32" s="18">
        <f>AVERAGE(R2,R9,R10,R17,R18)</f>
        <v>2.0321904761904759</v>
      </c>
      <c r="F32" s="4">
        <f>AVERAGE(C32:E32)</f>
        <v>2.0372512952512949</v>
      </c>
      <c r="G32" s="4">
        <f>AVERAGE(N2,N10,N9,N17,N18)</f>
        <v>1.9190123456790122</v>
      </c>
      <c r="I32" s="24"/>
      <c r="J32" s="25"/>
      <c r="K32" s="26"/>
      <c r="L32" s="26"/>
      <c r="M32" s="26"/>
      <c r="N32" s="26"/>
      <c r="O32" s="27"/>
    </row>
    <row r="33" spans="1:15" x14ac:dyDescent="0.3">
      <c r="A33" s="11"/>
      <c r="B33" s="19">
        <v>2</v>
      </c>
      <c r="C33" s="18">
        <f>AVERAGE(P4,P7,P12,P15,P19)</f>
        <v>2.2782051282051281</v>
      </c>
      <c r="D33" s="18">
        <f>AVERAGE(Q4,Q7,Q12,Q15,Q19)</f>
        <v>1.7405405405405403</v>
      </c>
      <c r="E33" s="18">
        <f>AVERAGE(R4,R7,R12,R15,R19)</f>
        <v>1.7333333333333332</v>
      </c>
      <c r="F33" s="4">
        <f t="shared" ref="F33:F35" si="14">AVERAGE(C33:E33)</f>
        <v>1.9173596673596673</v>
      </c>
      <c r="I33" s="27"/>
      <c r="J33" s="28"/>
      <c r="K33" s="28"/>
      <c r="L33" s="28"/>
      <c r="M33" s="28"/>
      <c r="N33" s="28"/>
      <c r="O33" s="27"/>
    </row>
    <row r="34" spans="1:15" x14ac:dyDescent="0.3">
      <c r="A34" s="11"/>
      <c r="B34" s="20">
        <v>3</v>
      </c>
      <c r="C34" s="18">
        <f>AVERAGE(P3,P8,P13,P14,P21)</f>
        <v>2.2666666666666666</v>
      </c>
      <c r="D34" s="18">
        <f>AVERAGE(Q3,Q8,Q13,Q14,Q21)</f>
        <v>1.6815315315315318</v>
      </c>
      <c r="E34" s="18">
        <f>AVERAGE(R3,R8,R13,R14,R21)</f>
        <v>1.755238095238095</v>
      </c>
      <c r="F34" s="4">
        <f t="shared" si="14"/>
        <v>1.9011454311454312</v>
      </c>
      <c r="I34" s="27"/>
      <c r="J34" s="28"/>
      <c r="K34" s="28"/>
      <c r="L34" s="28"/>
      <c r="M34" s="28"/>
      <c r="N34" s="28"/>
      <c r="O34" s="27"/>
    </row>
    <row r="35" spans="1:15" x14ac:dyDescent="0.3">
      <c r="A35" s="11"/>
      <c r="B35" s="21">
        <v>4</v>
      </c>
      <c r="C35" s="18">
        <f>AVERAGE(P5,P6,P11,P16,P20)</f>
        <v>2.506153846153846</v>
      </c>
      <c r="D35" s="18">
        <f>AVERAGE(Q5,Q6,Q11,Q16,Q20)</f>
        <v>1.6622522522522523</v>
      </c>
      <c r="E35" s="18">
        <f>AVERAGE(R5,R6,R11,R16,R20)</f>
        <v>1.8510476190476191</v>
      </c>
      <c r="F35" s="4">
        <f t="shared" si="14"/>
        <v>2.0064845724845726</v>
      </c>
      <c r="I35" s="27"/>
      <c r="J35" s="28"/>
      <c r="K35" s="28"/>
      <c r="L35" s="28"/>
      <c r="M35" s="28"/>
      <c r="N35" s="28"/>
      <c r="O35" s="27"/>
    </row>
    <row r="36" spans="1:15" x14ac:dyDescent="0.3">
      <c r="A36" s="44"/>
      <c r="B36" s="44"/>
      <c r="C36" s="44"/>
      <c r="I36" s="27"/>
      <c r="J36" s="28"/>
      <c r="K36" s="28"/>
      <c r="L36" s="28"/>
      <c r="M36" s="28"/>
      <c r="N36" s="28"/>
      <c r="O36" s="27"/>
    </row>
    <row r="37" spans="1:15" x14ac:dyDescent="0.3">
      <c r="A37" s="11"/>
      <c r="B37" s="11"/>
      <c r="C37" s="12"/>
      <c r="I37" s="11"/>
      <c r="J37" s="11"/>
      <c r="K37" s="12"/>
      <c r="L37" s="12"/>
      <c r="M37" s="12"/>
    </row>
    <row r="38" spans="1:15" x14ac:dyDescent="0.3">
      <c r="A38" s="11"/>
      <c r="B38" s="11"/>
      <c r="C38" s="12"/>
      <c r="I38" s="11"/>
      <c r="J38" s="11"/>
      <c r="K38" s="12"/>
      <c r="L38" s="12"/>
      <c r="M38" s="12"/>
    </row>
    <row r="39" spans="1:15" x14ac:dyDescent="0.3">
      <c r="A39" s="11"/>
      <c r="B39" s="11"/>
      <c r="C39" s="12"/>
      <c r="I39" s="11"/>
      <c r="J39" s="11"/>
      <c r="K39" s="12"/>
      <c r="L39" s="12"/>
      <c r="M39" s="12"/>
    </row>
    <row r="40" spans="1:15" x14ac:dyDescent="0.3">
      <c r="A40" s="11"/>
      <c r="B40" s="11"/>
      <c r="C40" s="12"/>
      <c r="I40" s="11"/>
      <c r="J40" s="11"/>
      <c r="K40" s="12"/>
      <c r="L40" s="12"/>
      <c r="M40" s="12"/>
    </row>
    <row r="41" spans="1:15" x14ac:dyDescent="0.3">
      <c r="I41" s="11"/>
      <c r="J41" s="11"/>
      <c r="K41" s="11"/>
      <c r="L41" s="11"/>
      <c r="M41" s="11"/>
    </row>
    <row r="42" spans="1:15" x14ac:dyDescent="0.3">
      <c r="I42" s="11"/>
      <c r="J42" s="11"/>
      <c r="K42" s="11"/>
      <c r="L42" s="11"/>
      <c r="M42" s="11"/>
    </row>
  </sheetData>
  <mergeCells count="3">
    <mergeCell ref="A24:C24"/>
    <mergeCell ref="A30:C30"/>
    <mergeCell ref="A36:C36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CBF8D-E53D-45B8-A815-AEE6D8104095}">
  <dimension ref="A1:O44"/>
  <sheetViews>
    <sheetView workbookViewId="0">
      <selection activeCell="D19" sqref="D19"/>
    </sheetView>
  </sheetViews>
  <sheetFormatPr defaultColWidth="8.88671875" defaultRowHeight="14.4" x14ac:dyDescent="0.3"/>
  <cols>
    <col min="2" max="4" width="18.6640625" customWidth="1"/>
    <col min="5" max="5" width="15.109375" customWidth="1"/>
    <col min="6" max="6" width="13.88671875" customWidth="1"/>
    <col min="7" max="7" width="17.6640625" bestFit="1" customWidth="1"/>
    <col min="8" max="8" width="10.5546875" customWidth="1"/>
    <col min="11" max="11" width="10.5546875" bestFit="1" customWidth="1"/>
    <col min="14" max="15" width="10.5546875" bestFit="1" customWidth="1"/>
  </cols>
  <sheetData>
    <row r="1" spans="1:8" x14ac:dyDescent="0.3">
      <c r="A1" s="10" t="s">
        <v>10</v>
      </c>
      <c r="B1" s="10" t="s">
        <v>11</v>
      </c>
      <c r="C1" s="10" t="s">
        <v>12</v>
      </c>
      <c r="D1" s="10" t="s">
        <v>18</v>
      </c>
      <c r="E1" s="10" t="s">
        <v>31</v>
      </c>
      <c r="F1" s="10" t="s">
        <v>25</v>
      </c>
      <c r="G1" s="10" t="s">
        <v>32</v>
      </c>
      <c r="H1" s="10" t="s">
        <v>33</v>
      </c>
    </row>
    <row r="2" spans="1:8" x14ac:dyDescent="0.3">
      <c r="A2" s="5">
        <v>1</v>
      </c>
      <c r="B2" s="4">
        <f>SUM(Data!K2:K7)</f>
        <v>361</v>
      </c>
      <c r="C2" s="4">
        <f>SUM(Data!M2:M7)</f>
        <v>235</v>
      </c>
      <c r="D2" s="4">
        <f>SUM(Data!O2:O7)</f>
        <v>169</v>
      </c>
      <c r="E2" s="4">
        <f>SUM(Data!Q2:Q7)</f>
        <v>362</v>
      </c>
      <c r="F2" s="4">
        <f>SUM(Data!S2:S7)</f>
        <v>420</v>
      </c>
      <c r="G2" s="4">
        <f>SUM(Data!U2:U7)</f>
        <v>1547</v>
      </c>
      <c r="H2" s="4">
        <f>B2+C2+D2+E2+F2</f>
        <v>1547</v>
      </c>
    </row>
    <row r="3" spans="1:8" x14ac:dyDescent="0.3">
      <c r="A3" s="6">
        <v>2</v>
      </c>
      <c r="B3" s="4">
        <f>SUM(Data!K8:K13)</f>
        <v>369</v>
      </c>
      <c r="C3" s="4">
        <f>SUM(Data!M8:M13)</f>
        <v>244</v>
      </c>
      <c r="D3" s="4">
        <f>SUM(Data!O8:O13)</f>
        <v>217</v>
      </c>
      <c r="E3" s="4">
        <f>SUM(Data!Q8:Q13)</f>
        <v>341</v>
      </c>
      <c r="F3" s="4">
        <f>SUM(Data!S8:S13)</f>
        <v>439</v>
      </c>
      <c r="G3" s="4">
        <f>SUM(Data!U8:U13)</f>
        <v>1610</v>
      </c>
      <c r="H3" s="4">
        <f t="shared" ref="H3:H21" si="0">B3+C3+D3+E3+F3</f>
        <v>1610</v>
      </c>
    </row>
    <row r="4" spans="1:8" x14ac:dyDescent="0.3">
      <c r="A4" s="8">
        <v>3</v>
      </c>
      <c r="B4" s="4">
        <f>SUM(Data!K14:K19)</f>
        <v>387</v>
      </c>
      <c r="C4" s="4">
        <f>SUM(Data!M14:M19)</f>
        <v>180</v>
      </c>
      <c r="D4" s="4">
        <f>SUM(Data!O14:O19)</f>
        <v>220</v>
      </c>
      <c r="E4" s="4">
        <f>SUM(Data!Q14:Q19)</f>
        <v>394</v>
      </c>
      <c r="F4" s="4">
        <f>SUM(Data!S14:S19)</f>
        <v>400</v>
      </c>
      <c r="G4" s="4">
        <f>SUM(Data!U14:U19)</f>
        <v>1581</v>
      </c>
      <c r="H4" s="4">
        <f t="shared" si="0"/>
        <v>1581</v>
      </c>
    </row>
    <row r="5" spans="1:8" x14ac:dyDescent="0.3">
      <c r="A5" s="7">
        <v>4</v>
      </c>
      <c r="B5" s="4">
        <f>SUM(Data!K20:K25)</f>
        <v>407</v>
      </c>
      <c r="C5" s="4">
        <f>SUM(Data!M20:M25)</f>
        <v>153</v>
      </c>
      <c r="D5" s="4">
        <f>SUM(Data!O20:O25)</f>
        <v>210</v>
      </c>
      <c r="E5" s="4">
        <f>SUM(Data!Q20:Q25)</f>
        <v>348</v>
      </c>
      <c r="F5" s="4">
        <f>SUM(Data!S20:S25)</f>
        <v>404</v>
      </c>
      <c r="G5" s="4">
        <f>SUM(Data!U20:U25)</f>
        <v>1522</v>
      </c>
      <c r="H5" s="4">
        <f t="shared" si="0"/>
        <v>1522</v>
      </c>
    </row>
    <row r="6" spans="1:8" x14ac:dyDescent="0.3">
      <c r="A6" s="7">
        <v>5</v>
      </c>
      <c r="B6" s="4">
        <f>SUM(Data!K26:K30)</f>
        <v>309</v>
      </c>
      <c r="C6" s="4">
        <f>SUM(Data!M26:M30)</f>
        <v>154</v>
      </c>
      <c r="D6" s="4">
        <f>SUM(Data!O26:O30)</f>
        <v>228</v>
      </c>
      <c r="E6" s="4">
        <f>SUM(Data!Q26:Q30)</f>
        <v>240</v>
      </c>
      <c r="F6" s="4">
        <f>SUM(Data!S26:S30)</f>
        <v>309</v>
      </c>
      <c r="G6" s="4">
        <f>SUM(Data!U26:U30)</f>
        <v>1240</v>
      </c>
      <c r="H6" s="4">
        <f t="shared" si="0"/>
        <v>1240</v>
      </c>
    </row>
    <row r="7" spans="1:8" x14ac:dyDescent="0.3">
      <c r="A7" s="8">
        <v>6</v>
      </c>
      <c r="B7" s="4">
        <f>SUM(Data!K31:K36)</f>
        <v>362</v>
      </c>
      <c r="C7" s="4">
        <f>SUM(Data!M31:M36)</f>
        <v>223</v>
      </c>
      <c r="D7" s="4">
        <f>SUM(Data!O31:O36)</f>
        <v>236</v>
      </c>
      <c r="E7" s="4">
        <f>SUM(Data!Q31:Q36)</f>
        <v>335</v>
      </c>
      <c r="F7" s="4">
        <f>SUM(Data!S31:S36)</f>
        <v>382</v>
      </c>
      <c r="G7" s="4">
        <f>SUM(Data!U31:U36)</f>
        <v>1538</v>
      </c>
      <c r="H7" s="4">
        <f t="shared" si="0"/>
        <v>1538</v>
      </c>
    </row>
    <row r="8" spans="1:8" x14ac:dyDescent="0.3">
      <c r="A8" s="6">
        <v>7</v>
      </c>
      <c r="B8" s="4">
        <f>SUM(Data!K37:K42)</f>
        <v>410</v>
      </c>
      <c r="C8" s="4">
        <f>SUM(Data!M37:M42)</f>
        <v>197</v>
      </c>
      <c r="D8" s="4">
        <f>SUM(Data!O37:O42)</f>
        <v>246</v>
      </c>
      <c r="E8" s="4">
        <f>SUM(Data!Q37:Q42)</f>
        <v>333</v>
      </c>
      <c r="F8" s="4">
        <f>SUM(Data!S37:S42)</f>
        <v>392</v>
      </c>
      <c r="G8" s="4">
        <f>SUM(Data!U37:U42)</f>
        <v>1578</v>
      </c>
      <c r="H8" s="4">
        <f t="shared" si="0"/>
        <v>1578</v>
      </c>
    </row>
    <row r="9" spans="1:8" x14ac:dyDescent="0.3">
      <c r="A9" s="5">
        <v>8</v>
      </c>
      <c r="B9" s="4">
        <f>SUM(Data!K43:K48)</f>
        <v>359</v>
      </c>
      <c r="C9" s="4">
        <f>SUM(Data!M43:M48)</f>
        <v>235</v>
      </c>
      <c r="D9" s="4">
        <f>SUM(Data!O43:O48)</f>
        <v>234</v>
      </c>
      <c r="E9" s="4">
        <f>SUM(Data!Q43:Q48)</f>
        <v>304</v>
      </c>
      <c r="F9" s="4">
        <f>SUM(Data!S43:S48)</f>
        <v>445</v>
      </c>
      <c r="G9" s="4">
        <f>SUM(Data!U43:U48)</f>
        <v>1577</v>
      </c>
      <c r="H9" s="4">
        <f t="shared" si="0"/>
        <v>1577</v>
      </c>
    </row>
    <row r="10" spans="1:8" x14ac:dyDescent="0.3">
      <c r="A10" s="5">
        <v>9</v>
      </c>
      <c r="B10" s="4">
        <f>SUM(Data!K49:K54)</f>
        <v>405</v>
      </c>
      <c r="C10" s="4">
        <f>SUM(Data!M49:M54)</f>
        <v>249</v>
      </c>
      <c r="D10" s="4">
        <f>SUM(Data!O49:O54)</f>
        <v>207</v>
      </c>
      <c r="E10" s="4">
        <f>SUM(Data!Q49:Q54)</f>
        <v>362</v>
      </c>
      <c r="F10" s="4">
        <f>SUM(Data!S49:S54)</f>
        <v>430</v>
      </c>
      <c r="G10" s="4">
        <f>SUM(Data!U49:U54)</f>
        <v>1653</v>
      </c>
      <c r="H10" s="4">
        <f t="shared" si="0"/>
        <v>1653</v>
      </c>
    </row>
    <row r="11" spans="1:8" x14ac:dyDescent="0.3">
      <c r="A11" s="7">
        <v>10</v>
      </c>
      <c r="B11" s="4">
        <f>SUM(Data!K55:K60)</f>
        <v>361</v>
      </c>
      <c r="C11" s="4">
        <f>SUM(Data!M55:M60)</f>
        <v>267</v>
      </c>
      <c r="D11" s="4">
        <f>SUM(Data!O55:O60)</f>
        <v>202</v>
      </c>
      <c r="E11" s="4">
        <f>SUM(Data!Q55:Q60)</f>
        <v>373</v>
      </c>
      <c r="F11" s="4">
        <f>SUM(Data!S55:S60)</f>
        <v>359</v>
      </c>
      <c r="G11" s="4">
        <f>SUM(Data!U55:U60)</f>
        <v>1562</v>
      </c>
      <c r="H11" s="4">
        <f t="shared" si="0"/>
        <v>1562</v>
      </c>
    </row>
    <row r="12" spans="1:8" x14ac:dyDescent="0.3">
      <c r="A12" s="8">
        <v>12</v>
      </c>
      <c r="B12" s="4">
        <f>SUM(Data!K61:K66)</f>
        <v>358</v>
      </c>
      <c r="C12" s="4">
        <f>SUM(Data!M61:M66)</f>
        <v>98</v>
      </c>
      <c r="D12" s="4">
        <f>SUM(Data!O61:O66)</f>
        <v>198</v>
      </c>
      <c r="E12" s="4">
        <f>SUM(Data!Q61:Q66)</f>
        <v>321</v>
      </c>
      <c r="F12" s="4">
        <f>SUM(Data!S61:S66)</f>
        <v>341</v>
      </c>
      <c r="G12" s="4">
        <f>SUM(Data!U61:U66)</f>
        <v>1316</v>
      </c>
      <c r="H12" s="4">
        <f t="shared" si="0"/>
        <v>1316</v>
      </c>
    </row>
    <row r="13" spans="1:8" x14ac:dyDescent="0.3">
      <c r="A13" s="6">
        <v>13</v>
      </c>
      <c r="B13" s="4">
        <f>SUM(Data!K67:K72)</f>
        <v>404</v>
      </c>
      <c r="C13" s="4">
        <f>SUM(Data!M67:M72)</f>
        <v>173</v>
      </c>
      <c r="D13" s="4">
        <f>SUM(Data!O67:O72)</f>
        <v>218</v>
      </c>
      <c r="E13" s="4">
        <f>SUM(Data!Q67:Q72)</f>
        <v>313</v>
      </c>
      <c r="F13" s="4">
        <f>SUM(Data!S67:S72)</f>
        <v>357</v>
      </c>
      <c r="G13" s="4">
        <f>SUM(Data!U67:U72)</f>
        <v>1465</v>
      </c>
      <c r="H13" s="4">
        <f t="shared" si="0"/>
        <v>1465</v>
      </c>
    </row>
    <row r="14" spans="1:8" x14ac:dyDescent="0.3">
      <c r="A14" s="6">
        <v>14</v>
      </c>
      <c r="B14" s="4">
        <f>SUM(Data!K73:K78)</f>
        <v>256</v>
      </c>
      <c r="C14" s="4">
        <f>SUM(Data!M73:M78)</f>
        <v>248</v>
      </c>
      <c r="D14" s="4">
        <f>SUM(Data!O73:O78)</f>
        <v>205</v>
      </c>
      <c r="E14" s="4">
        <f>SUM(Data!Q73:Q78)</f>
        <v>330</v>
      </c>
      <c r="F14" s="4">
        <f>SUM(Data!S73:S78)</f>
        <v>276</v>
      </c>
      <c r="G14" s="4">
        <f>SUM(Data!U73:U78)</f>
        <v>1315</v>
      </c>
      <c r="H14" s="4">
        <f t="shared" si="0"/>
        <v>1315</v>
      </c>
    </row>
    <row r="15" spans="1:8" x14ac:dyDescent="0.3">
      <c r="A15" s="8">
        <v>15</v>
      </c>
      <c r="B15" s="4">
        <f>SUM(Data!K79:K84)</f>
        <v>302</v>
      </c>
      <c r="C15" s="4">
        <f>SUM(Data!M79:M84)</f>
        <v>371</v>
      </c>
      <c r="D15" s="4">
        <f>SUM(Data!O79:O84)</f>
        <v>193</v>
      </c>
      <c r="E15" s="4">
        <f>SUM(Data!Q79:Q84)</f>
        <v>358</v>
      </c>
      <c r="F15" s="4">
        <f>SUM(Data!S79:S84)</f>
        <v>317</v>
      </c>
      <c r="G15" s="4">
        <f>SUM(Data!U79:U84)</f>
        <v>1541</v>
      </c>
      <c r="H15" s="4">
        <f t="shared" si="0"/>
        <v>1541</v>
      </c>
    </row>
    <row r="16" spans="1:8" x14ac:dyDescent="0.3">
      <c r="A16" s="7">
        <v>16</v>
      </c>
      <c r="B16" s="4">
        <f>SUM(Data!K85:K90)</f>
        <v>400</v>
      </c>
      <c r="C16" s="4">
        <f>SUM(Data!M85:M90)</f>
        <v>230</v>
      </c>
      <c r="D16" s="4">
        <f>SUM(Data!O85:O90)</f>
        <v>164</v>
      </c>
      <c r="E16" s="4">
        <f>SUM(Data!Q85:Q90)</f>
        <v>248</v>
      </c>
      <c r="F16" s="4">
        <f>SUM(Data!S85:S90)</f>
        <v>321</v>
      </c>
      <c r="G16" s="4">
        <f>SUM(Data!U85:U90)</f>
        <v>1363</v>
      </c>
      <c r="H16" s="4">
        <f t="shared" si="0"/>
        <v>1363</v>
      </c>
    </row>
    <row r="17" spans="1:15" x14ac:dyDescent="0.3">
      <c r="A17" s="5">
        <v>17</v>
      </c>
      <c r="B17" s="4">
        <f>SUM(Data!K91:K96)</f>
        <v>343</v>
      </c>
      <c r="C17" s="4">
        <f>SUM(Data!M91:M96)</f>
        <v>167</v>
      </c>
      <c r="D17" s="4">
        <f>SUM(Data!O91:O96)</f>
        <v>208.8</v>
      </c>
      <c r="E17" s="4">
        <f>SUM(Data!Q91:Q96)</f>
        <v>296</v>
      </c>
      <c r="F17" s="4">
        <f>SUM(Data!S91:S96)</f>
        <v>361</v>
      </c>
      <c r="G17" s="4">
        <f>SUM(Data!U91:U96)</f>
        <v>1507</v>
      </c>
      <c r="H17" s="4">
        <f t="shared" si="0"/>
        <v>1375.8</v>
      </c>
    </row>
    <row r="18" spans="1:15" x14ac:dyDescent="0.3">
      <c r="A18" s="5">
        <v>18</v>
      </c>
      <c r="B18" s="4">
        <f>SUM(Data!K97:K101)</f>
        <v>304</v>
      </c>
      <c r="C18" s="4">
        <f>SUM(Data!M97:M101)</f>
        <v>151</v>
      </c>
      <c r="D18" s="4">
        <f>SUM(Data!O97:O101)</f>
        <v>155</v>
      </c>
      <c r="E18" s="4">
        <f>SUM(Data!Q97:Q101)</f>
        <v>292</v>
      </c>
      <c r="F18" s="4">
        <f>SUM(Data!S97:S101)</f>
        <v>338</v>
      </c>
      <c r="G18" s="4">
        <f>SUM(Data!U97:U101)</f>
        <v>1240</v>
      </c>
      <c r="H18" s="4">
        <f t="shared" si="0"/>
        <v>1240</v>
      </c>
    </row>
    <row r="19" spans="1:15" x14ac:dyDescent="0.3">
      <c r="A19" s="8">
        <v>19</v>
      </c>
      <c r="B19" s="4">
        <f>SUM(Data!K102:K107)</f>
        <v>368</v>
      </c>
      <c r="C19" s="4">
        <f>SUM(Data!M102:M107)</f>
        <v>168</v>
      </c>
      <c r="D19" s="4">
        <f>SUM(Data!O102:O107)</f>
        <v>228</v>
      </c>
      <c r="E19" s="4">
        <f>SUM(Data!Q102:Q107)</f>
        <v>341</v>
      </c>
      <c r="F19" s="4">
        <f>SUM(Data!S102:S107)</f>
        <v>380</v>
      </c>
      <c r="G19" s="4">
        <f>SUM(Data!U102:U107)</f>
        <v>1485</v>
      </c>
      <c r="H19" s="4">
        <f t="shared" si="0"/>
        <v>1485</v>
      </c>
      <c r="N19" s="35">
        <v>44188</v>
      </c>
      <c r="O19" s="35">
        <v>44120</v>
      </c>
    </row>
    <row r="20" spans="1:15" x14ac:dyDescent="0.3">
      <c r="A20" s="7">
        <v>20</v>
      </c>
      <c r="B20" s="4">
        <f>SUM(Data!K109:K113)</f>
        <v>338</v>
      </c>
      <c r="C20" s="4">
        <f>SUM(Data!M109:M113)</f>
        <v>178</v>
      </c>
      <c r="D20" s="4">
        <f>SUM(Data!O109:O113)</f>
        <v>148</v>
      </c>
      <c r="E20" s="4">
        <f>SUM(Data!Q109:Q113)</f>
        <v>223</v>
      </c>
      <c r="F20" s="4">
        <f>SUM(Data!S109:S113)</f>
        <v>283</v>
      </c>
      <c r="G20" s="4">
        <f>SUM(Data!U109:U113)</f>
        <v>1170</v>
      </c>
      <c r="H20" s="4">
        <f t="shared" si="0"/>
        <v>1170</v>
      </c>
      <c r="O20">
        <f>-_xlfn.DAYS(O19,N19)</f>
        <v>68</v>
      </c>
    </row>
    <row r="21" spans="1:15" x14ac:dyDescent="0.3">
      <c r="A21" s="6">
        <v>21</v>
      </c>
      <c r="B21" s="4">
        <f>SUM(Data!K114:K119)</f>
        <v>329</v>
      </c>
      <c r="C21" s="4">
        <f>SUM(Data!M114:M119)</f>
        <v>192</v>
      </c>
      <c r="D21" s="4">
        <f>SUM(Data!O114:O119)</f>
        <v>159</v>
      </c>
      <c r="E21" s="4">
        <f>SUM(Data!Q114:Q119)</f>
        <v>317</v>
      </c>
      <c r="F21" s="4">
        <f>SUM(Data!S114:S119)</f>
        <v>379</v>
      </c>
      <c r="G21" s="4">
        <f>SUM(Data!U114:U119)</f>
        <v>1376</v>
      </c>
      <c r="H21" s="4">
        <f t="shared" si="0"/>
        <v>1376</v>
      </c>
    </row>
    <row r="22" spans="1:15" x14ac:dyDescent="0.3">
      <c r="H22" s="4"/>
    </row>
    <row r="23" spans="1:15" x14ac:dyDescent="0.3">
      <c r="B23" s="45" t="s">
        <v>45</v>
      </c>
      <c r="C23" s="45"/>
      <c r="D23" s="45"/>
    </row>
    <row r="24" spans="1:15" x14ac:dyDescent="0.3">
      <c r="A24" s="10" t="s">
        <v>10</v>
      </c>
      <c r="B24" s="37" t="s">
        <v>48</v>
      </c>
      <c r="C24" s="36" t="s">
        <v>49</v>
      </c>
      <c r="D24" s="38" t="s">
        <v>50</v>
      </c>
    </row>
    <row r="25" spans="1:15" x14ac:dyDescent="0.3">
      <c r="A25" s="5">
        <v>1</v>
      </c>
      <c r="B25" s="4">
        <f>B2</f>
        <v>361</v>
      </c>
      <c r="C25" s="4">
        <f>SUM(Data!Y2:Y7)</f>
        <v>766</v>
      </c>
      <c r="D25" s="4">
        <f>F2</f>
        <v>420</v>
      </c>
    </row>
    <row r="26" spans="1:15" x14ac:dyDescent="0.3">
      <c r="A26" s="6">
        <v>2</v>
      </c>
      <c r="B26" s="4">
        <f t="shared" ref="B26:B44" si="1">B3</f>
        <v>369</v>
      </c>
      <c r="C26" s="4">
        <f>SUM(Data!Y8:Y13)</f>
        <v>802</v>
      </c>
      <c r="D26" s="4">
        <f t="shared" ref="D26:D44" si="2">F3</f>
        <v>439</v>
      </c>
    </row>
    <row r="27" spans="1:15" x14ac:dyDescent="0.3">
      <c r="A27" s="8">
        <v>3</v>
      </c>
      <c r="B27" s="4">
        <f t="shared" si="1"/>
        <v>387</v>
      </c>
      <c r="C27" s="4">
        <f>SUM(Data!Y14:Y19)</f>
        <v>794</v>
      </c>
      <c r="D27" s="4">
        <f t="shared" si="2"/>
        <v>400</v>
      </c>
      <c r="K27" s="35"/>
    </row>
    <row r="28" spans="1:15" x14ac:dyDescent="0.3">
      <c r="A28" s="7">
        <v>4</v>
      </c>
      <c r="B28" s="4">
        <f t="shared" si="1"/>
        <v>407</v>
      </c>
      <c r="C28" s="4">
        <f>SUM(Data!Y20:Y25)</f>
        <v>711</v>
      </c>
      <c r="D28" s="4">
        <f t="shared" si="2"/>
        <v>404</v>
      </c>
      <c r="K28" s="35"/>
    </row>
    <row r="29" spans="1:15" x14ac:dyDescent="0.3">
      <c r="A29" s="7">
        <v>5</v>
      </c>
      <c r="B29" s="4">
        <f t="shared" si="1"/>
        <v>309</v>
      </c>
      <c r="C29" s="4">
        <f>SUM(Data!Y26:Y30)</f>
        <v>622</v>
      </c>
      <c r="D29" s="4">
        <f t="shared" si="2"/>
        <v>309</v>
      </c>
    </row>
    <row r="30" spans="1:15" x14ac:dyDescent="0.3">
      <c r="A30" s="8">
        <v>6</v>
      </c>
      <c r="B30" s="4">
        <f t="shared" si="1"/>
        <v>362</v>
      </c>
      <c r="C30" s="4">
        <f>SUM(Data!Y31:Y36)</f>
        <v>794</v>
      </c>
      <c r="D30" s="4">
        <f t="shared" si="2"/>
        <v>382</v>
      </c>
    </row>
    <row r="31" spans="1:15" x14ac:dyDescent="0.3">
      <c r="A31" s="6">
        <v>7</v>
      </c>
      <c r="B31" s="4">
        <f t="shared" si="1"/>
        <v>410</v>
      </c>
      <c r="C31" s="4">
        <f>SUM(Data!Y37:Y42)</f>
        <v>776</v>
      </c>
      <c r="D31" s="4">
        <f t="shared" si="2"/>
        <v>392</v>
      </c>
    </row>
    <row r="32" spans="1:15" x14ac:dyDescent="0.3">
      <c r="A32" s="5">
        <v>8</v>
      </c>
      <c r="B32" s="4">
        <f t="shared" si="1"/>
        <v>359</v>
      </c>
      <c r="C32" s="4">
        <f>SUM(Data!Y43:Y48)</f>
        <v>773</v>
      </c>
      <c r="D32" s="4">
        <f t="shared" si="2"/>
        <v>445</v>
      </c>
      <c r="F32" t="s">
        <v>46</v>
      </c>
      <c r="G32" t="s">
        <v>47</v>
      </c>
      <c r="H32" t="s">
        <v>30</v>
      </c>
    </row>
    <row r="33" spans="1:8" x14ac:dyDescent="0.3">
      <c r="A33" s="5">
        <v>9</v>
      </c>
      <c r="B33" s="4">
        <f t="shared" si="1"/>
        <v>405</v>
      </c>
      <c r="C33" s="4">
        <f>SUM(Data!Y49:Y54)</f>
        <v>818</v>
      </c>
      <c r="D33" s="4">
        <f t="shared" si="2"/>
        <v>430</v>
      </c>
      <c r="F33" s="35">
        <v>44120</v>
      </c>
      <c r="G33" s="35">
        <v>44146</v>
      </c>
      <c r="H33" s="35">
        <v>44220</v>
      </c>
    </row>
    <row r="34" spans="1:8" x14ac:dyDescent="0.3">
      <c r="A34" s="7">
        <v>10</v>
      </c>
      <c r="B34" s="4">
        <f t="shared" si="1"/>
        <v>361</v>
      </c>
      <c r="C34" s="4">
        <f>SUM(Data!Y55:Y60)</f>
        <v>842</v>
      </c>
      <c r="D34" s="4">
        <f t="shared" si="2"/>
        <v>359</v>
      </c>
      <c r="F34" s="35">
        <v>44145</v>
      </c>
      <c r="G34" s="35">
        <v>44219</v>
      </c>
      <c r="H34" s="35">
        <v>44254</v>
      </c>
    </row>
    <row r="35" spans="1:8" x14ac:dyDescent="0.3">
      <c r="A35" s="8">
        <v>12</v>
      </c>
      <c r="B35" s="4">
        <f t="shared" si="1"/>
        <v>358</v>
      </c>
      <c r="C35" s="4">
        <f>SUM(Data!Y61:Y66)</f>
        <v>617</v>
      </c>
      <c r="D35" s="4">
        <f t="shared" si="2"/>
        <v>341</v>
      </c>
      <c r="F35">
        <f>_xlfn.DAYS(F34,F33)</f>
        <v>25</v>
      </c>
      <c r="G35">
        <f>_xlfn.DAYS(G34,G33)</f>
        <v>73</v>
      </c>
      <c r="H35">
        <f>_xlfn.DAYS(H34,H33)</f>
        <v>34</v>
      </c>
    </row>
    <row r="36" spans="1:8" x14ac:dyDescent="0.3">
      <c r="A36" s="6">
        <v>13</v>
      </c>
      <c r="B36" s="4">
        <f t="shared" si="1"/>
        <v>404</v>
      </c>
      <c r="C36" s="4">
        <f>SUM(Data!Y67:Y72)</f>
        <v>704</v>
      </c>
      <c r="D36" s="4">
        <f t="shared" si="2"/>
        <v>357</v>
      </c>
      <c r="F36">
        <v>26</v>
      </c>
      <c r="G36">
        <v>74</v>
      </c>
      <c r="H36">
        <v>35</v>
      </c>
    </row>
    <row r="37" spans="1:8" x14ac:dyDescent="0.3">
      <c r="A37" s="6">
        <v>14</v>
      </c>
      <c r="B37" s="4">
        <f t="shared" si="1"/>
        <v>256</v>
      </c>
      <c r="C37" s="4">
        <f>SUM(Data!Y73:Y78)</f>
        <v>783</v>
      </c>
      <c r="D37" s="4">
        <f t="shared" si="2"/>
        <v>276</v>
      </c>
    </row>
    <row r="38" spans="1:8" x14ac:dyDescent="0.3">
      <c r="A38" s="8">
        <v>15</v>
      </c>
      <c r="B38" s="4">
        <f t="shared" si="1"/>
        <v>302</v>
      </c>
      <c r="C38" s="4">
        <f>SUM(Data!Y79:Y84)</f>
        <v>922</v>
      </c>
      <c r="D38" s="4">
        <f t="shared" si="2"/>
        <v>317</v>
      </c>
      <c r="F38">
        <f>_xlfn.DAYS(H34,F33)</f>
        <v>134</v>
      </c>
    </row>
    <row r="39" spans="1:8" x14ac:dyDescent="0.3">
      <c r="A39" s="7">
        <v>16</v>
      </c>
      <c r="B39" s="4">
        <f t="shared" si="1"/>
        <v>400</v>
      </c>
      <c r="C39" s="4">
        <f>SUM(Data!Y85:Y90)</f>
        <v>642</v>
      </c>
      <c r="D39" s="4">
        <f t="shared" si="2"/>
        <v>321</v>
      </c>
    </row>
    <row r="40" spans="1:8" x14ac:dyDescent="0.3">
      <c r="A40" s="5">
        <v>17</v>
      </c>
      <c r="B40" s="4">
        <f t="shared" si="1"/>
        <v>343</v>
      </c>
      <c r="C40" s="4">
        <f>SUM(Data!Y91:Y96)</f>
        <v>638</v>
      </c>
      <c r="D40" s="4">
        <f t="shared" si="2"/>
        <v>361</v>
      </c>
    </row>
    <row r="41" spans="1:8" x14ac:dyDescent="0.3">
      <c r="A41" s="5">
        <v>18</v>
      </c>
      <c r="B41" s="4">
        <f t="shared" si="1"/>
        <v>304</v>
      </c>
      <c r="C41" s="4">
        <f>SUM(Data!Y97:Y101)</f>
        <v>598</v>
      </c>
      <c r="D41" s="4">
        <f t="shared" si="2"/>
        <v>338</v>
      </c>
    </row>
    <row r="42" spans="1:8" x14ac:dyDescent="0.3">
      <c r="A42" s="8">
        <v>19</v>
      </c>
      <c r="B42" s="4">
        <f t="shared" si="1"/>
        <v>368</v>
      </c>
      <c r="C42" s="4">
        <f>SUM(Data!Y102:Y107)</f>
        <v>737</v>
      </c>
      <c r="D42" s="4">
        <f t="shared" si="2"/>
        <v>380</v>
      </c>
    </row>
    <row r="43" spans="1:8" x14ac:dyDescent="0.3">
      <c r="A43" s="7">
        <v>20</v>
      </c>
      <c r="B43" s="4">
        <f t="shared" si="1"/>
        <v>338</v>
      </c>
      <c r="C43" s="4">
        <f>SUM(Data!Y109:Y113)</f>
        <v>549</v>
      </c>
      <c r="D43" s="4">
        <f t="shared" si="2"/>
        <v>283</v>
      </c>
    </row>
    <row r="44" spans="1:8" x14ac:dyDescent="0.3">
      <c r="A44" s="6">
        <v>21</v>
      </c>
      <c r="B44" s="4">
        <f t="shared" si="1"/>
        <v>329</v>
      </c>
      <c r="C44" s="4">
        <f>SUM(Data!Y114:Y119)</f>
        <v>668</v>
      </c>
      <c r="D44" s="4">
        <f t="shared" si="2"/>
        <v>379</v>
      </c>
    </row>
  </sheetData>
  <mergeCells count="1">
    <mergeCell ref="B23:D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Ave weigh per pen</vt:lpstr>
      <vt:lpstr>ADG per pen</vt:lpstr>
      <vt:lpstr>Growth per pen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Marnus Liebenberg</dc:creator>
  <cp:lastModifiedBy>Marnus Liebenberg</cp:lastModifiedBy>
  <dcterms:created xsi:type="dcterms:W3CDTF">2020-12-07T10:41:39Z</dcterms:created>
  <dcterms:modified xsi:type="dcterms:W3CDTF">2021-12-09T20:28:19Z</dcterms:modified>
</cp:coreProperties>
</file>