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Food applications\"/>
    </mc:Choice>
  </mc:AlternateContent>
  <xr:revisionPtr revIDLastSave="0" documentId="13_ncr:1_{3C39AE0D-0BF3-4910-AFAE-B4729B12CEB8}" xr6:coauthVersionLast="47" xr6:coauthVersionMax="47" xr10:uidLastSave="{00000000-0000-0000-0000-000000000000}"/>
  <bookViews>
    <workbookView xWindow="-108" yWindow="-108" windowWidth="23256" windowHeight="12456" activeTab="1" xr2:uid="{5BB21566-6E72-4DD8-9A3D-AF8CBE3ADA71}"/>
  </bookViews>
  <sheets>
    <sheet name="Flower Powder" sheetId="1" r:id="rId1"/>
    <sheet name="Extrac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2" l="1"/>
  <c r="L53" i="2"/>
  <c r="L54" i="2"/>
  <c r="L55" i="2"/>
  <c r="L56" i="2"/>
  <c r="L57" i="2"/>
  <c r="L58" i="2"/>
  <c r="K53" i="2"/>
  <c r="K54" i="2"/>
  <c r="K55" i="2"/>
  <c r="K56" i="2"/>
  <c r="K57" i="2"/>
  <c r="K58" i="2"/>
  <c r="L52" i="2"/>
  <c r="K52" i="2"/>
  <c r="J45" i="2"/>
  <c r="F43" i="2"/>
  <c r="E43" i="2"/>
  <c r="J43" i="2" l="1"/>
  <c r="J44" i="2"/>
  <c r="J46" i="2"/>
  <c r="J47" i="2"/>
  <c r="J48" i="2"/>
  <c r="I43" i="2"/>
  <c r="I44" i="2"/>
  <c r="I45" i="2"/>
  <c r="I46" i="2"/>
  <c r="I47" i="2"/>
  <c r="I48" i="2"/>
  <c r="H43" i="2"/>
  <c r="H44" i="2"/>
  <c r="H45" i="2"/>
  <c r="H46" i="2"/>
  <c r="H47" i="2"/>
  <c r="H48" i="2"/>
  <c r="I42" i="1"/>
  <c r="J17" i="1"/>
  <c r="J15" i="1"/>
  <c r="S18" i="1"/>
  <c r="S17" i="1"/>
  <c r="S16" i="1"/>
  <c r="S15" i="1"/>
  <c r="S14" i="1"/>
  <c r="S13" i="1"/>
  <c r="S12" i="1"/>
  <c r="R13" i="1"/>
  <c r="R14" i="1"/>
  <c r="R15" i="1"/>
  <c r="R16" i="1"/>
  <c r="R17" i="1"/>
  <c r="R18" i="1"/>
  <c r="R12" i="1"/>
  <c r="Q18" i="1"/>
  <c r="Q17" i="1"/>
  <c r="Q16" i="1"/>
  <c r="Q15" i="1"/>
  <c r="Q14" i="1"/>
  <c r="Q13" i="1"/>
  <c r="Q12" i="1"/>
  <c r="P18" i="1"/>
  <c r="P17" i="1"/>
  <c r="P16" i="1"/>
  <c r="P15" i="1"/>
  <c r="P14" i="1"/>
  <c r="P13" i="1"/>
  <c r="P12" i="1"/>
  <c r="O18" i="1"/>
  <c r="O17" i="1"/>
  <c r="O16" i="1"/>
  <c r="O15" i="1"/>
  <c r="O14" i="1"/>
  <c r="O13" i="1"/>
  <c r="O12" i="1"/>
  <c r="E12" i="2" l="1"/>
  <c r="F12" i="2"/>
  <c r="E13" i="2"/>
  <c r="O13" i="2" s="1"/>
  <c r="F13" i="2"/>
  <c r="E14" i="2"/>
  <c r="F14" i="2"/>
  <c r="E15" i="2"/>
  <c r="F15" i="2"/>
  <c r="E16" i="2"/>
  <c r="F16" i="2"/>
  <c r="E17" i="2"/>
  <c r="F17" i="2"/>
  <c r="E18" i="2"/>
  <c r="F18" i="2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F58" i="2"/>
  <c r="E58" i="2"/>
  <c r="F57" i="2"/>
  <c r="E57" i="2"/>
  <c r="F56" i="2"/>
  <c r="E56" i="2"/>
  <c r="F55" i="2"/>
  <c r="E55" i="2"/>
  <c r="F54" i="2"/>
  <c r="E54" i="2"/>
  <c r="F53" i="2"/>
  <c r="E53" i="2"/>
  <c r="F52" i="2"/>
  <c r="E52" i="2"/>
  <c r="F48" i="2"/>
  <c r="E48" i="2"/>
  <c r="F47" i="2"/>
  <c r="E47" i="2"/>
  <c r="F46" i="2"/>
  <c r="E46" i="2"/>
  <c r="F45" i="2"/>
  <c r="E45" i="2"/>
  <c r="F44" i="2"/>
  <c r="E44" i="2"/>
  <c r="J42" i="2"/>
  <c r="I42" i="2"/>
  <c r="H42" i="2"/>
  <c r="F42" i="2"/>
  <c r="E42" i="2"/>
  <c r="O12" i="2" s="1"/>
  <c r="F38" i="2"/>
  <c r="E38" i="2"/>
  <c r="F37" i="2"/>
  <c r="E37" i="2"/>
  <c r="F36" i="2"/>
  <c r="E36" i="2"/>
  <c r="F35" i="2"/>
  <c r="E35" i="2"/>
  <c r="F34" i="2"/>
  <c r="F33" i="2"/>
  <c r="E33" i="2"/>
  <c r="F32" i="2"/>
  <c r="E32" i="2"/>
  <c r="L28" i="2"/>
  <c r="K28" i="2"/>
  <c r="F28" i="2"/>
  <c r="E28" i="2"/>
  <c r="L27" i="2"/>
  <c r="K27" i="2"/>
  <c r="F27" i="2"/>
  <c r="E27" i="2"/>
  <c r="L26" i="2"/>
  <c r="K26" i="2"/>
  <c r="F26" i="2"/>
  <c r="E26" i="2"/>
  <c r="L25" i="2"/>
  <c r="K25" i="2"/>
  <c r="F25" i="2"/>
  <c r="E25" i="2"/>
  <c r="L24" i="2"/>
  <c r="K24" i="2"/>
  <c r="F24" i="2"/>
  <c r="E24" i="2"/>
  <c r="L23" i="2"/>
  <c r="K23" i="2"/>
  <c r="F23" i="2"/>
  <c r="E23" i="2"/>
  <c r="L22" i="2"/>
  <c r="K22" i="2"/>
  <c r="F22" i="2"/>
  <c r="E22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F8" i="2"/>
  <c r="E8" i="2"/>
  <c r="F7" i="2"/>
  <c r="E7" i="2"/>
  <c r="F6" i="2"/>
  <c r="E6" i="2"/>
  <c r="F5" i="2"/>
  <c r="E5" i="2"/>
  <c r="F4" i="2"/>
  <c r="E4" i="2"/>
  <c r="N14" i="2" s="1"/>
  <c r="F3" i="2"/>
  <c r="E3" i="2"/>
  <c r="F2" i="2"/>
  <c r="E2" i="2"/>
  <c r="L58" i="1"/>
  <c r="K58" i="1"/>
  <c r="F58" i="1"/>
  <c r="E58" i="1"/>
  <c r="L57" i="1"/>
  <c r="K57" i="1"/>
  <c r="F57" i="1"/>
  <c r="E57" i="1"/>
  <c r="L56" i="1"/>
  <c r="K56" i="1"/>
  <c r="F56" i="1"/>
  <c r="E56" i="1"/>
  <c r="L55" i="1"/>
  <c r="K55" i="1"/>
  <c r="F55" i="1"/>
  <c r="E55" i="1"/>
  <c r="L54" i="1"/>
  <c r="K54" i="1"/>
  <c r="F54" i="1"/>
  <c r="E54" i="1"/>
  <c r="L53" i="1"/>
  <c r="K53" i="1"/>
  <c r="F53" i="1"/>
  <c r="E53" i="1"/>
  <c r="L52" i="1"/>
  <c r="K52" i="1"/>
  <c r="F52" i="1"/>
  <c r="E52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H42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K26" i="1"/>
  <c r="K24" i="1"/>
  <c r="K25" i="1"/>
  <c r="L23" i="1"/>
  <c r="L27" i="1"/>
  <c r="L28" i="1"/>
  <c r="K23" i="1"/>
  <c r="K27" i="1"/>
  <c r="K28" i="1"/>
  <c r="L22" i="1"/>
  <c r="K22" i="1"/>
  <c r="K15" i="1"/>
  <c r="K16" i="1"/>
  <c r="J13" i="1"/>
  <c r="J14" i="1"/>
  <c r="J16" i="1"/>
  <c r="J18" i="1"/>
  <c r="I13" i="1"/>
  <c r="I14" i="1"/>
  <c r="I15" i="1"/>
  <c r="I16" i="1"/>
  <c r="I17" i="1"/>
  <c r="I18" i="1"/>
  <c r="H13" i="1"/>
  <c r="K13" i="1" s="1"/>
  <c r="H14" i="1"/>
  <c r="L14" i="1" s="1"/>
  <c r="H15" i="1"/>
  <c r="L15" i="1" s="1"/>
  <c r="H16" i="1"/>
  <c r="L16" i="1" s="1"/>
  <c r="H17" i="1"/>
  <c r="L17" i="1" s="1"/>
  <c r="H18" i="1"/>
  <c r="K18" i="1" s="1"/>
  <c r="I12" i="1"/>
  <c r="J12" i="1"/>
  <c r="H12" i="1"/>
  <c r="F23" i="1"/>
  <c r="F24" i="1"/>
  <c r="F25" i="1"/>
  <c r="F26" i="1"/>
  <c r="F27" i="1"/>
  <c r="F28" i="1"/>
  <c r="E23" i="1"/>
  <c r="E24" i="1"/>
  <c r="E25" i="1"/>
  <c r="E26" i="1"/>
  <c r="E27" i="1"/>
  <c r="E28" i="1"/>
  <c r="F22" i="1"/>
  <c r="E22" i="1"/>
  <c r="F13" i="1"/>
  <c r="F14" i="1"/>
  <c r="F15" i="1"/>
  <c r="F16" i="1"/>
  <c r="F17" i="1"/>
  <c r="F18" i="1"/>
  <c r="E13" i="1"/>
  <c r="E14" i="1"/>
  <c r="E15" i="1"/>
  <c r="E16" i="1"/>
  <c r="E17" i="1"/>
  <c r="E18" i="1"/>
  <c r="F12" i="1"/>
  <c r="E12" i="1"/>
  <c r="F3" i="1"/>
  <c r="F4" i="1"/>
  <c r="F5" i="1"/>
  <c r="F6" i="1"/>
  <c r="F7" i="1"/>
  <c r="F8" i="1"/>
  <c r="F2" i="1"/>
  <c r="E3" i="1"/>
  <c r="E4" i="1"/>
  <c r="E5" i="1"/>
  <c r="E6" i="1"/>
  <c r="E7" i="1"/>
  <c r="E8" i="1"/>
  <c r="E2" i="1"/>
  <c r="O17" i="2" l="1"/>
  <c r="O15" i="2"/>
  <c r="N15" i="2"/>
  <c r="N12" i="2"/>
  <c r="N17" i="2"/>
  <c r="P16" i="2"/>
  <c r="O16" i="2"/>
  <c r="P13" i="2"/>
  <c r="P17" i="2"/>
  <c r="N16" i="2"/>
  <c r="P18" i="2"/>
  <c r="N13" i="2"/>
  <c r="O14" i="2"/>
  <c r="O18" i="2"/>
  <c r="P15" i="2"/>
  <c r="P12" i="2"/>
  <c r="P14" i="2"/>
  <c r="N18" i="2"/>
  <c r="K48" i="2"/>
  <c r="R18" i="2" s="1"/>
  <c r="L43" i="2"/>
  <c r="L45" i="2"/>
  <c r="L42" i="2"/>
  <c r="L16" i="2"/>
  <c r="K42" i="2"/>
  <c r="L47" i="2"/>
  <c r="L18" i="1"/>
  <c r="K17" i="1"/>
  <c r="L44" i="2"/>
  <c r="L13" i="1"/>
  <c r="K14" i="1"/>
  <c r="L12" i="1"/>
  <c r="K17" i="2"/>
  <c r="L18" i="2"/>
  <c r="K18" i="2"/>
  <c r="L17" i="2"/>
  <c r="L13" i="2"/>
  <c r="L12" i="2"/>
  <c r="L15" i="2"/>
  <c r="L14" i="2"/>
  <c r="L48" i="2"/>
  <c r="K44" i="2"/>
  <c r="K43" i="2"/>
  <c r="L46" i="2"/>
  <c r="K16" i="2"/>
  <c r="K15" i="2"/>
  <c r="K14" i="2"/>
  <c r="K47" i="2"/>
  <c r="K13" i="2"/>
  <c r="K46" i="2"/>
  <c r="K12" i="2"/>
  <c r="K45" i="2"/>
  <c r="K46" i="1"/>
  <c r="L45" i="1"/>
  <c r="K43" i="1"/>
  <c r="L48" i="1"/>
  <c r="L42" i="1"/>
  <c r="L44" i="1"/>
  <c r="K47" i="1"/>
  <c r="K45" i="1"/>
  <c r="K44" i="1"/>
  <c r="L46" i="1"/>
  <c r="L43" i="1"/>
  <c r="L47" i="1"/>
  <c r="K42" i="1"/>
  <c r="K48" i="1"/>
  <c r="L26" i="1"/>
  <c r="L24" i="1"/>
  <c r="L25" i="1"/>
  <c r="K12" i="1"/>
  <c r="Q15" i="2" l="1"/>
  <c r="R16" i="2"/>
  <c r="R14" i="2"/>
  <c r="Q17" i="2"/>
  <c r="Q14" i="2"/>
  <c r="R17" i="2"/>
  <c r="R15" i="2"/>
  <c r="R13" i="2"/>
  <c r="Q12" i="2"/>
  <c r="Q18" i="2"/>
  <c r="Q13" i="2"/>
  <c r="R12" i="2"/>
  <c r="Q16" i="2"/>
</calcChain>
</file>

<file path=xl/sharedStrings.xml><?xml version="1.0" encoding="utf-8"?>
<sst xmlns="http://schemas.openxmlformats.org/spreadsheetml/2006/main" count="224" uniqueCount="68">
  <si>
    <t>E163</t>
  </si>
  <si>
    <t>Pg</t>
  </si>
  <si>
    <t>PXh</t>
  </si>
  <si>
    <t>Pzh</t>
  </si>
  <si>
    <t>Sh</t>
  </si>
  <si>
    <t>Sd</t>
  </si>
  <si>
    <t>Pz</t>
  </si>
  <si>
    <t>L* 1</t>
  </si>
  <si>
    <t>L* 2</t>
  </si>
  <si>
    <t>L* 3</t>
  </si>
  <si>
    <t>a* 1</t>
  </si>
  <si>
    <t>a* 2</t>
  </si>
  <si>
    <t>a* 3</t>
  </si>
  <si>
    <t>b* 1</t>
  </si>
  <si>
    <t>b* 2</t>
  </si>
  <si>
    <t>b* 3</t>
  </si>
  <si>
    <t>Day 0</t>
  </si>
  <si>
    <t>std</t>
  </si>
  <si>
    <t>Mean</t>
  </si>
  <si>
    <t>C* chroma</t>
  </si>
  <si>
    <t>h hue angle</t>
  </si>
  <si>
    <t>mean</t>
  </si>
  <si>
    <t>Day 7</t>
  </si>
  <si>
    <t xml:space="preserve">ΔL </t>
  </si>
  <si>
    <t xml:space="preserve">Δa </t>
  </si>
  <si>
    <t>Δb</t>
  </si>
  <si>
    <t>ΔE</t>
  </si>
  <si>
    <t>ΔC</t>
  </si>
  <si>
    <t>359.09652363664</t>
  </si>
  <si>
    <t>357.273689006094</t>
  </si>
  <si>
    <t>357.596271225057</t>
  </si>
  <si>
    <t>350.46</t>
  </si>
  <si>
    <t>26.04</t>
  </si>
  <si>
    <t>40.57</t>
  </si>
  <si>
    <t>28.4</t>
  </si>
  <si>
    <t>39.68</t>
  </si>
  <si>
    <t>43.64</t>
  </si>
  <si>
    <t>5.18</t>
  </si>
  <si>
    <t>14.39</t>
  </si>
  <si>
    <t>16.45</t>
  </si>
  <si>
    <t>58.3</t>
  </si>
  <si>
    <t>59.52</t>
  </si>
  <si>
    <t>11.05</t>
  </si>
  <si>
    <t>14.41</t>
  </si>
  <si>
    <t>22.17</t>
  </si>
  <si>
    <t>39.00</t>
  </si>
  <si>
    <t>59.00</t>
  </si>
  <si>
    <t>6.78</t>
  </si>
  <si>
    <t>6.37</t>
  </si>
  <si>
    <t>6.3</t>
  </si>
  <si>
    <t>51.27</t>
  </si>
  <si>
    <t>52.43</t>
  </si>
  <si>
    <t>53.31</t>
  </si>
  <si>
    <t>55.74</t>
  </si>
  <si>
    <t>56.72</t>
  </si>
  <si>
    <t>55.65</t>
  </si>
  <si>
    <t>56.8</t>
  </si>
  <si>
    <t>56.96</t>
  </si>
  <si>
    <t>56.42</t>
  </si>
  <si>
    <t>47.49</t>
  </si>
  <si>
    <t>48.96</t>
  </si>
  <si>
    <t>46.8</t>
  </si>
  <si>
    <t>71.14</t>
  </si>
  <si>
    <t>71.87</t>
  </si>
  <si>
    <t>72.91</t>
  </si>
  <si>
    <t>56.44</t>
  </si>
  <si>
    <t>54.72</t>
  </si>
  <si>
    <t>55.3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</si>
</sst>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2" fillId="0" borderId="0" xfId="0" applyFont="1"/>
    <xf numFmtId="2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2E7A9-ECEF-4AA3-88DB-0C50A5D0ED7D}">
  <dimension ref="A1:S58"/>
  <sheetViews>
    <sheetView workbookViewId="0">
      <selection activeCell="M31" sqref="M31"/>
    </sheetView>
  </sheetViews>
  <sheetFormatPr defaultRowHeight="14.4" x14ac:dyDescent="0.3"/>
  <sheetData>
    <row r="1" spans="1:19" x14ac:dyDescent="0.3">
      <c r="A1" s="1" t="s">
        <v>16</v>
      </c>
      <c r="B1" t="s">
        <v>7</v>
      </c>
      <c r="C1" t="s">
        <v>8</v>
      </c>
      <c r="D1" t="s">
        <v>9</v>
      </c>
      <c r="E1" t="s">
        <v>18</v>
      </c>
      <c r="F1" s="2" t="s">
        <v>17</v>
      </c>
    </row>
    <row r="2" spans="1:19" x14ac:dyDescent="0.3">
      <c r="A2" t="s">
        <v>0</v>
      </c>
      <c r="B2">
        <v>63.45</v>
      </c>
      <c r="C2">
        <v>61.61</v>
      </c>
      <c r="D2">
        <v>63.6</v>
      </c>
      <c r="E2" s="3">
        <f t="shared" ref="E2:E8" si="0">AVERAGE(B2:D2)</f>
        <v>62.886666666666663</v>
      </c>
      <c r="F2" s="3">
        <f t="shared" ref="F2:F8" si="1">_xlfn.STDEV.P(B2:D2)</f>
        <v>0.90481428419808396</v>
      </c>
    </row>
    <row r="3" spans="1:19" x14ac:dyDescent="0.3">
      <c r="A3" t="s">
        <v>1</v>
      </c>
      <c r="B3">
        <v>47.7</v>
      </c>
      <c r="C3">
        <v>61.87</v>
      </c>
      <c r="D3">
        <v>49.16</v>
      </c>
      <c r="E3" s="3">
        <f t="shared" si="0"/>
        <v>52.91</v>
      </c>
      <c r="F3" s="3">
        <f t="shared" si="1"/>
        <v>6.3636519913228282</v>
      </c>
    </row>
    <row r="4" spans="1:19" x14ac:dyDescent="0.3">
      <c r="A4" t="s">
        <v>2</v>
      </c>
      <c r="B4">
        <v>56.11</v>
      </c>
      <c r="C4">
        <v>57.13</v>
      </c>
      <c r="D4">
        <v>53.18</v>
      </c>
      <c r="E4" s="3">
        <f t="shared" si="0"/>
        <v>55.473333333333336</v>
      </c>
      <c r="F4" s="3">
        <f t="shared" si="1"/>
        <v>1.674242780748626</v>
      </c>
    </row>
    <row r="5" spans="1:19" x14ac:dyDescent="0.3">
      <c r="A5" t="s">
        <v>3</v>
      </c>
      <c r="B5">
        <v>36.299999999999997</v>
      </c>
      <c r="C5">
        <v>29.16</v>
      </c>
      <c r="D5">
        <v>62.57</v>
      </c>
      <c r="E5" s="3">
        <f t="shared" si="0"/>
        <v>42.676666666666669</v>
      </c>
      <c r="F5" s="3">
        <f t="shared" si="1"/>
        <v>14.365547520215005</v>
      </c>
    </row>
    <row r="6" spans="1:19" x14ac:dyDescent="0.3">
      <c r="A6" t="s">
        <v>4</v>
      </c>
      <c r="B6">
        <v>53.81</v>
      </c>
      <c r="C6">
        <v>79.38</v>
      </c>
      <c r="D6">
        <v>78.69</v>
      </c>
      <c r="E6" s="3">
        <f t="shared" si="0"/>
        <v>70.626666666666665</v>
      </c>
      <c r="F6" s="3">
        <f t="shared" si="1"/>
        <v>11.894515075819141</v>
      </c>
    </row>
    <row r="7" spans="1:19" x14ac:dyDescent="0.3">
      <c r="A7" t="s">
        <v>5</v>
      </c>
      <c r="B7">
        <v>66.37</v>
      </c>
      <c r="C7">
        <v>79.37</v>
      </c>
      <c r="D7">
        <v>82.47</v>
      </c>
      <c r="E7" s="3">
        <f t="shared" si="0"/>
        <v>76.070000000000007</v>
      </c>
      <c r="F7" s="3">
        <f t="shared" si="1"/>
        <v>6.9747162427346563</v>
      </c>
    </row>
    <row r="8" spans="1:19" x14ac:dyDescent="0.3">
      <c r="A8" t="s">
        <v>6</v>
      </c>
      <c r="B8">
        <v>73.41</v>
      </c>
      <c r="C8">
        <v>74.3</v>
      </c>
      <c r="D8">
        <v>74.39</v>
      </c>
      <c r="E8" s="3">
        <f t="shared" si="0"/>
        <v>74.033333333333317</v>
      </c>
      <c r="F8" s="3">
        <f t="shared" si="1"/>
        <v>0.44229201012704633</v>
      </c>
    </row>
    <row r="11" spans="1:19" x14ac:dyDescent="0.3">
      <c r="B11" t="s">
        <v>10</v>
      </c>
      <c r="C11" t="s">
        <v>11</v>
      </c>
      <c r="D11" t="s">
        <v>12</v>
      </c>
      <c r="E11" t="s">
        <v>18</v>
      </c>
      <c r="F11" t="s">
        <v>17</v>
      </c>
      <c r="H11" t="s">
        <v>19</v>
      </c>
      <c r="K11" t="s">
        <v>18</v>
      </c>
      <c r="L11" t="s">
        <v>17</v>
      </c>
      <c r="O11" s="4" t="s">
        <v>23</v>
      </c>
      <c r="P11" s="4" t="s">
        <v>24</v>
      </c>
      <c r="Q11" s="4" t="s">
        <v>25</v>
      </c>
      <c r="R11" s="4" t="s">
        <v>26</v>
      </c>
      <c r="S11" s="4" t="s">
        <v>27</v>
      </c>
    </row>
    <row r="12" spans="1:19" x14ac:dyDescent="0.3">
      <c r="A12" t="s">
        <v>0</v>
      </c>
      <c r="B12">
        <v>10.78</v>
      </c>
      <c r="C12">
        <v>10.5</v>
      </c>
      <c r="D12">
        <v>10.72</v>
      </c>
      <c r="E12" s="3">
        <f t="shared" ref="E12:E18" si="2">AVERAGE(B12:D12)</f>
        <v>10.666666666666666</v>
      </c>
      <c r="F12" s="3">
        <f t="shared" ref="F12:F18" si="3">_xlfn.STDEV.P(B12:D12)</f>
        <v>0.12036980056845181</v>
      </c>
      <c r="H12">
        <f t="shared" ref="H12:J18" si="4">((B12)^2+(B22)^2)^0.5</f>
        <v>10.78134036194016</v>
      </c>
      <c r="I12">
        <f t="shared" si="4"/>
        <v>10.51189802081432</v>
      </c>
      <c r="J12">
        <f t="shared" si="4"/>
        <v>10.729440805559255</v>
      </c>
      <c r="K12" s="3">
        <f>AVERAGE(H12:J12)</f>
        <v>10.674226396104579</v>
      </c>
      <c r="L12" s="3">
        <f>_xlfn.STDEV.P(H12:J12)</f>
        <v>0.1167226543461464</v>
      </c>
      <c r="O12" s="3">
        <f>E32-E2</f>
        <v>11.886666666666663</v>
      </c>
      <c r="P12" s="3">
        <f>D42-E12</f>
        <v>1.6433333333333344</v>
      </c>
      <c r="Q12" s="3">
        <f t="shared" ref="Q12:Q18" si="5">E52-E22</f>
        <v>1.7766666666666666</v>
      </c>
      <c r="R12" s="3">
        <f>((O12)^2+(P12)^2+(Q12)^2)^0.5</f>
        <v>12.130537223607753</v>
      </c>
      <c r="S12" s="3">
        <f t="shared" ref="S12:S18" si="6">K42-K12</f>
        <v>1.7520199714914266</v>
      </c>
    </row>
    <row r="13" spans="1:19" x14ac:dyDescent="0.3">
      <c r="A13" t="s">
        <v>1</v>
      </c>
      <c r="B13">
        <v>6.66</v>
      </c>
      <c r="C13">
        <v>7.97</v>
      </c>
      <c r="D13">
        <v>5.0999999999999996</v>
      </c>
      <c r="E13" s="3">
        <f t="shared" si="2"/>
        <v>6.5766666666666653</v>
      </c>
      <c r="F13" s="3">
        <f t="shared" si="3"/>
        <v>1.1731533952935993</v>
      </c>
      <c r="H13">
        <f t="shared" si="4"/>
        <v>6.781887642832193</v>
      </c>
      <c r="I13">
        <f t="shared" si="4"/>
        <v>8.0483103816888182</v>
      </c>
      <c r="J13">
        <f t="shared" si="4"/>
        <v>5.1000098039121449</v>
      </c>
      <c r="K13" s="3">
        <f t="shared" ref="K13:K18" si="7">AVERAGE(H13:J13)</f>
        <v>6.6434026094777181</v>
      </c>
      <c r="L13" s="3">
        <f t="shared" ref="L13:L18" si="8">_xlfn.STDEV.P(H13:J13)</f>
        <v>1.2076154610297039</v>
      </c>
      <c r="O13" s="3">
        <f>E33-E3</f>
        <v>28.090000000000003</v>
      </c>
      <c r="P13" s="3">
        <f>E43-E13</f>
        <v>0.20000000000000107</v>
      </c>
      <c r="Q13" s="3">
        <f t="shared" si="5"/>
        <v>3.84</v>
      </c>
      <c r="R13" s="3">
        <f t="shared" ref="R13:R18" si="9">((O13)^2+(P13)^2+(Q13)^2)^0.5</f>
        <v>28.351961131463202</v>
      </c>
      <c r="S13" s="3">
        <f t="shared" si="6"/>
        <v>0.78314205490130728</v>
      </c>
    </row>
    <row r="14" spans="1:19" x14ac:dyDescent="0.3">
      <c r="A14" t="s">
        <v>2</v>
      </c>
      <c r="B14">
        <v>7.44</v>
      </c>
      <c r="C14">
        <v>6.47</v>
      </c>
      <c r="D14">
        <v>6.21</v>
      </c>
      <c r="E14" s="3">
        <f t="shared" si="2"/>
        <v>6.706666666666667</v>
      </c>
      <c r="F14" s="3">
        <f t="shared" si="3"/>
        <v>0.52929722798778733</v>
      </c>
      <c r="H14">
        <f t="shared" si="4"/>
        <v>7.5818994981468864</v>
      </c>
      <c r="I14">
        <f t="shared" si="4"/>
        <v>6.7432114011055591</v>
      </c>
      <c r="J14">
        <f t="shared" si="4"/>
        <v>6.3770369294837863</v>
      </c>
      <c r="K14" s="3">
        <f t="shared" si="7"/>
        <v>6.9007159429120764</v>
      </c>
      <c r="L14" s="3">
        <f t="shared" si="8"/>
        <v>0.50433402480143508</v>
      </c>
      <c r="O14" s="3">
        <f>E34-E4</f>
        <v>25.009999999999998</v>
      </c>
      <c r="P14" s="3">
        <f>D44-E14</f>
        <v>1.6333333333333329</v>
      </c>
      <c r="Q14" s="3">
        <f t="shared" si="5"/>
        <v>6.1166666666666663</v>
      </c>
      <c r="R14" s="3">
        <f t="shared" si="9"/>
        <v>25.798866038818232</v>
      </c>
      <c r="S14" s="3">
        <f t="shared" si="6"/>
        <v>4.4788841786133728</v>
      </c>
    </row>
    <row r="15" spans="1:19" x14ac:dyDescent="0.3">
      <c r="A15" t="s">
        <v>3</v>
      </c>
      <c r="B15">
        <v>4.68</v>
      </c>
      <c r="C15">
        <v>3.19</v>
      </c>
      <c r="D15">
        <v>7.04</v>
      </c>
      <c r="E15" s="3">
        <f t="shared" si="2"/>
        <v>4.97</v>
      </c>
      <c r="F15" s="3">
        <f t="shared" si="3"/>
        <v>1.5850762337082287</v>
      </c>
      <c r="H15">
        <f t="shared" si="4"/>
        <v>4.9929950931279707</v>
      </c>
      <c r="I15">
        <f t="shared" si="4"/>
        <v>3.573261815204702</v>
      </c>
      <c r="J15">
        <f>((D15)^2+(D25)^2)^0.5</f>
        <v>7.6177227568348798</v>
      </c>
      <c r="K15" s="3">
        <f t="shared" si="7"/>
        <v>5.3946598883891843</v>
      </c>
      <c r="L15" s="3">
        <f t="shared" si="8"/>
        <v>1.675393890583583</v>
      </c>
      <c r="O15" s="3">
        <f>E35-E5</f>
        <v>42.4</v>
      </c>
      <c r="P15" s="3">
        <f>E45-E15</f>
        <v>-1.0066666666666668</v>
      </c>
      <c r="Q15" s="3">
        <f t="shared" si="5"/>
        <v>5.879999999999999</v>
      </c>
      <c r="R15" s="3">
        <f t="shared" si="9"/>
        <v>42.817610603322763</v>
      </c>
      <c r="S15" s="3">
        <f t="shared" si="6"/>
        <v>3.5046340300352616</v>
      </c>
    </row>
    <row r="16" spans="1:19" x14ac:dyDescent="0.3">
      <c r="A16" t="s">
        <v>4</v>
      </c>
      <c r="B16">
        <v>5.69</v>
      </c>
      <c r="C16">
        <v>6.9</v>
      </c>
      <c r="D16">
        <v>5.78</v>
      </c>
      <c r="E16" s="3">
        <f t="shared" si="2"/>
        <v>6.123333333333334</v>
      </c>
      <c r="F16" s="3">
        <f t="shared" si="3"/>
        <v>0.5504139856104272</v>
      </c>
      <c r="H16">
        <f t="shared" si="4"/>
        <v>5.797257972524597</v>
      </c>
      <c r="I16">
        <f t="shared" si="4"/>
        <v>7.2242369839312444</v>
      </c>
      <c r="J16">
        <f t="shared" si="4"/>
        <v>6.1634405975883304</v>
      </c>
      <c r="K16" s="3">
        <f t="shared" si="7"/>
        <v>6.3949785180147245</v>
      </c>
      <c r="L16" s="3">
        <f t="shared" si="8"/>
        <v>0.60513063669222544</v>
      </c>
      <c r="O16" s="3">
        <f>E36-F6</f>
        <v>67.362151590847517</v>
      </c>
      <c r="P16" s="3">
        <f>E46-E16</f>
        <v>-0.92000000000000082</v>
      </c>
      <c r="Q16" s="3">
        <f t="shared" si="5"/>
        <v>11.233333333333334</v>
      </c>
      <c r="R16" s="3">
        <f t="shared" si="9"/>
        <v>68.29856253777308</v>
      </c>
      <c r="S16" s="3">
        <f t="shared" si="6"/>
        <v>6.9514734870654724</v>
      </c>
    </row>
    <row r="17" spans="1:19" x14ac:dyDescent="0.3">
      <c r="A17" t="s">
        <v>5</v>
      </c>
      <c r="B17">
        <v>3.3</v>
      </c>
      <c r="C17">
        <v>3.8</v>
      </c>
      <c r="D17">
        <v>4.21</v>
      </c>
      <c r="E17" s="3">
        <f t="shared" si="2"/>
        <v>3.7699999999999996</v>
      </c>
      <c r="F17" s="3">
        <f t="shared" si="3"/>
        <v>0.37211109452241103</v>
      </c>
      <c r="H17">
        <f t="shared" si="4"/>
        <v>5.3886547486362488</v>
      </c>
      <c r="I17">
        <f t="shared" si="4"/>
        <v>7.0599220958874609</v>
      </c>
      <c r="J17">
        <f>((D17)^2+(D27)^2)^0.5</f>
        <v>8.1085757072373692</v>
      </c>
      <c r="K17" s="3">
        <f t="shared" si="7"/>
        <v>6.8523841839203596</v>
      </c>
      <c r="L17" s="3">
        <f t="shared" si="8"/>
        <v>1.120058478811758</v>
      </c>
      <c r="O17" s="3">
        <f>E37-E7</f>
        <v>2.8499999999999943</v>
      </c>
      <c r="P17" s="3">
        <f>E47-E17</f>
        <v>0.55666666666666664</v>
      </c>
      <c r="Q17" s="3">
        <f t="shared" si="5"/>
        <v>5.05</v>
      </c>
      <c r="R17" s="3">
        <f t="shared" si="9"/>
        <v>5.825365033865066</v>
      </c>
      <c r="S17" s="3">
        <f t="shared" si="6"/>
        <v>4.7483509860065682</v>
      </c>
    </row>
    <row r="18" spans="1:19" x14ac:dyDescent="0.3">
      <c r="A18" t="s">
        <v>6</v>
      </c>
      <c r="B18">
        <v>6.63</v>
      </c>
      <c r="C18">
        <v>8.23</v>
      </c>
      <c r="D18">
        <v>7.49</v>
      </c>
      <c r="E18" s="3">
        <f t="shared" si="2"/>
        <v>7.45</v>
      </c>
      <c r="F18" s="3">
        <f t="shared" si="3"/>
        <v>0.65380935039709165</v>
      </c>
      <c r="H18">
        <f t="shared" si="4"/>
        <v>6.9637489903068728</v>
      </c>
      <c r="I18">
        <f t="shared" si="4"/>
        <v>8.4464726365507161</v>
      </c>
      <c r="J18">
        <f t="shared" si="4"/>
        <v>7.7550112830349907</v>
      </c>
      <c r="K18" s="3">
        <f t="shared" si="7"/>
        <v>7.7217443032975268</v>
      </c>
      <c r="L18" s="3">
        <f t="shared" si="8"/>
        <v>0.60577629079735318</v>
      </c>
      <c r="O18" s="3">
        <f>E38-E8</f>
        <v>2.9800000000000182</v>
      </c>
      <c r="P18" s="3">
        <f>E48-E18</f>
        <v>-1.8666666666666671</v>
      </c>
      <c r="Q18" s="3">
        <f t="shared" si="5"/>
        <v>6.4933333333333341</v>
      </c>
      <c r="R18" s="3">
        <f t="shared" si="9"/>
        <v>7.3843227328051109</v>
      </c>
      <c r="S18" s="3">
        <f t="shared" si="6"/>
        <v>2.4536158175328993</v>
      </c>
    </row>
    <row r="20" spans="1:19" x14ac:dyDescent="0.3">
      <c r="H20" t="s">
        <v>20</v>
      </c>
    </row>
    <row r="21" spans="1:19" x14ac:dyDescent="0.3">
      <c r="B21" t="s">
        <v>13</v>
      </c>
      <c r="C21" t="s">
        <v>14</v>
      </c>
      <c r="D21" t="s">
        <v>15</v>
      </c>
      <c r="E21" t="s">
        <v>18</v>
      </c>
      <c r="F21" t="s">
        <v>17</v>
      </c>
      <c r="K21" t="s">
        <v>21</v>
      </c>
      <c r="L21" t="s">
        <v>17</v>
      </c>
    </row>
    <row r="22" spans="1:19" x14ac:dyDescent="0.3">
      <c r="A22" t="s">
        <v>0</v>
      </c>
      <c r="B22">
        <v>-0.17</v>
      </c>
      <c r="C22">
        <v>-0.5</v>
      </c>
      <c r="D22">
        <v>-0.45</v>
      </c>
      <c r="E22" s="3">
        <f>AVERAGE(B22:D22)</f>
        <v>-0.37333333333333335</v>
      </c>
      <c r="F22" s="3">
        <f>_xlfn.STDEV.P(B22:D22)</f>
        <v>0.14522013940527967</v>
      </c>
      <c r="H22" s="3">
        <v>359.09652363664048</v>
      </c>
      <c r="I22" s="3">
        <v>357.27368900609372</v>
      </c>
      <c r="J22" s="3">
        <v>357.59627122505742</v>
      </c>
      <c r="K22" s="3">
        <f>AVERAGE(H22:J22)</f>
        <v>357.98882795593062</v>
      </c>
      <c r="L22" s="3">
        <f>_xlfn.STDEV.P(H22:J22)</f>
        <v>0.79425315561034404</v>
      </c>
    </row>
    <row r="23" spans="1:19" x14ac:dyDescent="0.3">
      <c r="A23" t="s">
        <v>1</v>
      </c>
      <c r="B23">
        <v>-1.28</v>
      </c>
      <c r="C23">
        <v>-1.1200000000000001</v>
      </c>
      <c r="D23">
        <v>-0.01</v>
      </c>
      <c r="E23" s="3">
        <f t="shared" ref="E23:E28" si="10">AVERAGE(B23:D23)</f>
        <v>-0.80333333333333334</v>
      </c>
      <c r="F23" s="3">
        <f t="shared" ref="F23:F28" si="11">_xlfn.STDEV.P(B23:D23)</f>
        <v>0.56476150325208574</v>
      </c>
      <c r="H23" s="3">
        <v>349.1208547429884</v>
      </c>
      <c r="I23" s="3">
        <v>352.00077865763876</v>
      </c>
      <c r="J23" s="3">
        <v>359.88765547826398</v>
      </c>
      <c r="K23" s="3">
        <f t="shared" ref="K23:K28" si="12">AVERAGE(H23:J23)</f>
        <v>353.66976295963036</v>
      </c>
      <c r="L23" s="3">
        <f t="shared" ref="L23:L28" si="13">_xlfn.STDEV.P(H23:J23)</f>
        <v>4.551199912733896</v>
      </c>
    </row>
    <row r="24" spans="1:19" x14ac:dyDescent="0.3">
      <c r="A24" t="s">
        <v>2</v>
      </c>
      <c r="B24">
        <v>1.46</v>
      </c>
      <c r="C24">
        <v>1.9</v>
      </c>
      <c r="D24">
        <v>1.45</v>
      </c>
      <c r="E24" s="3">
        <f t="shared" si="10"/>
        <v>1.6033333333333333</v>
      </c>
      <c r="F24" s="3">
        <f t="shared" si="11"/>
        <v>0.20981473309141724</v>
      </c>
      <c r="H24" s="3">
        <v>11.102447371379732</v>
      </c>
      <c r="I24" s="3">
        <v>16.365565199643207</v>
      </c>
      <c r="J24" s="3">
        <v>13.142771979962271</v>
      </c>
      <c r="K24" s="3">
        <f t="shared" si="12"/>
        <v>13.536928183661736</v>
      </c>
      <c r="L24" s="3">
        <f t="shared" si="13"/>
        <v>2.1666597415118498</v>
      </c>
    </row>
    <row r="25" spans="1:19" x14ac:dyDescent="0.3">
      <c r="A25" t="s">
        <v>3</v>
      </c>
      <c r="B25">
        <v>1.74</v>
      </c>
      <c r="C25">
        <v>1.61</v>
      </c>
      <c r="D25">
        <v>2.91</v>
      </c>
      <c r="E25" s="3">
        <f t="shared" si="10"/>
        <v>2.0866666666666664</v>
      </c>
      <c r="F25" s="3">
        <f t="shared" si="11"/>
        <v>0.58459862774005589</v>
      </c>
      <c r="H25" s="3">
        <v>20.394876082048381</v>
      </c>
      <c r="I25" s="3">
        <v>26.780178249426044</v>
      </c>
      <c r="J25" s="3">
        <v>22.457865801182933</v>
      </c>
      <c r="K25" s="3">
        <f t="shared" si="12"/>
        <v>23.210973377552452</v>
      </c>
      <c r="L25" s="3">
        <f t="shared" si="13"/>
        <v>2.6606263934605541</v>
      </c>
    </row>
    <row r="26" spans="1:19" x14ac:dyDescent="0.3">
      <c r="A26" t="s">
        <v>4</v>
      </c>
      <c r="B26">
        <v>-1.1100000000000001</v>
      </c>
      <c r="C26">
        <v>2.14</v>
      </c>
      <c r="D26">
        <v>2.14</v>
      </c>
      <c r="E26" s="3">
        <f t="shared" si="10"/>
        <v>1.0566666666666666</v>
      </c>
      <c r="F26" s="3">
        <f t="shared" si="11"/>
        <v>1.5320646925708532</v>
      </c>
      <c r="H26" s="3">
        <v>17.231011590975349</v>
      </c>
      <c r="I26" s="3">
        <v>17.231011590975349</v>
      </c>
      <c r="J26" s="3">
        <v>20.316679512039759</v>
      </c>
      <c r="K26" s="3">
        <f t="shared" si="12"/>
        <v>18.259567564663485</v>
      </c>
      <c r="L26" s="3">
        <f t="shared" si="13"/>
        <v>1.4545978076496269</v>
      </c>
    </row>
    <row r="27" spans="1:19" x14ac:dyDescent="0.3">
      <c r="A27" t="s">
        <v>5</v>
      </c>
      <c r="B27">
        <v>4.26</v>
      </c>
      <c r="C27">
        <v>5.95</v>
      </c>
      <c r="D27">
        <v>6.93</v>
      </c>
      <c r="E27" s="3">
        <f t="shared" si="10"/>
        <v>5.7133333333333338</v>
      </c>
      <c r="F27" s="3">
        <f t="shared" si="11"/>
        <v>1.1027944303248678</v>
      </c>
      <c r="H27" s="3">
        <v>52.236922025968006</v>
      </c>
      <c r="I27" s="3">
        <v>57.435441502527659</v>
      </c>
      <c r="J27" s="3">
        <v>58.721168330195958</v>
      </c>
      <c r="K27" s="3">
        <f t="shared" si="12"/>
        <v>56.131177286230546</v>
      </c>
      <c r="L27" s="3">
        <f t="shared" si="13"/>
        <v>2.8032352015612623</v>
      </c>
    </row>
    <row r="28" spans="1:19" x14ac:dyDescent="0.3">
      <c r="A28" t="s">
        <v>6</v>
      </c>
      <c r="B28">
        <v>2.13</v>
      </c>
      <c r="C28">
        <v>1.9</v>
      </c>
      <c r="D28">
        <v>2.0099999999999998</v>
      </c>
      <c r="E28" s="3">
        <f t="shared" si="10"/>
        <v>2.0133333333333332</v>
      </c>
      <c r="F28" s="3">
        <f t="shared" si="11"/>
        <v>9.392668535736913E-2</v>
      </c>
      <c r="H28" s="3">
        <v>17.810496387922029</v>
      </c>
      <c r="I28" s="3">
        <v>12.999701163144003</v>
      </c>
      <c r="J28" s="3">
        <v>15.021841541201855</v>
      </c>
      <c r="K28" s="3">
        <f t="shared" si="12"/>
        <v>15.277346364089297</v>
      </c>
      <c r="L28" s="3">
        <f t="shared" si="13"/>
        <v>1.9722913425042488</v>
      </c>
    </row>
    <row r="30" spans="1:19" x14ac:dyDescent="0.3">
      <c r="A30" s="1" t="s">
        <v>22</v>
      </c>
    </row>
    <row r="31" spans="1:19" x14ac:dyDescent="0.3">
      <c r="A31" s="2"/>
      <c r="B31" t="s">
        <v>7</v>
      </c>
      <c r="C31" t="s">
        <v>8</v>
      </c>
      <c r="D31" t="s">
        <v>9</v>
      </c>
      <c r="E31" t="s">
        <v>18</v>
      </c>
      <c r="F31" s="2" t="s">
        <v>17</v>
      </c>
    </row>
    <row r="32" spans="1:19" x14ac:dyDescent="0.3">
      <c r="A32" t="s">
        <v>0</v>
      </c>
      <c r="B32">
        <v>74.430000000000007</v>
      </c>
      <c r="C32">
        <v>74.83</v>
      </c>
      <c r="D32">
        <v>75.06</v>
      </c>
      <c r="E32" s="3">
        <f>AVERAGE(B32:D32)</f>
        <v>74.773333333333326</v>
      </c>
      <c r="F32" s="3">
        <f>_xlfn.STDEV.P(B32:D32)</f>
        <v>0.26029897340472619</v>
      </c>
    </row>
    <row r="33" spans="1:12" x14ac:dyDescent="0.3">
      <c r="A33" t="s">
        <v>1</v>
      </c>
      <c r="B33">
        <v>80.63</v>
      </c>
      <c r="C33">
        <v>80.349999999999994</v>
      </c>
      <c r="D33">
        <v>82.02</v>
      </c>
      <c r="E33" s="3">
        <f t="shared" ref="E33:E38" si="14">AVERAGE(B33:D33)</f>
        <v>81</v>
      </c>
      <c r="F33" s="3">
        <f t="shared" ref="F33:F38" si="15">_xlfn.STDEV.P(B33:D33)</f>
        <v>0.73025109836731339</v>
      </c>
    </row>
    <row r="34" spans="1:12" x14ac:dyDescent="0.3">
      <c r="A34" t="s">
        <v>2</v>
      </c>
      <c r="B34">
        <v>80.38</v>
      </c>
      <c r="C34">
        <v>80.97</v>
      </c>
      <c r="D34">
        <v>80.099999999999994</v>
      </c>
      <c r="E34" s="3">
        <f t="shared" si="14"/>
        <v>80.483333333333334</v>
      </c>
      <c r="F34" s="3">
        <f t="shared" si="15"/>
        <v>0.36261396675926633</v>
      </c>
    </row>
    <row r="35" spans="1:12" x14ac:dyDescent="0.3">
      <c r="A35" t="s">
        <v>3</v>
      </c>
      <c r="B35">
        <v>88.48</v>
      </c>
      <c r="C35">
        <v>83.39</v>
      </c>
      <c r="D35">
        <v>83.36</v>
      </c>
      <c r="E35" s="3">
        <f t="shared" si="14"/>
        <v>85.076666666666668</v>
      </c>
      <c r="F35" s="3">
        <f t="shared" si="15"/>
        <v>2.4065512437695773</v>
      </c>
    </row>
    <row r="36" spans="1:12" x14ac:dyDescent="0.3">
      <c r="A36" t="s">
        <v>4</v>
      </c>
      <c r="B36">
        <v>76.8</v>
      </c>
      <c r="C36">
        <v>80.95</v>
      </c>
      <c r="D36">
        <v>80.02</v>
      </c>
      <c r="E36" s="3">
        <f t="shared" si="14"/>
        <v>79.256666666666661</v>
      </c>
      <c r="F36" s="3">
        <f t="shared" si="15"/>
        <v>1.778132603479156</v>
      </c>
    </row>
    <row r="37" spans="1:12" x14ac:dyDescent="0.3">
      <c r="A37" t="s">
        <v>5</v>
      </c>
      <c r="B37">
        <v>75.86</v>
      </c>
      <c r="C37">
        <v>80.650000000000006</v>
      </c>
      <c r="D37">
        <v>80.25</v>
      </c>
      <c r="E37" s="3">
        <f t="shared" si="14"/>
        <v>78.92</v>
      </c>
      <c r="F37" s="3">
        <f t="shared" si="15"/>
        <v>2.1699001513126528</v>
      </c>
    </row>
    <row r="38" spans="1:12" x14ac:dyDescent="0.3">
      <c r="A38" t="s">
        <v>6</v>
      </c>
      <c r="B38">
        <v>74.69</v>
      </c>
      <c r="C38">
        <v>77.34</v>
      </c>
      <c r="D38">
        <v>79.010000000000005</v>
      </c>
      <c r="E38" s="3">
        <f t="shared" si="14"/>
        <v>77.013333333333335</v>
      </c>
      <c r="F38" s="3">
        <f t="shared" si="15"/>
        <v>1.7786949023246135</v>
      </c>
    </row>
    <row r="41" spans="1:12" x14ac:dyDescent="0.3">
      <c r="B41" t="s">
        <v>10</v>
      </c>
      <c r="C41" t="s">
        <v>11</v>
      </c>
      <c r="D41" t="s">
        <v>12</v>
      </c>
      <c r="E41" t="s">
        <v>18</v>
      </c>
      <c r="F41" t="s">
        <v>17</v>
      </c>
      <c r="H41" t="s">
        <v>19</v>
      </c>
      <c r="K41" t="s">
        <v>18</v>
      </c>
      <c r="L41" t="s">
        <v>17</v>
      </c>
    </row>
    <row r="42" spans="1:12" x14ac:dyDescent="0.3">
      <c r="A42" t="s">
        <v>0</v>
      </c>
      <c r="B42">
        <v>12.28</v>
      </c>
      <c r="C42">
        <v>12.45</v>
      </c>
      <c r="D42">
        <v>12.31</v>
      </c>
      <c r="E42" s="3">
        <f t="shared" ref="E42:E48" si="16">AVERAGE(B42:D42)</f>
        <v>12.346666666666666</v>
      </c>
      <c r="F42" s="3">
        <f t="shared" ref="F42:F48" si="17">_xlfn.STDEV.P(B42:D42)</f>
        <v>7.4087035902976009E-2</v>
      </c>
      <c r="H42">
        <f t="shared" ref="H42:J48" si="18">((B42)^2+(B52)^2)^0.5</f>
        <v>12.3664869708418</v>
      </c>
      <c r="I42">
        <f>((C42)^2+(C52)^2)^0.5</f>
        <v>12.527354070193752</v>
      </c>
      <c r="J42">
        <f t="shared" si="18"/>
        <v>12.384898061752468</v>
      </c>
      <c r="K42" s="3">
        <f>AVERAGE(H42:J42)</f>
        <v>12.426246367596006</v>
      </c>
      <c r="L42" s="3">
        <f>_xlfn.STDEV.P(H42:J42)</f>
        <v>7.1887957779569842E-2</v>
      </c>
    </row>
    <row r="43" spans="1:12" x14ac:dyDescent="0.3">
      <c r="A43" t="s">
        <v>1</v>
      </c>
      <c r="B43">
        <v>6.57</v>
      </c>
      <c r="C43">
        <v>6.63</v>
      </c>
      <c r="D43">
        <v>7.13</v>
      </c>
      <c r="E43" s="3">
        <f t="shared" si="16"/>
        <v>6.7766666666666664</v>
      </c>
      <c r="F43" s="3">
        <f t="shared" si="17"/>
        <v>0.25104227178350297</v>
      </c>
      <c r="H43">
        <f t="shared" si="18"/>
        <v>7.1937333839947115</v>
      </c>
      <c r="I43">
        <f t="shared" si="18"/>
        <v>7.2166058503980945</v>
      </c>
      <c r="J43">
        <f t="shared" si="18"/>
        <v>7.8692947587442674</v>
      </c>
      <c r="K43" s="3">
        <f t="shared" ref="K43:K48" si="19">AVERAGE(H43:J43)</f>
        <v>7.4265446643790254</v>
      </c>
      <c r="L43" s="3">
        <f t="shared" ref="L43:L48" si="20">_xlfn.STDEV.P(H43:J43)</f>
        <v>0.31321081502737325</v>
      </c>
    </row>
    <row r="44" spans="1:12" x14ac:dyDescent="0.3">
      <c r="A44" t="s">
        <v>2</v>
      </c>
      <c r="B44">
        <v>7.99</v>
      </c>
      <c r="C44">
        <v>8.75</v>
      </c>
      <c r="D44">
        <v>8.34</v>
      </c>
      <c r="E44" s="3">
        <f t="shared" si="16"/>
        <v>8.3600000000000012</v>
      </c>
      <c r="F44" s="3">
        <f t="shared" si="17"/>
        <v>0.31059083480789745</v>
      </c>
      <c r="H44">
        <f t="shared" si="18"/>
        <v>10.944884649917514</v>
      </c>
      <c r="I44">
        <f t="shared" si="18"/>
        <v>11.950820055544305</v>
      </c>
      <c r="J44">
        <f t="shared" si="18"/>
        <v>11.24309565911453</v>
      </c>
      <c r="K44" s="3">
        <f t="shared" si="19"/>
        <v>11.379600121525449</v>
      </c>
      <c r="L44" s="3">
        <f t="shared" si="20"/>
        <v>0.42186222969665904</v>
      </c>
    </row>
    <row r="45" spans="1:12" x14ac:dyDescent="0.3">
      <c r="A45" t="s">
        <v>3</v>
      </c>
      <c r="B45">
        <v>4.45</v>
      </c>
      <c r="C45">
        <v>3.66</v>
      </c>
      <c r="D45">
        <v>3.78</v>
      </c>
      <c r="E45" s="3">
        <f t="shared" si="16"/>
        <v>3.9633333333333329</v>
      </c>
      <c r="F45" s="3">
        <f t="shared" si="17"/>
        <v>0.34759491109943236</v>
      </c>
      <c r="H45">
        <f t="shared" si="18"/>
        <v>10.400120191613173</v>
      </c>
      <c r="I45">
        <f t="shared" si="18"/>
        <v>8.1303874446424746</v>
      </c>
      <c r="J45">
        <f t="shared" si="18"/>
        <v>8.1673741190176905</v>
      </c>
      <c r="K45" s="3">
        <f t="shared" si="19"/>
        <v>8.8992939184244459</v>
      </c>
      <c r="L45" s="3">
        <f t="shared" si="20"/>
        <v>1.0613518518821448</v>
      </c>
    </row>
    <row r="46" spans="1:12" x14ac:dyDescent="0.3">
      <c r="A46" t="s">
        <v>4</v>
      </c>
      <c r="B46">
        <v>4.8</v>
      </c>
      <c r="C46">
        <v>5.44</v>
      </c>
      <c r="D46">
        <v>5.37</v>
      </c>
      <c r="E46" s="3">
        <f t="shared" si="16"/>
        <v>5.2033333333333331</v>
      </c>
      <c r="F46" s="3">
        <f t="shared" si="17"/>
        <v>0.28662790435607571</v>
      </c>
      <c r="H46">
        <f t="shared" si="18"/>
        <v>12.618593423991438</v>
      </c>
      <c r="I46">
        <f t="shared" si="18"/>
        <v>13.852840863880592</v>
      </c>
      <c r="J46">
        <f t="shared" si="18"/>
        <v>13.567921727368565</v>
      </c>
      <c r="K46" s="3">
        <f t="shared" si="19"/>
        <v>13.346452005080197</v>
      </c>
      <c r="L46" s="3">
        <f t="shared" si="20"/>
        <v>0.52765412543704393</v>
      </c>
    </row>
    <row r="47" spans="1:12" x14ac:dyDescent="0.3">
      <c r="A47" t="s">
        <v>5</v>
      </c>
      <c r="B47">
        <v>4.21</v>
      </c>
      <c r="C47">
        <v>4.3499999999999996</v>
      </c>
      <c r="D47">
        <v>4.42</v>
      </c>
      <c r="E47" s="3">
        <f t="shared" si="16"/>
        <v>4.3266666666666662</v>
      </c>
      <c r="F47" s="3">
        <f t="shared" si="17"/>
        <v>8.7305339024725259E-2</v>
      </c>
      <c r="H47">
        <f t="shared" si="18"/>
        <v>11.025434231811461</v>
      </c>
      <c r="I47">
        <f t="shared" si="18"/>
        <v>11.931244696174829</v>
      </c>
      <c r="J47">
        <f t="shared" si="18"/>
        <v>11.845526581794497</v>
      </c>
      <c r="K47" s="3">
        <f t="shared" si="19"/>
        <v>11.600735169926928</v>
      </c>
      <c r="L47" s="3">
        <f t="shared" si="20"/>
        <v>0.40830158447780801</v>
      </c>
    </row>
    <row r="48" spans="1:12" x14ac:dyDescent="0.3">
      <c r="A48" t="s">
        <v>6</v>
      </c>
      <c r="B48">
        <v>5.46</v>
      </c>
      <c r="C48">
        <v>5.54</v>
      </c>
      <c r="D48">
        <v>5.75</v>
      </c>
      <c r="E48" s="3">
        <f t="shared" si="16"/>
        <v>5.583333333333333</v>
      </c>
      <c r="F48" s="3">
        <f t="shared" si="17"/>
        <v>0.12229290885229428</v>
      </c>
      <c r="H48">
        <f t="shared" si="18"/>
        <v>9.8847964066034262</v>
      </c>
      <c r="I48">
        <f t="shared" si="18"/>
        <v>10.120894229266503</v>
      </c>
      <c r="J48">
        <f t="shared" si="18"/>
        <v>10.520389726621348</v>
      </c>
      <c r="K48" s="3">
        <f t="shared" si="19"/>
        <v>10.175360120830426</v>
      </c>
      <c r="L48" s="3">
        <f t="shared" si="20"/>
        <v>0.26232246964469863</v>
      </c>
    </row>
    <row r="50" spans="1:12" x14ac:dyDescent="0.3">
      <c r="H50" t="s">
        <v>20</v>
      </c>
    </row>
    <row r="51" spans="1:12" x14ac:dyDescent="0.3">
      <c r="B51" t="s">
        <v>13</v>
      </c>
      <c r="C51" t="s">
        <v>14</v>
      </c>
      <c r="D51" t="s">
        <v>15</v>
      </c>
      <c r="E51" t="s">
        <v>18</v>
      </c>
      <c r="F51" t="s">
        <v>17</v>
      </c>
      <c r="K51" t="s">
        <v>21</v>
      </c>
      <c r="L51" t="s">
        <v>17</v>
      </c>
    </row>
    <row r="52" spans="1:12" x14ac:dyDescent="0.3">
      <c r="A52" t="s">
        <v>0</v>
      </c>
      <c r="B52">
        <v>1.46</v>
      </c>
      <c r="C52">
        <v>1.39</v>
      </c>
      <c r="D52">
        <v>1.36</v>
      </c>
      <c r="E52" s="3">
        <f>AVERAGE(B52:D52)</f>
        <v>1.4033333333333333</v>
      </c>
      <c r="F52" s="3">
        <f>_xlfn.STDEV.P(B52:D52)</f>
        <v>4.1899350299921749E-2</v>
      </c>
      <c r="H52">
        <v>6.78</v>
      </c>
      <c r="I52">
        <v>6.37</v>
      </c>
      <c r="J52">
        <v>6.3</v>
      </c>
      <c r="K52" s="3">
        <f>AVERAGE(H52:J52)</f>
        <v>6.4833333333333334</v>
      </c>
      <c r="L52" s="3">
        <f>_xlfn.STDEV.P(H52:J52)</f>
        <v>0.21171259344267238</v>
      </c>
    </row>
    <row r="53" spans="1:12" x14ac:dyDescent="0.3">
      <c r="A53" t="s">
        <v>1</v>
      </c>
      <c r="B53">
        <v>2.93</v>
      </c>
      <c r="C53">
        <v>2.85</v>
      </c>
      <c r="D53">
        <v>3.33</v>
      </c>
      <c r="E53" s="3">
        <f t="shared" ref="E53:E58" si="21">AVERAGE(B53:D53)</f>
        <v>3.0366666666666666</v>
      </c>
      <c r="F53" s="3">
        <f t="shared" ref="F53:F58" si="22">_xlfn.STDEV.P(B53:D53)</f>
        <v>0.20997354330698159</v>
      </c>
      <c r="H53">
        <v>24.14</v>
      </c>
      <c r="I53">
        <v>23.26</v>
      </c>
      <c r="J53">
        <v>25.03</v>
      </c>
      <c r="K53" s="3">
        <f t="shared" ref="K53:K58" si="23">AVERAGE(H53:J53)</f>
        <v>24.143333333333334</v>
      </c>
      <c r="L53" s="3">
        <f t="shared" ref="L53:L58" si="24">_xlfn.STDEV.P(H53:J53)</f>
        <v>0.72260331825667345</v>
      </c>
    </row>
    <row r="54" spans="1:12" x14ac:dyDescent="0.3">
      <c r="A54" t="s">
        <v>2</v>
      </c>
      <c r="B54">
        <v>7.48</v>
      </c>
      <c r="C54">
        <v>8.14</v>
      </c>
      <c r="D54">
        <v>7.54</v>
      </c>
      <c r="E54" s="3">
        <f t="shared" si="21"/>
        <v>7.72</v>
      </c>
      <c r="F54" s="3">
        <f t="shared" si="22"/>
        <v>0.29799328851502699</v>
      </c>
      <c r="H54">
        <v>43.11</v>
      </c>
      <c r="I54">
        <v>42.93</v>
      </c>
      <c r="J54">
        <v>42.11</v>
      </c>
      <c r="K54" s="3">
        <f t="shared" si="23"/>
        <v>42.716666666666661</v>
      </c>
      <c r="L54" s="3">
        <f t="shared" si="24"/>
        <v>0.43522663317198579</v>
      </c>
    </row>
    <row r="55" spans="1:12" x14ac:dyDescent="0.3">
      <c r="A55" t="s">
        <v>3</v>
      </c>
      <c r="B55">
        <v>9.4</v>
      </c>
      <c r="C55">
        <v>7.26</v>
      </c>
      <c r="D55">
        <v>7.24</v>
      </c>
      <c r="E55" s="3">
        <f t="shared" si="21"/>
        <v>7.9666666666666659</v>
      </c>
      <c r="F55" s="3">
        <f t="shared" si="22"/>
        <v>1.0135526078546184</v>
      </c>
      <c r="H55">
        <v>64.67</v>
      </c>
      <c r="I55">
        <v>63.24</v>
      </c>
      <c r="J55">
        <v>62.43</v>
      </c>
      <c r="K55" s="3">
        <f t="shared" si="23"/>
        <v>63.446666666666665</v>
      </c>
      <c r="L55" s="3">
        <f t="shared" si="24"/>
        <v>0.92607895031807275</v>
      </c>
    </row>
    <row r="56" spans="1:12" x14ac:dyDescent="0.3">
      <c r="A56" t="s">
        <v>4</v>
      </c>
      <c r="B56">
        <v>11.67</v>
      </c>
      <c r="C56">
        <v>12.74</v>
      </c>
      <c r="D56">
        <v>12.46</v>
      </c>
      <c r="E56" s="3">
        <f t="shared" si="21"/>
        <v>12.290000000000001</v>
      </c>
      <c r="F56" s="3">
        <f t="shared" si="22"/>
        <v>0.45306364527146387</v>
      </c>
      <c r="H56">
        <v>67.64</v>
      </c>
      <c r="I56">
        <v>66.88</v>
      </c>
      <c r="J56">
        <v>66.680000000000007</v>
      </c>
      <c r="K56" s="3">
        <f t="shared" si="23"/>
        <v>67.066666666666663</v>
      </c>
      <c r="L56" s="3">
        <f t="shared" si="24"/>
        <v>0.41354833118055412</v>
      </c>
    </row>
    <row r="57" spans="1:12" x14ac:dyDescent="0.3">
      <c r="A57" t="s">
        <v>5</v>
      </c>
      <c r="B57">
        <v>10.19</v>
      </c>
      <c r="C57">
        <v>11.11</v>
      </c>
      <c r="D57">
        <v>10.99</v>
      </c>
      <c r="E57" s="3">
        <f t="shared" si="21"/>
        <v>10.763333333333334</v>
      </c>
      <c r="F57" s="3">
        <f t="shared" si="22"/>
        <v>0.40835714216302821</v>
      </c>
      <c r="H57">
        <v>67.55</v>
      </c>
      <c r="I57">
        <v>68.62</v>
      </c>
      <c r="J57">
        <v>68.09</v>
      </c>
      <c r="K57" s="3">
        <f t="shared" si="23"/>
        <v>68.086666666666673</v>
      </c>
      <c r="L57" s="3">
        <f t="shared" si="24"/>
        <v>0.4368320297576917</v>
      </c>
    </row>
    <row r="58" spans="1:12" x14ac:dyDescent="0.3">
      <c r="A58" t="s">
        <v>6</v>
      </c>
      <c r="B58">
        <v>8.24</v>
      </c>
      <c r="C58">
        <v>8.4700000000000006</v>
      </c>
      <c r="D58">
        <v>8.81</v>
      </c>
      <c r="E58" s="3">
        <f t="shared" si="21"/>
        <v>8.5066666666666677</v>
      </c>
      <c r="F58" s="3">
        <f t="shared" si="22"/>
        <v>0.2341414577178127</v>
      </c>
      <c r="H58">
        <v>56.47</v>
      </c>
      <c r="I58">
        <v>56.81</v>
      </c>
      <c r="J58">
        <v>56.87</v>
      </c>
      <c r="K58" s="3">
        <f t="shared" si="23"/>
        <v>56.716666666666669</v>
      </c>
      <c r="L58" s="3">
        <f t="shared" si="24"/>
        <v>0.17613126418163894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1E442-F8C9-4AD5-B7C5-DA89C1FF6FF9}">
  <dimension ref="A1:R58"/>
  <sheetViews>
    <sheetView tabSelected="1" topLeftCell="A36" workbookViewId="0">
      <selection activeCell="O44" sqref="O44"/>
    </sheetView>
  </sheetViews>
  <sheetFormatPr defaultRowHeight="14.4" x14ac:dyDescent="0.3"/>
  <sheetData>
    <row r="1" spans="1:18" x14ac:dyDescent="0.3">
      <c r="A1" s="1" t="s">
        <v>16</v>
      </c>
      <c r="B1" t="s">
        <v>7</v>
      </c>
      <c r="C1" t="s">
        <v>8</v>
      </c>
      <c r="D1" t="s">
        <v>9</v>
      </c>
      <c r="E1" t="s">
        <v>18</v>
      </c>
      <c r="F1" s="2" t="s">
        <v>17</v>
      </c>
    </row>
    <row r="2" spans="1:18" x14ac:dyDescent="0.3">
      <c r="A2" t="s">
        <v>0</v>
      </c>
      <c r="B2">
        <v>63.45</v>
      </c>
      <c r="C2">
        <v>61.61</v>
      </c>
      <c r="D2">
        <v>63.6</v>
      </c>
      <c r="E2" s="3">
        <f>AVERAGE(B2:D2)</f>
        <v>62.886666666666663</v>
      </c>
      <c r="F2" s="3">
        <f>_xlfn.STDEV.P(B2:D2)</f>
        <v>0.90481428419808396</v>
      </c>
    </row>
    <row r="3" spans="1:18" x14ac:dyDescent="0.3">
      <c r="A3" t="s">
        <v>1</v>
      </c>
      <c r="B3">
        <v>65.84</v>
      </c>
      <c r="C3">
        <v>68.739999999999995</v>
      </c>
      <c r="D3">
        <v>79.7</v>
      </c>
      <c r="E3" s="3">
        <f t="shared" ref="E3:E8" si="0">AVERAGE(B3:D3)</f>
        <v>71.426666666666662</v>
      </c>
      <c r="F3" s="3">
        <f t="shared" ref="F3:F8" si="1">_xlfn.STDEV.P(B3:D3)</f>
        <v>5.9687259016383809</v>
      </c>
    </row>
    <row r="4" spans="1:18" x14ac:dyDescent="0.3">
      <c r="A4" t="s">
        <v>2</v>
      </c>
      <c r="B4">
        <v>85.12</v>
      </c>
      <c r="C4">
        <v>85.89</v>
      </c>
      <c r="D4">
        <v>87.35</v>
      </c>
      <c r="E4" s="3">
        <f t="shared" si="0"/>
        <v>86.12</v>
      </c>
      <c r="F4" s="3">
        <f t="shared" si="1"/>
        <v>0.9248062860224614</v>
      </c>
    </row>
    <row r="5" spans="1:18" x14ac:dyDescent="0.3">
      <c r="A5" t="s">
        <v>3</v>
      </c>
      <c r="B5">
        <v>79.09</v>
      </c>
      <c r="C5">
        <v>84.08</v>
      </c>
      <c r="D5">
        <v>86.49</v>
      </c>
      <c r="E5" s="3">
        <f t="shared" si="0"/>
        <v>83.220000000000013</v>
      </c>
      <c r="F5" s="3">
        <f t="shared" si="1"/>
        <v>3.0816337658240061</v>
      </c>
    </row>
    <row r="6" spans="1:18" x14ac:dyDescent="0.3">
      <c r="A6" t="s">
        <v>4</v>
      </c>
      <c r="B6">
        <v>80.400000000000006</v>
      </c>
      <c r="C6">
        <v>84.57</v>
      </c>
      <c r="D6">
        <v>83.41</v>
      </c>
      <c r="E6" s="3">
        <f t="shared" si="0"/>
        <v>82.793333333333337</v>
      </c>
      <c r="F6" s="3">
        <f t="shared" si="1"/>
        <v>1.7573528071758586</v>
      </c>
    </row>
    <row r="7" spans="1:18" x14ac:dyDescent="0.3">
      <c r="A7" t="s">
        <v>5</v>
      </c>
      <c r="B7">
        <v>83.64</v>
      </c>
      <c r="C7">
        <v>72.72</v>
      </c>
      <c r="D7">
        <v>85.49</v>
      </c>
      <c r="E7" s="3">
        <f t="shared" si="0"/>
        <v>80.616666666666674</v>
      </c>
      <c r="F7" s="3">
        <f t="shared" si="1"/>
        <v>5.6346329861747764</v>
      </c>
    </row>
    <row r="8" spans="1:18" x14ac:dyDescent="0.3">
      <c r="A8" t="s">
        <v>6</v>
      </c>
      <c r="B8">
        <v>81.87</v>
      </c>
      <c r="C8">
        <v>80.44</v>
      </c>
      <c r="D8">
        <v>82.65</v>
      </c>
      <c r="E8" s="3">
        <f t="shared" si="0"/>
        <v>81.653333333333336</v>
      </c>
      <c r="F8" s="3">
        <f t="shared" si="1"/>
        <v>0.91514419021752813</v>
      </c>
    </row>
    <row r="11" spans="1:18" x14ac:dyDescent="0.3">
      <c r="B11" t="s">
        <v>10</v>
      </c>
      <c r="C11" t="s">
        <v>11</v>
      </c>
      <c r="D11" t="s">
        <v>12</v>
      </c>
      <c r="E11" t="s">
        <v>18</v>
      </c>
      <c r="F11" t="s">
        <v>17</v>
      </c>
      <c r="H11" t="s">
        <v>19</v>
      </c>
      <c r="K11" t="s">
        <v>18</v>
      </c>
      <c r="L11" t="s">
        <v>17</v>
      </c>
      <c r="N11" s="4" t="s">
        <v>23</v>
      </c>
      <c r="O11" s="4" t="s">
        <v>24</v>
      </c>
      <c r="P11" s="4" t="s">
        <v>25</v>
      </c>
      <c r="Q11" s="4" t="s">
        <v>26</v>
      </c>
      <c r="R11" s="4" t="s">
        <v>27</v>
      </c>
    </row>
    <row r="12" spans="1:18" x14ac:dyDescent="0.3">
      <c r="A12" t="s">
        <v>0</v>
      </c>
      <c r="B12">
        <v>10.78</v>
      </c>
      <c r="C12">
        <v>10.5</v>
      </c>
      <c r="D12">
        <v>10.72</v>
      </c>
      <c r="E12" s="3">
        <f>AVERAGE(B12:D12)</f>
        <v>10.666666666666666</v>
      </c>
      <c r="F12" s="3">
        <f>_xlfn.STDEV.P(B12:D12)</f>
        <v>0.12036980056845181</v>
      </c>
      <c r="H12" s="3">
        <f t="shared" ref="H12:J18" si="2">((B12)^2+(B22)^2)^0.5</f>
        <v>10.78134036194016</v>
      </c>
      <c r="I12" s="3">
        <f t="shared" si="2"/>
        <v>10.51189802081432</v>
      </c>
      <c r="J12" s="3">
        <f t="shared" si="2"/>
        <v>10.729440805559255</v>
      </c>
      <c r="K12" s="3">
        <f>AVERAGE(H12:J12)</f>
        <v>10.674226396104579</v>
      </c>
      <c r="L12" s="3">
        <f>_xlfn.STDEV.P(H12:J12)</f>
        <v>0.1167226543461464</v>
      </c>
      <c r="N12" s="3">
        <f>E32-E2</f>
        <v>11.886666666666663</v>
      </c>
      <c r="O12" s="3">
        <f>E42-E12</f>
        <v>1.6799999999999997</v>
      </c>
      <c r="P12" s="3">
        <f>E52-E22</f>
        <v>1.7766666666666666</v>
      </c>
      <c r="Q12" s="5">
        <f>((N12)^2+(O12)^2+(P12)^2)^0.5</f>
        <v>12.135558861827864</v>
      </c>
      <c r="R12" s="3">
        <f>K42-K12</f>
        <v>1.7520199714914266</v>
      </c>
    </row>
    <row r="13" spans="1:18" x14ac:dyDescent="0.3">
      <c r="A13" t="s">
        <v>1</v>
      </c>
      <c r="B13">
        <v>11.49</v>
      </c>
      <c r="C13">
        <v>8.2100000000000009</v>
      </c>
      <c r="D13">
        <v>7.47</v>
      </c>
      <c r="E13" s="3">
        <f t="shared" ref="E13:E18" si="3">AVERAGE(B13:D13)</f>
        <v>9.0566666666666666</v>
      </c>
      <c r="F13" s="3">
        <f t="shared" ref="F13:F18" si="4">_xlfn.STDEV.P(B13:D13)</f>
        <v>1.7469465424626549</v>
      </c>
      <c r="H13" s="3">
        <f t="shared" si="2"/>
        <v>11.650965625217509</v>
      </c>
      <c r="I13" s="3">
        <f t="shared" si="2"/>
        <v>8.211029168137209</v>
      </c>
      <c r="J13" s="3">
        <f t="shared" si="2"/>
        <v>7.629115282914527</v>
      </c>
      <c r="K13" s="3">
        <f t="shared" ref="K13:K18" si="5">AVERAGE(H13:J13)</f>
        <v>9.1637033587564147</v>
      </c>
      <c r="L13" s="3">
        <f t="shared" ref="L13:L18" si="6">_xlfn.STDEV.P(H13:J13)</f>
        <v>1.7747321167009258</v>
      </c>
      <c r="N13" s="3">
        <f t="shared" ref="N13:N18" si="7">E33-E3</f>
        <v>15.576666666666668</v>
      </c>
      <c r="O13" s="3">
        <f t="shared" ref="O13:O18" si="8">E43-E13</f>
        <v>-3.83</v>
      </c>
      <c r="P13" s="3">
        <f t="shared" ref="P13:P18" si="9">E53-E23</f>
        <v>6.8733333333333331</v>
      </c>
      <c r="Q13" s="5">
        <f t="shared" ref="Q13:Q18" si="10">((N13)^2+(O13)^2+(P13)^2)^0.5</f>
        <v>17.451193528110206</v>
      </c>
      <c r="R13" s="3">
        <f t="shared" ref="R13:R18" si="11">K43-K13</f>
        <v>-0.59414036843505613</v>
      </c>
    </row>
    <row r="14" spans="1:18" x14ac:dyDescent="0.3">
      <c r="A14" t="s">
        <v>2</v>
      </c>
      <c r="B14">
        <v>12.79</v>
      </c>
      <c r="C14">
        <v>7.89</v>
      </c>
      <c r="D14">
        <v>7.79</v>
      </c>
      <c r="E14" s="3">
        <f t="shared" si="3"/>
        <v>9.49</v>
      </c>
      <c r="F14" s="3">
        <f t="shared" si="4"/>
        <v>2.3338094752285725</v>
      </c>
      <c r="H14" s="3">
        <f t="shared" si="2"/>
        <v>14.235399537772025</v>
      </c>
      <c r="I14" s="3">
        <f t="shared" si="2"/>
        <v>10.153038953929014</v>
      </c>
      <c r="J14" s="3">
        <f t="shared" si="2"/>
        <v>10.255388827343408</v>
      </c>
      <c r="K14" s="3">
        <f t="shared" si="5"/>
        <v>11.547942439681483</v>
      </c>
      <c r="L14" s="3">
        <f t="shared" si="6"/>
        <v>1.9007784571423851</v>
      </c>
      <c r="N14" s="3">
        <f t="shared" si="7"/>
        <v>0.68000000000000682</v>
      </c>
      <c r="O14" s="3">
        <f t="shared" si="8"/>
        <v>-3.6233333333333331</v>
      </c>
      <c r="P14" s="3">
        <f t="shared" si="9"/>
        <v>2.2766666666666655</v>
      </c>
      <c r="Q14" s="5">
        <f t="shared" si="10"/>
        <v>4.3329153644579259</v>
      </c>
      <c r="R14" s="3">
        <f t="shared" si="11"/>
        <v>-1.0432764841288815</v>
      </c>
    </row>
    <row r="15" spans="1:18" x14ac:dyDescent="0.3">
      <c r="A15" t="s">
        <v>3</v>
      </c>
      <c r="B15">
        <v>8.99</v>
      </c>
      <c r="C15">
        <v>7.34</v>
      </c>
      <c r="D15">
        <v>7.12</v>
      </c>
      <c r="E15" s="3">
        <f t="shared" si="3"/>
        <v>7.8166666666666664</v>
      </c>
      <c r="F15" s="3">
        <f t="shared" si="4"/>
        <v>0.83451915629434836</v>
      </c>
      <c r="H15" s="3">
        <f t="shared" si="2"/>
        <v>10.219574355128495</v>
      </c>
      <c r="I15" s="3">
        <f t="shared" si="2"/>
        <v>9.5374891874119569</v>
      </c>
      <c r="J15" s="3">
        <f t="shared" si="2"/>
        <v>9.8386228711136194</v>
      </c>
      <c r="K15" s="3">
        <f t="shared" si="5"/>
        <v>9.8652288045513572</v>
      </c>
      <c r="L15" s="3">
        <f t="shared" si="6"/>
        <v>0.27909490712574764</v>
      </c>
      <c r="N15" s="3">
        <f t="shared" si="7"/>
        <v>5.4133333333333127</v>
      </c>
      <c r="O15" s="3">
        <f t="shared" si="8"/>
        <v>-2.4933333333333332</v>
      </c>
      <c r="P15" s="3">
        <f t="shared" si="9"/>
        <v>2.200000000000002</v>
      </c>
      <c r="Q15" s="5">
        <f t="shared" si="10"/>
        <v>6.3530220280500114</v>
      </c>
      <c r="R15" s="3">
        <f t="shared" si="11"/>
        <v>-0.16133744907955361</v>
      </c>
    </row>
    <row r="16" spans="1:18" x14ac:dyDescent="0.3">
      <c r="A16" t="s">
        <v>4</v>
      </c>
      <c r="B16">
        <v>8.7200000000000006</v>
      </c>
      <c r="C16">
        <v>8.3800000000000008</v>
      </c>
      <c r="D16">
        <v>7.01</v>
      </c>
      <c r="E16" s="3">
        <f t="shared" si="3"/>
        <v>8.0366666666666671</v>
      </c>
      <c r="F16" s="3">
        <f t="shared" si="4"/>
        <v>0.7391135832122756</v>
      </c>
      <c r="H16" s="3">
        <f t="shared" si="2"/>
        <v>8.7557124210426203</v>
      </c>
      <c r="I16" s="3">
        <f t="shared" si="2"/>
        <v>8.6514102896579832</v>
      </c>
      <c r="J16" s="3">
        <f t="shared" si="2"/>
        <v>7.3092407266418578</v>
      </c>
      <c r="K16" s="3">
        <f t="shared" si="5"/>
        <v>8.2387878124474874</v>
      </c>
      <c r="L16" s="3">
        <f t="shared" si="6"/>
        <v>0.65866687189612927</v>
      </c>
      <c r="N16" s="3">
        <f t="shared" si="7"/>
        <v>4.4799999999999898</v>
      </c>
      <c r="O16" s="3">
        <f t="shared" si="8"/>
        <v>-3.1033333333333335</v>
      </c>
      <c r="P16" s="3">
        <f t="shared" si="9"/>
        <v>3.7733333333333325</v>
      </c>
      <c r="Q16" s="5">
        <f t="shared" si="10"/>
        <v>6.6286591571917564</v>
      </c>
      <c r="R16" s="3">
        <f t="shared" si="11"/>
        <v>-0.89159778145545587</v>
      </c>
    </row>
    <row r="17" spans="1:18" x14ac:dyDescent="0.3">
      <c r="A17" t="s">
        <v>5</v>
      </c>
      <c r="B17">
        <v>3.65</v>
      </c>
      <c r="C17">
        <v>3.01</v>
      </c>
      <c r="D17">
        <v>3.49</v>
      </c>
      <c r="E17" s="3">
        <f t="shared" si="3"/>
        <v>3.3833333333333333</v>
      </c>
      <c r="F17" s="3">
        <f t="shared" si="4"/>
        <v>0.27194770739161528</v>
      </c>
      <c r="H17" s="3">
        <f t="shared" si="2"/>
        <v>6.9462651835356821</v>
      </c>
      <c r="I17" s="3">
        <f t="shared" si="2"/>
        <v>5.8446727881037104</v>
      </c>
      <c r="J17" s="3">
        <f t="shared" si="2"/>
        <v>6.8807703057143241</v>
      </c>
      <c r="K17" s="3">
        <f t="shared" si="5"/>
        <v>6.5572360924512383</v>
      </c>
      <c r="L17" s="3">
        <f t="shared" si="6"/>
        <v>0.50456730095017066</v>
      </c>
      <c r="N17" s="3">
        <f t="shared" si="7"/>
        <v>8.6066666666666691</v>
      </c>
      <c r="O17" s="3">
        <f t="shared" si="8"/>
        <v>-0.10999999999999988</v>
      </c>
      <c r="P17" s="3">
        <f t="shared" si="9"/>
        <v>4.4633333333333329</v>
      </c>
      <c r="Q17" s="5">
        <f t="shared" si="10"/>
        <v>9.6957802963740676</v>
      </c>
      <c r="R17" s="3">
        <f t="shared" si="11"/>
        <v>4.0417783742144211</v>
      </c>
    </row>
    <row r="18" spans="1:18" x14ac:dyDescent="0.3">
      <c r="A18" t="s">
        <v>6</v>
      </c>
      <c r="B18">
        <v>9.4700000000000006</v>
      </c>
      <c r="C18">
        <v>8.3699999999999992</v>
      </c>
      <c r="D18">
        <v>8.49</v>
      </c>
      <c r="E18" s="3">
        <f t="shared" si="3"/>
        <v>8.7766666666666655</v>
      </c>
      <c r="F18" s="3">
        <f t="shared" si="4"/>
        <v>0.49270229911738389</v>
      </c>
      <c r="H18" s="3">
        <f t="shared" si="2"/>
        <v>9.6490103119439148</v>
      </c>
      <c r="I18" s="3">
        <f t="shared" si="2"/>
        <v>8.6417243649632791</v>
      </c>
      <c r="J18" s="3">
        <f t="shared" si="2"/>
        <v>9.1679714222940287</v>
      </c>
      <c r="K18" s="3">
        <f t="shared" si="5"/>
        <v>9.1529020330670736</v>
      </c>
      <c r="L18" s="3">
        <f t="shared" si="6"/>
        <v>0.41136079833881767</v>
      </c>
      <c r="N18" s="3">
        <f t="shared" si="7"/>
        <v>3.8800000000000097</v>
      </c>
      <c r="O18" s="3">
        <f t="shared" si="8"/>
        <v>-3.3533333333333326</v>
      </c>
      <c r="P18" s="3">
        <f t="shared" si="9"/>
        <v>5.4066666666666663</v>
      </c>
      <c r="Q18" s="5">
        <f t="shared" si="10"/>
        <v>7.4519318897108118</v>
      </c>
      <c r="R18" s="3">
        <f t="shared" si="11"/>
        <v>0.42476551837623333</v>
      </c>
    </row>
    <row r="19" spans="1:18" x14ac:dyDescent="0.3">
      <c r="N19" s="3"/>
      <c r="O19" s="3"/>
      <c r="P19" s="3"/>
      <c r="Q19" s="3"/>
      <c r="R19" s="3"/>
    </row>
    <row r="20" spans="1:18" x14ac:dyDescent="0.3">
      <c r="H20" t="s">
        <v>20</v>
      </c>
    </row>
    <row r="21" spans="1:18" x14ac:dyDescent="0.3">
      <c r="B21" t="s">
        <v>13</v>
      </c>
      <c r="C21" t="s">
        <v>14</v>
      </c>
      <c r="D21" t="s">
        <v>15</v>
      </c>
      <c r="E21" t="s">
        <v>18</v>
      </c>
      <c r="F21" t="s">
        <v>17</v>
      </c>
      <c r="K21" t="s">
        <v>21</v>
      </c>
      <c r="L21" t="s">
        <v>17</v>
      </c>
    </row>
    <row r="22" spans="1:18" x14ac:dyDescent="0.3">
      <c r="A22" t="s">
        <v>0</v>
      </c>
      <c r="B22">
        <v>-0.17</v>
      </c>
      <c r="C22">
        <v>-0.5</v>
      </c>
      <c r="D22">
        <v>-0.45</v>
      </c>
      <c r="E22" s="3">
        <f>AVERAGE(B22:D22)</f>
        <v>-0.37333333333333335</v>
      </c>
      <c r="F22" s="3">
        <f>_xlfn.STDEV.P(B22:D22)</f>
        <v>0.14522013940527967</v>
      </c>
      <c r="H22" s="3" t="s">
        <v>28</v>
      </c>
      <c r="I22" s="3" t="s">
        <v>29</v>
      </c>
      <c r="J22" s="3" t="s">
        <v>30</v>
      </c>
      <c r="K22" s="3" t="e">
        <f>AVERAGE(H22:J22)</f>
        <v>#DIV/0!</v>
      </c>
      <c r="L22" s="3" t="e">
        <f>_xlfn.STDEV.P(H22:J22)</f>
        <v>#DIV/0!</v>
      </c>
    </row>
    <row r="23" spans="1:18" x14ac:dyDescent="0.3">
      <c r="A23" t="s">
        <v>1</v>
      </c>
      <c r="B23">
        <v>-1.93</v>
      </c>
      <c r="C23">
        <v>0.13</v>
      </c>
      <c r="D23">
        <v>1.55</v>
      </c>
      <c r="E23" s="3">
        <f t="shared" ref="E23:E28" si="12">AVERAGE(B23:D23)</f>
        <v>-8.3333333333333259E-2</v>
      </c>
      <c r="F23" s="3">
        <f t="shared" ref="F23:F28" si="13">_xlfn.STDEV.P(B23:D23)</f>
        <v>1.428690153796671</v>
      </c>
      <c r="H23" t="s">
        <v>31</v>
      </c>
      <c r="I23" t="s">
        <v>31</v>
      </c>
      <c r="J23" t="s">
        <v>31</v>
      </c>
      <c r="K23" s="3" t="e">
        <f t="shared" ref="K23:K28" si="14">AVERAGE(H23:J23)</f>
        <v>#DIV/0!</v>
      </c>
      <c r="L23" s="3" t="e">
        <f t="shared" ref="L23:L28" si="15">_xlfn.STDEV.P(H23:J23)</f>
        <v>#DIV/0!</v>
      </c>
    </row>
    <row r="24" spans="1:18" x14ac:dyDescent="0.3">
      <c r="A24" t="s">
        <v>2</v>
      </c>
      <c r="B24">
        <v>6.25</v>
      </c>
      <c r="C24">
        <v>6.39</v>
      </c>
      <c r="D24">
        <v>6.67</v>
      </c>
      <c r="E24" s="3">
        <f t="shared" si="12"/>
        <v>6.4366666666666674</v>
      </c>
      <c r="F24" s="3">
        <f t="shared" si="13"/>
        <v>0.1746106780494506</v>
      </c>
      <c r="H24" t="s">
        <v>32</v>
      </c>
      <c r="I24" t="s">
        <v>45</v>
      </c>
      <c r="J24" t="s">
        <v>33</v>
      </c>
      <c r="K24" s="3" t="e">
        <f t="shared" si="14"/>
        <v>#DIV/0!</v>
      </c>
      <c r="L24" s="3" t="e">
        <f t="shared" si="15"/>
        <v>#DIV/0!</v>
      </c>
    </row>
    <row r="25" spans="1:18" x14ac:dyDescent="0.3">
      <c r="A25" t="s">
        <v>3</v>
      </c>
      <c r="B25">
        <v>4.8600000000000003</v>
      </c>
      <c r="C25">
        <v>6.09</v>
      </c>
      <c r="D25">
        <v>6.79</v>
      </c>
      <c r="E25" s="3">
        <f t="shared" si="12"/>
        <v>5.9133333333333331</v>
      </c>
      <c r="F25" s="3">
        <f t="shared" si="13"/>
        <v>0.79776075500254384</v>
      </c>
      <c r="H25" t="s">
        <v>34</v>
      </c>
      <c r="I25" t="s">
        <v>35</v>
      </c>
      <c r="J25" t="s">
        <v>36</v>
      </c>
      <c r="K25" s="3" t="e">
        <f t="shared" si="14"/>
        <v>#DIV/0!</v>
      </c>
      <c r="L25" s="3" t="e">
        <f t="shared" si="15"/>
        <v>#DIV/0!</v>
      </c>
    </row>
    <row r="26" spans="1:18" x14ac:dyDescent="0.3">
      <c r="A26" t="s">
        <v>4</v>
      </c>
      <c r="B26">
        <v>0.79</v>
      </c>
      <c r="C26">
        <v>2.15</v>
      </c>
      <c r="D26">
        <v>2.0699999999999998</v>
      </c>
      <c r="E26" s="3">
        <f t="shared" si="12"/>
        <v>1.67</v>
      </c>
      <c r="F26" s="3">
        <f t="shared" si="13"/>
        <v>0.62311047709588907</v>
      </c>
      <c r="H26" t="s">
        <v>37</v>
      </c>
      <c r="I26" t="s">
        <v>38</v>
      </c>
      <c r="J26" t="s">
        <v>39</v>
      </c>
      <c r="K26" s="3" t="e">
        <f t="shared" si="14"/>
        <v>#DIV/0!</v>
      </c>
      <c r="L26" s="3" t="e">
        <f t="shared" si="15"/>
        <v>#DIV/0!</v>
      </c>
    </row>
    <row r="27" spans="1:18" x14ac:dyDescent="0.3">
      <c r="A27" t="s">
        <v>5</v>
      </c>
      <c r="B27">
        <v>5.91</v>
      </c>
      <c r="C27">
        <v>5.01</v>
      </c>
      <c r="D27">
        <v>5.93</v>
      </c>
      <c r="E27" s="3">
        <f t="shared" si="12"/>
        <v>5.6166666666666671</v>
      </c>
      <c r="F27" s="3">
        <f t="shared" si="13"/>
        <v>0.42905581092544237</v>
      </c>
      <c r="H27" t="s">
        <v>40</v>
      </c>
      <c r="I27" t="s">
        <v>46</v>
      </c>
      <c r="J27" t="s">
        <v>41</v>
      </c>
      <c r="K27" s="3" t="e">
        <f t="shared" si="14"/>
        <v>#DIV/0!</v>
      </c>
      <c r="L27" s="3" t="e">
        <f t="shared" si="15"/>
        <v>#DIV/0!</v>
      </c>
    </row>
    <row r="28" spans="1:18" x14ac:dyDescent="0.3">
      <c r="A28" t="s">
        <v>6</v>
      </c>
      <c r="B28">
        <v>1.85</v>
      </c>
      <c r="C28">
        <v>2.15</v>
      </c>
      <c r="D28">
        <v>3.46</v>
      </c>
      <c r="E28" s="3">
        <f t="shared" si="12"/>
        <v>2.4866666666666668</v>
      </c>
      <c r="F28" s="3">
        <f t="shared" si="13"/>
        <v>0.69906286476173884</v>
      </c>
      <c r="H28" t="s">
        <v>42</v>
      </c>
      <c r="I28" t="s">
        <v>43</v>
      </c>
      <c r="J28" t="s">
        <v>44</v>
      </c>
      <c r="K28" s="3" t="e">
        <f t="shared" si="14"/>
        <v>#DIV/0!</v>
      </c>
      <c r="L28" s="3" t="e">
        <f t="shared" si="15"/>
        <v>#DIV/0!</v>
      </c>
    </row>
    <row r="30" spans="1:18" x14ac:dyDescent="0.3">
      <c r="A30" s="1" t="s">
        <v>22</v>
      </c>
    </row>
    <row r="31" spans="1:18" x14ac:dyDescent="0.3">
      <c r="A31" s="2"/>
      <c r="B31" t="s">
        <v>7</v>
      </c>
      <c r="C31" t="s">
        <v>8</v>
      </c>
      <c r="D31" t="s">
        <v>9</v>
      </c>
      <c r="E31" t="s">
        <v>18</v>
      </c>
      <c r="F31" s="2" t="s">
        <v>17</v>
      </c>
    </row>
    <row r="32" spans="1:18" x14ac:dyDescent="0.3">
      <c r="A32" t="s">
        <v>0</v>
      </c>
      <c r="B32">
        <v>74.430000000000007</v>
      </c>
      <c r="C32">
        <v>74.83</v>
      </c>
      <c r="D32">
        <v>75.06</v>
      </c>
      <c r="E32" s="3">
        <f>AVERAGE(B32:D32)</f>
        <v>74.773333333333326</v>
      </c>
      <c r="F32" s="3">
        <f>_xlfn.STDEV.P(B32:D32)</f>
        <v>0.26029897340472619</v>
      </c>
    </row>
    <row r="33" spans="1:12" x14ac:dyDescent="0.3">
      <c r="A33" t="s">
        <v>1</v>
      </c>
      <c r="B33">
        <v>84.84</v>
      </c>
      <c r="C33">
        <v>88.16</v>
      </c>
      <c r="D33">
        <v>88.01</v>
      </c>
      <c r="E33" s="3">
        <f t="shared" ref="E33:E38" si="16">AVERAGE(B33:D33)</f>
        <v>87.00333333333333</v>
      </c>
      <c r="F33" s="3">
        <f t="shared" ref="F33:F38" si="17">_xlfn.STDEV.P(B33:D33)</f>
        <v>1.5309329036752564</v>
      </c>
    </row>
    <row r="34" spans="1:12" x14ac:dyDescent="0.3">
      <c r="A34" t="s">
        <v>2</v>
      </c>
      <c r="B34">
        <v>85.59</v>
      </c>
      <c r="C34">
        <v>86.83</v>
      </c>
      <c r="D34">
        <v>87.98</v>
      </c>
      <c r="E34" s="3">
        <f t="shared" si="16"/>
        <v>86.800000000000011</v>
      </c>
      <c r="F34" s="3">
        <f>_xlfn.STDEV.P(B43:D43)</f>
        <v>0.37106453466868633</v>
      </c>
    </row>
    <row r="35" spans="1:12" x14ac:dyDescent="0.3">
      <c r="A35" t="s">
        <v>3</v>
      </c>
      <c r="B35">
        <v>88.81</v>
      </c>
      <c r="C35">
        <v>87.9</v>
      </c>
      <c r="D35">
        <v>89.19</v>
      </c>
      <c r="E35" s="3">
        <f t="shared" si="16"/>
        <v>88.633333333333326</v>
      </c>
      <c r="F35" s="3">
        <f t="shared" si="17"/>
        <v>0.54125368872235158</v>
      </c>
    </row>
    <row r="36" spans="1:12" x14ac:dyDescent="0.3">
      <c r="A36" t="s">
        <v>4</v>
      </c>
      <c r="B36">
        <v>87.35</v>
      </c>
      <c r="C36">
        <v>88.42</v>
      </c>
      <c r="D36">
        <v>86.05</v>
      </c>
      <c r="E36" s="3">
        <f t="shared" si="16"/>
        <v>87.273333333333326</v>
      </c>
      <c r="F36" s="3">
        <f t="shared" si="17"/>
        <v>0.96906598789189391</v>
      </c>
    </row>
    <row r="37" spans="1:12" x14ac:dyDescent="0.3">
      <c r="A37" t="s">
        <v>5</v>
      </c>
      <c r="B37">
        <v>90.23</v>
      </c>
      <c r="C37">
        <v>89.5</v>
      </c>
      <c r="D37">
        <v>87.94</v>
      </c>
      <c r="E37" s="3">
        <f t="shared" si="16"/>
        <v>89.223333333333343</v>
      </c>
      <c r="F37" s="3">
        <f t="shared" si="17"/>
        <v>0.95513815172931582</v>
      </c>
    </row>
    <row r="38" spans="1:12" x14ac:dyDescent="0.3">
      <c r="A38" t="s">
        <v>6</v>
      </c>
      <c r="B38">
        <v>86.53</v>
      </c>
      <c r="C38">
        <v>85.25</v>
      </c>
      <c r="D38">
        <v>84.82</v>
      </c>
      <c r="E38" s="3">
        <f t="shared" si="16"/>
        <v>85.533333333333346</v>
      </c>
      <c r="F38" s="3">
        <f t="shared" si="17"/>
        <v>0.72628430307207725</v>
      </c>
    </row>
    <row r="41" spans="1:12" x14ac:dyDescent="0.3">
      <c r="B41" t="s">
        <v>10</v>
      </c>
      <c r="C41" t="s">
        <v>11</v>
      </c>
      <c r="D41" t="s">
        <v>12</v>
      </c>
      <c r="E41" t="s">
        <v>18</v>
      </c>
      <c r="F41" t="s">
        <v>17</v>
      </c>
      <c r="H41" t="s">
        <v>19</v>
      </c>
      <c r="K41" t="s">
        <v>18</v>
      </c>
      <c r="L41" t="s">
        <v>17</v>
      </c>
    </row>
    <row r="42" spans="1:12" x14ac:dyDescent="0.3">
      <c r="A42" t="s">
        <v>0</v>
      </c>
      <c r="B42">
        <v>12.28</v>
      </c>
      <c r="C42">
        <v>12.45</v>
      </c>
      <c r="D42">
        <v>12.31</v>
      </c>
      <c r="E42" s="3">
        <f>AVERAGE(B42:D42)</f>
        <v>12.346666666666666</v>
      </c>
      <c r="F42" s="3">
        <f>_xlfn.STDEV.P(B42:D42)</f>
        <v>7.4087035902976009E-2</v>
      </c>
      <c r="H42">
        <f>((B42)^2+(B52)^2)^0.5</f>
        <v>12.3664869708418</v>
      </c>
      <c r="I42">
        <f t="shared" ref="I42:J48" si="18">((C42)^2+(C52)^2)^0.5</f>
        <v>12.527354070193752</v>
      </c>
      <c r="J42">
        <f t="shared" si="18"/>
        <v>12.384898061752468</v>
      </c>
      <c r="K42" s="3">
        <f>AVERAGE(H42:J42)</f>
        <v>12.426246367596006</v>
      </c>
      <c r="L42" s="3">
        <f>_xlfn.STDEV.P(H42:J42)</f>
        <v>7.1887957779569842E-2</v>
      </c>
    </row>
    <row r="43" spans="1:12" x14ac:dyDescent="0.3">
      <c r="A43" t="s">
        <v>1</v>
      </c>
      <c r="B43">
        <v>4.74</v>
      </c>
      <c r="C43">
        <v>5.3</v>
      </c>
      <c r="D43">
        <v>5.64</v>
      </c>
      <c r="E43" s="3">
        <f>AVERAGE(B43:D43)</f>
        <v>5.2266666666666666</v>
      </c>
      <c r="F43" s="3">
        <f>_xlfn.STDEV.P(B43:D43)</f>
        <v>0.37106453466868633</v>
      </c>
      <c r="H43">
        <f t="shared" ref="H43:H48" si="19">((B43)^2+(B53)^2)^0.5</f>
        <v>7.5759949841588465</v>
      </c>
      <c r="I43">
        <f t="shared" si="18"/>
        <v>8.6926463174340647</v>
      </c>
      <c r="J43">
        <f t="shared" si="18"/>
        <v>9.4400476693711664</v>
      </c>
      <c r="K43" s="3">
        <f t="shared" ref="K43:K48" si="20">AVERAGE(H43:J43)</f>
        <v>8.5695629903213586</v>
      </c>
      <c r="L43" s="3">
        <f t="shared" ref="L43:L48" si="21">_xlfn.STDEV.P(H43:J43)</f>
        <v>0.76595701897328639</v>
      </c>
    </row>
    <row r="44" spans="1:12" x14ac:dyDescent="0.3">
      <c r="A44" t="s">
        <v>2</v>
      </c>
      <c r="B44">
        <v>5.49</v>
      </c>
      <c r="C44">
        <v>6.02</v>
      </c>
      <c r="D44">
        <v>6.09</v>
      </c>
      <c r="E44" s="3">
        <f t="shared" ref="E44:E48" si="22">AVERAGE(B44:D44)</f>
        <v>5.8666666666666671</v>
      </c>
      <c r="F44" s="3">
        <f t="shared" ref="F44:F48" si="23">_xlfn.STDEV.P(B44:D44)</f>
        <v>0.26787227470485897</v>
      </c>
      <c r="H44">
        <f t="shared" si="19"/>
        <v>9.7521125916387987</v>
      </c>
      <c r="I44">
        <f t="shared" si="18"/>
        <v>10.969471272581918</v>
      </c>
      <c r="J44">
        <f t="shared" si="18"/>
        <v>10.792414002437082</v>
      </c>
      <c r="K44" s="3">
        <f t="shared" si="20"/>
        <v>10.504665955552602</v>
      </c>
      <c r="L44" s="3">
        <f t="shared" si="21"/>
        <v>0.53702249697212801</v>
      </c>
    </row>
    <row r="45" spans="1:12" x14ac:dyDescent="0.3">
      <c r="A45" t="s">
        <v>3</v>
      </c>
      <c r="B45">
        <v>5.3</v>
      </c>
      <c r="C45">
        <v>5.32</v>
      </c>
      <c r="D45">
        <v>5.35</v>
      </c>
      <c r="E45" s="3">
        <f t="shared" si="22"/>
        <v>5.3233333333333333</v>
      </c>
      <c r="F45" s="3">
        <f t="shared" si="23"/>
        <v>2.0548046676563153E-2</v>
      </c>
      <c r="H45">
        <f t="shared" si="19"/>
        <v>9.6798760322640494</v>
      </c>
      <c r="I45">
        <f t="shared" si="18"/>
        <v>9.7578071307030854</v>
      </c>
      <c r="J45">
        <f t="shared" si="18"/>
        <v>9.6739909034482778</v>
      </c>
      <c r="K45" s="3">
        <f t="shared" si="20"/>
        <v>9.7038913554718036</v>
      </c>
      <c r="L45" s="3">
        <f t="shared" si="21"/>
        <v>3.8199841181057986E-2</v>
      </c>
    </row>
    <row r="46" spans="1:12" x14ac:dyDescent="0.3">
      <c r="A46" t="s">
        <v>4</v>
      </c>
      <c r="B46">
        <v>4.95</v>
      </c>
      <c r="C46">
        <v>5.24</v>
      </c>
      <c r="D46">
        <v>4.6100000000000003</v>
      </c>
      <c r="E46" s="3">
        <f t="shared" si="22"/>
        <v>4.9333333333333336</v>
      </c>
      <c r="F46" s="3">
        <f t="shared" si="23"/>
        <v>0.25746628689770018</v>
      </c>
      <c r="H46">
        <f t="shared" si="19"/>
        <v>7.3254692682448681</v>
      </c>
      <c r="I46">
        <f t="shared" si="18"/>
        <v>7.9811026807077221</v>
      </c>
      <c r="J46">
        <f t="shared" si="18"/>
        <v>6.7349981440235016</v>
      </c>
      <c r="K46" s="3">
        <f t="shared" si="20"/>
        <v>7.3471900309920315</v>
      </c>
      <c r="L46" s="3">
        <f t="shared" si="21"/>
        <v>0.50895184627296375</v>
      </c>
    </row>
    <row r="47" spans="1:12" x14ac:dyDescent="0.3">
      <c r="A47" t="s">
        <v>5</v>
      </c>
      <c r="B47">
        <v>3.21</v>
      </c>
      <c r="C47">
        <v>3.33</v>
      </c>
      <c r="D47">
        <v>3.28</v>
      </c>
      <c r="E47" s="3">
        <f t="shared" si="22"/>
        <v>3.2733333333333334</v>
      </c>
      <c r="F47" s="3">
        <f t="shared" si="23"/>
        <v>4.9216076867444697E-2</v>
      </c>
      <c r="H47">
        <f t="shared" si="19"/>
        <v>9.9329804187867001</v>
      </c>
      <c r="I47">
        <f t="shared" si="18"/>
        <v>10.701298986571677</v>
      </c>
      <c r="J47">
        <f t="shared" si="18"/>
        <v>11.162763994638604</v>
      </c>
      <c r="K47" s="3">
        <f t="shared" si="20"/>
        <v>10.599014466665659</v>
      </c>
      <c r="L47" s="3">
        <f t="shared" si="21"/>
        <v>0.5072399189851402</v>
      </c>
    </row>
    <row r="48" spans="1:12" x14ac:dyDescent="0.3">
      <c r="A48" t="s">
        <v>6</v>
      </c>
      <c r="B48">
        <v>5.56</v>
      </c>
      <c r="C48">
        <v>5.44</v>
      </c>
      <c r="D48">
        <v>5.27</v>
      </c>
      <c r="E48" s="3">
        <f t="shared" si="22"/>
        <v>5.4233333333333329</v>
      </c>
      <c r="F48" s="3">
        <f t="shared" si="23"/>
        <v>0.11897712198383169</v>
      </c>
      <c r="H48">
        <f t="shared" si="19"/>
        <v>10.056739034100467</v>
      </c>
      <c r="I48">
        <f t="shared" si="18"/>
        <v>9.4196443669599343</v>
      </c>
      <c r="J48">
        <f t="shared" si="18"/>
        <v>9.2566192532695215</v>
      </c>
      <c r="K48" s="3">
        <f t="shared" si="20"/>
        <v>9.5776675514433069</v>
      </c>
      <c r="L48" s="3">
        <f t="shared" si="21"/>
        <v>0.34523075475681442</v>
      </c>
    </row>
    <row r="50" spans="1:12" x14ac:dyDescent="0.3">
      <c r="H50" t="s">
        <v>20</v>
      </c>
    </row>
    <row r="51" spans="1:12" x14ac:dyDescent="0.3">
      <c r="B51" t="s">
        <v>13</v>
      </c>
      <c r="C51" t="s">
        <v>14</v>
      </c>
      <c r="D51" t="s">
        <v>15</v>
      </c>
      <c r="E51" t="s">
        <v>18</v>
      </c>
      <c r="F51" t="s">
        <v>17</v>
      </c>
      <c r="K51" t="s">
        <v>21</v>
      </c>
      <c r="L51" t="s">
        <v>17</v>
      </c>
    </row>
    <row r="52" spans="1:12" x14ac:dyDescent="0.3">
      <c r="A52" t="s">
        <v>0</v>
      </c>
      <c r="B52">
        <v>1.46</v>
      </c>
      <c r="C52">
        <v>1.39</v>
      </c>
      <c r="D52">
        <v>1.36</v>
      </c>
      <c r="E52" s="3">
        <f>AVERAGE(B52:D52)</f>
        <v>1.4033333333333333</v>
      </c>
      <c r="F52" s="3">
        <f>_xlfn.STDEV.P(B52:D52)</f>
        <v>4.1899350299921749E-2</v>
      </c>
      <c r="H52" t="s">
        <v>47</v>
      </c>
      <c r="I52" t="s">
        <v>48</v>
      </c>
      <c r="J52" t="s">
        <v>49</v>
      </c>
      <c r="K52" s="3" t="e">
        <f>AVERAGE(H52:J52)</f>
        <v>#DIV/0!</v>
      </c>
      <c r="L52" s="3" t="e">
        <f>_xlfn.STDEV.P(H52:J52)</f>
        <v>#DIV/0!</v>
      </c>
    </row>
    <row r="53" spans="1:12" x14ac:dyDescent="0.3">
      <c r="A53" t="s">
        <v>1</v>
      </c>
      <c r="B53">
        <v>5.91</v>
      </c>
      <c r="C53">
        <v>6.89</v>
      </c>
      <c r="D53">
        <v>7.57</v>
      </c>
      <c r="E53" s="3">
        <f t="shared" ref="E53:E58" si="24">AVERAGE(B53:D53)</f>
        <v>6.79</v>
      </c>
      <c r="F53" s="3">
        <f t="shared" ref="F53:F58" si="25">_xlfn.STDEV.P(B53:D53)</f>
        <v>0.68137116659473251</v>
      </c>
      <c r="H53" t="s">
        <v>50</v>
      </c>
      <c r="I53" t="s">
        <v>51</v>
      </c>
      <c r="J53" t="s">
        <v>52</v>
      </c>
      <c r="K53" s="3" t="e">
        <f t="shared" ref="K53:K58" si="26">AVERAGE(H53:J53)</f>
        <v>#DIV/0!</v>
      </c>
      <c r="L53" s="3" t="e">
        <f t="shared" ref="L53:L58" si="27">_xlfn.STDEV.P(H53:J53)</f>
        <v>#DIV/0!</v>
      </c>
    </row>
    <row r="54" spans="1:12" x14ac:dyDescent="0.3">
      <c r="A54" t="s">
        <v>2</v>
      </c>
      <c r="B54">
        <v>8.06</v>
      </c>
      <c r="C54">
        <v>9.17</v>
      </c>
      <c r="D54">
        <v>8.91</v>
      </c>
      <c r="E54" s="3">
        <f t="shared" si="24"/>
        <v>8.7133333333333329</v>
      </c>
      <c r="F54" s="3">
        <f t="shared" si="25"/>
        <v>0.47401359567937362</v>
      </c>
      <c r="H54" t="s">
        <v>53</v>
      </c>
      <c r="I54" t="s">
        <v>54</v>
      </c>
      <c r="J54" t="s">
        <v>55</v>
      </c>
      <c r="K54" s="3" t="e">
        <f t="shared" si="26"/>
        <v>#DIV/0!</v>
      </c>
      <c r="L54" s="3" t="e">
        <f t="shared" si="27"/>
        <v>#DIV/0!</v>
      </c>
    </row>
    <row r="55" spans="1:12" x14ac:dyDescent="0.3">
      <c r="A55" t="s">
        <v>3</v>
      </c>
      <c r="B55">
        <v>8.1</v>
      </c>
      <c r="C55">
        <v>8.18</v>
      </c>
      <c r="D55">
        <v>8.06</v>
      </c>
      <c r="E55" s="3">
        <f t="shared" si="24"/>
        <v>8.1133333333333351</v>
      </c>
      <c r="F55" s="3">
        <f t="shared" si="25"/>
        <v>4.9888765156985614E-2</v>
      </c>
      <c r="H55" t="s">
        <v>56</v>
      </c>
      <c r="I55" t="s">
        <v>57</v>
      </c>
      <c r="J55" t="s">
        <v>58</v>
      </c>
      <c r="K55" s="3" t="e">
        <f t="shared" si="26"/>
        <v>#DIV/0!</v>
      </c>
      <c r="L55" s="3" t="e">
        <f t="shared" si="27"/>
        <v>#DIV/0!</v>
      </c>
    </row>
    <row r="56" spans="1:12" x14ac:dyDescent="0.3">
      <c r="A56" t="s">
        <v>4</v>
      </c>
      <c r="B56">
        <v>5.4</v>
      </c>
      <c r="C56">
        <v>6.02</v>
      </c>
      <c r="D56">
        <v>4.91</v>
      </c>
      <c r="E56" s="3">
        <f t="shared" si="24"/>
        <v>5.4433333333333325</v>
      </c>
      <c r="F56" s="3">
        <f t="shared" si="25"/>
        <v>0.4541903663541188</v>
      </c>
      <c r="H56" t="s">
        <v>59</v>
      </c>
      <c r="I56" t="s">
        <v>60</v>
      </c>
      <c r="J56" t="s">
        <v>61</v>
      </c>
      <c r="K56" s="3" t="e">
        <f t="shared" si="26"/>
        <v>#DIV/0!</v>
      </c>
      <c r="L56" s="3" t="e">
        <f t="shared" si="27"/>
        <v>#DIV/0!</v>
      </c>
    </row>
    <row r="57" spans="1:12" x14ac:dyDescent="0.3">
      <c r="A57" t="s">
        <v>5</v>
      </c>
      <c r="B57">
        <v>9.4</v>
      </c>
      <c r="C57">
        <v>10.17</v>
      </c>
      <c r="D57">
        <v>10.67</v>
      </c>
      <c r="E57" s="3">
        <f t="shared" si="24"/>
        <v>10.08</v>
      </c>
      <c r="F57" s="3">
        <f t="shared" si="25"/>
        <v>0.52236641035451969</v>
      </c>
      <c r="H57" t="s">
        <v>62</v>
      </c>
      <c r="I57" t="s">
        <v>63</v>
      </c>
      <c r="J57" t="s">
        <v>64</v>
      </c>
      <c r="K57" s="3" t="e">
        <f t="shared" si="26"/>
        <v>#DIV/0!</v>
      </c>
      <c r="L57" s="3" t="e">
        <f t="shared" si="27"/>
        <v>#DIV/0!</v>
      </c>
    </row>
    <row r="58" spans="1:12" x14ac:dyDescent="0.3">
      <c r="A58" t="s">
        <v>6</v>
      </c>
      <c r="B58">
        <v>8.3800000000000008</v>
      </c>
      <c r="C58">
        <v>7.69</v>
      </c>
      <c r="D58">
        <v>7.61</v>
      </c>
      <c r="E58" s="3">
        <f t="shared" si="24"/>
        <v>7.8933333333333335</v>
      </c>
      <c r="F58" s="3">
        <f t="shared" si="25"/>
        <v>0.34567164895155783</v>
      </c>
      <c r="H58" t="s">
        <v>65</v>
      </c>
      <c r="I58" t="s">
        <v>66</v>
      </c>
      <c r="J58" t="s">
        <v>67</v>
      </c>
      <c r="K58" s="3" t="e">
        <f t="shared" si="26"/>
        <v>#DIV/0!</v>
      </c>
      <c r="L58" s="3" t="e">
        <f t="shared" si="27"/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F 0 0 5 4 4 0 9 - 3 1 A 4 - 4 0 6 1 - 9 1 5 6 - E B 9 6 D D A D 2 A C 3 } "   T o u r I d = " 0 8 a b 3 2 6 9 - 0 a f 0 - 4 9 8 6 - 9 4 3 1 - 4 1 b 6 0 9 d f 4 e a c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2 A A A A N g A b T C 1 p 0 A A D 1 O S U R B V H h e 7 X 0 H d x v J d u Y F A Q L M O U k k R T E q J 1 J Z M y N p 3 r z g 9 X l e e 4 / j e 3 7 r s F 7 7 2 L 9 i f 8 6 G s 2 f X X j / b 4 w n K O Q d K p M Q c x J w j E r n 3 u 1 X V a I A A C V C k B F D 6 y G J V V z c b j a 7 6 6 t 6 6 d a v K 8 c 8 3 H 6 7 S Z 0 S F K 9 1 D 7 s L D 5 P O t U i A Q o J W V F c 5 d o a 8 b l m l 1 d V W C A d J D w 8 N U X l 5 B a Q 6 V h / + 5 1 p X F 5 5 C x S s f L Z 2 l 8 p J / q a v f S k 8 e P q b 6 h g d L 4 4 u z s b B o d H a O q q k r 1 j x q D 0 0 5 6 P e L S R / H B v z x D 1 e 4 B K i 7 M o R y + L + 4 d 8 P v 5 2 Y P k 8 m T S t c 4 s u a 4 o K 0 g H K g K U n s b f M 2 2 V H A 6 H 9 X 0 W / U 7 K c h M 5 + V x a W p o E p 9 N J L r e b r j 5 u p 4 W l Z b n u M 9 b C 8 d t b n w k V D f m V L T Q / H y I S g q l w P 2 l c k t h O q J F Z B z 0 b d H L l c 3 J l X a H m a r 9 1 / o c 3 H v A J v 4 L V l Q B V p / f Q 7 O Q I H T y 4 n 4 L B I C 0 u L p L f H 6 D M z E y a m p 5 m M m R R X l 4 + P R w u p E B Q M 5 S x n 0 m Q 5 1 m h z P R V W v Q 5 a I B J N z T r 1 G f D 8 c 0 + r 9 x 7 m u + 3 s L D A Z C 8 n h y u D b n R l 6 C u I L n P j A O I A c 3 N z l J u b S 6 3 D 6 f w / M / T l w R z J B 9 k Q h F Q u F z c p T v r u w Q s 5 9 x n h + E y o K H A X t X D l D g q Z Q A o T n I 5 V u q S l k 5 8 r + f U O t 0 U S 4 F K D l 6 6 8 5 a a d w f W P L j b 4 p P U H I N w G Z 9 K o f U y d / 6 Z p m X p 7 e 6 m k p I S c 7 m z K S A f x M u R + f u 8 i H a p K J 9 A o n b l S l h u 0 p N 5 6 0 P y l F Y 5 Z q E i G n 6 X T s + c v K D M j g 0 m 7 R A U F + U L a N z P l t O r O t S R T c 8 m Q n O v s 7 K S m p i a 5 D 8 6 N j 4 9 T a W m p R S p D L D d L q 2 t P 3 9 L C 8 m d p Z c d n Q t m Q u 6 u F W / I V a d W N V M p 0 r V B 1 Y Y A q s n 0 0 M j L M L X g O e f 0 r 9 H S s T P + X Q i F L p X 1 l A b r T o w h j R 0 X u C p V k B + k l t / x c H 6 X i O 2 d f 0 + W T t X I e B P j x b U h q Q B 1 r r v L r o / c H p F N X d w + V l h S L B I I a C E w s O O n p u 3 R 5 H j d r l h f r v d T f P y B E f t G 3 S K f 3 F 8 u 1 G U L G R X k v B Q U F F q n 6 Z j x U V + a k b + 8 + l f t 9 h h D q 0 W d C M T z F z d x X U l I p j Z W a i / V L 0 n I b I D 0 4 4 6 S 2 E a 6 A t j w D S J z v W c J E A 1 Q q q G j z 3 n A x U 1 0 Q Z C I G a X I h j W q L g 6 y K s W q o c a j C T 7 v y g v p o 8 4 A k f T q Y T s X + N i o t K 6 V X r 1 6 L h C o v L 6 P 8 o l K 6 2 a 3 6 V M C e o g A 1 l Q S E M A b 4 j s P c N y w r K x N 1 z + v 1 C s F w D f p W y H O l p 9 P 3 D 9 v I z + / u U 4 f j t 7 c / b U K V 1 z X T x A R U I 9 V X C g Y D V O N 4 S T U 1 N Z T O F c W Q 5 l p n B l d O o u Z K L z 0 e 9 I S R K R J u 1 y q d r v Z x p V u l e 7 0 Z x D y N C q h x X z f G J m J N U Z A a S 5 S k g h Q L 8 H 0 g S S K B J 1 l i C S K V m w M q + t L S k n y f u b l 5 V s / S J X 9 q a o q y S m q p N B v G F a L Z 2 V m 6 + 6 5 E r j d w s 4 r 5 V f 1 y G K k M B g c H q a q q S t J o e K D 2 v X z Z S n v 2 V A v h x m Y W 6 P H b P j n / q c L x L 5 8 w o X I q m k X F M 4 Y H k O R y / Y J V m Q x p 0 P F v G + V O D i M a k d B P K m G 1 b p g l m B 3 F X H E n W P p s B H x a t E L I z 1 i h m e W 1 / w + j x / Q S y 1 H 9 T w W + d m r a U 0 h 5 e X k q g 4 H n n J + f p 3 f v h m j f P t U n g q H B 6 1 2 m k r J y 7 g 9 K l m B 0 P o 2 e v w u p q m e q 5 2 l k s F f e A / p 4 6 F s Z j I 6 O S p 8 K J B w a m a C V w L J I P C H U 5 B x V V 1 b Q v 9 1 7 r q / + 9 P D J E i q j p J l b 8 Y D V X 0 I F v M R k W u U 0 + g c G d 7 o 9 t O A P m Z T T n T A x E 5 1 i C Q Q 1 7 t m z V j p 2 7 B B 1 j b u o a z I x E 7 c d G S z V S p m U S z 4 H j W 9 A Q j G M M A 2 v d S g V M T d 9 m U 7 V r I R J G g A G C V j 4 Q A A D f N / H j 5 / Q 0 a N H y O M J q Z j A E n / P u W W H f M f 8 j K B 1 v 9 m Z W Z q b n 7 O k E w A 1 c N e u X d T a + k q u g y Q 8 f / 6 s s g S m u + m 7 B 6 1 M + E + v a j G h H n 9 y 3 9 p d d I J b 6 n A y w R T e 0 d F F 9 f X K U B B k r e h K h 1 L F i r m f c 6 y S V T g 5 C g G d f a g 9 U A 2 X / G l 0 q 3 u t Q e J D 4 P T u K W p / 1 U q n T p / U O S R 9 n a 6 u L q q o q K D C w k I a m X N S e a 7 S P R 8 8 e M S N w F F R B R M B V M Q A v 7 P i o i I 5 h m Q f G R k V d b K i o p z f X y f t r d 0 r x 7 k 5 O f T t g 1 f 8 f j + t 6 u X 4 l z u f D q G c 6 R m U l n 2 A f L 5 w M u 3 O 4 4 o x N E R f H i 3 m D r y b J h d V y 1 x T G K A G 3 Y e J h M / n 4 7 7 X J L f S F X S 3 x 0 3 z v v W l y n Z h f n K Y B h / / D / q H v / 9 b O R 4 e H q E 3 b 9 7 S a S Y X V D E 7 0 E j A Q D I 2 N k 4 Z m R l S 6 T e D d + / e U W V l J Q 0 N Y S C 7 T C y D T i Y R U M P 9 K f T f o H 6 6 X O n 0 i P t U 4 z P z c u 5 T w K d F q L w T o g a B T C A S C A U g D U O C P + D g V j x A c 0 N t d P Z E v Z y L h a d P n 9 H x 4 8 f 0 E U u z u 6 8 o W N Q s 9 / H x f d b D S V Y X C z L V Z w O Q h G k O / j 8 / K 3 I R a t t G q M m d Y V b 1 i z k / G A h S O U u K G V b R / H 4 f S 6 Y i V u u i S 8 3 J y U m W s I t U X R 1 S 4 + L F M B M p K z t L V F 8 M P h u g z z X P q l 9 b W z s d O L h f T O y Q 3 n d f d 9 P s o l d f t b P h + N d P g F B p L g 8 5 s g + y V A m R y R 7 Q Z 8 A Y D I D j O e 7 M b 9 R 6 9 / T 0 U H G x G t f p e N v J F b l M 0 g Y w V 1 / r D O + j A F n u V T q / d 2 3 l w j g P + j u 7 d + 8 W S d I / 7 e T g I i + T E 4 O 7 5 / Y u i w U O G t S r 4 X Q K c j z Y 1 0 2 H K 1 f p V W s b / e I X P x V V r r G x X q Q D + j V o P C C t i l h F g 0 o W z X I H l a 2 w s E B U 1 3 g B d R L 3 B 1 k i 7 4 n j 3 t 4 + I S q + E 9 R N q I A P 2 v t o Z k F 5 m O x k M K G e 7 G h C O Z l M l L 2 f K w H 8 2 c J d i B D D j e d 0 j c 8 6 H u U K V l I a b k q O B l z b 3 d 1 N M 9 O z d K L 5 u M 6 N j r H 5 N H o x 5 B Y y R E o n g 7 G x M T E S 2 C 1 1 G w F 9 G B g Y o H 5 V V u 6 W Z 7 p z 5 y 6 1 t D S v M T h 0 d / c I c S A 1 7 M D 7 g A p n N z j E g 7 d v O 5 i 8 D Z K O J B U a L e S B S F C L o R b i f T 7 t f E e T c 4 v 6 q p 0 J x 7 / e 3 d m E c u U f p + V l X 1 Q y 2 f 3 Y c P z 6 d Z t 4 B m B c Z S O g M q M l x r V o q d 8 X G C O C l D B e D O v h 8 Y C b m q t U I w C z O C R R V l a m m M l h v o 5 1 D 1 R 0 q K p H j h y x D B L L y 8 u 0 y H 2 e 2 d l 5 y i m p o R I 9 R h U P 4 J Y E s z p g J x U + Z 2 Z m R i T 4 5 O S U 9 K l A c F g F b 7 z q 5 v P x f 0 a q Y U c T C m S C A Q K V H 4 S x B 3 g 2 G E C F w S h / d l b I a 2 A j o J + y u r q y p s X f L K D u s X L K 9 9 t Y Q v H j 0 6 0 e D 3 1 R 6 6 V 3 M 0 7 a n R 8 U U s V L b D w 7 / A i z c 7 J F I q M v e L 0 7 1 z I s Y L B 5 I 9 / B F 0 P p d L j C R y 9 e v K C j R 4 9 K n i E V 3 j e C M Y o g H + 8 c J n X k 3 3 k z K M c 7 E f L e d m J w F x 4 X N Q 8 F a J d O k W R C a z o 4 + C 4 h M g E u l 5 M r 8 N a Z y W E 1 d B p x u Q F Q b 0 G m + 7 1 u G X C G t 3 k i U j I / P 0 / G o e r r 6 u j M m d P y T k q X H 5 H f q 9 4 L / A o 3 q u 5 V T G I Q Z c k 2 l Q P 3 g W S C O g j J Z E g D L 3 Z c i 3 O Q w h f 2 V 0 c t s 5 0 Q u A S j Z a d 2 y C i B m h f y f j A F i 3 h / W c g M 3 t P T K 7 p 9 b e 1 e n R M / 4 I a T m R n d Z W g z A K H Q 5 0 g E p T n c U P B X w 3 S L 3 q l w L 4 1 4 g e + f x Y 1 J c / M x O t c Q I j Q 8 3 9 c D n I E B 9 N f g H 4 h + 2 N L S o h A H B o n d u 3 f J e b z z n J w c 6 u 7 q l v 5 h e / s b + c x z + 9 B n i 1 5 + q R z S o u S l d M g p P 8 A F G / I Y t 5 M J l 1 Q V B M W Y A B W r p m a P n N s M p q d n N z R c J A K v F x I q M V L U F s O R V a X f j q X T Q o T z b a K A s a S 5 K m S B h I / h o / 7 1 p T A a A R g n 8 C 4 8 n g w h Z 2 Q f D u / e 7 X F L 3 N C g h i N A v J b 6 i j X l l + p h 6 2 p E E s C d l U / z C y 5 L z U M B m g D 8 h F W 9 k Z E R 2 r t 3 L 6 s 9 o f G T R D E y r C Y G b i U W F x d Y b U v c d e l E p T J O A H d 6 P R R Y Q c l u H k V Z q z I j 2 W B q K U 2 I 1 c c S E K / x f p + H n r 0 L V y + h b s I j Y 2 h o y G o U z D s 3 A M n g N Y F 8 Y 3 Z 3 s Y p b k h s + + J z q 2 F G E C r r 2 M p l C k s k U K j q K 6 D f B d A w r 2 P t i m S t E o t J k I y w t e a X V T h R w l I U f o M G t r v f v 1 0 H w i s f 8 n p C 0 e s M S 8 A f u W 0 0 v r r J 0 n h H P 9 0 h A p Y M 7 l o F 5 / / D M g K 8 f j D j I A w F x j K n 5 t a W b b 9 i S E V z X d s Z P R v E x s e h B 1 Y O D a 0 a 6 K s x 9 u e + o p W x E C h K u M u i r v C / g l Y A O t r 1 D / j 7 A s y X 6 X E M 2 z / Y v 6 k I V 3 8 8 S 6 n 4 f 1 C u d s U l 8 x f f s 7 l 1 r j S t m b W 6 X Z 5 K u d m b I A D O m t A C 4 r r 3 t z Z r x L + T 3 c l / V 7 r G O v J y c b J F S + N 7 N e 0 t t J Z n a P z u i D 5 V Z W G n 1 m 1 B Y q A J L X D / 3 F A S o q q J Q 1 A 0 Y I M 6 c O U W P H z 8 V l f B 9 A M 8 D B P T F 4 A 1 g r 3 R I Y 3 w G Z u x E A D V o I 9 j X l n g X s Y 6 E I x j y Q p h d T h N p 8 r 4 4 0 l h B 6 V N P + B W r 7 4 d p K i 3 V P p o Y H R D p g m f A P D G o h L d 6 M m j G 6 6 R p r 4 f e j K e H q Z 4 t J 5 t F O 4 A E t r 8 r W P x g L U V e 0 6 6 C N e W a i m F H q H z L g e I Q m X S A w 2 t d k Z c G B r j w m U B 7 9 9 Z I J Y d v 2 8 0 b t x O u 8 J E w 4 1 B Q c Z 4 / f 0 H P n r 2 g m z d v U 1 9 f n x D 4 z Z s O D m + E c P E A r T W + Q 6 w g j c C q n 7 r G i D r G H H R 8 9 x J N L i h / R L g X X d 6 H K S A h I w y A A e D 3 A Z 7 p 4 p k D l D N 1 g 7 5 u X J I 1 M 4 B V 7 g v 9 / G C A s r Q W A C x j i k v Z W Z k d 3 D f p p K s d H i H a v F d V s f 3 7 9 8 k 7 A 0 w Z A S C V n 6 V U h n 2 C V g r D 8 e 3 9 Z 6 G 3 k o L I K D 5 K 8 / N q I N H 0 n d B n u t y w J C Z a T K 4 z h Y e K j / E X X A u / t 5 a W E 1 K g i Q C S x D j G 2 t U b V H o 4 n G I w E 2 Z i A K S F m o l x r k O H D o q q G K 2 f h P + 9 e u U a 7 a 6 s p I w M N 1 + j l u 7 C E m M K o f / B d 8 H z o x J 2 9 / R R f k E e 5 e f l S 0 s P F X T S n 0 u B n C b + F w f l u F f p b B S / w U S B z 4 Q 0 n h i f F C 9 1 j C u d P 3 9 O n y W Z u g + f w 1 h o L P V T Y f o s B Q N + K i o s l D z 7 e 8 D 3 6 e 8 b k L 7 p t H N z H v D J A s e / 3 3 + e 0 o Q K Z h 6 S i m s 3 R I B M U F O Q h 4 p p g A o P V Q 1 A I f 7 4 w 1 X 6 4 s v z Y u r d C L g v C F p W V m r d I x J Y W y 8 j Y 6 0 / H v 5 3 Y m K C W l t f M 6 E P i 8 O o H Y r g D + n c u b M 6 5 / 1 g n 1 J v d 6 / a K m D I A Q 2 R / b 1 t R C p n c J 6 O l E 6 L M c e 8 P 0 M q I 4 E x I L z k K R T H 3 1 R F S q t 8 a X l H p D A M k R A w j o K G v Y d b b 7 s l D q Q r K A h V Z I y f / O S b y / T 0 y T N p c d c D J t Z B K m G 8 J R a Z A A z 0 j o 9 P 6 K M Q U H H g 8 / b l l x f k G W / d u i P m e 1 O R o D Z u l Q t T J D A 1 B I O / W w k 0 G J i x a w c 8 N 9 Z D k C V P V n 4 Z F d r e H 9 4 F A I m M d 4 T J i e 7 F c c l L V a S s U c K T t 4 u w S h G k k J F O L m 4 e C j N X q L O z i 2 p r a 6 w C A 7 q 6 u m 0 q l A I I d / b c G X r 9 u l 3 u E Q 1 w g A V O n D i + o a k c q h 7 G Y m I B 0 h K E x F R x q I Z Q Q a 9 e u S 7 P a T y 3 t w N w J R q a 2 z o z P 9 4 V J g / a c a d n 7 V S V S D z q T 6 f Z p f A y w H e H o B I V l x N Y H K c y j + + t y z n V Q s p K K N 9 q i b T w 9 i n W W P o L g O u L n U w K 0 Z t p F C Q 6 z F C 5 4 P F t g E r z 6 N F j c a G J d 0 o F v K q b m h r 1 U W y g N c Y 9 Q d L l Z S w + W S A S c 6 t Q V 7 z W i t k 6 p N b f e x / g n c I z H b O C o d o a g E y B O O 4 N l X B k L k 3 u Y 1 + / U J H K I Z M r 0 1 g / X V p 8 / 6 G N j w X n b / 7 2 H / 7 b G p o l e X D n 7 C a v 3 2 N J J o Q D p c u 0 O D P K 0 u b 1 m u k X O A 9 9 P 5 Y D K Y w L G O l / 9 e q V S I 6 X L 1 8 J W W H Q S K S i Y w A T c 4 4 S + Z / X b W + Y 0 G p V o q 0 C / O z 4 K 9 P 4 b I A r a E g y j c w 7 Z S 3 A e A D P j V l W h W e m Z 4 R A W C 9 i c G B Q 3 m F J S b E 0 C K Y P h A h r V s Q D r O I E 7 r n 4 f 8 p y l V Z g 7 o P x Q w Q 3 n / S y G u x 3 o L x U m a d K E C U o 1 Y J v V Z n J 7 Y T K o i k q L S 2 h U 6 d O y r E d M F 1 v Z H i A l Q w T 9 d r a 2 u j k y W b x 8 7 M b N O L B B P e f E r U a r q 7 E V 8 E T R a l 7 k l a G 7 o S 9 C 6 y F P s Q S w o 7 I d w V g C v v I 8 C i 5 0 9 1 U U F g o Q w 7 H j h 2 h q u p K 2 d D A L H Q J Q E H o n k h M u u J 6 j G F h V r I d I q U 4 Q L X O 4 E Y p s t x T I a R c H y q n r J E 7 8 u F k Q o D a B A J E q y B o Y e M B F l y B j 5 + p L I l i Z H Q k o f / F s 6 Y n S M C N A L P + D 9 9 f k Y m D P 7 3 Y v O Z 5 W o f U I j R Y / u v e 3 f t 0 4 8 Y t u s L 9 O B h K M G Y H D x B I 2 N q 6 W p n S j z X R I Z V A I h h c 0 J A Z w B o H / 8 H 1 r H v r 4 c 1 Y O B E N o R C W 0 3 K p C j 6 2 u H U K h Z T r Q y 0 s e a R Q 7 c Q p z 1 t / B u j i Q n y D q 3 C D M d M O E g V M y Z i G n g j w H V B h t x K Y K N n Y V C 8 + i y B C T e F a C f i g 1 0 m z T J y j L H W + + u o L u n z 5 K z G U 4 H 9 A m u o Y M 5 Y x h o d Z z c A 8 S 7 s r b z N k H c H N g t t E k Z o h h A h V n r M i q + 6 m G p h Q N n o l e X B n l 4 h l D x X R H o r 1 3 J x Y K C o O N 3 V 3 T q T L G u W R w D i V f a G V e I G + E w w S B w 4 c 0 D k b Y 3 x 8 k l 6 8 e B m 3 w S N e T I y P h 5 n 2 M a g a C a h U B 4 6 G L z O G S g x 1 t b 6 + j j w x p C a u e b d S Q 9 + 1 u e l u H F a 9 e N A + q q Q U 7 m 1 i h B U u b z S Z h e 6 1 9 S C Z Q 0 p J q K C z w l L 1 7 M A U c C A y H 4 A 0 y 8 5 W / a d e v b J r f b G f a o r C L W G w F m J g N l F r G 1 Q k r O W A 9 R L i B c a e n j x 5 w g T c T y d P t e j c r U H b 6 3 b p L 6 L f a P q Z T a U + W d n J j q A j c U J g W e m 0 j J K E l z p b D + G r 5 G p r H w c 3 X J E c a d Q 2 t H X m / g 8 B x / e P X q 6 t h U m K g A d L g Y U W X A H Q j p 3 e N R 5 1 U h s C K i / i p d U M K s g I / 6 p T c 3 4 a 6 G k X Q j i d L j r F l d u 0 l P E A z w I X J q h L i f w f r I n V 1 d W b k o Y b 4 f b t u z L F f W B g k A q 4 P 4 i V X t G v g m G h s G Q 3 P R p W X t + w R m H t i I 2 A N g p L T M M / L 7 g a / 3 d M B I d 3 Y a c R V a Y o L w Q v v 9 s r 7 W m 0 E u D G b 1 f q 7 O q R M o T K L D n E / Z R w n z 2 E w r m 7 1 N T U I N 4 M G F j F + M j 9 + w 8 J g 7 i F B Y W U m 8 e d 2 6 p K U R 9 Q H X D d 8 + e t t M A t e P O J Y w m b u e 3 A u g m L Q R d V l c Z P D K i G D x 8 + p n P n z m z 6 c 2 M B 7 + P 6 t R s y W I 3 P s X t f Q G J 1 d X Z T V X U V P R 4 r F + u c f W 2 N S G D 2 7 / O h d F r 4 Q C v i m m d B + W I n l I m 5 A P f 1 W H M I + K g i x 0 e e n N R Q p l J G 5 e P 6 Y Z H I j p a W 4 + J 0 C g d U r G 2 H h e 2 / + O K 8 O G 9 i 9 V K Q a d H P a g R f i 8 U p Y S H 8 4 o t z l M f / U 8 x 9 K 3 u l n p q a F l c k + J R B + g D G A A I S w x 8 P 1 8 B V C K r e s + c v 6 V X X B E 0 v x N + C + v x + W X R y q 8 k E w L 0 K l k 6 M q 0 W 6 M k E N x P t 4 1 f q K W s p G J a 8 r w t w N 6 9 + j A b f 4 A s J 6 9 6 H I B N j 3 z o K w 7 + B + r i o 1 7 r d N h 8 4 l O 1 h C t a a E h P K 7 9 0 u F M R U c 4 W S 1 l w o y V R r 7 F B 0 + f E h f H Q L G P K r z l 6 3 z p i K D E D O z c 7 R H L 0 U 8 O T V F T q 6 M 2 S z l v M v L 3 M d 5 J q 0 l / P P g B e 1 d 8 l I z k x e q H V p 7 u N 6 A G P / + w w 3 K z v T Q h f O n 4 1 L 7 o I q 9 e N F K P / / 5 N w m P c 9 k B U u N 7 G 8 9 2 H M P 0 j T G 0 9 f w N 0 T D A L 3 F P T Q 1 d f e W l l k P V a n w q x j 6 9 H w p 4 c 5 g i g j X 7 8 N 6 / e 5 0 m 3 u l B l l A I d V W p Q S q 4 T 0 m L k M z B l b P X U v P s y E o P y H 5 F y A f R 7 M D Y C N Q a L G S C m a R 1 d b V h U i E r K 5 t e v 3 o t v n d Q j 1 4 8 e y l j U C 6 n U / p j Z 8 + e p k u X v p J l t i 6 w t I M j L R x c s X g j + j 8 Y s w K B D j T t p c W F 2 b g m C A K Q m L m 5 2 d I 4 b A b 4 r t e u X q c f f 7 x G z 5 4 9 l 2 M E + A V C M o N M W A U J e 1 p F A 0 g M a e V k l b h l f w V 1 j r s 2 R a Z D F V v r H o S S R Z m Z M m 8 o Z a n P M Q L O 9 Q 9 i i Y B Q n U j W k B I q n 3 8 l K 6 z f Z H D 3 9 m 2 x z O G c 8 V D A g C Y m u 3 l c a l 4 U + k w N e r 1 v O 7 A g y j f f f E 2 P H j 2 V P l f L y R P 6 j I K d f E h H c 4 z F s + D c H i a Y U R E 3 A l p f + A 6 C D J s B S H z k 6 G G 6 c O G s E B / H I D M 8 t o 0 3 C L Y T x e p O 0 Y C G B + s 5 O N 1 Z 9 O o 1 t p t Z f 8 j B 4 E C 5 X y q M Q e v w 1 g 5 I A 3 C e N V A u U v h A F Z Y 3 O X j 8 o Z E S h A o G w 4 k k x O K K U N f Q J K r O b V Z 1 h t 4 N 0 Z 3 b d + n J 4 6 f W e h K o O B g j s k 8 E x P + i A s K y d / 3 6 D b p 4 8 Q t x W Y I n Q K L A O F J G R i a 5 + f 6 x / A T t E F X m u x + Y 9 F 5 Z 6 A S d b w C V H M e z r I J G A 8 7 j f w F I t m d P X w j B 4 e o E 1 f X b b 7 + P a / l o A B I q L y + X e j r f 0 I G q T C q K s m p z R r p a T u x C r V f m U 8 F g U J k f t H a 0 3 y 4 s + q N V R 0 2 k 7 f 3 o L Y P j h 8 e v k v p R n Z m l / K I L p S L Z p Z T X u 0 T n G x z U 0 / Z U Z s + C W G i x X 7 / t p w O N q n L B v Q Y z Z X E 9 z N v w 7 I a O 7 s n w U K Y n w 1 r k H 9 4 B q G S J + O F B I j 1 6 9 E S k j c / n l U H h / f v 3 i 8 S I B a y r g D 4 Z H H F x P Y w o + / b t k w X / s a F 0 + + s 3 M u H R 3 O N b J t 8 X 5 8 / K O h j 4 D k e O H K b + v n 6 R u J i k i I b h z u 1 7 r K r m 8 n c J l 7 A b A Y 1 N T 3 c 3 S 7 s j s g Z F j m d F O X a u A y z + g m u 3 D 6 u 0 r 2 S Z y r J 9 U t 7 f t z m l H x X w o x / l p X w m f 0 X Z 1 g w o b x e S 3 p d v 1 V U S t f / k 8 W T S 4 + c d s h M f Y M a h n K t L M g 0 D / Q z 0 j Q B U P H h 0 f / k l 3 G w u y g b P U 9 P T 1 j 2 x 8 m m i T q 2 Y 2 r 5 v X 6 P 0 4 S C d M L A b j U y Q L j B i w F s b n g k g E 4 D + 2 v D w q K i k I H N 1 V R U d O 3 5 E L I z o D / 3 3 / / m / 6 R c / + 0 Z M 3 R g f Q 3 8 O 6 2 E 0 N j V Y M 3 4 h e a v 3 V M r E v E Q B y 2 h + Q Y E Q O y 9 j Y z I B 2 0 k m v D o U x 6 s o H i w K D p q d 4 3 6 n r h f J G u Q 9 J n N A 3 9 3 o + S B A G L E K l E S A d D J 9 G L O A J a Q P + j b 3 H z y k G z d u c q X H W g 2 4 I / p P b s t n D x U K l r F E g H 7 a D B M B n w V i 4 b 7 R Z t z 2 9 v V x / + y B O O d C r Y R V 0 A B E A i F e v m i 1 S I a 9 c C G F 4 D H / F 7 / 5 l Z A c n h T 4 H J A W R L J / D t R A t e G Z + l 6 J A v P G 8 B y t L 1 s l / p i w F + u C 9 u + r L 9 G G C Q 1 s 2 o H D Z A 5 J 3 4 c y W 5 9 E S i h g h Z x S u b E T H w Z Z g c X F J a l 4 M E K U l Z d R C 6 t C z c 3 N h O k Z d s A a B u k B Q m w 0 t c M O / A + 8 E R r q 6 6 Q f g 2 n t m G 5 v X 6 M P 6 g q I C j e g k y d b x M J o i G 4 A Y m D 1 W Q w w 4 z v E a x w w A J m u X b s u q y x t p v 8 H o C H A K r p 1 / F 2 w F D R W b c J Y H d Y o x / e 0 v / O e 9 9 i Q O y H w Z 7 4 c U p 8 1 g P X a b c W O p M + f 2 H v 6 0 G B C R e N Z c o S s o m o p 1 G h k M u g Z n J C F U z D o i o p s 1 D w D Z Z 1 T / 4 + / s A C C d O j 3 o N I k u p I s 1 p + A 1 7 U h I e 5 f V 7 e X p d A w X b l y T e Y S X b t 2 g 5 8 l Q F 9 / f S m m s Q K V G a S / e P F L e e Z x f v 5 E A E J B 0 u L V J L r 5 d C S g i k K C X r h w T o Y G 0 E B 8 / 9 2 P 8 k 4 N O h O c 8 / Q + w H 7 F + F 4 Y 9 j C q K M o O Y W w M 5 b u 2 r i R L S G o J 5 Q v m b E i o x j o 1 3 R 1 r v q G v F G 3 X c S x y K R W b T 0 0 s q m 4 j r o e a G G s P W j t Q e a E S w S 8 O 5 m 5 4 W N i B C g g X J o x d 7 d m z R 8 z x 2 L U v H s s f 1 D q Q e r B / U N b C W O + 7 2 g G p h K k X I D O M H f G a 7 d c D S I 6 B Y k z j / 9 n P v 7 E 2 U 4 M K F u d j b R 7 y A f p D O I L n B F b B x e C 9 B c 6 f n n 3 / Z d G 2 E 0 l t l E D / K V Y F M / l Y W B G G A V R m 9 E e w O I s d u A 6 V W 9 I c s K R W W X k p E 2 R O J J T d p B 4 N q K i Q O L A E w i 3 p 0 K F D U v E M s E p s U b H q 2 6 C l x 0 6 C i Q L P c P z E M Z G w G 6 3 A F A m o r p i S D o t j v G R c D 7 g H g v 0 7 3 u v d f s s a n j z 0 + K v 0 s J / 7 v B x 7 I g Q j h l A i 6 0 k y h a Q 2 S n B 9 t y p J r M o y x R I H 4 x c Y X 6 m r r 1 3 T n 4 A 6 Z V p a f N m 3 Y 9 i d I 0 g u l h 6 T C w 7 q m s q S j c t 8 U c Z B I Z m w y i x U I f S D M A 0 c l d c A / R 6 M R V X u T m x i Y T S g A m M s 6 c 6 d e 2 J O T w Q g M / 4 f z / u + w D 5 P 9 k F t I I r Q 3 x 5 o M k u S f / C 5 8 y x 4 M S 4 G x p m 8 y H q S T C G p + 1 B m + 5 O N S N W 5 q M a d U L F g A r c D l Q O D u A Z l O S v k L G u h y e z T 1 L V Q T o O z 6 T T r T a P r n W s 7 9 r A e H j 9 x 1 C J p p A o n r T g K 2 N a a 2 w G J A 1 U x c l M B 8 5 0 g I b H P 1 P j Y u P S 9 + n r 7 R f 1 7 9 P C x n E s E M O G j 3 4 O B 3 s 0 C 0 + G x r o Y d L 4 f e r 3 + W C E A Y i V H O k l y V a S M 6 W 4 B r V l f D 6 0 k y h a T u Q 8 U i U D R g / A L 9 E d O X w L + O L a T R x D z W H 1 + S 4 5 u d H l k Y Z N K b Q Z j / F I n I t R H g U L v e n C U Q C U 6 y I E 4 k Q I i 7 d + / L G B Q G b r H j I d J 4 P l j S b l y / S V d + v E q T k + N S F p B O e 1 l d P X B g H z W 3 N N P T p 8 9 F / c O Y G v a x j b X R M / q N M I b A 8 7 2 v f 4 B 6 u T 8 H i 2 e 0 Z z J E t u M l N 0 B z 3 O D 8 e O W q + A L a 4 W O B N 7 y F 6 / n F A 0 M q p P C L C Y h L W D d d H y P 4 z J Y f S Q j H l W d t e M y k Q 3 r 2 L p p d V E 6 k d g 8 J g 2 h k w 7 h F Y P w 1 D b u O M D l U H q 6 L J U E i g e W 3 6 o s C 1 D v l E j I u L c z S L 0 + s b 7 S A y x C k Q u R u i H C 6 B W l h g c T z w 4 y O q R + Q W O l M Q k y l g J o a z U c Q w B o V G A 7 A o 6 e l O c W 8 X r u 3 h g m J f Y N D X v c Y Z z v J B M T A N u 5 3 t 4 u o q W C S J d 4 b U V F h Z I C U B j n h c Q E p i z E 4 z G J + 2 f q a L l / 6 S n / i W t i X d N 4 + q H J E c a 7 w d 1 p Z w e Y I A e V p L j H m w P k o y P U g E P B S w O e l i l I P S 9 L t W W n 3 f e G 4 m q S E S s v c R X N L W d I v i J d Q w O L C H G V l b 8 1 M 2 H 1 l f n o z m i 4 7 H 8 Y C n u P H H 6 7 Q m b O n R b X s 7 O g S L w w s 5 v / N T 7 8 R j 4 R I 4 H / i J b k B j B / 3 7 j 1 g g m R z J W P i N 9 Q K W U A i 5 M N E D w n 9 m i U 1 H F k h C U d G R q m j o 0 N U 1 q X F J X n G F f 7 s h w 8 e 0 + n T L Z Z 3 S T Q 8 6 P f Q T M Q q r 9 s D l K u K Q S g 0 F C s g k i Z T M A j X I 5 A J p P J x m g m V F 6 C q u n D V N F n A h G p P S k K l F z R x K 7 1 2 h q 5 B L E J t J f Y U B q i P p d X p P T 5 x z 4 k F D M z C 1 Q l j U 5 g t C 4 m A + V S H D h 3 Y 0 I o Y L / B 9 / + / / + S f 6 / T / 4 v T V k H O g f l D 1 s I Q 0 H W a X d l R 8 M c y U C u V B R Y Y X E L h p Q Y 4 2 h J h q w s 3 y s 6 R 9 b D 1 2 u / A s S K Q n F w Z J Q i l C Y E w W f P h D K n e Z n 6 b v 5 / Z G 3 E 0 n b h 4 L B 6 k O Q Z j 2 A T F C v f P O j 0 p f B A v + o k C O j 6 h g B q h m k R E l p K T U 2 N Y p K h T E u j E t t F Z k A v A s Q A Z 8 X i f K K M t m L C q g s C H K / I 5 w M k F x m h a O x s Y k w 9 6 V I o I / 5 4 c g E g P m q j 4 T S V u S y B Y E 6 J z H n + V h C J y u S d h y K G y k B X m A k s S K P t x P o 4 4 A w 8 K 5 4 8 b x V / O 3 c T J q + v n 5 R n + b n F 7 g f 8 0 j I B h I B I K H d v L 5 V q K y q p q k l l z i p X u v w y J a c A J 4 P f U 1 j N i / L i d 1 p h 3 S L 9 v o w k I p N B d p Z O n 0 U 4 J n w Y P j l W H 4 Q 6 4 B z i H A B K y x r 6 k u y h B 1 j 5 d s u B J d n t Y F g Q S Q B + i 1 m 2 v n z Z y / E R + / C + b P 0 s 5 9 9 Y 0 m k L p Z i 8 X h J x A s Q 5 e H j 5 5 S e U 0 x 1 u 3 N F / c T W n M w j l i Y u c X v C N J X I 8 a N o A P k i A e v m 3 V 7 P h x t v i o S Q x a j 1 H E e Q a W 1 I Y g m F h T C S 8 Y f f W 1 I g y 5 M m U g l T 1 / f t 3 y d 5 I A u m j d T X 1 4 o 0 Q q t v r 8 x z M / N x V e 5 4 A Q f e + t p q a q g O u T x l u 1 e p B n 2 8 0 U U a G B x e t 0 9 k R 2 T / a 2 r J I Z u l f U w w R f h H N a C S 0 s T B G a k I + l h + O M b 4 p L 2 u J N N P 0 k o o e Z 8 f A Z g 6 b 0 d t R a b 0 X W B w g K p n g I V b Y E W L 7 I / A r O 1 y p 8 c 0 h y c K G G R 6 u n v E k d a O W z 0 e u t X t o X d j M 9 T U W B d V 8 k S D q p S h F v 7 x w E c m k y a L K n D E K g / H 5 p z 8 R O Q l K 5 L X l + 8 j I X J w d 3 d e 9 P 4 I O v o g G s z Z d m D q Q 1 V l 9 M m G m w E q D 9 Y r x / 2 g + i H 8 2 y s n z S 8 h 7 S f / 8 h y 9 G M m O e x t N r M q D e / m C D h l n + u h 1 0 y I J V D 4 T Q s Q J D 6 F z U e t M E o S k 7 k N 9 b M D 0 H G t / W l R M q I F 2 T E x O y o 7 s V V V q a b K t A C Q U z N 7 3 7 t 2 X + U q Y y j / S f p t G O x 7 S W O d D C i 5 N U e 7 i K 1 p a C L l X r Q e Z f j 8 1 R d c 7 P 6 5 k A o Q c S i R Z R F k b F I k o g m j J i q T t Q 2 1 R A / 9 e Q C c 9 c r F H V G 7 M E 0 J F x 3 g J V h s y + f B G x 6 6 E M E 5 E b t W y W W B g F h t d H z x 4 Q E h 8 6 v R p 2 n 3 w K 9 q 1 7 y z t 5 v D l + V N U 3 1 A n v o C Y Z o 8 x s f U A z / t 7 L 7 H Q 5 U e u l E I S O 3 E 4 W L 6 b h j w 6 N u O Q c h 5 p b C W Q n D + f J d Q G w M I k B t h v F / O h J i Y m 6 Y f v f 5 R 9 m I y v H 8 z m m E p v j B F j 8 + / f h 4 J l s a e n n z w Z G b I y L o 5 d T g d l c l c O 5 M r 2 c A e d i x D 9 q 5 a W Z j H V Y z Y x / A Z B 8 G i 4 0 p l F W V U n O f V x W y z Q m e k R T i r 8 c K z y w i W S C i p P / X d y w n H 9 5 d u k f D p / e g P 3 R 9 T Y C q Q B o F 5 m K P 5 Q w E L 2 W N g R g 6 f w B g e J 8 A y Q U M Z U D u m A N S O M S R 2 P + L 5 S F g a O f / q n / 0 e 7 d + + m B p Z C 6 K 8 d P H h Q z s F X N p o 6 i m f C g D O W G m t h g h c U h K b e f x j f v I 2 h y K E J o i W 9 8 e G D 2 x F c k J S / 4 l p P C b + P J f C K j y 5 d O q L v l l x I W g m V r p 8 M H e j I D v 5 W d f j j x d B s G n W O Y / 0 K r 3 h K w I I H S W T 3 h M D A q v 2 5 t u I R M b U 9 s 7 R J 1 E j c G 4 Y Q g 1 h 9 O z w b T O g n T z X L H r l m B r N x F k 4 O h K S N R S x N L h y v R B w j r d z P V I j c z T + Z w M W C h 0 u + s B K Y + + D E W Q 9 v R 7 i g s y q 5 P 3 N U P M Z R 0 J i 8 C D W s t 7 d X V L B E F n u J F z 5 n v l g O O z q 6 q L 6 + X u d u D K i B q J C t r a 2 i / r 1 4 l 9 g y a d s H J j h + + f 3 x H 0 0 S j k 3 / C Q 2 A 1 Z f C s S F V K O 2 S 1 m R t n U m G 4 L j x s k M 1 Y U m G X U U F 1 D 6 W b 6 l 8 5 q U a 2 N M f E n W Z A z Q y 0 K F X V y p g y R S Q 5 b j M W u d b j Q e v h 2 l x a o j O t h z c l G 8 g v D x a W 9 t o v u j L L R s b e x + Y c o R a p y S P 8 T C 3 q 3 x q e A C e 5 j J 9 A 0 6 x 2 t s c K l / V 7 n z a v z 9 Z n W P X k i w p w s T c g l T Q Z J J S w M v R T H 4 8 h 6 x W B G 8 J W O C 2 i 0 z A t D + X v J l 7 N 0 U m A A P P C 0 w m j 9 G h P y K s R l B i E I s b S p s q Z w J 8 J O 3 n R A X k N M i H O L 8 g O 2 q d S Y b w 8 d 9 y D P i 4 M 5 q M C K 4 4 q L y i X K x 6 W E 8 d E w e x 6 h H G n 7 q 6 u q W 1 3 U p c P O C h k c F e f Z Q 4 U H U h m Q L 8 3 B 8 T i i y a K F Z Q 0 s o i l c R 2 M s H N y K R D o b x M r Z y b j E j a P p Q K o T 1 X g W S Q V r l 5 h T S x s l t a / s I i t d p R W V m J D O Z i 9 0 R 4 n 9 u h x q t U p 3 o z w L Y z g c V J 8 u m N B R I F 3 l i y 9 O E V I R S J Z L 0 Q f i f K A B E i l S E Q 8 i 0 y 4 d g K Q U o T 1 R V f K v l C 0 k o o A b / o p A O T e j q Y J 7 N d 7 Q H L h x U U F F J / / 4 C + U J H p 6 t X r d O 3 a N W p 9 + U r M 2 R s N v E Y C 0 u X M m Z P 0 v 7 5 9 p n M S x 5 f 1 i X 3 m t k B p e Z p Q m j y a X H a i W W k x T J j r F K k Q + I + 6 X 5 J C G q 9 k D V w l U X 8 F y d a X a h t d 6 w k B U u E x s Q w Y V E E M A M P U f f H i V 1 R b h 0 3 j V m W B l k R x s C a P 8 l g S T m L L m + U 0 W T o t E Y T v t P 4 x E Y U 8 Q p T w t E g m f W y k l J F O y D f 1 I x l D U i 9 0 m e N W C 5 F E I 9 P H J h j m I U X D v n 1 N / M w Y Y E V L u i p G C 0 g Z D P i C c H N z 4 S r h e k A l g l T D Q p 5 7 C 1 f p t 9 f f U p b L R 6 P z a i / c e D G 3 r V v Q x I B F G h V C q p 2 t X 4 T A + U a 9 U 5 J I G R 5 A H n W d G v Q 1 B g m n k 8 t d 1 4 9 k D E n d h 0 p b H Z F C S E a U 5 0 Y 3 P m D A F 2 s 7 Y K 1 w z K O y T 7 v A Y i n z c / N x f 6 f + 0 X l q 6 5 0 R C 1 9 t T Q X 9 9 H Q 1 f f v t d 1 T i H K F j F Y v 6 q o 2 x 3 n o Y 2 w X 5 h v i e I J E h k 8 T 2 o A i m i K X i W B Y + Q 6 w z Z w / z j a P X l 2 Q I y d 2 H A v h l y q M m m c r H 5 Z 4 w M L a S H u f C / h i M / f 7 H G 3 S 4 c b f M C o a E g 2 v T z 3 / + U / H Y w L p + c I g 1 e w y v h / L c j 9 P v Y G p o o q j Y G C L M s S F N i E A q z 0 g r I 8 n k G G n O y 8 9 f u 4 p U M i G p + 1 A I 6 E f x a 5 Y U S G U n 1 s c k 2 e i 8 k w t d H 8 Q J z P T F L N 9 o C 6 1 E A n 2 v l o N V 5 F g N H z 6 A B K y s 3 E 0 X v j g v E x y n F 1 f o a X 9 8 D x J t 8 c v t B s p u j c T R Z L F U P S u E q 3 e S x q C v l Y f V n D A K G F 5 H k i k k d R 8 K Q d b D 4 Z e b j L i 5 i a n j u b l 5 h H 1 / I Y H g w g T X p V h Q s 3 C j k w W E O 3 z 4 I G U 6 / f T 2 7 f q G D n x W 9 c o z W p x + p 3 M + A C A 1 8 Q u p o 0 k k p O J W y E g b Q z K L b L Z j S Q u R F L G Q z s x g 6 R 6 l j i R T S H q V L y 9 j T l 5 w M g K z X j c D q G l Y g x 3 x P / 7 j P 8 u u I Q M 2 c z u W V 0 Z F n J q c t p b / i o Y 3 7 W / F + 7 2 g o l Z c o f B / 8 C 8 0 o b 2 9 X d Y H x H V V 1 V V U U B q + M 8 l W Q 5 H H H g x R O C 1 k C e V F J R M H I Z A c h 5 M J c Y P e O z m Z k d R G C Q S X 0 8 c v m F 9 o U E 0 D B 5 J F 7 X M 6 E t T 5 G F j 5 9 c K F 8 7 L R d l l 5 u a w n j g m C W C n p w f 2 H s t f T j W s 3 Z c 0 K v 9 8 n 6 6 G D L N G A 9 f + g R r 5 7 + 4 C e P H 0 m i 7 k M D Y 1 I j D l R W P g f u y Q e P n J I x s o i n z a e A d 9 c T 5 y N W T Q i 2 Q l j I 4 l F H F s w p J F j 7 d t n 1 D 3 l 6 x e g 2 j r M h F b 1 I l l D 8 h s l G A 5 d Q C i I Z A F e X 0 v 1 5 v s k q H i 4 B 0 g D K Y Q N t Y 8 e O y r W w d N n T 9 P d 2 / d k / X N s Y n 3 l y l V R 2 + z A M R q T 8 a k 5 c q Z n y l J m e / f W y A Z s 2 H q n o a F B D B l 2 H 0 B 8 n h 3 x 9 A G b q + L 7 j t a t 7 M S y G x 9 M W p P L l K e J F a k Q j E R C n i I V j h 3 c l 0 4 F o I / H B Z P c I d M d a q 0 + p k S y o 7 I g s C l z N H w A s W 0 M S I J N 0 s w c J 3 w v 7 K Y I E m B X + I u X v q T J i S n x Z D e z g u 2 Y m 5 u X D a 1 L i / I o s D Q j l X U 9 4 G y i r y 6 f v 1 + 6 E + O A O m N D M G H w Y y O I I o Y i S r i E 0 s e 6 X O 3 H Q U m r i Y a Q T P B C r 6 w s l e d I 9 p A S E i o / e 4 E r j H r h K I x k Q K z V k D Y C i I O d 3 r / + + j J d u v Q V E y Z 6 v w A G i U O H D 4 p a h 8 V g 7 A t n o l I + e v S Y 8 1 x y v 8 L y a p m a v x 6 p u K y l w O P F s d 1 + O r V H S c W s 9 L X 3 V d I m S g B h t A Q K V / n 0 O Q 5 h Z M M 5 k 5 a g y n h F / B 9 1 m T O x T p 8 9 q j 8 5 u Z H 0 f S g T R O 3 T L x i w S 6 q P I b V i z Z j d C P C a Q M W L B y B V Q 0 O 9 q H D 4 j u h L w O S O 6 f a Q b J B w m B a / r z q P / J l 7 Z N 2 J 9 R D v W 0 L f q t S 2 n P O i L 8 Z / 4 n s Y I k n 5 q H T I C K G C I Z C 6 R g X J 0 8 c W i U w w U k t L K F q F Y z C e I f l D S k g o o K I Y G 1 K H X n K 8 l X K 7 E K 3 V j g c g l G k U 4 g U q 2 d O n T + n 2 r T s y q I u 9 q D A f 6 / T p k 3 K / g b d P 6 G R T A b W 9 b p d r Y y G e P p O L V b w v 6 s I 3 h o 4 8 N s D t L D J J D C K A J C b W x J F Y 5 a l Y p 7 k s 1 6 4 n o V Q 8 F a t 1 J U 6 f P a Y + M A W Q E n 0 o B B Q 0 v 2 W r M H R x y p c A P q S U g t v R Z j 8 O B I i c 4 r E e M F a l / P n G q e X U S S o o L q f Z Q C a N z D n F c g d 3 p t z c b K n Q 2 N I m 1 g q y 2 A x g P U J B 4 u 7 i 7 3 W p 3 k t u v G s b Y i / V z C T C D 8 g k Z E H a k M t G J s l T x 0 b F C 5 H O x M h X a Y m l 4 V Q G i Z q 9 W D h 0 b Z 1 I x p A y E g r I c E O d w E t X L / t j A Z U Z l W Y z k w l B q H h 3 e s e g 7 8 D A o F j q D h z Y T y 9 f v K Q 7 N 6 9 R 2 v I Y l W Y r 6 5 v P 7 y d 3 u p t a W 1 + J a 1 I s Y D O A a I C v 6 e U G L 4 d l O r R r r U X v X m 8 U J 1 w h j C 2 A E J o 0 i h i G N G t j E y z i 4 F h L K d V v U s a I I G I O + X m J 7 6 r / M e G 4 0 9 6 7 T r u V f O g a T C N H m o s r Z r p M N H O k c U D T o I E C 3 m 7 M z 0 1 R w d w D K i w o p K X l J V H B 1 N Q N 5 R o F K Y G A d O S u 9 A A s f V 6 v T y x 4 0 S Q r v s P V J 4 O 0 u j h G Z 5 v 3 h S 3 + Y v p R D + 4 / o k u X v 5 L 7 o x + F / X x / 9 3 d / Z 8 3 9 s D 8 t 1 k C P h c a S A N U U R Z + 8 6 A 8 6 6 J p e Y V b e q 3 6 3 T C E 5 F n K I x M G x I o i d P I Y w K g Z h d O A 0 V D m l 2 u k l w + z L h X H w + 1 j F D 3 j p j / 7 k F 9 I I p Q p S j l D d g + g L c I V 1 Y U F + F 1 d c F 5 N K C V p U p g 9 B K O B y 4 7 K 0 7 v g 8 b A W q + g K q / 4 L n g C M s 8 q H e Y W 0 8 O L i C G F h r z 8 e V B V 4 N b 9 9 2 U W a m m / O z u S X O o 7 L y M i F i z 8 A Y O V e X m a i x P R u 6 u r q o v L x c 1 D 4 A U s + Y 1 0 G E W z 1 u C m z g y e F K W 6 V L L J 1 i A f s M P x t U E k p J H x u h Q B r + 7 k I i T S 5 D I C E X p A 3 3 q S T f I p E h F J N J F m H B s V q j 3 d r 6 0 + 8 T U o F Q q 0 E v / d m f / 5 5 8 Z q o g 5 Q g F d P S t s n S C h G J C S V B T o l G R P x S p M E Z j z M r r A R U M X g 8 L T K 7 R k T H Z f B q z d i F Z X C 4 n V 6 Q V K i 4 u E g t d U V G R u A x h R 3 g M 8 E Z K G z s G B g Z k / b 1 I C Q i L 3 O 2 e 2 B L J D q x A e 6 E 2 9 m x e a 2 F M E A b k Y a K Y t F 0 y h a Q S E 8 Q 6 B n F U v h g b O D Y S S c g l h M K x J p R I K P v q R l 7 6 0 1 / 9 B 2 5 g 1 m 8 U k g 2 O u 2 9 S k F C 9 X C j k t A i l J B X U P 6 V m f Q h C A R j Y x f 6 7 8 Q K q G c z d s m Y e P y I q V C A Q Z F J 4 R G J h u j w 2 b l u P S A C + 3 / f f / 0 C X L 1 + y l n 4 G x h a c L F H i m x 5 i 8 B O W t N E + r n P C R d 0 c A C E N S A T S c C z k s R G J E 9 z n C R 2 L t c 8 a R 0 I M 4 m h C I Y 9 J Z e 2 h a y e U D 4 T y C r F W O f 7 1 X / y + f H 4 q g X U l v M 3 U C j W V L i 4 8 F I x q 4 V T B K f X i Q 5 E J w H T 0 R F Z k t Z M d l R h k A J k A G B 6 w N j r W T 9 / o O 8 h 9 u B 7 b L X o P + z 0 J k w m I R i Z 8 f s 9 4 m n q f E h S Z F D n w j n V a i K b J p P O M 6 T x E J n s c J W i 1 D 8 F I r B V W / / 7 4 V 7 / k J w k v 9 1 Q I K W X l M 0 j n h p N 7 K V Y h G P V B C o Q L C Y X 7 o X C j K / 7 1 w u H t A J U u F o q L i 1 n t K 5 Q F / x c W Y s / I R Q X N y M z g 1 l y x + U p H B k 0 v o U A T w 6 4 o 3 h 4 g 0 y z f K w A S G O J I 5 b e n g 9 R Y g n H B 0 L F R 5 e w e D m v P q W D K y i o 3 j k M L W / r F 6 R h e I K m I l C Q U 0 F S b w Y V k W j Q E X W g c P r S k e t g f 3 / o O k E K o c O s B 6 u C 5 c 2 f o 1 q 3 b M b / D u 3 f v q L n 5 u O U H e K I y t m E h F m C Q O F Q R b i b H 5 y H c 6 2 V J x x 8 t U g m k s q Q P B 8 Q c 2 o a V B J N 8 x H K N K Q O V H 0 p z H E G q 0 L E i l c S a V H / y 6 / + o n y j 1 k P Q T D N c L H i 5 3 K Y g 1 x F K F L 7 X i A 2 B 6 K Y 0 m F 9 c 3 7 c I Q A a s f N j v b C F D l s C o t 9 o a a n Q 0 f s 8 K s 2 / a 2 N 5 S Z G T K l 5 3 o S / 5 5 f R X g / G D J h A J h T o R + 8 S / 0 + Q 8 T R a S a E i v U 1 O m 2 R x a S t Y 5 Z O J u Y 8 I 6 k U m f w c + y k T g 9 N J v h D L e s F x 7 2 2 c 8 6 e T F C / b Z r k G a m s f Y u 6 X w E C B s Q s z R o V N 0 T b q 6 G 8 F v m m K b T E b H 5 8 Q N Q b e 5 P G O q 8 z M z s o c q c y M D C o r L 5 X Z v l 2 d X e J l b q S T w Y M + D 8 0 s x / c d 4 U F + s V 4 R C i S C t Q 6 N D 9 I / v M F u 8 E i D I D q 2 p V V j B a I x M Z A P F U / O 4 x z I o m M 7 i Y R U R g K p R k + s e T i G i R y m c g n L 9 J d / 8 8 f y X K m K l F X 5 D G q q s l R h 6 W C k l B n z M C 0 n K s N 2 Y 7 2 W C V v T o C L G S y Z Y B E e G R + k n P 7 k s 6 0 c 0 N j Z S b l 4 u 5 e T m r C E T k E i r i H E q 7 M m r y K T e D e I J 7 r b J M Z P A v D P z / u y S S c g U k W / I o 4 L t G I T T Z a G O l W Q y s Q S x + P n p 9 N k T + g l T F y l P q N w c T G F A o W n V Q Q p P F Z j E K E R b x d h O d I / H 7 k i D S J h 9 G w / g R Q 6 1 r 6 m p I U y y Z m d l 0 c z M j F T Y S E B V i x c g E t 9 E 7 i P S R o c n / S 4 h k S J E e B D y 6 H c Z d o 7 f s y F Y N P K o W J W D E E k f K + m k j B B Q 9 W C I O H i 4 U T 9 h 6 i K l + 1 A m H D l Q w K o H y K T H M x B L U A W 3 I q q G L l w O U q G 2 A V 2 T s Q k F C x 9 W k 1 0 P G J P C A i 7 w m s A g b z T U 1 9 f J R m p 2 w L 1 I t L Y N E V L h v I E Q K W D 2 f t T n 5 H e l C S H 5 o f c l I Z I k p t / K a U u l Q 5 5 c g / e u 8 o 2 a p w i k x p x U g M q n B n N B q N / 8 9 R 9 G L d t U C 4 7 7 H Q P b U 7 s + M P x c g M 9 f T a 3 p S 0 l g 6 S A D v 9 y X E h 8 7 G Q A O 9 a t U p N L v i y 9 q l w m L 8 0 T D n T v 3 x A s C y 4 A B 6 F e h A s J c L i 5 H P b 2 y q f R 6 G 7 f Z B 4 e x x P J T 7 R o U A k i j k x F Q Z F L S C B d l u o K 0 H G A i s / 6 n 8 i G J D O l U D H J J W m J z D O K Z Y 5 C L 0 x x A H C P J R B p p 8 o V I h Q a P S c U E E h c j h I C X v v n p l 7 R n r 3 o n q Y 6 U V / k M 0 l 1 O S k / j Q p V C 4 y C O l q G W E U F a T i l o H b i w V Q V Q F U I q 2 n v i 8 U B s t x + M Q U E C 4 X N g r c N 6 E S D T 8 P A w t b e 1 y 6 b T 6 5 E J 6 / B 1 d n Z z 6 x 4 Q t 6 C 1 Z A p B E U I H X c m t 7 y n p I K u J / B w i q d T x m j G k C K l k + q W h Y 7 x P H J v 3 a v L U + z a x 5 Q k h Q R F J 3 I w 4 e L h v u V P I B O w Y C W X w 4 M k Q f y t I J e W N D m l l L H 6 Q A s Z F S S Q V p J T E D p Z P y g 8 Q 4 u p 9 L Y L n 9 n o p 2 7 3 2 t d 6 8 e V v 6 Q Y t M L P i o n T z Z I q p g P M C i L P D f K y s r l / j N 4 l 7 K y g l t S G 0 B B D J S y h C K f 6 y 0 J X 3 C j / k P k 8 S c A + l U b C S S l d b H Q j 6 J b X 0 o T T 4 x j d t J B k J x O u R N D g n l 5 X 5 c g P 7 L 3 / 1 K P f c O g e N + 5 8 4 i F O r G g 0 f v m F N a 9 Q O p t K 9 f i E x 2 U j G B D L k 0 m V Q a d 9 s 8 s e C N v s I V B 2 T G 5 w D D w y P i C R H N S h c P R s f G q O N t J x 0 5 e o T u D u o + F r 6 w D U w D z t I E w j F X e k l H h F A e C K J j Q y I c G y K B K L Z j Q y o h j x U r S W 8 I Z K S X J b F A K C G R I R R U P R / 9 1 7 / / t X r o H Q Q m 1 G B 4 i e w A + P 1 B e v R 0 i I m i y W Q j l J J a i k C K W A 5 K E w J x p d d p s M k i F 0 h l I 5 d K b k w 0 V L b 8 m d u i 2 j U 1 1 c v 4 E y Y L 7 t 6 9 S 9 L x w F R + P I c d Q z N p 1 D q c H p I 8 y O R Y R T h G f u j / 1 T V I g x Q c g z j q A n l O O R 9 J J J 2 2 L K R h Z D J E 4 t i S U C C P i h W R I J U g n U A o E A g S S h E J 4 Y / / 7 P c o v z C 0 k c J O g e P B D i Q U M D A 4 T X 2 D s 0 w Y 7 Y 3 O A Q Q T 9 c 8 i k 5 Z S N g m 1 h l C o z I g 1 o R B J W g 5 1 n g 3 h 2 Q 4 Z 7 E X l R O X C M a Z s x I P B w S F a W J i X e U 5 N T Y 1 C Q t z n 6 W C 6 2 u 9 J O K P J g o B / k t i W x 8 F K 4 8 c c g x j 4 C T N A 2 L z I z T W G R J p U i k g 6 X 8 i D Y / R F 9 T G k k S G U V v M k c K N i 1 L w V J t P + g 4 3 0 1 a U z 8 j 1 3 G p Q u s g N R V V l A H h d c k 5 S 6 E Q p Q R V R B 2 / V 8 p K U i 6 N Y 2 a p C K x R V P x 6 r y I a g K u T a s 0 H f t S r 0 D k Z 3 O N M m X C r j m W p 3 P A T N y o S X C I o i J i a r l X 6 H b X e k 0 N u f Q 1 4 U M K u p 5 1 D X i u a D z 7 S S Q I P d R 1 4 U M E O a 8 k j T y P 9 Z 1 O s Q 8 x v v D s e 1 d i k T S Z N J p o + I h Y O X c n U o m w P G g a 2 d K K I N 7 9 7 r F M 0 C p f 1 o F R F q H U F / K S C p I J a Q R 6 z R E j p Z W / M t Q a c T q V 8 X 6 j E o A O l l b G K C 6 k v X n e Y B Q B k i O j I 5 Q d 1 c 3 n T l z W v L g L / i o X x k w 1 L U g o R y p Y w 7 4 k V + k r W O d l h A i P z N H Y p C J E 4 r g n J Z r Q C r r v C K Z N C R C I u Q r 9 Q 7 5 Q i J N M t M 4 K T K p x g u q n 1 H 1 s r M y 6 M / / 6 g / x 0 D s W T K h 3 / H Z 3 N u 7 e 6 y Q f 1 2 c h U U R / y l j / D K G k P y V k Q p 4 m j s T 6 G D c 0 + T i S X 8 l V + S o l a Q O k z u 7 1 r r v 0 m J x B R d e Q S i 8 x q 3 8 z T m o f x c I w k i O Z K o k Y x 0 i a N P / V w U r j x 8 p X 5 F D n Q B y d h 1 g T S k g j 6 R C h Q D C Q x Z w 3 U s q Q S N I 2 6 a 8 k k 9 Y K W N X D m h u / + e s / w l P v a H w S h A J u 3 3 l D / g D 3 k T S h H F D B u H 8 l J I L k 0 o Q y x F J k M n E o 8 E l F G n M s S U M e 5 K n Y w J z C V I n I j c / k x Y f + C L g O 4 6 + V v t H l Z g k r h 5 K h T i P m F H 7 l H 0 A K F c L S O r Y H 5 I E c i C 1 C a f K E E Y p j I R K C l V Y S y h B I Y p B H p 4 2 q h z w l l X D s o 6 z M D C Z T a j u 9 x g v H w 0 + E U M D N W + 2 W p B J C a U O F k l i K S O H E A k G Q D h E K P 5 y Q t M R y Z 3 0 s S Z P H M H k a W K 4 r h L W v H f X d 5 L e P u u g d S y a u 5 j o L B I i M k d D H / E d + c I C 0 L Z h r L e K A I O a 8 5 I E 0 t j R i W 9 q S U l E I J d J I S B Q i l J J O P h k 2 y M 7 O o v / 8 C U g m A 8 f D 7 k + H U M D t W 2 2 0 5 F t V R A r r T 4 F A O t a k k t 3 y O A Y x w q x / d l I x V I x j O T K / K m 2 L g J P V f r 7 X K r 1 h w s x 5 0 8 T r m + s 7 / y 8 q O C 5 E L J c y O C 2 R y l D k M L G + j v / I V Y g j 0 z q E j g 2 R Q B i V Z 6 S P 5 I M s 1 n E U M g m R V N o i k c Q q r Y w P I J h f r H l w j / r 1 X / 4 n e e Z P B U y o I R T L J 4 W e n h H q 6 B h h U Q V z O k g E Y h l C G U M F C G L I Z d K K R E g r 0 q h j / i N p / K p c R P L X g j o M z z O Q S h 8 G V H a d F I J I j i 2 W v y q W C 1 U s a T l n S 4 e F E H F M n k g j y e c g Z N G x d R w i k S K U j k E m W P l s / S Y M 3 M K q C m t h c 8 s R O n O h B U / 5 S e G T J B S w t O S l G z d f c 0 V n E o W p f o p Q i l S a U C C M p E G g E L G E P J L G H U 0 e k p x W C f m 1 w 5 w x U C / f V g S S 5 M o u B w x U f B 2 r C D H I I E f q G N c g 4 E q T t o V Q H o h j S K S P J W 3 y I Y 1 U b I i m S G Q I x e R B W h N I S S W Q S E k l j D d B 0 r a c O k G n U m g 9 8 q 2 E 4 9 E n S i g g E F i h 7 3 9 4 y p L K E M m Q C o T S s U g o H Y M o S O N H i A T C 6 D S I I r 8 q 1 g f q O B L 2 r C h v n 6 u 6 L R 8 V 3 8 Q q U 8 X q G i G G S q i 0 D n K M H 2 u 8 T O W r N A e d b y e X p D V 5 Q t J J E 0 q k E g g F N Q 8 B R O L Y U v M C 5 H K m 0 V / 9 z Z / K G u u f K h y P e j 5 d Q h n 8 + 7 e P i L n F x G A S W d L K J q H s a U 0 s / i O x R S x Q R / I l J b F O c S R / 4 4 e Q Q c O k O e Y / K p J Y X W G I g h P y Y 9 J W s J H J R h 5 F I J N n I 5 N e U 0 / l I a 1 J J S R S h F J E C h k g V l n 1 w y 6 M f / 1 3 f y b P 9 C m D C T W s S u Y T x 4 P 7 r 2 l 0 b J b r v p J U Q i q M U z G B l M R S Z D L j V C C J I Z f 8 C J l 0 L E B a x Q K c N o m Y 4 A q u I v O H K 7 Y 9 j R i E k A O k V C w R T P K h t E U i C X r w 1 k 4 o n V Z 5 h l A g j y a S P l Z e G j Z C 6 W B U P S z p U r 2 n i n 7 5 B z / D I 3 7 y + E w o G 1 D B / u W 3 d 7 m K M B k M q R A L q X A M k p h Y k 8 m Q C M d 8 D 4 t Y O B L u S E r y 4 g Y q v U 4 a k i C 2 8 i X G M Z I 4 b 8 6 p t D p W h F F B p 0 E W H R t S 2 Q k F 4 q i 8 E I m E S J L W / S a b E Q K L d P 7 V 3 / 5 K X K o + Q + E z o a K g v 2 + U n j x 5 w 2 9 H k U q p f I Z Y k F A g k y G U i v m P P g Z x E O N O 5 l i S h l o b Q g o E p B C A E J G x O q e I o 4 5 V X i g d I p E t L S R i q S S L + K v j E I k M k T g 2 U g k B / S M 4 w I J Y W i q B Q B e + O k N H j x + U 5 / g M A 6 L / D 7 U Q t K B v K 2 4 D A A A A A E l F T k S u Q m C C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f 4 9 4 6 8 f a - b 9 f 1 - 4 8 1 0 - 8 0 c 0 - d d 6 5 0 7 1 d 9 6 e b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 2 9 . 9 9 9 9 9 9 9 9 9 9 9 9 9 9 6 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1 O S U R B V H h e 7 X 0 H d x v J d u Y F A Q L M O U k k R T E q J 1 J Z M y N p 3 r z g 9 X l e e 4 / j e 3 7 r s F 7 7 2 L 9 i f 8 6 G s 2 f X X j / b 4 w n K O Q d K p M Q c x J w j E r n 3 u 1 X V a I A A C V C k B F D 6 y G J V V z c b j a 7 6 6 t 6 6 d a v K 8 c 8 3 H 6 7 S Z 0 S F K 9 1 D 7 s L D 5 P O t U i A Q o J W V F c 5 d o a 8 b l m l 1 d V W C A d J D w 8 N U X l 5 B a Q 6 V h / + 5 1 p X F 5 5 C x S s f L Z 2 l 8 p J / q a v f S k 8 e P q b 6 h g d L 4 4 u z s b B o d H a O q q k r 1 j x q D 0 0 5 6 P e L S R / H B v z x D 1 e 4 B K i 7 M o R y + L + 4 d 8 P v 5 2 Y P k 8 m T S t c 4 s u a 4 o K 0 g H K g K U n s b f M 2 2 V H A 6 H 9 X 0 W / U 7 K c h M 5 + V x a W p o E p 9 N J L r e b r j 5 u p 4 W l Z b n u M 9 b C 8 d t b n w k V D f m V L T Q / H y I S g q l w P 2 l c k t h O q J F Z B z 0 b d H L l c 3 J l X a H m a r 9 1 / o c 3 H v A J v 4 L V l Q B V p / f Q 7 O Q I H T y 4 n 4 L B I C 0 u L p L f H 6 D M z E y a m p 5 m M m R R X l 4 + P R w u p E B Q M 5 S x n 0 m Q 5 1 m h z P R V W v Q 5 a I B J N z T r 1 G f D 8 c 0 + r 9 x 7 m u + 3 s L D A Z C 8 n h y u D b n R l 6 C u I L n P j A O I A c 3 N z l J u b S 6 3 D 6 f w / M / T l w R z J B 9 k Q h F Q u F z c p T v r u w Q s 5 9 x n h + E y o K H A X t X D l D g q Z Q A o T n I 5 V u q S l k 5 8 r + f U O t 0 U S 4 F K D l 6 6 8 5 a a d w f W P L j b 4 p P U H I N w G Z 9 K o f U y d / 6 Z p m X p 7 e 6 m k p I S c 7 m z K S A f x M u R + f u 8 i H a p K J 9 A o n b l S l h u 0 p N 5 6 0 P y l F Y 5 Z q E i G n 6 X T s + c v K D M j g 0 m 7 R A U F + U L a N z P l t O r O t S R T c 8 m Q n O v s 7 K S m p i a 5 D 8 6 N j 4 9 T a W m p R S p D L D d L q 2 t P 3 9 L C 8 m d p Z c d n Q t m Q u 6 u F W / I V a d W N V M p 0 r V B 1 Y Y A q s n 0 0 M j L M L X g O e f 0 r 9 H S s T P + X Q i F L p X 1 l A b r T o w h j R 0 X u C p V k B + k l t / x c H 6 X i O 2 d f 0 + W T t X I e B P j x b U h q Q B 1 r r v L r o / c H p F N X d w + V l h S L B I I a C E w s O O n p u 3 R 5 H j d r l h f r v d T f P y B E f t G 3 S K f 3 F 8 u 1 G U L G R X k v B Q U F F q n 6 Z j x U V + a k b + 8 + l f t 9 h h D q 0 W d C M T z F z d x X U l I p j Z W a i / V L 0 n I b I D 0 4 4 6 S 2 E a 6 A t j w D S J z v W c J E A 1 Q q q G j z 3 n A x U 1 0 Q Z C I G a X I h j W q L g 6 y K s W q o c a j C T 7 v y g v p o 8 4 A k f T q Y T s X + N i o t K 6 V X r 1 6 L h C o v L 6 P 8 o l K 6 2 a 3 6 V M C e o g A 1 l Q S E M A b 4 j s P c N y w r K x N 1 z + v 1 C s F w D f p W y H O l p 9 P 3 D 9 v I z + / u U 4 f j t 7 c / b U K V 1 z X T x A R U I 9 V X C g Y D V O N 4 S T U 1 N Z T O F c W Q 5 l p n B l d O o u Z K L z 0 e 9 I S R K R J u 1 y q d r v Z x p V u l e 7 0 Z x D y N C q h x X z f G J m J N U Z A a S 5 S k g h Q L 8 H 0 g S S K B J 1 l i C S K V m w M q + t L S k n y f u b l 5 V s / S J X 9 q a o q y S m q p N B v G F a L Z 2 V m 6 + 6 5 E r j d w s 4 r 5 V f 1 y G K k M B g c H q a q q S t J o e K D 2 v X z Z S n v 2 V A v h x m Y W 6 P H b P j n / q c L x L 5 8 w o X I q m k X F M 4 Y H k O R y / Y J V m Q x p 0 P F v G + V O D i M a k d B P K m G 1 b p g l m B 3 F X H E n W P p s B H x a t E L I z 1 i h m e W 1 / w + j x / Q S y 1 H 9 T w W + d m r a U 0 h 5 e X k q g 4 H n n J + f p 3 f v h m j f P t U n g q H B 6 1 2 m k r J y 7 g 9 K l m B 0 P o 2 e v w u p q m e q 5 2 l k s F f e A / p 4 6 F s Z j I 6 O S p 8 K J B w a m a C V w L J I P C H U 5 B x V V 1 b Q v 9 1 7 r q / + 9 P D J E i q j p J l b 8 Y D V X 0 I F v M R k W u U 0 + g c G d 7 o 9 t O A P m Z T T n T A x E 5 1 i C Q Q 1 7 t m z V j p 2 7 B B 1 j b u o a z I x E 7 c d G S z V S p m U S z 4 H j W 9 A Q j G M M A 2 v d S g V M T d 9 m U 7 V r I R J G g A G C V j 4 Q A A D f N / H j 5 / Q 0 a N H y O M J q Z j A E n / P u W W H f M f 8 j K B 1 v 9 m Z W Z q b n 7 O k E w A 1 c N e u X d T a + k q u g y Q 8 f / 6 s s g S m u + m 7 B 6 1 M + E + v a j G h H n 9 y 3 9 p d d I J b 6 n A y w R T e 0 d F F 9 f X K U B B k r e h K h 1 L F i r m f c 6 y S V T g 5 C g G d f a g 9 U A 2 X / G l 0 q 3 u t Q e J D 4 P T u K W p / 1 U q n T p / U O S R 9 n a 6 u L q q o q K D C w k I a m X N S e a 7 S P R 8 8 e M S N w F F R B R M B V M Q A v 7 P i o i I 5 h m Q f G R k V d b K i o p z f X y f t r d 0 r x 7 k 5 O f T t g 1 f 8 f j + t 6 u X 4 l z u f D q G c 6 R m U l n 2 A f L 5 w M u 3 O 4 4 o x N E R f H i 3 m D r y b J h d V y 1 x T G K A G 3 Y e J h M / n 4 7 7 X J L f S F X S 3 x 0 3 z v v W l y n Z h f n K Y B h / / D / q H v / 9 b O R 4 e H q E 3 b 9 7 S a S Y X V D E 7 0 E j A Q D I 2 N k 4 Z m R l S 6 T e D d + / e U W V l J Q 0 N Y S C 7 T C y D T i Y R U M P 9 K f T f o H 6 6 X O n 0 i P t U 4 z P z c u 5 T w K d F q L w T o g a B T C A S C A U g D U O C P + D g V j x A c 0 N t d P Z E v Z y L h a d P n 9 H x 4 8 f 0 E U u z u 6 8 o W N Q s 9 / H x f d b D S V Y X C z L V Z w O Q h G k O / j 8 / K 3 I R a t t G q M m d Y V b 1 i z k / G A h S O U u K G V b R / H 4 f S 6 Y i V u u i S 8 3 J y U m W s I t U X R 1 S 4 + L F M B M p K z t L V F 8 M P h u g z z X P q l 9 b W z s d O L h f T O y Q 3 n d f d 9 P s o l d f t b P h + N d P g F B p L g 8 5 s g + y V A m R y R 7 Q Z 8 A Y D I D j O e 7 M b 9 R 6 9 / T 0 U H G x G t f p e N v J F b l M 0 g Y w V 1 / r D O + j A F n u V T q / d 2 3 l w j g P + j u 7 d + 8 W S d I / 7 e T g I i + T E 4 O 7 5 / Y u i w U O G t S r 4 X Q K c j z Y 1 0 2 H K 1 f p V W s b / e I X P x V V r r G x X q Q D + j V o P C C t i l h F g 0 o W z X I H l a 2 w s E B U 1 3 g B d R L 3 B 1 k i 7 4 n j 3 t 4 + I S q + E 9 R N q I A P 2 v t o Z k F 5 m O x k M K G e 7 G h C O Z l M l L 2 f K w H 8 2 c J d i B D D j e d 0 j c 8 6 H u U K V l I a b k q O B l z b 3 d 1 N M 9 O z d K L 5 u M 6 N j r H 5 N H o x 5 B Y y R E o n g 7 G x M T E S 2 C 1 1 G w F 9 G B g Y o H 5 V V u 6 W Z 7 p z 5 y 6 1 t D S v M T h 0 d / c I c S A 1 7 M D 7 g A p n N z j E g 7 d v O 5 i 8 D Z K O J B U a L e S B S F C L o R b i f T 7 t f E e T c 4 v 6 q p 0 J x 7 / e 3 d m E c u U f p + V l X 1 Q y 2 f 3 Y c P z 6 d Z t 4 B m B c Z S O g M q M l x r V o q d 8 X G C O C l D B e D O v h 8 Y C b m q t U I w C z O C R R V l a m m M l h v o 5 1 D 1 R 0 q K p H j h y x D B L L y 8 u 0 y H 2 e 2 d l 5 y i m p o R I 9 R h U P 4 J Y E s z p g J x U + Z 2 Z m R i T 4 5 O S U 9 K l A c F g F b 7 z q 5 v P x f 0 a q Y U c T C m S C A Q K V H 4 S x B 3 g 2 G E C F w S h / d l b I a 2 A j o J + y u r q y p s X f L K D u s X L K 9 9 t Y Q v H j 0 6 0 e D 3 1 R 6 6 V 3 M 0 7 a n R 8 U U s V L b D w 7 / A i z c 7 J F I q M v e L 0 7 1 z I s Y L B 5 I 9 / B F 0 P p d L j C R y 9 e v K C j R 4 9 K n i E V 3 j e C M Y o g H + 8 c J n X k 3 3 k z K M c 7 E f L e d m J w F x 4 X N Q 8 F a J d O k W R C a z o 4 + C 4 h M g E u l 5 M r 8 N a Z y W E 1 d B p x u Q F Q b 0 G m + 7 1 u G X C G t 3 k i U j I / P 0 / G o e r r 6 u j M m d P y T k q X H 5 H f q 9 4 L / A o 3 q u 5 V T G I Q Z c k 2 l Q P 3 g W S C O g j J Z E g D L 3 Z c i 3 O Q w h f 2 V 0 c t s 5 0 Q u A S j Z a d 2 y C i B m h f y f j A F i 3 h / W c g M 3 t P T K 7 p 9 b e 1 e n R M / 4 I a T m R n d Z W g z A K H Q 5 0 g E p T n c U P B X w 3 S L 3 q l w L 4 1 4 g e + f x Y 1 J c / M x O t c Q I j Q 8 3 9 c D n I E B 9 N f g H 4 h + 2 N L S o h A H B o n d u 3 f J e b z z n J w c 6 u 7 q l v 5 h e / s b + c x z + 9 B n i 1 5 + q R z S o u S l d M g p P 8 A F G / I Y t 5 M J l 1 Q V B M W Y A B W r p m a P n N s M p q d n N z R c J A K v F x I q M V L U F s O R V a X f j q X T Q o T z b a K A s a S 5 K m S B h I / h o / 7 1 p T A a A R g n 8 C 4 8 n g w h Z 2 Q f D u / e 7 X F L 3 N C g h i N A v J b 6 i j X l l + p h 6 2 p E E s C d l U / z C y 5 L z U M B m g D 8 h F W 9 k Z E R 2 r t 3 L 6 s 9 o f G T R D E y r C Y G b i U W F x d Y b U v c d e l E p T J O A H d 6 P R R Y Q c l u H k V Z q z I j 2 W B q K U 2 I 1 c c S E K / x f p + H n r 0 L V y + h b s I j Y 2 h o y G o U z D s 3 A M n g N Y F 8 Y 3 Z 3 s Y p b k h s + + J z q 2 F G E C r r 2 M p l C k s k U K j q K 6 D f B d A w r 2 P t i m S t E o t J k I y w t e a X V T h R w l I U f o M G t r v f v 1 0 H w i s f 8 n p C 0 e s M S 8 A f u W 0 0 v r r J 0 n h H P 9 0 h A p Y M 7 l o F 5 / / D M g K 8 f j D j I A w F x j K n 5 t a W b b 9 i S E V z X d s Z P R v E x s e h B 1 Y O D a 0 a 6 K s x 9 u e + o p W x E C h K u M u i r v C / g l Y A O t r 1 D / j 7 A s y X 6 X E M 2 z / Y v 6 k I V 3 8 8 S 6 n 4 f 1 C u d s U l 8 x f f s 7 l 1 r j S t m b W 6 X Z 5 K u d m b I A D O m t A C 4 r r 3 t z Z r x L + T 3 c l / V 7 r G O v J y c b J F S + N 7 N e 0 t t J Z n a P z u i D 5 V Z W G n 1 m 1 B Y q A J L X D / 3 F A S o q q J Q 1 A 0 Y I M 6 c O U W P H z 8 V l f B 9 A M 8 D B P T F 4 A 1 g r 3 R I Y 3 w G Z u x E A D V o I 9 j X l n g X s Y 6 E I x j y Q p h d T h N p 8 r 4 4 0 l h B 6 V N P + B W r 7 4 d p K i 3 V P p o Y H R D p g m f A P D G o h L d 6 M m j G 6 6 R p r 4 f e j K e H q Z 4 t J 5 t F O 4 A E t r 8 r W P x g L U V e 0 6 6 C N e W a i m F H q H z L g e I Q m X S A w 2 t d k Z c G B r j w m U B 7 9 9 Z I J Y d v 2 8 0 b t x O u 8 J E w 4 1 B Q c Z 4 / f 0 H P n r 2 g m z d v U 1 9 f n x D 4 z Z s O D m + E c P E A r T W + Q 6 w g j c C q n 7 r G i D r G H H R 8 9 x J N L i h / R L g X X d 6 H K S A h I w y A A e D 3 A Z 7 p 4 p k D l D N 1 g 7 5 u X J I 1 M 4 B V 7 g v 9 / G C A s r Q W A C x j i k v Z W Z k d 3 D f p p K s d H i H a v F d V s f 3 7 9 8 k 7 A 0 w Z A S C V n 6 V U h n 2 C V g r D 8 e 3 9 Z 6 G 3 k o L I K D 5 K 8 / N q I N H 0 n d B n u t y w J C Z a T K 4 z h Y e K j / E X X A u / t 5 a W E 1 K g i Q C S x D j G 2 t U b V H o 4 n G I w E 2 Z i A K S F m o l x r k O H D o q q G K 2 f h P + 9 e u U a 7 a 6 s p I w M N 1 + j l u 7 C E m M K o f / B d 8 H z o x J 2 9 / R R f k E e 5 e f l S 0 s P F X T S n 0 u B n C b + F w f l u F f p b B S / w U S B z 4 Q 0 n h i f F C 9 1 j C u d P 3 9 O n y W Z u g + f w 1 h o L P V T Y f o s B Q N + K i o s l D z 7 e 8 D 3 6 e 8 b k L 7 p t H N z H v D J A s e / 3 3 + e 0 o Q K Z h 6 S i m s 3 R I B M U F O Q h 4 p p g A o P V Q 1 A I f 7 4 w 1 X 6 4 s v z Y u r d C L g v C F p W V m r d I x J Y W y 8 j Y 6 0 / H v 5 3 Y m K C W l t f M 6 E P i 8 O o H Y r g D + n c u b M 6 5 / 1 g n 1 J v d 6 / a K m D I A Q 2 R / b 1 t R C p n c J 6 O l E 6 L M c e 8 P 0 M q I 4 E x I L z k K R T H 3 1 R F S q t 8 a X l H p D A M k R A w j o K G v Y d b b 7 s l D q Q r K A h V Z I y f / O S b y / T 0 y T N p c d c D J t Z B K m G 8 J R a Z A A z 0 j o 9 P 6 K M Q U H H g 8 / b l l x f k G W / d u i P m e 1 O R o D Z u l Q t T J D A 1 B I O / W w k 0 G J i x a w c 8 N 9 Z D k C V P V n 4 Z F d r e H 9 4 F A I m M d 4 T J i e 7 F c c l L V a S s U c K T t 4 u w S h G k k J F O L m 4 e C j N X q L O z i 2 p r a 6 w C A 7 q 6 u m 0 q l A I I d / b c G X r 9 u l 3 u E Q 1 w g A V O n D i + o a k c q h 7 G Y m I B 0 h K E x F R x q I Z Q Q a 9 e u S 7 P a T y 3 t w N w J R q a 2 z o z P 9 4 V J g / a c a d n 7 V S V S D z q T 6 f Z p f A y w H e H o B I V l x N Y H K c y j + + t y z n V Q s p K K N 9 q i b T w 9 i n W W P o L g O u L n U w K 0 Z t p F C Q 6 z F C 5 4 P F t g E r z 6 N F j c a G J d 0 o F v K q b m h r 1 U W y g N c Y 9 Q d L l Z S w + W S A S c 6 t Q V 7 z W i t k 6 p N b f e x / g n c I z H b O C o d o a g E y B O O 4 N l X B k L k 3 u Y 1 + / U J H K I Z M r 0 1 g / X V p 8 / 6 G N j w X n b / 7 2 H / 7 b G p o l e X D n 7 C a v 3 2 N J J o Q D p c u 0 O D P K 0 u b 1 m u k X O A 9 9 P 5 Y D K Y w L G O l / 9 e q V S I 6 X L 1 8 J W W H Q S K S i Y w A T c 4 4 S + Z / X b W + Y 0 G p V o q 0 C / O z 4 K 9 P 4 b I A r a E g y j c w 7 Z S 3 A e A D P j V l W h W e m Z 4 R A W C 9 i c G B Q 3 m F J S b E 0 C K Y P h A h r V s Q D r O I E 7 r n 4 f 8 p y l V Z g 7 o P x Q w Q 3 n / S y G u x 3 o L x U m a d K E C U o 1 Y J v V Z n J 7 Y T K o i k q L S 2 h U 6 d O y r E d M F 1 v Z H i A l Q w T 9 d r a 2 u j k y W b x 8 7 M b N O L B B P e f E r U a r q 7 E V 8 E T R a l 7 k l a G 7 o S 9 C 6 y F P s Q S w o 7 I d w V g C v v I 8 C i 5 0 9 1 U U F g o Q w 7 H j h 2 h q u p K 2 d D A L H Q J Q E H o n k h M u u J 6 j G F h V r I d I q U 4 Q L X O 4 E Y p s t x T I a R c H y q n r J E 7 8 u F k Q o D a B A J E q y B o Y e M B F l y B j 5 + p L I l i Z H Q k o f / F s 6 Y n S M C N A L P + D 9 9 f k Y m D P 7 3 Y v O Z 5 W o f U I j R Y / u v e 3 f t 0 4 8 Y t u s L 9 O B h K M G Y H D x B I 2 N q 6 W p n S j z X R I Z V A I h h c 0 J A Z w B o H / 8 H 1 r H v r 4 c 1 Y O B E N o R C W 0 3 K p C j 6 2 u H U K h Z T r Q y 0 s e a R Q 7 c Q p z 1 t / B u j i Q n y D q 3 C D M d M O E g V M y Z i G n g j w H V B h t x K Y K N n Y V C 8 + i y B C T e F a C f i g 1 0 m z T J y j L H W + + u o L u n z 5 K z G U 4 H 9 A m u o Y M 5 Y x h o d Z z c A 8 S 7 s r b z N k H c H N g t t E k Z o h h A h V n r M i q + 6 m G p h Q N n o l e X B n l 4 h l D x X R H o r 1 3 J x Y K C o O N 3 V 3 T q T L G u W R w D i V f a G V e I G + E w w S B w 4 c 0 D k b Y 3 x 8 k l 6 8 e B m 3 w S N e T I y P h 5 n 2 M a g a C a h U B 4 6 G L z O G S g x 1 t b 6 + j j w x p C a u e b d S Q 9 + 1 u e l u H F a 9 e N A + q q Q U 7 m 1 i h B U u b z S Z h e 6 1 9 S C Z Q 0 p J q K C z w l L 1 7 M A U c C A y H 4 A 0 y 8 5 W / a d e v b J r f b G f a o r C L W G w F m J g N l F r G 1 Q k r O W A 9 R L i B c a e n j x 5 w g T c T y d P t e j c r U H b 6 3 b p L 6 L f a P q Z T a U + W d n J j q A j c U J g W e m 0 j J K E l z p b D + G r 5 G p r H w c 3 X J E c a d Q 2 t H X m / g 8 B x / e P X q 6 t h U m K g A d L g Y U W X A H Q j p 3 e N R 5 1 U h s C K i / i p d U M K s g I / 6 p T c 3 4 a 6 G k X Q j i d L j r F l d u 0 l P E A z w I X J q h L i f w f r I n V 1 d W b k o Y b 4 f b t u z L F f W B g k A q 4 P 4 i V X t G v g m G h s G Q 3 P R p W X t + w R m H t i I 2 A N g p L T M M / L 7 g a / 3 d M B I d 3 Y a c R V a Y o L w Q v v 9 s r 7 W m 0 E u D G b 1 f q 7 O q R M o T K L D n E / Z R w n z 2 E w r m 7 1 N T U I N 4 M G F j F + M j 9 + w 8 J g 7 i F B Y W U m 8 e d 2 6 p K U R 9 Q H X D d 8 + e t t M A t e P O J Y w m b u e 3 A u g m L Q R d V l c Z P D K i G D x 8 + p n P n z m z 6 c 2 M B 7 + P 6 t R s y W I 3 P s X t f Q G J 1 d X Z T V X U V P R 4 r F + u c f W 2 N S G D 2 7 / O h d F r 4 Q C v i m m d B + W I n l I m 5 A P f 1 W H M I + K g i x 0 e e n N R Q p l J G 5 e P 6 Y Z H I j p a W 4 + J 0 C g d U r G 2 H h e 2 / + O K 8 O G 9 i 9 V K Q a d H P a g R f i 8 U p Y S H 8 4 o t z l M f / U 8 x 9 K 3 u l n p q a F l c k + J R B + g D G A A I S w x 8 P 1 8 B V C K r e s + c v 6 V X X B E 0 v x N + C + v x + W X R y q 8 k E w L 0 K l k 6 M q 0 W 6 M k E N x P t 4 1 f q K W s p G J a 8 r w t w N 6 9 + j A b f 4 A s J 6 9 6 H I B N j 3 z o K w 7 + B + r i o 1 7 r d N h 8 4 l O 1 h C t a a E h P K 7 9 0 u F M R U c 4 W S 1 l w o y V R r 7 F B 0 + f E h f H Q L G P K r z l 6 3 z p i K D E D O z c 7 R H L 0 U 8 O T V F T q 6 M 2 S z l v M v L 3 M d 5 J q 0 l / P P g B e 1 d 8 l I z k x e q H V p 7 u N 6 A G P / + w w 3 K z v T Q h f O n 4 1 L 7 o I q 9 e N F K P / / 5 N w m P c 9 k B U u N 7 G 8 9 2 H M P 0 j T G 0 9 f w N 0 T D A L 3 F P T Q 1 d f e W l l k P V a n w q x j 6 9 H w p 4 c 5 g i g j X 7 8 N 6 / e 5 0 m 3 u l B l l A I d V W p Q S q 4 T 0 m L k M z B l b P X U v P s y E o P y H 5 F y A f R 7 M D Y C N Q a L G S C m a R 1 d b V h U i E r K 5 t e v 3 o t v n d Q j 1 4 8 e y l j U C 6 n U / p j Z 8 + e p k u X v p J l t i 6 w t I M j L R x c s X g j + j 8 Y s w K B D j T t p c W F 2 b g m C A K Q m L m 5 2 d I 4 b A b 4 r t e u X q c f f 7 x G z 5 4 9 l 2 M E + A V C M o N M W A U J e 1 p F A 0 g M a e V k l b h l f w V 1 j r s 2 R a Z D F V v r H o S S R Z m Z M m 8 o Z a n P M Q L O 9 Q 9 i i Y B Q n U j W k B I q n 3 8 l K 6 z f Z H D 3 9 m 2 x z O G c 8 V D A g C Y m u 3 l c a l 4 U + k w N e r 1 v O 7 A g y j f f f E 2 P H j 2 V P l f L y R P 6 j I K d f E h H c 4 z F s + D c H i a Y U R E 3 A l p f + A 6 C D J s B S H z k 6 G G 6 c O G s E B / H I D M 8 t o 0 3 C L Y T x e p O 0 Y C G B + s 5 O N 1 Z 9 O o 1 t p t Z f 8 j B 4 E C 5 X y q M Q e v w 1 g 5 I A 3 C e N V A u U v h A F Z Y 3 O X j 8 o Z E S h A o G w 4 k k x O K K U N f Q J K r O b V Z 1 h t 4 N 0 Z 3 b d + n J 4 6 f W e h K o O B g j s k 8 E x P + i A s K y d / 3 6 D b p 4 8 Q t x W Y I n Q K L A O F J G R i a 5 + f 6 x / A T t E F X m u x + Y 9 F 5 Z 6 A S d b w C V H M e z r I J G A 8 7 j f w F I t m d P X w j B 4 e o E 1 f X b b 7 + P a / l o A B I q L y + X e j r f 0 I G q T C q K s m p z R r p a T u x C r V f m U 8 F g U J k f t H a 0 3 y 4 s + q N V R 0 2 k 7 f 3 o L Y P j h 8 e v k v p R n Z m l / K I L p S L Z p Z T X u 0 T n G x z U 0 / Z U Z s + C W G i x X 7 / t p w O N q n L B v Q Y z Z X E 9 z N v w 7 I a O 7 s n w U K Y n w 1 r k H 9 4 B q G S J + O F B I j 1 6 9 E S k j c / n l U H h / f v 3 i 8 S I B a y r g D 4 Z H H F x P Y w o + / b t k w X / s a F 0 + + s 3 M u H R 3 O N b J t 8 X 5 8 / K O h j 4 D k e O H K b + v n 6 R u J i k i I b h z u 1 7 r K r m 8 n c J l 7 A b A Y 1 N T 3 c 3 S 7 s j s g Z F j m d F O X a u A y z + g m u 3 D 6 u 0 r 2 S Z y r J 9 U t 7 f t z m l H x X w o x / l p X w m f 0 X Z 1 g w o b x e S 3 p d v 1 V U S t f / k 8 W T S 4 + c d s h M f Y M a h n K t L M g 0 D / Q z 0 j Q B U P H h 0 f / k l 3 G w u y g b P U 9 P T 1 j 2 x 8 m m i T q 2 Y 2 r 5 v X 6 P 0 4 S C d M L A b j U y Q L j B i w F s b n g k g E 4 D + 2 v D w q K i k I H N 1 V R U d O 3 5 E L I z o D / 3 3 / / m / 6 R c / + 0 Z M 3 R g f Q 3 8 O 6 2 E 0 N j V Y M 3 4 h e a v 3 V M r E v E Q B y 2 h + Q Y E Q O y 9 j Y z I B 2 0 k m v D o U x 6 s o H i w K D p q d 4 3 6 n r h f J G u Q 9 J n N A 3 9 3 o + S B A G L E K l E S A d D J 9 G L O A J a Q P + j b 3 H z y k G z d u c q X H W g 2 4 I / p P b s t n D x U K l r F E g H 7 a D B M B n w V i 4 b 7 R Z t z 2 9 v V x / + y B O O d C r Y R V 0 A B E A i F e v m i 1 S I a 9 c C G F 4 D H / F 7 / 5 l Z A c n h T 4 H J A W R L J / D t R A t e G Z + l 6 J A v P G 8 B y t L 1 s l / p i w F + u C 9 u + r L 9 G G C Q 1 s 2 o H D Z A 5 J 3 4 c y W 5 9 E S i h g h Z x S u b E T H w Z Z g c X F J a l 4 M E K U l Z d R C 6 t C z c 3 N h O k Z d s A a B u k B Q m w 0 t c M O / A + 8 E R r q 6 6 Q f g 2 n t m G 5 v X 6 M P 6 g q I C j e g k y d b x M J o i G 4 A Y m D 1 W Q w w 4 z v E a x w w A J m u X b s u q y x t p v 8 H o C H A K r p 1 / F 2 w F D R W b c J Y H d Y o x / e 0 v / O e 9 9 i Q O y H w Z 7 4 c U p 8 1 g P X a b c W O p M + f 2 H v 6 0 G B C R e N Z c o S s o m o p 1 G h k M u g Z n J C F U z D o i o p s 1 D w D Z Z 1 T / 4 + / s A C C d O j 3 o N I k u p I s 1 p + A 1 7 U h I e 5 f V 7 e X p d A w X b l y T e Y S X b t 2 g 5 8 l Q F 9 / f S m m s Q K V G a S / e P F L e e Z x f v 5 E A E J B 0 u L V J L r 5 d C S g i k K C X r h w T o Y G 0 E B 8 / 9 2 P 8 k 4 N O h O c 8 / Q + w H 7 F + F 4 Y 9 j C q K M o O Y W w M 5 b u 2 r i R L S G o J 5 Q v m b E i o x j o 1 3 R 1 r v q G v F G 3 X c S x y K R W b T 0 0 s q m 4 j r o e a G G s P W j t Q e a E S w S 8 O 5 m 5 4 W N i B C g g X J o x d 7 d m z R 8 z x 2 L U v H s s f 1 D q Q e r B / U N b C W O + 7 2 g G p h K k X I D O M H f G a 7 d c D S I 6 B Y k z j / 9 n P v 7 E 2 U 4 M K F u d j b R 7 y A f p D O I L n B F b B x e C 9 B c 6 f n n 3 / Z d G 2 E 0 l t l E D / K V Y F M / l Y W B G G A V R m 9 E e w O I s d u A 6 V W 9 I c s K R W W X k p E 2 R O J J T d p B 4 N q K i Q O L A E w i 3 p 0 K F D U v E M s E p s U b H q 2 6 C l x 0 6 C i Q L P c P z E M Z G w G 6 3 A F A m o r p i S D o t j v G R c D 7 g H g v 0 7 3 u v d f s s a n j z 0 + K v 0 s J / 7 v B x 7 I g Q j h l A i 6 0 k y h a Q 2 S n B 9 t y p J r M o y x R I H 4 x c Y X 6 m r r 1 3 T n 4 A 6 Z V p a f N m 3 Y 9 i d I 0 g u l h 6 T C w 7 q m s q S j c t 8 U c Z B I Z m w y i x U I f S D M A 0 c l d c A / R 6 M R V X u T m x i Y T S g A m M s 6 c 6 d e 2 J O T w Q g M / 4 f z / u + w D 5 P 9 k F t I I r Q 3 x 5 o M k u S f / C 5 8 y x 4 M S 4 G x p m 8 y H q S T C G p + 1 B m + 5 O N S N W 5 q M a d U L F g A r c D l Q O D u A Z l O S v k L G u h y e z T 1 L V Q T o O z 6 T T r T a P r n W s 7 9 r A e H j 9 x 1 C J p p A o n r T g K 2 N a a 2 w G J A 1 U x c l M B 8 5 0 g I b H P 1 P j Y u P S 9 + n r 7 R f 1 7 9 P C x n E s E M O G j 3 4 O B 3 s 0 C 0 + G x r o Y d L 4 f e r 3 + W C E A Y i V H O k l y V a S M 6 W 4 B r V l f D 6 0 k y h a T u Q 8 U i U D R g / A L 9 E d O X w L + O L a T R x D z W H 1 + S 4 5 u d H l k Y Z N K b Q Z j / F I n I t R H g U L v e n C U Q C U 6 y I E 4 k Q I i 7 d + / L G B Q G b r H j I d J 4 P l j S b l y / S V d + v E q T k + N S F p B O e 1 l d P X B g H z W 3 N N P T p 8 9 F / c O Y G v a x j b X R M / q N M I b A 8 7 2 v f 4 B 6 u T 8 H i 2 e 0 Z z J E t u M l N 0 B z 3 O D 8 e O W q + A L a 4 W O B N 7 y F 6 / n F A 0 M q p P C L C Y h L W D d d H y P 4 z J Y f S Q j H l W d t e M y k Q 3 r 2 L p p d V E 6 k d g 8 J g 2 h k w 7 h F Y P w 1 D b u O M D l U H q 6 L J U E i g e W 3 6 o s C 1 D v l E j I u L c z S L 0 + s b 7 S A y x C k Q u R u i H C 6 B W l h g c T z w 4 y O q R + Q W O l M Q k y l g J o a z U c Q w B o V G A 7 A o 6 e l O c W 8 X r u 3 h g m J f Y N D X v c Y Z z v J B M T A N u 5 3 t 4 u o q W C S J d 4 b U V F h Z I C U B j n h c Q E p i z E 4 z G J + 2 f q a L l / 6 S n / i W t i X d N 4 + q H J E c a 7 w d 1 p Z w e Y I A e V p L j H m w P k o y P U g E P B S w O e l i l I P S 9 L t W W n 3 f e G 4 m q S E S s v c R X N L W d I v i J d Q w O L C H G V l b 8 1 M 2 H 1 l f n o z m i 4 7 H 8 Y C n u P H H 6 7 Q m b O n R b X s 7 O g S L w w s 5 v / N T 7 8 R j 4 R I 4 H / i J b k B j B / 3 7 j 1 g g m R z J W P i N 9 Q K W U A i 5 M N E D w n 9 m i U 1 H F k h C U d G R q m j o 0 N U 1 q X F J X n G F f 7 s h w 8 e 0 + n T L Z Z 3 S T Q 8 6 P f Q T M Q q r 9 s D l K u K Q S g 0 F C s g k i Z T M A j X I 5 A J p P J x m g m V F 6 C q u n D V N F n A h G p P S k K l F z R x K 7 1 2 h q 5 B L E J t J f Y U B q i P p d X p P T 5 x z 4 k F D M z C 1 Q l j U 5 g t C 4 m A + V S H D h 3 Y 0 I o Y L / B 9 / + / / + S f 6 / T / 4 v T V k H O g f l D 1 s I Q 0 H W a X d l R 8 M c y U C u V B R Y Y X E L h p Q Y 4 2 h J h q w s 3 y s 6 R 9 b D 1 2 u / A s S K Q n F w Z J Q i l C Y E w W f P h D K n e Z n 6 b v 5 / Z G 3 E 0 n b h 4 L B 6 k O Q Z j 2 A T F C v f P O j 0 p f B A v + o k C O j 6 h g B q h m k R E l p K T U 2 N Y p K h T E u j E t t F Z k A v A s Q A Z 8 X i f K K M t m L C q g s C H K / I 5 w M k F x m h a O x s Y k w 9 6 V I o I / 5 4 c g E g P m q j 4 T S V u S y B Y E 6 J z H n + V h C J y u S d h y K G y k B X m A k s S K P t x P o 4 4 A w 8 K 5 4 8 b x V / O 3 c T J q + v n 5 R n + b n F 7 g f 8 0 j I B h I B I K H d v L 5 V q K y q p q k l l z i p X u v w y J a c A J 4 P f U 1 j N i / L i d 1 p h 3 S L 9 v o w k I p N B d p Z O n 0 U 4 J n w Y P j l W H 4 Q 6 4 B z i H A B K y x r 6 k u y h B 1 j 5 d s u B J d n t Y F g Q S Q B + i 1 m 2 v n z Z y / E R + / C + b P 0 s 5 9 9 Y 0 m k L p Z i 8 X h J x A s Q 5 e H j 5 5 S e U 0 x 1 u 3 N F / c T W n M w j l i Y u c X v C N J X I 8 a N o A P k i A e v m 3 V 7 P h x t v i o S Q x a j 1 H E e Q a W 1 I Y g m F h T C S 8 Y f f W 1 I g y 5 M m U g l T 1 / f t 3 y d 5 I A u m j d T X 1 4 o 0 Q q t v r 8 x z M / N x V e 5 4 A Q f e + t p q a q g O u T x l u 1 e p B n 2 8 0 U U a G B x e t 0 9 k R 2 T / a 2 r J I Z u l f U w w R f h H N a C S 0 s T B G a k I + l h + O M b 4 p L 2 u J N N P 0 k o o e Z 8 f A Z g 6 b 0 d t R a b 0 X W B w g K p n g I V b Y E W L 7 I / A r O 1 y p 8 c 0 h y c K G G R 6 u n v E k d a O W z 0 e u t X t o X d j M 9 T U W B d V 8 k S D q p S h F v 7 x w E c m k y a L K n D E K g / H 5 p z 8 R O Q l K 5 L X l + 8 j I X J w d 3 d e 9 P 4 I O v o g G s z Z d m D q Q 1 V l 9 M m G m w E q D 9 Y r x / 2 g + i H 8 2 y s n z S 8 h 7 S f / 8 h y 9 G M m O e x t N r M q D e / m C D h l n + u h 1 0 y I J V D 4 T Q s Q J D 6 F z U e t M E o S k 7 k N 9 b M D 0 H G t / W l R M q I F 2 T E x O y o 7 s V V V q a b K t A C Q U z N 7 3 7 t 2 X + U q Y y j / S f p t G O x 7 S W O d D C i 5 N U e 7 i K 1 p a C L l X r Q e Z f j 8 1 R d c 7 P 6 5 k A o Q c S i R Z R F k b F I k o g m j J i q T t Q 2 1 R A / 9 e Q C c 9 c r F H V G 7 M E 0 J F x 3 g J V h s y + f B G x 6 6 E M E 5 E b t W y W W B g F h t d H z x 4 Q E h 8 6 v R p 2 n 3 w K 9 q 1 7 y z t 5 v D l + V N U 3 1 A n v o C Y Z o 8 x s f U A z / t 7 L 7 H Q 5 U e u l E I S O 3 E 4 W L 6 b h j w 6 N u O Q c h 5 p b C W Q n D + f J d Q G w M I k B t h v F / O h J i Y m 6 Y f v f 5 R 9 m I y v H 8 z m m E p v j B F j 8 + / f h 4 J l s a e n n z w Z G b I y L o 5 d T g d l c l c O 5 M r 2 c A e d i x D 9 q 5 a W Z j H V Y z Y x / A Z B 8 G i 4 0 p l F W V U n O f V x W y z Q m e k R T i r 8 c K z y w i W S C i p P / X d y w n H 9 5 d u k f D p / e g P 3 R 9 T Y C q Q B o F 5 m K P 5 Q w E L 2 W N g R g 6 f w B g e J 8 A y Q U M Z U D u m A N S O M S R 2 P + L 5 S F g a O f / q n / 0 e 7 d + + m B p Z C 6 K 8 d P H h Q z s F X N p o 6 i m f C g D O W G m t h g h c U h K b e f x j f v I 2 h y K E J o i W 9 8 e G D 2 x F c k J S / 4 l p P C b + P J f C K j y 5 d O q L v l l x I W g m V r p 8 M H e j I D v 5 W d f j j x d B s G n W O Y / 0 K r 3 h K w I I H S W T 3 h M D A q v 2 5 t u I R M b U 9 s 7 R J 1 E j c G 4 Y Q g 1 h 9 O z w b T O g n T z X L H r l m B r N x F k 4 O h K S N R S x N L h y v R B w j r d z P V I j c z T + Z w M W C h 0 u + s B K Y + + D E W Q 9 v R 7 i g s y q 5 P 3 N U P M Z R 0 J i 8 C D W s t 7 d X V L B E F n u J F z 5 n v l g O O z q 6 q L 6 + X u d u D K i B q J C t r a 2 i / r 1 4 l 9 g y a d s H J j h + + f 3 x H 0 0 S j k 3 / C Q 2 A 1 Z f C s S F V K O 2 S 1 m R t n U m G 4 L j x s k M 1 Y U m G X U U F 1 D 6 W b 6 l 8 5 q U a 2 N M f E n W Z A z Q y 0 K F X V y p g y R S Q 5 b j M W u d b j Q e v h 2 l x a o j O t h z c l G 8 g v D x a W 9 t o v u j L L R s b e x + Y c o R a p y S P 8 T C 3 q 3 x q e A C e 5 j J 9 A 0 6 x 2 t s c K l / V 7 n z a v z 9 Z n W P X k i w p w s T c g l T Q Z J J S w M v R T H 4 8 h 6 x W B G 8 J W O C 2 i 0 z A t D + X v J l 7 N 0 U m A A P P C 0 w m j 9 G h P y K s R l B i E I s b S p s q Z w J 8 J O 3 n R A X k N M i H O L 8 g O 2 q d S Y b w 8 d 9 y D P i 4 M 5 q M C K 4 4 q L y i X K x 6 W E 8 d E w e x 6 h H G n 7 q 6 u q W 1 3 U p c P O C h k c F e f Z Q 4 U H U h m Q L 8 3 B 8 T i i y a K F Z Q 0 s o i l c R 2 M s H N y K R D o b x M r Z y b j E j a P p Q K o T 1 X g W S Q V r l 5 h T S x s l t a / s I i t d p R W V m J D O Z i 9 0 R 4 n 9 u h x q t U p 3 o z w L Y z g c V J 8 u m N B R I F 3 l i y 9 O E V I R S J Z L 0 Q f i f K A B E i l S E Q 8 i 0 y 4 d g K Q U o T 1 R V f K v l C 0 k o o A b / o p A O T e j q Y J 7 N d 7 Q H L h x U U F F J / / 4 C + U J H p 6 t X r d O 3 a N W p 9 + U r M 2 R s N v E Y C 0 u X M m Z P 0 v 7 5 9 p n M S x 5 f 1 i X 3 m t k B p e Z p Q m j y a X H a i W W k x T J j r F K k Q + I + 6 X 5 J C G q 9 k D V w l U X 8 F y d a X a h t d 6 w k B U u E x s Q w Y V E E M A M P U f f H i V 1 R b h 0 3 j V m W B l k R x s C a P 8 l g S T m L L m + U 0 W T o t E Y T v t P 4 x E Y U 8 Q p T w t E g m f W y k l J F O y D f 1 I x l D U i 9 0 m e N W C 5 F E I 9 P H J h j m I U X D v n 1 N / M w Y Y E V L u i p G C 0 g Z D P i C c H N z 4 S r h e k A l g l T D Q p 5 7 C 1 f p t 9 f f U p b L R 6 P z a i / c e D G 3 r V v Q x I B F G h V C q p 2 t X 4 T A + U a 9 U 5 J I G R 5 A H n W d G v Q 1 B g m n k 8 t d 1 4 9 k D E n d h 0 p b H Z F C S E a U 5 0 Y 3 P m D A F 2 s 7 Y K 1 w z K O y T 7 v A Y i n z c / N x f 6 f + 0 X l q 6 5 0 R C 1 9 t T Q X 9 9 H Q 1 f f v t d 1 T i H K F j F Y v 6 q o 2 x 3 n o Y 2 w X 5 h v i e I J E h k 8 T 2 o A i m i K X i W B Y + Q 6 w z Z w / z j a P X l 2 Q I y d 2 H A v h l y q M m m c r H 5 Z 4 w M L a S H u f C / h i M / f 7 H G 3 S 4 c b f M C o a E g 2 v T z 3 / + U / H Y w L p + c I g 1 e w y v h / L c j 9 P v Y G p o o q j Y G C L M s S F N i E A q z 0 g r I 8 n k G G n O y 8 9 f u 4 p U M i G p + 1 A I 6 E f x a 5 Y U S G U n 1 s c k 2 e i 8 k w t d H 8 Q J z P T F L N 9 o C 6 1 E A n 2 v l o N V 5 F g N H z 6 A B K y s 3 E 0 X v j g v E x y n F 1 f o a X 9 8 D x J t 8 c v t B s p u j c T R Z L F U P S u E q 3 e S x q C v l Y f V n D A K G F 5 H k i k k d R 8 K Q d b D 4 Z e b j L i 5 i a n j u b l 5 h H 1 / I Y H g w g T X p V h Q s 3 C j k w W E O 3 z 4 I G U 6 / f T 2 7 f q G D n x W 9 c o z W p x + p 3 M + A C A 1 8 Q u p o 0 k k p O J W y E g b Q z K L b L Z j S Q u R F L G Q z s x g 6 R 6 l j i R T S H q V L y 9 j T l 5 w M g K z X j c D q G l Y g x 3 x P / 7 j P 8 u u I Q M 2 c z u W V 0 Z F n J q c t p b / i o Y 3 7 W / F + 7 2 g o l Z c o f B / 8 C 8 0 o b 2 9 X d Y H x H V V 1 V V U U B q + M 8 l W Q 5 H H H g x R O C 1 k C e V F J R M H I Z A c h 5 M J c Y P e O z m Z k d R G C Q S X 0 8 c v m F 9 o U E 0 D B 5 J F 7 X M 6 E t T 5 G F j 5 9 c K F 8 7 L R d l l 5 u a w n j g m C W C n p w f 2 H s t f T j W s 3 Z c 0 K v 9 8 n 6 6 G D L N G A 9 f + g R r 5 7 + 4 C e P H 0 m i 7 k M D Y 1 I j D l R W P g f u y Q e P n J I x s o i n z a e A d 9 c T 5 y N W T Q i 2 Q l j I 4 l F H F s w p J F j 7 d t n 1 D 3 l 6 x e g 2 j r M h F b 1 I l l D 8 h s l G A 5 d Q C i I Z A F e X 0 v 1 5 v s k q H i 4 B 0 g D K Y Q N t Y 8 e O y r W w d N n T 9 P d 2 / d k / X N s Y n 3 l y l V R 2 + z A M R q T 8 a k 5 c q Z n y l J m e / f W y A Z s 2 H q n o a F B D B l 2 H 0 B 8 n h 3 x 9 A G b q + L 7 j t a t 7 M S y G x 9 M W p P L l K e J F a k Q j E R C n i I V j h 3 c l 0 4 F o I / H B Z P c I d M d a q 0 + p k S y o 7 I g s C l z N H w A s W 0 M S I J N 0 s w c J 3 w v 7 K Y I E m B X + I u X v q T J i S n x Z D e z g u 2 Y m 5 u X D a 1 L i / I o s D Q j l X U 9 4 G y i r y 6 f v 1 + 6 E + O A O m N D M G H w Y y O I I o Y i S r i E 0 s e 6 X O 3 H Q U m r i Y a Q T P B C r 6 w s l e d I 9 p A S E i o / e 4 E r j H r h K I x k Q K z V k D Y C i I O d 3 r / + + j J d u v Q V E y Z 6 v w A G i U O H D 4 p a h 8 V g 7 A t n o l I + e v S Y 8 1 x y v 8 L y a p m a v x 6 p u K y l w O P F s d 1 + O r V H S c W s 9 L X 3 V d I m S g B h t A Q K V / n 0 O Q 5 h Z M M 5 k 5 a g y n h F / B 9 1 m T O x T p 8 9 q j 8 5 u Z H 0 f S g T R O 3 T L x i w S 6 q P I b V i z Z j d C P C a Q M W L B y B V Q 0 O 9 q H D 4 j u h L w O S O 6 f a Q b J B w m B a / r z q P / J l 7 Z N 2 J 9 R D v W 0 L f q t S 2 n P O i L 8 Z / 4 n s Y I k n 5 q H T I C K G C I Z C 6 R g X J 0 8 c W i U w w U k t L K F q F Y z C e I f l D S k g o o K I Y G 1 K H X n K 8 l X K 7 E K 3 V j g c g l G k U 4 g U q 2 d O n T + n 2 r T s y q I u 9 q D A f 6 / T p k 3 K / g b d P 6 G R T A b W 9 b p d r Y y G e P p O L V b w v 6 s I 3 h o 4 8 N s D t L D J J D C K A J C b W x J F Y 5 a l Y p 7 k s 1 6 4 n o V Q 8 F a t 1 J U 6 f P a Y + M A W Q E n 0 o B B Q 0 v 2 W r M H R x y p c A P q S U g t v R Z j 8 O B I i c 4 r E e M F a l / P n G q e X U S S o o L q f Z Q C a N z D n F c g d 3 p t z c b K n Q 2 N I m 1 g q y 2 A x g P U J B 4 u 7 i 7 3 W p 3 k t u v G s b Y i / V z C T C D 8 g k Z E H a k M t G J s l T x 0 b F C 5 H O x M h X a Y m l 4 V Q G i Z q 9 W D h 0 b Z 1 I x p A y E g r I c E O d w E t X L / t j A Z U Z l W Y z k w l B q H h 3 e s e g 7 8 D A o F j q D h z Y T y 9 f v K Q 7 N 6 9 R 2 v I Y l W Y r 6 5 v P 7 y d 3 u p t a W 1 + J a 1 I s Y D O A a I C v 6 e U G L 4 d l O r R r r U X v X m 8 U J 1 w h j C 2 A E J o 0 i h i G N G t j E y z i 4 F h L K d V v U s a I I G I O + X m J 7 6 r / M e G 4 0 9 6 7 T r u V f O g a T C N H m o s r Z r p M N H O k c U D T o I E C 3 m 7 M z 0 1 R w d w D K i w o p K X l J V H B 1 N Q N 5 R o F K Y G A d O S u 9 A A s f V 6 v T y x 4 0 S Q r v s P V J 4 O 0 u j h G Z 5 v 3 h S 3 + Y v p R D + 4 / o k u X v 5 L 7 o x + F / X x / 9 3 d / Z 8 3 9 s D 8 t 1 k C P h c a S A N U U R Z + 8 6 A 8 6 6 J p e Y V b e q 3 6 3 T C E 5 F n K I x M G x I o i d P I Y w K g Z h d O A 0 V D m l 2 u k l w + z L h X H w + 1 j F D 3 j p j / 7 k F 9 I I p Q p S j l D d g + g L c I V 1 Y U F + F 1 d c F 5 N K C V p U p g 9 B K O B y 4 7 K 0 7 v g 8 b A W q + g K q / 4 L n g C M s 8 q H e Y W 0 8 O L i C G F h r z 8 e V B V 4 N b 9 9 2 U W a m m / O z u S X O o 7 L y M i F i z 8 A Y O V e X m a i x P R u 6 u r q o v L x c 1 D 4 A U s + Y 1 0 G E W z 1 u C m z g y e F K W 6 V L L J 1 i A f s M P x t U E k p J H x u h Q B r + 7 k I i T S 5 D I C E X p A 3 3 q S T f I p E h F J N J F m H B s V q j 3 d r 6 0 + 8 T U o F Q q 0 E v / d m f / 5 5 8 Z q o g 5 Q g F d P S t s n S C h G J C S V B T o l G R P x S p M E Z j z M r r A R U M X g 8 L T K 7 R k T H Z f B q z d i F Z X C 4 n V 6 Q V K i 4 u E g t d U V G R u A x h R 3 g M 8 E Z K G z s G B g Z k / b 1 I C Q i L 3 O 2 e 2 B L J D q x A e 6 E 2 9 m x e a 2 F M E A b k Y a K Y t F 0 y h a Q S E 8 Q 6 B n F U v h g b O D Y S S c g l h M K x J p R I K P v q R l 7 6 0 1 / 9 B 2 5 g 1 m 8 U k g 2 O u 2 9 S k F C 9 X C j k t A i l J B X U P 6 V m f Q h C A R j Y x f 6 7 8 Q K q G c z d s m Y e P y I q V C A Q Z F J 4 R G J h u j w 2 b l u P S A C + 3 / f f / 0 C X L 1 + y l n 4 G x h a c L F H i m x 5 i 8 B O W t N E + r n P C R d 0 c A C E N S A T S c C z k s R G J E 9 z n C R 2 L t c 8 a R 0 I M 4 m h C I Y 9 J Z e 2 h a y e U D 4 T y C r F W O f 7 1 X / y + f H 4 q g X U l v M 3 U C j W V L i 4 8 F I x q 4 V T B K f X i Q 5 E J w H T 0 R F Z k t Z M d l R h k A J k A G B 6 w N j r W T 9 / o O 8 h 9 u B 7 b L X o P + z 0 J k w m I R i Z 8 f s 9 4 m n q f E h S Z F D n w j n V a i K b J p P O M 6 T x E J n s c J W i 1 D 8 F I r B V W / / 7 4 V 7 / k J w k v 9 1 Q I K W X l M 0 j n h p N 7 K V Y h G P V B C o Q L C Y X 7 o X C j K / 7 1 w u H t A J U u F o q L i 1 n t K 5 Q F / x c W Y s / I R Q X N y M z g 1 l y x + U p H B k 0 v o U A T w 6 4 o 3 h 4 g 0 y z f K w A S G O J I 5 b e n g 9 R Y g n H B 0 L F R 5 e w e D m v P q W D K y i o 3 j k M L W / r F 6 R h e I K m I l C Q U 0 F S b w Y V k W j Q E X W g c P r S k e t g f 3 / o O k E K o c O s B 6 u C 5 c 2 f o 1 q 3 b M b / D u 3 f v q L n 5 u O U H e K I y t m E h F m C Q O F Q R b i b H 5 y H c 6 2 V J x x 8 t U g m k s q Q P B 8 Q c 2 o a V B J N 8 x H K N K Q O V H 0 p z H E G q 0 L E i l c S a V H / y 6 / + o n y j 1 k P Q T D N c L H i 5 3 K Y g 1 x F K F L 7 X i A 2 B 6 K Y 0 m F 9 c 3 7 c I Q A a s f N j v b C F D l s C o t 9 o a a n Q 0 f s 8 K s 2 / a 2 N 5 S Z G T K l 5 3 o S / 5 5 f R X g / G D J h A J h T o R + 8 S / 0 + Q 8 T R a S a E i v U 1 O m 2 R x a S t Y 5 Z O J u Y 8 I 6 k U m f w c + y k T g 9 N J v h D L e s F x 7 2 2 c 8 6 e T F C / b Z r k G a m s f Y u 6 X w E C B s Q s z R o V N 0 T b q 6 G 8 F v m m K b T E b H 5 8 Q N Q b e 5 P G O q 8 z M z s o c q c y M D C o r L 5 X Z v l 2 d X e J l b q S T w Y M + D 8 0 s x / c d 4 U F + s V 4 R C i S C t Q 6 N D 9 I / v M F u 8 E i D I D q 2 p V V j B a I x M Z A P F U / O 4 x z I o m M 7 i Y R U R g K p R k + s e T i G i R y m c g n L 9 J d / 8 8 f y X K m K l F X 5 D G q q s l R h 6 W C k l B n z M C 0 n K s N 2 Y 7 2 W C V v T o C L G S y Z Y B E e G R + k n P 7 k s 6 0 c 0 N j Z S b l 4 u 5 e T m r C E T k E i r i H E q 7 M m r y K T e D e I J 7 r b J M Z P A v D P z / u y S S c g U k W / I o 4 L t G I T T Z a G O l W Q y s Q S x + P n p 9 N k T + g l T F y l P q N w c T G F A o W n V Q Q p P F Z j E K E R b x d h O d I / H 7 k i D S J h 9 G w / g R Q 6 1 r 6 m p I U y y Z m d l 0 c z M j F T Y S E B V i x c g E t 9 E 7 i P S R o c n / S 4 h k S J E e B D y 6 H c Z d o 7 f s y F Y N P K o W J W D E E k f K + m k j B B Q 9 W C I O H i 4 U T 9 h 6 i K l + 1 A m H D l Q w K o H y K T H M x B L U A W 3 I q q G L l w O U q G 2 A V 2 T s Q k F C x 9 W k 1 0 P G J P C A i 7 w m s A g b z T U 1 9 f J R m p 2 w L 1 I t L Y N E V L h v I E Q K W D 2 f t T n 5 H e l C S H 5 o f c l I Z I k p t / K a U u l Q 5 5 c g / e u 8 o 2 a p w i k x p x U g M q n B n N B q N / 8 9 R 9 G L d t U C 4 7 7 H Q P b U 7 s + M P x c g M 9 f T a 3 p S 0 l g 6 S A D v 9 y X E h 8 7 G Q A O 9 a t U p N L v i y 9 q l w m L 8 0 T D n T v 3 x A s C y 4 A B 6 F e h A s J c L i 5 H P b 2 y q f R 6 G 7 f Z B 4 e x x P J T 7 R o U A k i j k x F Q Z F L S C B d l u o K 0 H G A i s / 6 n 8 i G J D O l U D H J J W m J z D O K Z Y 5 C L 0 x x A H C P J R B p p 8 o V I h Q a P S c U E E h c j h I C X v v n p l 7 R n r 3 o n q Y 6 U V / k M 0 l 1 O S k / j Q p V C 4 y C O l q G W E U F a T i l o H b i w V Q V Q F U I q 2 n v i 8 U B s t x + M Q U E C 4 X N g r c N 6 E S D T 8 P A w t b e 1 y 6 b T 6 5 E J 6 / B 1 d n Z z 6 x 4 Q t 6 C 1 Z A p B E U I H X c m t 7 y n p I K u J / B w i q d T x m j G k C K l k + q W h Y 7 x P H J v 3 a v L U + z a x 5 Q k h Q R F J 3 I w 4 e L h v u V P I B O w Y C W X w 4 M k Q f y t I J e W N D m l l L H 6 Q A s Z F S S Q V p J T E D p Z P y g 8 Q 4 u p 9 L Y L n 9 n o p 2 7 3 2 t d 6 8 e V v 6 Q Y t M L P i o n T z Z I q p g P M C i L P D f K y s r l / j N 4 l 7 K y g l t S G 0 B B D J S y h C K f 6 y 0 J X 3 C j / k P k 8 S c A + l U b C S S l d b H Q j 6 J b X 0 o T T 4 x j d t J B k J x O u R N D g n l 5 X 5 c g P 7 L 3 / 1 K P f c O g e N + 5 8 4 i F O r G g 0 f v m F N a 9 Q O p t K 9 f i E x 2 U j G B D L k 0 m V Q a d 9 s 8 s e C N v s I V B 2 T G 5 w D D w y P i C R H N S h c P R s f G q O N t J x 0 5 e o T u D u o + F r 6 w D U w D z t I E w j F X e k l H h F A e C K J j Q y I c G y K B K L Z j Q y o h j x U r S W 8 I Z K S X J b F A K C G R I R R U P R / 9 1 7 / / t X r o H Q Q m 1 G B 4 i e w A + P 1 B e v R 0 i I m i y W Q j l J J a i k C K W A 5 K E w J x p d d p s M k i F 0 h l I 5 d K b k w 0 V L b 8 m d u i 2 j U 1 1 c v 4 E y Y L 7 t 6 9 S 9 L x w F R + P I c d Q z N p 1 D q c H p I 8 y O R Y R T h G f u j / 1 T V I g x Q c g z j q A n l O O R 9 J J J 2 2 L K R h Z D J E 4 t i S U C C P i h W R I J U g n U A o E A g S S h E J 4 Y / / 7 P c o v z C 0 k c J O g e P B D i Q U M D A 4 T X 2 D s 0 w Y 7 Y 3 O A Q Q T 9 c 8 i k 5 Z S N g m 1 h l C o z I g 1 o R B J W g 5 1 n g 3 h 2 Q 4 Z 7 E X l R O X C M a Z s x I P B w S F a W J i X e U 5 N T Y 1 C Q t z n 6 W C 6 2 u 9 J O K P J g o B / k t i W x 8 F K 4 8 c c g x j 4 C T N A 2 L z I z T W G R J p U i k g 6 X 8 i D Y / R F 9 T G k k S G U V v M k c K N i 1 L w V J t P + g 4 3 0 1 a U z 8 j 1 3 G p Q u s g N R V V l A H h d c k 5 S 6 E Q p Q R V R B 2 / V 8 p K U i 6 N Y 2 a p C K x R V P x 6 r y I a g K u T a s 0 H f t S r 0 D k Z 3 O N M m X C r j m W p 3 P A T N y o S X C I o i J i a r l X 6 H b X e k 0 N u f Q 1 4 U M K u p 5 1 D X i u a D z 7 S S Q I P d R 1 4 U M E O a 8 k j T y P 9 Z 1 O s Q 8 x v v D s e 1 d i k T S Z N J p o + I h Y O X c n U o m w P G g a 2 d K K I N 7 9 7 r F M 0 C p f 1 o F R F q H U F / K S C p I J a Q R 6 z R E j p Z W / M t Q a c T q V 8 X 6 j E o A O l l b G K C 6 k v X n e Y B Q B k i O j I 5 Q d 1 c 3 n T l z W v L g L / i o X x k w 1 L U g o R y p Y w 7 4 k V + k r W O d l h A i P z N H Y p C J E 4 r g n J Z r Q C r r v C K Z N C R C I u Q r 9 Q 7 5 Q i J N M t M 4 K T K p x g u q n 1 H 1 s r M y 6 M / / 6 g / x 0 D s W T K h 3 / H Z 3 N u 7 e 6 y Q f 1 2 c h U U R / y l j / D K G k P y V k Q p 4 m j s T 6 G D c 0 + T i S X 8 l V + S o l a Q O k z u 7 1 r r v 0 m J x B R d e Q S i 8 x q 3 8 z T m o f x c I w k i O Z K o k Y x 0 i a N P / V w U r j x 8 p X 5 F D n Q B y d h 1 g T S k g j 6 R C h Q D C Q x Z w 3 U s q Q S N I 2 6 a 8 k k 9 Y K W N X D m h u / + e s / w l P v a H w S h A J u 3 3 l D / g D 3 k T S h H F D B u H 8 l J I L k 0 o Q y x F J k M n E o 8 E l F G n M s S U M e 5 K n Y w J z C V I n I j c / k x Y f + C L g O 4 6 + V v t H l Z g k r h 5 K h T i P m F H 7 l H 0 A K F c L S O r Y H 5 I E c i C 1 C a f K E E Y p j I R K C l V Y S y h B I Y p B H p 4 2 q h z w l l X D s o 6 z M D C Z T a j u 9 x g v H w 0 + E U M D N W + 2 W p B J C a U O F k l i K S O H E A k G Q D h E K P 5 y Q t M R y Z 3 0 s S Z P H M H k a W K 4 r h L W v H f X d 5 L e P u u g d S y a u 5 j o L B I i M k d D H / E d + c I C 0 L Z h r L e K A I O a 8 5 I E 0 t j R i W 9 q S U l E I J d J I S B Q i l J J O P h k 2 y M 7 O o v / 8 C U g m A 8 f D 7 k + H U M D t W 2 2 0 5 F t V R A r r T 4 F A O t a k k t 3 y O A Y x w q x / d l I x V I x j O T K / K m 2 L g J P V f r 7 X K r 1 h w s x 5 0 8 T r m + s 7 / y 8 q O C 5 E L J c y O C 2 R y l D k M L G + j v / I V Y g j 0 z q E j g 2 R Q B i V Z 6 S P 5 I M s 1 n E U M g m R V N o i k c Q q r Y w P I J h f r H l w j / r 1 X / 4 n e e Z P B U y o I R T L J 4 W e n h H q 6 B h h U Q V z O k g E Y h l C G U M F C G L I Z d K K R E g r 0 q h j / i N p / K p c R P L X g j o M z z O Q S h 8 G V H a d F I J I j i 2 W v y q W C 1 U s a T l n S 4 e F E H F M n k g j y e c g Z N G x d R w i k S K U j k E m W P l s / S Y M 3 M K q C m t h c 8 s R O n O h B U / 5 S e G T J B S w t O S l G z d f c 0 V n E o W p f o p Q i l S a U C C M p E G g E L G E P J L G H U 0 e k p x W C f m 1 w 5 w x U C / f V g S S 5 M o u B w x U f B 2 r C D H I I E f q G N c g 4 E q T t o V Q H o h j S K S P J W 3 y I Y 1 U b I i m S G Q I x e R B W h N I S S W Q S E k l j D d B 0 r a c O k G n U m g 9 8 q 2 E 4 9 E n S i g g E F i h 7 3 9 4 y p L K E M m Q C o T S s U g o H Y M o S O N H i A T C 6 D S I I r 8 q 1 g f q O B L 2 r C h v n 6 u 6 L R 8 V 3 8 Q q U 8 X q G i G G S q i 0 D n K M H 2 u 8 T O W r N A e d b y e X p D V 5 Q t J J E 0 q k E g g F N Q 8 B R O L Y U v M C 5 H K m 0 V / 9 z Z / K G u u f K h y P e j 5 d Q h n 8 + 7 e P i L n F x G A S W d L K J q H s a U 0 s / i O x R S x Q R / I l J b F O c S R / 4 4 e Q Q c O k O e Y / K p J Y X W G I g h P y Y 9 J W s J H J R h 5 F I J N n I 5 N e U 0 / l I a 1 J J S R S h F J E C h k g V l n 1 w y 6 M f / 1 3 f y b P 9 C m D C T W s S u Y T x 4 P 7 r 2 l 0 b J b r v p J U Q i q M U z G B l M R S Z D L j V C C J I Z f 8 C J l 0 L E B a x Q K c N o m Y 4 A q u I v O H K 7 Y 9 j R i E k A O k V C w R T P K h t E U i C X r w 1 k 4 o n V Z 5 h l A g j y a S P l Z e G j Z C 6 W B U P S z p U r 2 n i n 7 5 B z / D I 3 7 y + E w o G 1 D B / u W 3 d 7 m K M B k M q R A L q X A M k p h Y k 8 m Q C M d 8 D 4 t Y O B L u S E r y 4 g Y q v U 4 a k i C 2 8 i X G M Z I 4 b 8 6 p t D p W h F F B p 0 E W H R t S 2 Q k F 4 q i 8 E I m E S J L W / S a b E Q K L d P 7 V 3 / 5 K X K o + Q + E z o a K g v 2 + U n j x 5 w 2 9 H k U q p f I Z Y k F A g k y G U i v m P P g Z x E O N O 5 l i S h l o b Q g o E p B C A E J G x O q e I o 4 5 V X i g d I p E t L S R i q S S L + K v j E I k M k T g 2 U g k B / S M 4 w I J Y W i q B Q B e + O k N H j x + U 5 / g M A 6 L / D 7 U Q t K B v K 2 4 D A A A A A E l F T k S u Q m C C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 G u i d = " f e a e d 8 b 0 - c f 3 2 - 4 0 2 4 - b 9 6 8 - 5 4 d f 7 3 8 4 d 9 3 2 "   R e v = " 1 "   R e v G u i d = " a 8 d 3 b 2 e 1 - 8 4 5 0 - 4 6 a 4 - a 1 2 8 - 8 b 1 6 6 8 d 1 0 5 b 0 " 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D6A80A9F-7131-438B-9524-0A7669BE8007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F0054409-31A4-4061-9156-EB96DDAD2AC3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Flower Powder</vt:lpstr>
      <vt:lpstr>Extracts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2021-06-17T14:44:55Z</dcterms:created>
  <dcterms:modified xsi:type="dcterms:W3CDTF">2022-07-14T09:11:54Z</dcterms:modified>
</cp:coreProperties>
</file>