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\Documents\PhD projek\"/>
    </mc:Choice>
  </mc:AlternateContent>
  <xr:revisionPtr revIDLastSave="0" documentId="13_ncr:1_{F3A22BD9-598D-4306-9832-9A882D406CBE}" xr6:coauthVersionLast="47" xr6:coauthVersionMax="47" xr10:uidLastSave="{00000000-0000-0000-0000-000000000000}"/>
  <bookViews>
    <workbookView xWindow="-108" yWindow="-108" windowWidth="23256" windowHeight="12576" xr2:uid="{ECDD1F68-542A-44D9-BECF-B81F4C2490D2}"/>
  </bookViews>
  <sheets>
    <sheet name="End poi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61" i="1" l="1"/>
  <c r="G192" i="1"/>
  <c r="O10" i="1"/>
  <c r="Q10" i="1"/>
  <c r="AF311" i="1" l="1"/>
  <c r="AE311" i="1"/>
  <c r="AD311" i="1"/>
  <c r="Q320" i="1" s="1"/>
  <c r="AC311" i="1"/>
  <c r="AB311" i="1"/>
  <c r="AA311" i="1"/>
  <c r="Z311" i="1"/>
  <c r="Q316" i="1" s="1"/>
  <c r="Y311" i="1"/>
  <c r="X311" i="1"/>
  <c r="Q314" i="1" s="1"/>
  <c r="W311" i="1"/>
  <c r="Q313" i="1" s="1"/>
  <c r="V311" i="1"/>
  <c r="Q312" i="1" s="1"/>
  <c r="U311" i="1"/>
  <c r="T311" i="1"/>
  <c r="Q315" i="1" s="1"/>
  <c r="AF295" i="1"/>
  <c r="AE295" i="1"/>
  <c r="AD295" i="1"/>
  <c r="AC295" i="1"/>
  <c r="AB295" i="1"/>
  <c r="AA295" i="1"/>
  <c r="Z295" i="1"/>
  <c r="Y295" i="1"/>
  <c r="X295" i="1"/>
  <c r="W295" i="1"/>
  <c r="V295" i="1"/>
  <c r="U295" i="1"/>
  <c r="T295" i="1"/>
  <c r="AF277" i="1"/>
  <c r="AE277" i="1"/>
  <c r="AD277" i="1"/>
  <c r="AC277" i="1"/>
  <c r="AB277" i="1"/>
  <c r="AA277" i="1"/>
  <c r="Z277" i="1"/>
  <c r="Y277" i="1"/>
  <c r="X277" i="1"/>
  <c r="W277" i="1"/>
  <c r="V277" i="1"/>
  <c r="U277" i="1"/>
  <c r="T277" i="1"/>
  <c r="Q282" i="1" s="1"/>
  <c r="Q304" i="1" l="1"/>
  <c r="Q317" i="1"/>
  <c r="Q305" i="1"/>
  <c r="Q318" i="1"/>
  <c r="Q306" i="1"/>
  <c r="Q319" i="1"/>
  <c r="Q311" i="1"/>
  <c r="Q321" i="1"/>
  <c r="Q322" i="1"/>
  <c r="Q296" i="1"/>
  <c r="Q297" i="1"/>
  <c r="Q303" i="1"/>
  <c r="Q298" i="1"/>
  <c r="Q299" i="1"/>
  <c r="Q300" i="1"/>
  <c r="Q301" i="1"/>
  <c r="Q302" i="1"/>
  <c r="Q295" i="1"/>
  <c r="Q287" i="1"/>
  <c r="Q288" i="1"/>
  <c r="Q283" i="1"/>
  <c r="Q284" i="1"/>
  <c r="Q280" i="1"/>
  <c r="Q285" i="1"/>
  <c r="Q281" i="1"/>
  <c r="Q286" i="1"/>
  <c r="Q279" i="1"/>
  <c r="Q277" i="1"/>
  <c r="Q278" i="1"/>
  <c r="AF260" i="1"/>
  <c r="Q271" i="1" s="1"/>
  <c r="AE260" i="1"/>
  <c r="AD260" i="1"/>
  <c r="AC260" i="1"/>
  <c r="AB260" i="1"/>
  <c r="AA260" i="1"/>
  <c r="Z260" i="1"/>
  <c r="Y260" i="1"/>
  <c r="X260" i="1"/>
  <c r="W260" i="1"/>
  <c r="V260" i="1"/>
  <c r="U260" i="1"/>
  <c r="T260" i="1"/>
  <c r="Q261" i="1" s="1"/>
  <c r="AF245" i="1"/>
  <c r="AE245" i="1"/>
  <c r="AD245" i="1"/>
  <c r="Q254" i="1" s="1"/>
  <c r="AC245" i="1"/>
  <c r="Q253" i="1" s="1"/>
  <c r="AB245" i="1"/>
  <c r="Q252" i="1" s="1"/>
  <c r="AA245" i="1"/>
  <c r="Q251" i="1" s="1"/>
  <c r="Z245" i="1"/>
  <c r="Q250" i="1" s="1"/>
  <c r="Y245" i="1"/>
  <c r="Q249" i="1" s="1"/>
  <c r="X245" i="1"/>
  <c r="Q248" i="1" s="1"/>
  <c r="W245" i="1"/>
  <c r="Q247" i="1" s="1"/>
  <c r="V245" i="1"/>
  <c r="U245" i="1"/>
  <c r="T245" i="1"/>
  <c r="AF224" i="1"/>
  <c r="AE224" i="1"/>
  <c r="AD224" i="1"/>
  <c r="AC224" i="1"/>
  <c r="AB224" i="1"/>
  <c r="AA224" i="1"/>
  <c r="Z224" i="1"/>
  <c r="Y224" i="1"/>
  <c r="X224" i="1"/>
  <c r="W224" i="1"/>
  <c r="V224" i="1"/>
  <c r="U224" i="1"/>
  <c r="T224" i="1"/>
  <c r="Q255" i="1" l="1"/>
  <c r="Q256" i="1"/>
  <c r="Q246" i="1"/>
  <c r="Q268" i="1"/>
  <c r="Q263" i="1"/>
  <c r="Q269" i="1"/>
  <c r="Q264" i="1"/>
  <c r="Q265" i="1"/>
  <c r="Q266" i="1"/>
  <c r="Q270" i="1"/>
  <c r="Q267" i="1"/>
  <c r="Q262" i="1"/>
  <c r="Q260" i="1"/>
  <c r="Q245" i="1"/>
  <c r="Q234" i="1"/>
  <c r="Q229" i="1"/>
  <c r="Q235" i="1"/>
  <c r="Q230" i="1"/>
  <c r="Q231" i="1"/>
  <c r="Q232" i="1"/>
  <c r="Q233" i="1"/>
  <c r="Q228" i="1"/>
  <c r="Q227" i="1"/>
  <c r="Q226" i="1"/>
  <c r="Q224" i="1"/>
  <c r="Q225" i="1"/>
  <c r="AF206" i="1"/>
  <c r="AE206" i="1"/>
  <c r="AD206" i="1"/>
  <c r="AC206" i="1"/>
  <c r="AB206" i="1"/>
  <c r="AA206" i="1"/>
  <c r="Z206" i="1"/>
  <c r="Y206" i="1"/>
  <c r="X206" i="1"/>
  <c r="W206" i="1"/>
  <c r="V206" i="1"/>
  <c r="U206" i="1"/>
  <c r="T188" i="1"/>
  <c r="AF188" i="1"/>
  <c r="AE188" i="1"/>
  <c r="AD188" i="1"/>
  <c r="AC188" i="1"/>
  <c r="AB188" i="1"/>
  <c r="AA188" i="1"/>
  <c r="Q197" i="1" l="1"/>
  <c r="Q194" i="1"/>
  <c r="T206" i="1"/>
  <c r="Z188" i="1"/>
  <c r="Q193" i="1" s="1"/>
  <c r="Y188" i="1"/>
  <c r="X188" i="1"/>
  <c r="W188" i="1"/>
  <c r="V188" i="1"/>
  <c r="U188" i="1"/>
  <c r="Q188" i="1" s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Q206" i="1" l="1"/>
  <c r="Q215" i="1"/>
  <c r="Q217" i="1"/>
  <c r="Q210" i="1"/>
  <c r="Q216" i="1"/>
  <c r="Q178" i="1"/>
  <c r="Q214" i="1"/>
  <c r="Q213" i="1"/>
  <c r="Q212" i="1"/>
  <c r="Q177" i="1"/>
  <c r="Q169" i="1"/>
  <c r="Q211" i="1"/>
  <c r="Q209" i="1"/>
  <c r="Q208" i="1"/>
  <c r="Q207" i="1"/>
  <c r="Q198" i="1"/>
  <c r="Q176" i="1"/>
  <c r="Q170" i="1"/>
  <c r="Q195" i="1"/>
  <c r="Q196" i="1"/>
  <c r="Q192" i="1"/>
  <c r="Q190" i="1"/>
  <c r="Q191" i="1"/>
  <c r="Q189" i="1"/>
  <c r="Q179" i="1"/>
  <c r="Q172" i="1"/>
  <c r="Q175" i="1"/>
  <c r="Q174" i="1"/>
  <c r="Q173" i="1"/>
  <c r="Q171" i="1"/>
  <c r="AE154" i="1"/>
  <c r="AD154" i="1"/>
  <c r="AC154" i="1"/>
  <c r="AB154" i="1"/>
  <c r="AA154" i="1"/>
  <c r="Z154" i="1"/>
  <c r="Y154" i="1"/>
  <c r="X154" i="1"/>
  <c r="W154" i="1"/>
  <c r="V154" i="1"/>
  <c r="U154" i="1" l="1"/>
  <c r="T154" i="1"/>
  <c r="S154" i="1"/>
  <c r="Q158" i="1" l="1"/>
  <c r="Q161" i="1"/>
  <c r="Q163" i="1"/>
  <c r="Q153" i="1"/>
  <c r="Q155" i="1"/>
  <c r="Q159" i="1"/>
  <c r="Q157" i="1"/>
  <c r="Q154" i="1"/>
  <c r="Q160" i="1"/>
  <c r="Q162" i="1"/>
  <c r="Q156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AE115" i="1"/>
  <c r="S115" i="1"/>
  <c r="T115" i="1"/>
  <c r="AD115" i="1"/>
  <c r="AC115" i="1"/>
  <c r="AB115" i="1"/>
  <c r="AA115" i="1"/>
  <c r="Z115" i="1"/>
  <c r="Y115" i="1"/>
  <c r="X115" i="1"/>
  <c r="W115" i="1"/>
  <c r="V115" i="1"/>
  <c r="U115" i="1"/>
  <c r="Q141" i="1" l="1"/>
  <c r="Q142" i="1"/>
  <c r="Q140" i="1"/>
  <c r="Q135" i="1"/>
  <c r="Q126" i="1"/>
  <c r="Q136" i="1"/>
  <c r="Q137" i="1"/>
  <c r="Q138" i="1"/>
  <c r="Q139" i="1"/>
  <c r="Q134" i="1"/>
  <c r="Q133" i="1"/>
  <c r="Q115" i="1"/>
  <c r="Q132" i="1"/>
  <c r="Q120" i="1"/>
  <c r="Q118" i="1"/>
  <c r="Q119" i="1"/>
  <c r="Q117" i="1"/>
  <c r="Q123" i="1"/>
  <c r="Q121" i="1"/>
  <c r="Q122" i="1"/>
  <c r="Q116" i="1"/>
  <c r="AF99" i="1"/>
  <c r="AE99" i="1"/>
  <c r="AD99" i="1"/>
  <c r="AC99" i="1"/>
  <c r="AB99" i="1"/>
  <c r="AA99" i="1"/>
  <c r="Z99" i="1"/>
  <c r="Y99" i="1"/>
  <c r="X99" i="1"/>
  <c r="W99" i="1"/>
  <c r="V99" i="1"/>
  <c r="U99" i="1"/>
  <c r="T99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AF64" i="1"/>
  <c r="T64" i="1"/>
  <c r="AE64" i="1"/>
  <c r="AD64" i="1"/>
  <c r="AC64" i="1"/>
  <c r="AB64" i="1"/>
  <c r="AA64" i="1"/>
  <c r="Z64" i="1"/>
  <c r="Y64" i="1"/>
  <c r="X64" i="1"/>
  <c r="W64" i="1"/>
  <c r="V64" i="1"/>
  <c r="U64" i="1"/>
  <c r="Q99" i="1" l="1"/>
  <c r="Q107" i="1"/>
  <c r="Q84" i="1"/>
  <c r="Q90" i="1"/>
  <c r="Q105" i="1"/>
  <c r="Q85" i="1"/>
  <c r="Q91" i="1"/>
  <c r="Q100" i="1"/>
  <c r="Q106" i="1"/>
  <c r="Q102" i="1"/>
  <c r="Q108" i="1"/>
  <c r="Q109" i="1"/>
  <c r="Q110" i="1"/>
  <c r="Q86" i="1"/>
  <c r="Q92" i="1"/>
  <c r="Q101" i="1"/>
  <c r="Q103" i="1"/>
  <c r="Q104" i="1"/>
  <c r="Q64" i="1"/>
  <c r="Q87" i="1"/>
  <c r="Q93" i="1"/>
  <c r="Q88" i="1"/>
  <c r="Q94" i="1"/>
  <c r="Q83" i="1"/>
  <c r="Q89" i="1"/>
  <c r="Q75" i="1"/>
  <c r="Q73" i="1"/>
  <c r="Q74" i="1"/>
  <c r="Q65" i="1"/>
  <c r="Q71" i="1"/>
  <c r="Q72" i="1"/>
  <c r="Q68" i="1"/>
  <c r="Q66" i="1"/>
  <c r="Q67" i="1"/>
  <c r="Q69" i="1"/>
  <c r="Q70" i="1"/>
  <c r="AF50" i="1"/>
  <c r="AE50" i="1"/>
  <c r="AD50" i="1"/>
  <c r="AC50" i="1"/>
  <c r="AB50" i="1" l="1"/>
  <c r="AA50" i="1"/>
  <c r="Z50" i="1"/>
  <c r="Y50" i="1"/>
  <c r="X50" i="1"/>
  <c r="W50" i="1"/>
  <c r="V50" i="1"/>
  <c r="U50" i="1"/>
  <c r="T50" i="1"/>
  <c r="Q58" i="1" s="1"/>
  <c r="AF36" i="1"/>
  <c r="AE36" i="1"/>
  <c r="AD36" i="1"/>
  <c r="Q57" i="1" l="1"/>
  <c r="Q60" i="1"/>
  <c r="Q59" i="1"/>
  <c r="Q55" i="1"/>
  <c r="Q56" i="1"/>
  <c r="Q54" i="1"/>
  <c r="Q53" i="1"/>
  <c r="Q50" i="1"/>
  <c r="Q51" i="1"/>
  <c r="Q52" i="1"/>
  <c r="AC36" i="1"/>
  <c r="AB36" i="1"/>
  <c r="AA36" i="1"/>
  <c r="Z36" i="1"/>
  <c r="Y36" i="1"/>
  <c r="X36" i="1"/>
  <c r="W36" i="1"/>
  <c r="V36" i="1"/>
  <c r="U36" i="1"/>
  <c r="T36" i="1"/>
  <c r="Q45" i="1" s="1"/>
  <c r="Q43" i="1" l="1"/>
  <c r="Q38" i="1"/>
  <c r="Q40" i="1"/>
  <c r="Q44" i="1"/>
  <c r="Q39" i="1"/>
  <c r="Q41" i="1"/>
  <c r="Q36" i="1"/>
  <c r="Q42" i="1"/>
  <c r="Q47" i="1"/>
  <c r="Q46" i="1"/>
  <c r="Q37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O21" i="1" l="1"/>
  <c r="O13" i="1"/>
  <c r="O12" i="1"/>
  <c r="O19" i="1"/>
  <c r="O16" i="1"/>
  <c r="O14" i="1"/>
  <c r="O17" i="1"/>
  <c r="O11" i="1"/>
  <c r="O15" i="1"/>
  <c r="O18" i="1"/>
  <c r="O20" i="1"/>
</calcChain>
</file>

<file path=xl/sharedStrings.xml><?xml version="1.0" encoding="utf-8"?>
<sst xmlns="http://schemas.openxmlformats.org/spreadsheetml/2006/main" count="677" uniqueCount="62">
  <si>
    <t>User: ADMIN</t>
  </si>
  <si>
    <t>Path: C:\Program Files (x86)\BMG\Omega\Admin\Data\</t>
  </si>
  <si>
    <t>Test ID: 247</t>
  </si>
  <si>
    <t>Test Name: Anton Venter-PH</t>
  </si>
  <si>
    <t>Date: 2020/09/01</t>
  </si>
  <si>
    <t>Time: 08:15:59</t>
  </si>
  <si>
    <t>ID1: Anton Venter</t>
  </si>
  <si>
    <t>ID2: Hydrogen peroxide</t>
  </si>
  <si>
    <t>ID3: stability</t>
  </si>
  <si>
    <t>Absorbance</t>
  </si>
  <si>
    <t>Absorbance values are displayed as OD</t>
  </si>
  <si>
    <t>Raw Data (520)</t>
  </si>
  <si>
    <t>A</t>
  </si>
  <si>
    <t>B</t>
  </si>
  <si>
    <t>C</t>
  </si>
  <si>
    <t>D</t>
  </si>
  <si>
    <t>E</t>
  </si>
  <si>
    <t>F</t>
  </si>
  <si>
    <t>G</t>
  </si>
  <si>
    <t>H</t>
  </si>
  <si>
    <t>Pg</t>
  </si>
  <si>
    <r>
      <t>A</t>
    </r>
    <r>
      <rPr>
        <sz val="10"/>
        <color theme="1"/>
        <rFont val="Calibri"/>
        <family val="2"/>
        <scheme val="minor"/>
      </rPr>
      <t>0</t>
    </r>
  </si>
  <si>
    <t>A15</t>
  </si>
  <si>
    <t>A30</t>
  </si>
  <si>
    <t>A45</t>
  </si>
  <si>
    <t>A60</t>
  </si>
  <si>
    <t>A75</t>
  </si>
  <si>
    <t>A90</t>
  </si>
  <si>
    <t>A105</t>
  </si>
  <si>
    <t>A120</t>
  </si>
  <si>
    <t>A135</t>
  </si>
  <si>
    <t>A150</t>
  </si>
  <si>
    <t>A185</t>
  </si>
  <si>
    <t>Pg 1</t>
  </si>
  <si>
    <t>Pg 2</t>
  </si>
  <si>
    <t>Pg2</t>
  </si>
  <si>
    <t>t</t>
  </si>
  <si>
    <t>ln (At/A0)</t>
  </si>
  <si>
    <t>9.31 mM</t>
  </si>
  <si>
    <t>A165</t>
  </si>
  <si>
    <t>A180</t>
  </si>
  <si>
    <t>18.61 mM</t>
  </si>
  <si>
    <t>27.92 mM</t>
  </si>
  <si>
    <t>Pt</t>
  </si>
  <si>
    <t>Pt 1</t>
  </si>
  <si>
    <t>Pt 2</t>
  </si>
  <si>
    <t>SB</t>
  </si>
  <si>
    <t>SB 1</t>
  </si>
  <si>
    <t>SB2</t>
  </si>
  <si>
    <t>SD 1</t>
  </si>
  <si>
    <t>SD 2</t>
  </si>
  <si>
    <t>SD</t>
  </si>
  <si>
    <t>PZ 1</t>
  </si>
  <si>
    <t>PZ 2</t>
  </si>
  <si>
    <t>PZ</t>
  </si>
  <si>
    <t>PH 1</t>
  </si>
  <si>
    <t>PH 2</t>
  </si>
  <si>
    <t xml:space="preserve">PZ </t>
  </si>
  <si>
    <t>PH</t>
  </si>
  <si>
    <t>8.15 mM</t>
  </si>
  <si>
    <t>16.28 mM</t>
  </si>
  <si>
    <t>24.43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</si>
</sst>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0" xfId="0"/>
    <xf numFmtId="0" fontId="0" fillId="0" borderId="0" xfId="0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Font="1" applyAlignment="1">
      <alignment horizontal="right"/>
    </xf>
    <xf numFmtId="0" fontId="0" fillId="2" borderId="0" xfId="0" applyFill="1"/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0" xfId="0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31873271817262"/>
          <c:y val="0.11207835968091376"/>
          <c:w val="0.73216061720296532"/>
          <c:h val="0.79261387014767903"/>
        </c:manualLayout>
      </c:layout>
      <c:scatterChart>
        <c:scatterStyle val="lineMarker"/>
        <c:varyColors val="0"/>
        <c:ser>
          <c:idx val="0"/>
          <c:order val="0"/>
          <c:tx>
            <c:v> 8.15 mM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885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9525" cap="rnd">
                <a:solidFill>
                  <a:schemeClr val="dk1">
                    <a:tint val="885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point'!$N$10:$N$22</c:f>
              <c:numCache>
                <c:formatCode>General</c:formatCode>
                <c:ptCount val="13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</c:numCache>
            </c:numRef>
          </c:xVal>
          <c:yVal>
            <c:numRef>
              <c:f>'End point'!$O$10:$O$22</c:f>
              <c:numCache>
                <c:formatCode>General</c:formatCode>
                <c:ptCount val="13"/>
                <c:pt idx="0">
                  <c:v>-8.3677423169872339E-2</c:v>
                </c:pt>
                <c:pt idx="1">
                  <c:v>-1.1904902506318427E-2</c:v>
                </c:pt>
                <c:pt idx="2">
                  <c:v>-8.9704618585273441E-2</c:v>
                </c:pt>
                <c:pt idx="3">
                  <c:v>-0.14857780849559304</c:v>
                </c:pt>
                <c:pt idx="4">
                  <c:v>-0.24962523869006117</c:v>
                </c:pt>
                <c:pt idx="5">
                  <c:v>-0.32587767018981706</c:v>
                </c:pt>
                <c:pt idx="6">
                  <c:v>-0.38641691313747001</c:v>
                </c:pt>
                <c:pt idx="7">
                  <c:v>-0.45706988046116725</c:v>
                </c:pt>
                <c:pt idx="8">
                  <c:v>-0.47832215612082651</c:v>
                </c:pt>
                <c:pt idx="9">
                  <c:v>-0.58306410594794555</c:v>
                </c:pt>
                <c:pt idx="10">
                  <c:v>-0.59729922176981742</c:v>
                </c:pt>
                <c:pt idx="11">
                  <c:v>-0.74475195291294827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A1-426E-BD88-341126D4A2BE}"/>
            </c:ext>
          </c:extLst>
        </c:ser>
        <c:ser>
          <c:idx val="1"/>
          <c:order val="1"/>
          <c:tx>
            <c:v>16.28 mM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55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9525" cap="rnd">
                <a:solidFill>
                  <a:schemeClr val="dk1">
                    <a:tint val="55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9525" cap="rnd">
                <a:solidFill>
                  <a:schemeClr val="dk1">
                    <a:tint val="55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point'!$P$36:$P$47</c:f>
              <c:numCache>
                <c:formatCode>General</c:formatCode>
                <c:ptCount val="12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</c:numCache>
            </c:numRef>
          </c:xVal>
          <c:yVal>
            <c:numRef>
              <c:f>'End point'!$Q$36:$Q$47</c:f>
              <c:numCache>
                <c:formatCode>General</c:formatCode>
                <c:ptCount val="12"/>
                <c:pt idx="0">
                  <c:v>-0.24836021638347475</c:v>
                </c:pt>
                <c:pt idx="1">
                  <c:v>-0.33410816932633253</c:v>
                </c:pt>
                <c:pt idx="2">
                  <c:v>-0.36346038133885999</c:v>
                </c:pt>
                <c:pt idx="3">
                  <c:v>-0.52472852893498223</c:v>
                </c:pt>
                <c:pt idx="4">
                  <c:v>-0.58306410594794555</c:v>
                </c:pt>
                <c:pt idx="5">
                  <c:v>-0.65445763560976633</c:v>
                </c:pt>
                <c:pt idx="6">
                  <c:v>-0.74787208024919194</c:v>
                </c:pt>
                <c:pt idx="7">
                  <c:v>-0.80797600431889727</c:v>
                </c:pt>
                <c:pt idx="8">
                  <c:v>-0.87428600510485044</c:v>
                </c:pt>
                <c:pt idx="9">
                  <c:v>-0.9030649696548938</c:v>
                </c:pt>
                <c:pt idx="10">
                  <c:v>-0.99740238673659665</c:v>
                </c:pt>
                <c:pt idx="11">
                  <c:v>-1.0245043165143879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F99-4317-861B-78867055FFAF}"/>
            </c:ext>
          </c:extLst>
        </c:ser>
        <c:ser>
          <c:idx val="2"/>
          <c:order val="2"/>
          <c:tx>
            <c:v>24.43 mM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chemeClr val="dk1">
                  <a:tint val="75000"/>
                </a:schemeClr>
              </a:solidFill>
              <a:ln w="9525">
                <a:solidFill>
                  <a:schemeClr val="dk1">
                    <a:tint val="7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75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point'!$P$50:$P$61</c:f>
              <c:numCache>
                <c:formatCode>General</c:formatCode>
                <c:ptCount val="12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</c:numCache>
            </c:numRef>
          </c:xVal>
          <c:yVal>
            <c:numRef>
              <c:f>'End point'!$Q$50:$Q$61</c:f>
              <c:numCache>
                <c:formatCode>General</c:formatCode>
                <c:ptCount val="12"/>
                <c:pt idx="0">
                  <c:v>-0.12931375668031925</c:v>
                </c:pt>
                <c:pt idx="1">
                  <c:v>-0.153164972502499</c:v>
                </c:pt>
                <c:pt idx="2">
                  <c:v>-0.35077522181154419</c:v>
                </c:pt>
                <c:pt idx="3">
                  <c:v>-0.44084704495428018</c:v>
                </c:pt>
                <c:pt idx="4">
                  <c:v>-0.51725651409628126</c:v>
                </c:pt>
                <c:pt idx="5">
                  <c:v>-0.64407528656754842</c:v>
                </c:pt>
                <c:pt idx="6">
                  <c:v>-0.77318988823348178</c:v>
                </c:pt>
                <c:pt idx="7">
                  <c:v>-0.80908281129408854</c:v>
                </c:pt>
                <c:pt idx="8">
                  <c:v>-0.90745415007365704</c:v>
                </c:pt>
                <c:pt idx="9">
                  <c:v>-0.98359441377026169</c:v>
                </c:pt>
                <c:pt idx="10">
                  <c:v>-1.0245043165143879</c:v>
                </c:pt>
                <c:pt idx="11">
                  <c:v>-1.002764329877982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67A-4BDB-AFDE-7366715F66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893264"/>
        <c:axId val="445895824"/>
      </c:scatterChart>
      <c:valAx>
        <c:axId val="445893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895824"/>
        <c:crosses val="autoZero"/>
        <c:crossBetween val="midCat"/>
      </c:valAx>
      <c:valAx>
        <c:axId val="44589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8932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0.82845853551903548"/>
          <c:y val="0.65612173013912511"/>
          <c:w val="0.16483957824237488"/>
          <c:h val="0.196251249601917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9.31 mM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point'!$P$64:$P$75</c:f>
              <c:numCache>
                <c:formatCode>General</c:formatCode>
                <c:ptCount val="12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</c:numCache>
            </c:numRef>
          </c:xVal>
          <c:yVal>
            <c:numRef>
              <c:f>'End point'!$Q$64:$Q$75</c:f>
              <c:numCache>
                <c:formatCode>General</c:formatCode>
                <c:ptCount val="12"/>
                <c:pt idx="0">
                  <c:v>-4.3831717376248955E-2</c:v>
                </c:pt>
                <c:pt idx="1">
                  <c:v>-0.17532852130298407</c:v>
                </c:pt>
                <c:pt idx="2">
                  <c:v>-0.25508091107638287</c:v>
                </c:pt>
                <c:pt idx="3">
                  <c:v>-0.3417492937220567</c:v>
                </c:pt>
                <c:pt idx="4">
                  <c:v>-0.40254539800482941</c:v>
                </c:pt>
                <c:pt idx="5">
                  <c:v>-0.4766533701585513</c:v>
                </c:pt>
                <c:pt idx="6">
                  <c:v>-0.49567137599431338</c:v>
                </c:pt>
                <c:pt idx="7">
                  <c:v>-0.58778666490211873</c:v>
                </c:pt>
                <c:pt idx="8">
                  <c:v>-0.64370745482171754</c:v>
                </c:pt>
                <c:pt idx="9">
                  <c:v>-0.6834477834712317</c:v>
                </c:pt>
                <c:pt idx="10">
                  <c:v>-0.72483299963408609</c:v>
                </c:pt>
                <c:pt idx="11">
                  <c:v>-0.80002498273406641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A8-45D3-8424-EDD69F455D4A}"/>
            </c:ext>
          </c:extLst>
        </c:ser>
        <c:ser>
          <c:idx val="1"/>
          <c:order val="1"/>
          <c:tx>
            <c:v>18.61 mM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2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point'!$P$83:$P$94</c:f>
              <c:numCache>
                <c:formatCode>General</c:formatCode>
                <c:ptCount val="12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</c:numCache>
            </c:numRef>
          </c:xVal>
          <c:yVal>
            <c:numRef>
              <c:f>'End point'!$Q$83:$Q$94</c:f>
              <c:numCache>
                <c:formatCode>General</c:formatCode>
                <c:ptCount val="12"/>
                <c:pt idx="0">
                  <c:v>-0.1321399912590944</c:v>
                </c:pt>
                <c:pt idx="1">
                  <c:v>-0.23023491248985223</c:v>
                </c:pt>
                <c:pt idx="2">
                  <c:v>-0.32407378256333425</c:v>
                </c:pt>
                <c:pt idx="3">
                  <c:v>-0.51832606655911939</c:v>
                </c:pt>
                <c:pt idx="4">
                  <c:v>-0.64556446556893032</c:v>
                </c:pt>
                <c:pt idx="5">
                  <c:v>-0.72684709900578737</c:v>
                </c:pt>
                <c:pt idx="6">
                  <c:v>-0.77856493171429708</c:v>
                </c:pt>
                <c:pt idx="7">
                  <c:v>-0.89794159320595845</c:v>
                </c:pt>
                <c:pt idx="8">
                  <c:v>-0.96984368211226835</c:v>
                </c:pt>
                <c:pt idx="9">
                  <c:v>-1.0145291714575684</c:v>
                </c:pt>
                <c:pt idx="10">
                  <c:v>-1.113340095378353</c:v>
                </c:pt>
                <c:pt idx="11">
                  <c:v>-1.1713716429505379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BA8-45D3-8424-EDD69F455D4A}"/>
            </c:ext>
          </c:extLst>
        </c:ser>
        <c:ser>
          <c:idx val="2"/>
          <c:order val="2"/>
          <c:tx>
            <c:v>27.92 mM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3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point'!$P$99:$P$110</c:f>
              <c:numCache>
                <c:formatCode>General</c:formatCode>
                <c:ptCount val="12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</c:numCache>
            </c:numRef>
          </c:xVal>
          <c:yVal>
            <c:numRef>
              <c:f>'End point'!$Q$99:$Q$110</c:f>
              <c:numCache>
                <c:formatCode>General</c:formatCode>
                <c:ptCount val="12"/>
                <c:pt idx="0">
                  <c:v>-0.23392268556903681</c:v>
                </c:pt>
                <c:pt idx="1">
                  <c:v>-0.34725137087603991</c:v>
                </c:pt>
                <c:pt idx="2">
                  <c:v>-0.58778666490211873</c:v>
                </c:pt>
                <c:pt idx="3">
                  <c:v>-0.70491202213953152</c:v>
                </c:pt>
                <c:pt idx="4">
                  <c:v>-0.83310407371065087</c:v>
                </c:pt>
                <c:pt idx="5">
                  <c:v>-0.96216118594025235</c:v>
                </c:pt>
                <c:pt idx="6">
                  <c:v>-1.0927813683573164</c:v>
                </c:pt>
                <c:pt idx="7">
                  <c:v>-1.1282880568142262</c:v>
                </c:pt>
                <c:pt idx="8">
                  <c:v>-1.1872198351905616</c:v>
                </c:pt>
                <c:pt idx="9">
                  <c:v>-1.2196902202213458</c:v>
                </c:pt>
                <c:pt idx="10">
                  <c:v>-1.3461743673304654</c:v>
                </c:pt>
                <c:pt idx="11">
                  <c:v>-1.342436045219858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BA8-45D3-8424-EDD69F455D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034360"/>
        <c:axId val="480036600"/>
      </c:scatterChart>
      <c:valAx>
        <c:axId val="480034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036600"/>
        <c:crosses val="autoZero"/>
        <c:crossBetween val="midCat"/>
      </c:valAx>
      <c:valAx>
        <c:axId val="480036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034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13670166229223"/>
          <c:y val="0.12911816026829895"/>
          <c:w val="0.69064107611548553"/>
          <c:h val="0.72534411963158052"/>
        </c:manualLayout>
      </c:layout>
      <c:scatterChart>
        <c:scatterStyle val="lineMarker"/>
        <c:varyColors val="0"/>
        <c:ser>
          <c:idx val="0"/>
          <c:order val="0"/>
          <c:tx>
            <c:v>8.15 mM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885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point'!$P$115:$P$126</c:f>
              <c:numCache>
                <c:formatCode>General</c:formatCode>
                <c:ptCount val="12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</c:numCache>
            </c:numRef>
          </c:xVal>
          <c:yVal>
            <c:numRef>
              <c:f>'End point'!$Q$115:$Q$126</c:f>
              <c:numCache>
                <c:formatCode>General</c:formatCode>
                <c:ptCount val="12"/>
                <c:pt idx="0">
                  <c:v>-9.2325102960871472E-2</c:v>
                </c:pt>
                <c:pt idx="1">
                  <c:v>-0.11386694673562646</c:v>
                </c:pt>
                <c:pt idx="2">
                  <c:v>-0.12905711222960156</c:v>
                </c:pt>
                <c:pt idx="3">
                  <c:v>-0.17072980863016943</c:v>
                </c:pt>
                <c:pt idx="4">
                  <c:v>-0.17606315460553215</c:v>
                </c:pt>
                <c:pt idx="5">
                  <c:v>-0.21421492056990823</c:v>
                </c:pt>
                <c:pt idx="6">
                  <c:v>-0.21421492056990823</c:v>
                </c:pt>
                <c:pt idx="7">
                  <c:v>-0.23668777642196703</c:v>
                </c:pt>
                <c:pt idx="8">
                  <c:v>-0.24429237580718632</c:v>
                </c:pt>
                <c:pt idx="11">
                  <c:v>-0.28917795904336374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CB-40E2-B92F-A2E6EDD355C9}"/>
            </c:ext>
          </c:extLst>
        </c:ser>
        <c:ser>
          <c:idx val="1"/>
          <c:order val="1"/>
          <c:tx>
            <c:v>16.28 mM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55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point'!$P$132:$P$143</c:f>
              <c:numCache>
                <c:formatCode>General</c:formatCode>
                <c:ptCount val="12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</c:numCache>
            </c:numRef>
          </c:xVal>
          <c:yVal>
            <c:numRef>
              <c:f>'End point'!$Q$132:$Q$143</c:f>
              <c:numCache>
                <c:formatCode>General</c:formatCode>
                <c:ptCount val="12"/>
                <c:pt idx="0">
                  <c:v>-7.8117779263951928E-2</c:v>
                </c:pt>
                <c:pt idx="1">
                  <c:v>-0.10343558724824191</c:v>
                </c:pt>
                <c:pt idx="2">
                  <c:v>-0.14766884222506746</c:v>
                </c:pt>
                <c:pt idx="3">
                  <c:v>-0.17655785207720459</c:v>
                </c:pt>
                <c:pt idx="4">
                  <c:v>-0.19746453689651816</c:v>
                </c:pt>
                <c:pt idx="5">
                  <c:v>-0.20453170411961041</c:v>
                </c:pt>
                <c:pt idx="6">
                  <c:v>-0.2480168160593495</c:v>
                </c:pt>
                <c:pt idx="7">
                  <c:v>-0.25919011665747471</c:v>
                </c:pt>
                <c:pt idx="8">
                  <c:v>-0.27809427129662739</c:v>
                </c:pt>
                <c:pt idx="9">
                  <c:v>-0.27048967191140799</c:v>
                </c:pt>
                <c:pt idx="10">
                  <c:v>-0.30517522989929818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BCB-40E2-B92F-A2E6EDD355C9}"/>
            </c:ext>
          </c:extLst>
        </c:ser>
        <c:ser>
          <c:idx val="2"/>
          <c:order val="2"/>
          <c:tx>
            <c:v>24.43 mM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chemeClr val="dk1">
                  <a:tint val="75000"/>
                </a:schemeClr>
              </a:solidFill>
              <a:ln w="9525">
                <a:solidFill>
                  <a:schemeClr val="dk1">
                    <a:tint val="7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75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9525" cap="rnd">
                <a:solidFill>
                  <a:schemeClr val="dk1">
                    <a:tint val="75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point'!$P$153:$P$164</c:f>
              <c:numCache>
                <c:formatCode>General</c:formatCode>
                <c:ptCount val="12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</c:numCache>
            </c:numRef>
          </c:xVal>
          <c:yVal>
            <c:numRef>
              <c:f>'End point'!$Q$153:$Q$164</c:f>
              <c:numCache>
                <c:formatCode>General</c:formatCode>
                <c:ptCount val="12"/>
                <c:pt idx="0">
                  <c:v>-0.13866427913198567</c:v>
                </c:pt>
                <c:pt idx="1">
                  <c:v>-0.18765366633225899</c:v>
                </c:pt>
                <c:pt idx="2">
                  <c:v>-0.20453170411961069</c:v>
                </c:pt>
                <c:pt idx="3">
                  <c:v>-0.23916720078236697</c:v>
                </c:pt>
                <c:pt idx="4">
                  <c:v>-0.25545179454686767</c:v>
                </c:pt>
                <c:pt idx="5">
                  <c:v>-0.27962215547468067</c:v>
                </c:pt>
                <c:pt idx="6">
                  <c:v>-0.28191836773503087</c:v>
                </c:pt>
                <c:pt idx="7">
                  <c:v>-0.31700968754630099</c:v>
                </c:pt>
                <c:pt idx="8">
                  <c:v>-0.30126133057816185</c:v>
                </c:pt>
                <c:pt idx="9">
                  <c:v>-0.35091123922198258</c:v>
                </c:pt>
                <c:pt idx="10">
                  <c:v>-0.37837863392259319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CC-4928-8833-7EC5D72B05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334840"/>
        <c:axId val="396331640"/>
      </c:scatterChart>
      <c:valAx>
        <c:axId val="396334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331640"/>
        <c:crosses val="autoZero"/>
        <c:crossBetween val="midCat"/>
      </c:valAx>
      <c:valAx>
        <c:axId val="396331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334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80157239720035001"/>
          <c:y val="0.64698551986485298"/>
          <c:w val="0.19685498687664041"/>
          <c:h val="0.157788086859435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65069991251093"/>
          <c:y val="0.11560693641618497"/>
          <c:w val="0.67313648293963257"/>
          <c:h val="0.76404123617495778"/>
        </c:manualLayout>
      </c:layout>
      <c:scatterChart>
        <c:scatterStyle val="lineMarker"/>
        <c:varyColors val="0"/>
        <c:ser>
          <c:idx val="0"/>
          <c:order val="0"/>
          <c:tx>
            <c:v>8.15 mM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885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point'!$P$169:$P$180</c:f>
              <c:numCache>
                <c:formatCode>General</c:formatCode>
                <c:ptCount val="12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</c:numCache>
            </c:numRef>
          </c:xVal>
          <c:yVal>
            <c:numRef>
              <c:f>'End point'!$Q$169:$Q$180</c:f>
              <c:numCache>
                <c:formatCode>General</c:formatCode>
                <c:ptCount val="12"/>
                <c:pt idx="0">
                  <c:v>3.0184976338397451E-2</c:v>
                </c:pt>
                <c:pt idx="1">
                  <c:v>-1.6260520871780405E-2</c:v>
                </c:pt>
                <c:pt idx="2">
                  <c:v>-1.2987195526811079E-2</c:v>
                </c:pt>
                <c:pt idx="3">
                  <c:v>-4.1158072493507558E-2</c:v>
                </c:pt>
                <c:pt idx="4">
                  <c:v>-5.8107630807280694E-2</c:v>
                </c:pt>
                <c:pt idx="5">
                  <c:v>-7.5349437241786846E-2</c:v>
                </c:pt>
                <c:pt idx="6">
                  <c:v>-9.2893746892696458E-2</c:v>
                </c:pt>
                <c:pt idx="7">
                  <c:v>-0.11980119981262077</c:v>
                </c:pt>
                <c:pt idx="8">
                  <c:v>-0.11980119981262077</c:v>
                </c:pt>
                <c:pt idx="9">
                  <c:v>-0.12893368337589328</c:v>
                </c:pt>
                <c:pt idx="10">
                  <c:v>-0.15213658045555692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3E-4927-8CFD-857C6F19ADCC}"/>
            </c:ext>
          </c:extLst>
        </c:ser>
        <c:ser>
          <c:idx val="1"/>
          <c:order val="1"/>
          <c:tx>
            <c:v>16.28 mM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55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point'!$P$188:$P$199</c:f>
              <c:numCache>
                <c:formatCode>General</c:formatCode>
                <c:ptCount val="12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</c:numCache>
            </c:numRef>
          </c:xVal>
          <c:yVal>
            <c:numRef>
              <c:f>'End point'!$Q$188:$Q$199</c:f>
              <c:numCache>
                <c:formatCode>General</c:formatCode>
                <c:ptCount val="12"/>
                <c:pt idx="0">
                  <c:v>-4.2559614418796007E-2</c:v>
                </c:pt>
                <c:pt idx="1">
                  <c:v>-7.5711821735696475E-2</c:v>
                </c:pt>
                <c:pt idx="2">
                  <c:v>-8.7011376989629685E-2</c:v>
                </c:pt>
                <c:pt idx="3">
                  <c:v>-0.16023396032994991</c:v>
                </c:pt>
                <c:pt idx="4">
                  <c:v>-0.12169693497751995</c:v>
                </c:pt>
                <c:pt idx="5">
                  <c:v>-0.14953173397096384</c:v>
                </c:pt>
                <c:pt idx="6">
                  <c:v>-0.14953173397096384</c:v>
                </c:pt>
                <c:pt idx="7">
                  <c:v>-0.14953173397096384</c:v>
                </c:pt>
                <c:pt idx="8">
                  <c:v>-0.16989903679539747</c:v>
                </c:pt>
                <c:pt idx="9">
                  <c:v>-0.16579225484274421</c:v>
                </c:pt>
                <c:pt idx="10">
                  <c:v>-0.18859116980755003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C3E-4927-8CFD-857C6F19ADCC}"/>
            </c:ext>
          </c:extLst>
        </c:ser>
        <c:ser>
          <c:idx val="2"/>
          <c:order val="2"/>
          <c:tx>
            <c:v>24.43 mM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chemeClr val="dk1">
                  <a:tint val="75000"/>
                </a:schemeClr>
              </a:solidFill>
              <a:ln w="9525">
                <a:solidFill>
                  <a:schemeClr val="dk1">
                    <a:tint val="7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75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point'!$P$206:$P$217</c:f>
              <c:numCache>
                <c:formatCode>General</c:formatCode>
                <c:ptCount val="12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</c:numCache>
            </c:numRef>
          </c:xVal>
          <c:yVal>
            <c:numRef>
              <c:f>'End point'!$Q$206:$Q$217</c:f>
              <c:numCache>
                <c:formatCode>General</c:formatCode>
                <c:ptCount val="12"/>
                <c:pt idx="0">
                  <c:v>-6.5336560283840953E-2</c:v>
                </c:pt>
                <c:pt idx="1">
                  <c:v>-8.004270767353637E-2</c:v>
                </c:pt>
                <c:pt idx="2">
                  <c:v>-0.11394425934921784</c:v>
                </c:pt>
                <c:pt idx="3">
                  <c:v>-0.12550508175029365</c:v>
                </c:pt>
                <c:pt idx="4">
                  <c:v>-0.15500574614699161</c:v>
                </c:pt>
                <c:pt idx="5">
                  <c:v>-0.16101177020720361</c:v>
                </c:pt>
                <c:pt idx="6">
                  <c:v>-0.17924935775698445</c:v>
                </c:pt>
                <c:pt idx="7">
                  <c:v>-0.18952694051522484</c:v>
                </c:pt>
                <c:pt idx="8">
                  <c:v>-0.20619399300043664</c:v>
                </c:pt>
                <c:pt idx="9">
                  <c:v>-0.20619399300043664</c:v>
                </c:pt>
                <c:pt idx="10">
                  <c:v>-0.21040452553677999</c:v>
                </c:pt>
                <c:pt idx="11">
                  <c:v>-0.22314355131420985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C3E-4927-8CFD-857C6F19AD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291472"/>
        <c:axId val="424287952"/>
      </c:scatterChart>
      <c:valAx>
        <c:axId val="424291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287952"/>
        <c:crosses val="autoZero"/>
        <c:crossBetween val="midCat"/>
      </c:valAx>
      <c:valAx>
        <c:axId val="42428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291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8293501749781278"/>
          <c:y val="0.56358381502890176"/>
          <c:w val="0.16629943132108485"/>
          <c:h val="0.167991898411542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13670166229223"/>
          <c:y val="9.7527182088386177E-2"/>
          <c:w val="0.81695363079615035"/>
          <c:h val="0.81207082239032347"/>
        </c:manualLayout>
      </c:layout>
      <c:scatterChart>
        <c:scatterStyle val="lineMarker"/>
        <c:varyColors val="0"/>
        <c:ser>
          <c:idx val="0"/>
          <c:order val="0"/>
          <c:tx>
            <c:v>8.15 mM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885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point'!$P$224:$P$235</c:f>
              <c:numCache>
                <c:formatCode>General</c:formatCode>
                <c:ptCount val="12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</c:numCache>
            </c:numRef>
          </c:xVal>
          <c:yVal>
            <c:numRef>
              <c:f>'End point'!$Q$224:$Q$235</c:f>
              <c:numCache>
                <c:formatCode>General</c:formatCode>
                <c:ptCount val="12"/>
                <c:pt idx="0">
                  <c:v>-0.16770028823977259</c:v>
                </c:pt>
                <c:pt idx="1">
                  <c:v>-0.16903808108143251</c:v>
                </c:pt>
                <c:pt idx="2">
                  <c:v>-0.17306223138115795</c:v>
                </c:pt>
                <c:pt idx="3">
                  <c:v>-0.1934295342055917</c:v>
                </c:pt>
                <c:pt idx="4">
                  <c:v>-0.20585205420414887</c:v>
                </c:pt>
                <c:pt idx="5">
                  <c:v>-0.18932275225293829</c:v>
                </c:pt>
                <c:pt idx="6">
                  <c:v>-0.19590172335098072</c:v>
                </c:pt>
                <c:pt idx="7">
                  <c:v>-0.20031187382853355</c:v>
                </c:pt>
                <c:pt idx="8">
                  <c:v>-0.20169404405548519</c:v>
                </c:pt>
                <c:pt idx="9">
                  <c:v>-0.20585205420414887</c:v>
                </c:pt>
                <c:pt idx="10">
                  <c:v>-0.21254104235494545</c:v>
                </c:pt>
                <c:pt idx="11">
                  <c:v>-0.21590239005765038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59-459F-BCAA-FC7088FE7CF9}"/>
            </c:ext>
          </c:extLst>
        </c:ser>
        <c:ser>
          <c:idx val="1"/>
          <c:order val="1"/>
          <c:tx>
            <c:v>16.28 mM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55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point'!$P$245:$P$256</c:f>
              <c:numCache>
                <c:formatCode>General</c:formatCode>
                <c:ptCount val="12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</c:numCache>
            </c:numRef>
          </c:xVal>
          <c:yVal>
            <c:numRef>
              <c:f>'End point'!$Q$245:$Q$256</c:f>
              <c:numCache>
                <c:formatCode>General</c:formatCode>
                <c:ptCount val="12"/>
                <c:pt idx="0">
                  <c:v>-7.7752051576832945E-2</c:v>
                </c:pt>
                <c:pt idx="1">
                  <c:v>-9.3019523707621454E-2</c:v>
                </c:pt>
                <c:pt idx="2">
                  <c:v>-0.1413135330665776</c:v>
                </c:pt>
                <c:pt idx="3">
                  <c:v>-0.15706189003471679</c:v>
                </c:pt>
                <c:pt idx="4">
                  <c:v>-0.21422030387466551</c:v>
                </c:pt>
                <c:pt idx="5">
                  <c:v>-0.25015231310072866</c:v>
                </c:pt>
                <c:pt idx="6">
                  <c:v>-0.2928634311937785</c:v>
                </c:pt>
                <c:pt idx="7">
                  <c:v>-0.30505870428759674</c:v>
                </c:pt>
                <c:pt idx="8">
                  <c:v>-0.26891019017128565</c:v>
                </c:pt>
                <c:pt idx="9">
                  <c:v>-0.36055844396513004</c:v>
                </c:pt>
                <c:pt idx="10">
                  <c:v>-0.37328499850435271</c:v>
                </c:pt>
                <c:pt idx="11">
                  <c:v>-0.38152906827943484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959-459F-BCAA-FC7088FE7CF9}"/>
            </c:ext>
          </c:extLst>
        </c:ser>
        <c:ser>
          <c:idx val="2"/>
          <c:order val="2"/>
          <c:tx>
            <c:v>24.43 mM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chemeClr val="dk1">
                  <a:tint val="75000"/>
                </a:schemeClr>
              </a:solidFill>
              <a:ln w="9525">
                <a:solidFill>
                  <a:schemeClr val="dk1">
                    <a:tint val="7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75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point'!$P$260:$P$271</c:f>
              <c:numCache>
                <c:formatCode>General</c:formatCode>
                <c:ptCount val="12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</c:numCache>
            </c:numRef>
          </c:xVal>
          <c:yVal>
            <c:numRef>
              <c:f>'End point'!$Q$260:$Q$271</c:f>
              <c:numCache>
                <c:formatCode>General</c:formatCode>
                <c:ptCount val="12"/>
                <c:pt idx="0">
                  <c:v>-0.19260682745412819</c:v>
                </c:pt>
                <c:pt idx="1">
                  <c:v>-0.24841166862294475</c:v>
                </c:pt>
                <c:pt idx="2">
                  <c:v>-0.26066029069914382</c:v>
                </c:pt>
                <c:pt idx="3">
                  <c:v>-0.28201341516971279</c:v>
                </c:pt>
                <c:pt idx="4">
                  <c:v>-0.3038324625643527</c:v>
                </c:pt>
                <c:pt idx="5">
                  <c:v>-0.31121256986197493</c:v>
                </c:pt>
                <c:pt idx="6">
                  <c:v>-0.33463284407007365</c:v>
                </c:pt>
                <c:pt idx="7">
                  <c:v>-0.36445708438078733</c:v>
                </c:pt>
                <c:pt idx="8">
                  <c:v>-0.37822328014493528</c:v>
                </c:pt>
                <c:pt idx="9">
                  <c:v>-0.3831860694870643</c:v>
                </c:pt>
                <c:pt idx="10">
                  <c:v>-0.41246630356714814</c:v>
                </c:pt>
                <c:pt idx="11">
                  <c:v>-0.41657308551980154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959-459F-BCAA-FC7088FE7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967568"/>
        <c:axId val="474967888"/>
      </c:scatterChart>
      <c:valAx>
        <c:axId val="474967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967888"/>
        <c:crosses val="autoZero"/>
        <c:crossBetween val="midCat"/>
      </c:valAx>
      <c:valAx>
        <c:axId val="4749678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967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0157239720034992"/>
          <c:y val="0.82838905336231194"/>
          <c:w val="0.22741054243219597"/>
          <c:h val="0.134381077286873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65069991251093"/>
          <c:y val="0.12524084778420039"/>
          <c:w val="0.70091426071741036"/>
          <c:h val="0.7544073248069425"/>
        </c:manualLayout>
      </c:layout>
      <c:scatterChart>
        <c:scatterStyle val="lineMarker"/>
        <c:varyColors val="0"/>
        <c:ser>
          <c:idx val="0"/>
          <c:order val="0"/>
          <c:tx>
            <c:v>8.15mM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885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9525" cap="rnd">
                <a:solidFill>
                  <a:schemeClr val="dk1">
                    <a:tint val="885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point'!$P$277:$P$288</c:f>
              <c:numCache>
                <c:formatCode>General</c:formatCode>
                <c:ptCount val="12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</c:numCache>
            </c:numRef>
          </c:xVal>
          <c:yVal>
            <c:numRef>
              <c:f>'End point'!$Q$277:$Q$288</c:f>
              <c:numCache>
                <c:formatCode>General</c:formatCode>
                <c:ptCount val="12"/>
                <c:pt idx="0">
                  <c:v>-4.1290268937615691E-2</c:v>
                </c:pt>
                <c:pt idx="1">
                  <c:v>-5.4254504724330299E-2</c:v>
                </c:pt>
                <c:pt idx="2">
                  <c:v>-6.4988060367438732E-2</c:v>
                </c:pt>
                <c:pt idx="3">
                  <c:v>-8.3870248088768751E-2</c:v>
                </c:pt>
                <c:pt idx="4">
                  <c:v>-0.10461173239558522</c:v>
                </c:pt>
                <c:pt idx="5">
                  <c:v>-0.11666007091175974</c:v>
                </c:pt>
                <c:pt idx="6">
                  <c:v>-0.14223691270140937</c:v>
                </c:pt>
                <c:pt idx="7">
                  <c:v>-0.1513456288996497</c:v>
                </c:pt>
                <c:pt idx="8">
                  <c:v>-0.15921968533055567</c:v>
                </c:pt>
                <c:pt idx="9">
                  <c:v>-0.15921968533055567</c:v>
                </c:pt>
                <c:pt idx="10">
                  <c:v>-0.19954773071752743</c:v>
                </c:pt>
                <c:pt idx="11">
                  <c:v>-0.20367144790138952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72EB-47DB-89C5-E17B597AAD20}"/>
            </c:ext>
          </c:extLst>
        </c:ser>
        <c:ser>
          <c:idx val="1"/>
          <c:order val="1"/>
          <c:tx>
            <c:v>16.28 mM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55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9525" cap="rnd">
                <a:solidFill>
                  <a:schemeClr val="dk1">
                    <a:tint val="55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point'!$P$295:$P$306</c:f>
              <c:numCache>
                <c:formatCode>General</c:formatCode>
                <c:ptCount val="12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</c:numCache>
            </c:numRef>
          </c:xVal>
          <c:yVal>
            <c:numRef>
              <c:f>'End point'!$Q$295:$Q$306</c:f>
              <c:numCache>
                <c:formatCode>General</c:formatCode>
                <c:ptCount val="12"/>
                <c:pt idx="0">
                  <c:v>-8.9336866189669045E-2</c:v>
                </c:pt>
                <c:pt idx="1">
                  <c:v>-0.11421013093480867</c:v>
                </c:pt>
                <c:pt idx="2">
                  <c:v>-0.12663265093336593</c:v>
                </c:pt>
                <c:pt idx="3">
                  <c:v>-0.15709185841807444</c:v>
                </c:pt>
                <c:pt idx="4">
                  <c:v>-0.18320300242176027</c:v>
                </c:pt>
                <c:pt idx="5">
                  <c:v>-0.22369436377649721</c:v>
                </c:pt>
                <c:pt idx="6">
                  <c:v>-0.22645298621557694</c:v>
                </c:pt>
                <c:pt idx="7">
                  <c:v>-0.25446602244325084</c:v>
                </c:pt>
                <c:pt idx="8">
                  <c:v>-0.28328646097874272</c:v>
                </c:pt>
                <c:pt idx="9">
                  <c:v>-0.26589471826687372</c:v>
                </c:pt>
                <c:pt idx="10">
                  <c:v>-0.24880028490757344</c:v>
                </c:pt>
                <c:pt idx="11">
                  <c:v>-0.29505130255832918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72EB-47DB-89C5-E17B597AAD20}"/>
            </c:ext>
          </c:extLst>
        </c:ser>
        <c:ser>
          <c:idx val="2"/>
          <c:order val="2"/>
          <c:tx>
            <c:v>24.43 mM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chemeClr val="dk1">
                  <a:tint val="75000"/>
                </a:schemeClr>
              </a:solidFill>
              <a:ln w="9525">
                <a:solidFill>
                  <a:schemeClr val="dk1">
                    <a:tint val="7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75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9525" cap="rnd">
                <a:solidFill>
                  <a:schemeClr val="dk1">
                    <a:tint val="75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point'!$P$311:$P$322</c:f>
              <c:numCache>
                <c:formatCode>General</c:formatCode>
                <c:ptCount val="12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</c:numCache>
            </c:numRef>
          </c:xVal>
          <c:yVal>
            <c:numRef>
              <c:f>'End point'!$Q$311:$Q$322</c:f>
              <c:numCache>
                <c:formatCode>General</c:formatCode>
                <c:ptCount val="12"/>
                <c:pt idx="0">
                  <c:v>-0.11174403843961526</c:v>
                </c:pt>
                <c:pt idx="1">
                  <c:v>-0.1366829867868673</c:v>
                </c:pt>
                <c:pt idx="2">
                  <c:v>-0.17006220886070186</c:v>
                </c:pt>
                <c:pt idx="3">
                  <c:v>-0.18850805465145348</c:v>
                </c:pt>
                <c:pt idx="4">
                  <c:v>-0.21001425987241695</c:v>
                </c:pt>
                <c:pt idx="5">
                  <c:v>-0.22369436377649721</c:v>
                </c:pt>
                <c:pt idx="6">
                  <c:v>-0.24204350244469378</c:v>
                </c:pt>
                <c:pt idx="7">
                  <c:v>-0.25219587390871173</c:v>
                </c:pt>
                <c:pt idx="8">
                  <c:v>-0.28680140308618729</c:v>
                </c:pt>
                <c:pt idx="9">
                  <c:v>-0.28915158043114086</c:v>
                </c:pt>
                <c:pt idx="10">
                  <c:v>-0.30546031847306471</c:v>
                </c:pt>
                <c:pt idx="11">
                  <c:v>-0.31296222912485955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72EB-47DB-89C5-E17B597AAD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700496"/>
        <c:axId val="443701456"/>
      </c:scatterChart>
      <c:valAx>
        <c:axId val="443700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701456"/>
        <c:crosses val="autoZero"/>
        <c:crossBetween val="midCat"/>
      </c:valAx>
      <c:valAx>
        <c:axId val="44370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7004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0.84385301837270343"/>
          <c:y val="0.69845857418111756"/>
          <c:w val="0.15396041119860016"/>
          <c:h val="0.142581888246628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655321</xdr:colOff>
      <xdr:row>10</xdr:row>
      <xdr:rowOff>2857</xdr:rowOff>
    </xdr:from>
    <xdr:to>
      <xdr:col>23</xdr:col>
      <xdr:colOff>426720</xdr:colOff>
      <xdr:row>24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C1FD7D-22E0-4BAF-9817-F0E2D6B3CC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144780</xdr:colOff>
      <xdr:row>76</xdr:row>
      <xdr:rowOff>107632</xdr:rowOff>
    </xdr:from>
    <xdr:to>
      <xdr:col>24</xdr:col>
      <xdr:colOff>449580</xdr:colOff>
      <xdr:row>91</xdr:row>
      <xdr:rowOff>952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54BBC87-D9C3-4984-B037-372FB7953F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409576</xdr:colOff>
      <xdr:row>123</xdr:row>
      <xdr:rowOff>952</xdr:rowOff>
    </xdr:from>
    <xdr:to>
      <xdr:col>27</xdr:col>
      <xdr:colOff>104776</xdr:colOff>
      <xdr:row>138</xdr:row>
      <xdr:rowOff>64770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C904B1B-2E77-4D4D-BAF2-F70B060970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360045</xdr:colOff>
      <xdr:row>171</xdr:row>
      <xdr:rowOff>95250</xdr:rowOff>
    </xdr:from>
    <xdr:to>
      <xdr:col>25</xdr:col>
      <xdr:colOff>55245</xdr:colOff>
      <xdr:row>185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AF715F1-DEE7-4B0B-A665-98ABCD0B2F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125730</xdr:colOff>
      <xdr:row>225</xdr:row>
      <xdr:rowOff>66675</xdr:rowOff>
    </xdr:from>
    <xdr:to>
      <xdr:col>25</xdr:col>
      <xdr:colOff>430530</xdr:colOff>
      <xdr:row>240</xdr:row>
      <xdr:rowOff>52386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A94C3C4-E610-43D4-9DC6-3C2E98A8CB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455295</xdr:colOff>
      <xdr:row>295</xdr:row>
      <xdr:rowOff>52387</xdr:rowOff>
    </xdr:from>
    <xdr:to>
      <xdr:col>27</xdr:col>
      <xdr:colOff>150495</xdr:colOff>
      <xdr:row>309</xdr:row>
      <xdr:rowOff>128587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BE76142-6A2E-4603-AEFD-D3BC7AB214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20</xdr:col>
      <xdr:colOff>525781</xdr:colOff>
      <xdr:row>225</xdr:row>
      <xdr:rowOff>106680</xdr:rowOff>
    </xdr:from>
    <xdr:to>
      <xdr:col>22</xdr:col>
      <xdr:colOff>213347</xdr:colOff>
      <xdr:row>227</xdr:row>
      <xdr:rowOff>4901</xdr:rowOff>
    </xdr:to>
    <xdr:sp macro="" textlink="">
      <xdr:nvSpPr>
        <xdr:cNvPr id="8" name="TextBox 5">
          <a:extLst>
            <a:ext uri="{FF2B5EF4-FFF2-40B4-BE49-F238E27FC236}">
              <a16:creationId xmlns:a16="http://schemas.microsoft.com/office/drawing/2014/main" id="{B8C7D9AE-EAC4-4966-A3A3-FBED919A6790}"/>
            </a:ext>
          </a:extLst>
        </xdr:cNvPr>
        <xdr:cNvSpPr txBox="1"/>
      </xdr:nvSpPr>
      <xdr:spPr>
        <a:xfrm>
          <a:off x="12481561" y="41254680"/>
          <a:ext cx="906766" cy="263981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ZA" sz="1000" b="1">
              <a:latin typeface="Times New Roman" panose="02020603050405020304" pitchFamily="18" charset="0"/>
              <a:cs typeface="Times New Roman" panose="02020603050405020304" pitchFamily="18" charset="0"/>
            </a:rPr>
            <a:t>Time (min)</a:t>
          </a:r>
        </a:p>
      </xdr:txBody>
    </xdr:sp>
    <xdr:clientData/>
  </xdr:twoCellAnchor>
  <xdr:twoCellAnchor>
    <xdr:from>
      <xdr:col>18</xdr:col>
      <xdr:colOff>144781</xdr:colOff>
      <xdr:row>228</xdr:row>
      <xdr:rowOff>107753</xdr:rowOff>
    </xdr:from>
    <xdr:to>
      <xdr:col>18</xdr:col>
      <xdr:colOff>411466</xdr:colOff>
      <xdr:row>233</xdr:row>
      <xdr:rowOff>39191</xdr:rowOff>
    </xdr:to>
    <xdr:sp macro="" textlink="">
      <xdr:nvSpPr>
        <xdr:cNvPr id="9" name="TextBox 6">
          <a:extLst>
            <a:ext uri="{FF2B5EF4-FFF2-40B4-BE49-F238E27FC236}">
              <a16:creationId xmlns:a16="http://schemas.microsoft.com/office/drawing/2014/main" id="{74651832-F585-49EE-88C6-76FDE190B54F}"/>
            </a:ext>
          </a:extLst>
        </xdr:cNvPr>
        <xdr:cNvSpPr txBox="1"/>
      </xdr:nvSpPr>
      <xdr:spPr>
        <a:xfrm rot="16200000">
          <a:off x="10591785" y="42093969"/>
          <a:ext cx="845838" cy="26668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ZA" sz="1000" b="1">
              <a:latin typeface="Times New Roman" panose="02020603050405020304" pitchFamily="18" charset="0"/>
              <a:cs typeface="Times New Roman" panose="02020603050405020304" pitchFamily="18" charset="0"/>
            </a:rPr>
            <a:t>ln</a:t>
          </a:r>
          <a:r>
            <a:rPr lang="en-ZA" sz="10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(At/A0)</a:t>
          </a:r>
          <a:endParaRPr lang="en-ZA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22</xdr:col>
      <xdr:colOff>289561</xdr:colOff>
      <xdr:row>295</xdr:row>
      <xdr:rowOff>60960</xdr:rowOff>
    </xdr:from>
    <xdr:to>
      <xdr:col>23</xdr:col>
      <xdr:colOff>586727</xdr:colOff>
      <xdr:row>296</xdr:row>
      <xdr:rowOff>142061</xdr:rowOff>
    </xdr:to>
    <xdr:sp macro="" textlink="">
      <xdr:nvSpPr>
        <xdr:cNvPr id="10" name="TextBox 5">
          <a:extLst>
            <a:ext uri="{FF2B5EF4-FFF2-40B4-BE49-F238E27FC236}">
              <a16:creationId xmlns:a16="http://schemas.microsoft.com/office/drawing/2014/main" id="{F34C704E-E563-4577-935F-9844383B9951}"/>
            </a:ext>
          </a:extLst>
        </xdr:cNvPr>
        <xdr:cNvSpPr txBox="1"/>
      </xdr:nvSpPr>
      <xdr:spPr>
        <a:xfrm>
          <a:off x="13464541" y="54010560"/>
          <a:ext cx="906766" cy="263981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ZA" sz="1000" b="1">
              <a:latin typeface="Times New Roman" panose="02020603050405020304" pitchFamily="18" charset="0"/>
              <a:cs typeface="Times New Roman" panose="02020603050405020304" pitchFamily="18" charset="0"/>
            </a:rPr>
            <a:t>Time (min)</a:t>
          </a:r>
        </a:p>
      </xdr:txBody>
    </xdr:sp>
    <xdr:clientData/>
  </xdr:twoCellAnchor>
  <xdr:twoCellAnchor>
    <xdr:from>
      <xdr:col>19</xdr:col>
      <xdr:colOff>518161</xdr:colOff>
      <xdr:row>298</xdr:row>
      <xdr:rowOff>62033</xdr:rowOff>
    </xdr:from>
    <xdr:to>
      <xdr:col>20</xdr:col>
      <xdr:colOff>175246</xdr:colOff>
      <xdr:row>302</xdr:row>
      <xdr:rowOff>176351</xdr:rowOff>
    </xdr:to>
    <xdr:sp macro="" textlink="">
      <xdr:nvSpPr>
        <xdr:cNvPr id="11" name="TextBox 6">
          <a:extLst>
            <a:ext uri="{FF2B5EF4-FFF2-40B4-BE49-F238E27FC236}">
              <a16:creationId xmlns:a16="http://schemas.microsoft.com/office/drawing/2014/main" id="{93F8E3EE-5148-4E02-AEDB-3778C05702FA}"/>
            </a:ext>
          </a:extLst>
        </xdr:cNvPr>
        <xdr:cNvSpPr txBox="1"/>
      </xdr:nvSpPr>
      <xdr:spPr>
        <a:xfrm rot="16200000">
          <a:off x="11574765" y="54849849"/>
          <a:ext cx="845838" cy="26668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ZA" sz="1000" b="1">
              <a:latin typeface="Times New Roman" panose="02020603050405020304" pitchFamily="18" charset="0"/>
              <a:cs typeface="Times New Roman" panose="02020603050405020304" pitchFamily="18" charset="0"/>
            </a:rPr>
            <a:t>ln</a:t>
          </a:r>
          <a:r>
            <a:rPr lang="en-ZA" sz="10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(At/A0)</a:t>
          </a:r>
          <a:endParaRPr lang="en-ZA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22</xdr:col>
      <xdr:colOff>175261</xdr:colOff>
      <xdr:row>123</xdr:row>
      <xdr:rowOff>30480</xdr:rowOff>
    </xdr:from>
    <xdr:to>
      <xdr:col>23</xdr:col>
      <xdr:colOff>472427</xdr:colOff>
      <xdr:row>124</xdr:row>
      <xdr:rowOff>111581</xdr:rowOff>
    </xdr:to>
    <xdr:sp macro="" textlink="">
      <xdr:nvSpPr>
        <xdr:cNvPr id="12" name="TextBox 5">
          <a:extLst>
            <a:ext uri="{FF2B5EF4-FFF2-40B4-BE49-F238E27FC236}">
              <a16:creationId xmlns:a16="http://schemas.microsoft.com/office/drawing/2014/main" id="{91197736-5D4C-453C-8986-1FA406D8873E}"/>
            </a:ext>
          </a:extLst>
        </xdr:cNvPr>
        <xdr:cNvSpPr txBox="1"/>
      </xdr:nvSpPr>
      <xdr:spPr>
        <a:xfrm>
          <a:off x="13350241" y="22524720"/>
          <a:ext cx="906766" cy="263981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ZA" sz="1000" b="1">
              <a:latin typeface="Times New Roman" panose="02020603050405020304" pitchFamily="18" charset="0"/>
              <a:cs typeface="Times New Roman" panose="02020603050405020304" pitchFamily="18" charset="0"/>
            </a:rPr>
            <a:t>Time (min)</a:t>
          </a:r>
        </a:p>
      </xdr:txBody>
    </xdr:sp>
    <xdr:clientData/>
  </xdr:twoCellAnchor>
  <xdr:twoCellAnchor>
    <xdr:from>
      <xdr:col>19</xdr:col>
      <xdr:colOff>426722</xdr:colOff>
      <xdr:row>126</xdr:row>
      <xdr:rowOff>31553</xdr:rowOff>
    </xdr:from>
    <xdr:to>
      <xdr:col>20</xdr:col>
      <xdr:colOff>83807</xdr:colOff>
      <xdr:row>130</xdr:row>
      <xdr:rowOff>145871</xdr:rowOff>
    </xdr:to>
    <xdr:sp macro="" textlink="">
      <xdr:nvSpPr>
        <xdr:cNvPr id="13" name="TextBox 6">
          <a:extLst>
            <a:ext uri="{FF2B5EF4-FFF2-40B4-BE49-F238E27FC236}">
              <a16:creationId xmlns:a16="http://schemas.microsoft.com/office/drawing/2014/main" id="{0F361789-D810-4E50-8414-7B2706AA0CB0}"/>
            </a:ext>
          </a:extLst>
        </xdr:cNvPr>
        <xdr:cNvSpPr txBox="1"/>
      </xdr:nvSpPr>
      <xdr:spPr>
        <a:xfrm rot="16200000">
          <a:off x="11483326" y="23364009"/>
          <a:ext cx="845838" cy="26668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ZA" sz="1000" b="1">
              <a:latin typeface="Times New Roman" panose="02020603050405020304" pitchFamily="18" charset="0"/>
              <a:cs typeface="Times New Roman" panose="02020603050405020304" pitchFamily="18" charset="0"/>
            </a:rPr>
            <a:t>ln</a:t>
          </a:r>
          <a:r>
            <a:rPr lang="en-ZA" sz="10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(At/A0)</a:t>
          </a:r>
          <a:endParaRPr lang="en-ZA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0.31095</cdr:x>
      <cdr:y>0.00469</cdr:y>
    </cdr:from>
    <cdr:to>
      <cdr:x>0.48095</cdr:x>
      <cdr:y>0.1021</cdr:y>
    </cdr:to>
    <cdr:sp macro="" textlink="">
      <cdr:nvSpPr>
        <cdr:cNvPr id="2" name="TextBox 5">
          <a:extLst xmlns:a="http://schemas.openxmlformats.org/drawingml/2006/main">
            <a:ext uri="{FF2B5EF4-FFF2-40B4-BE49-F238E27FC236}">
              <a16:creationId xmlns:a16="http://schemas.microsoft.com/office/drawing/2014/main" id="{B8C7D9AE-EAC4-4966-A3A3-FBED919A6790}"/>
            </a:ext>
          </a:extLst>
        </cdr:cNvPr>
        <cdr:cNvSpPr txBox="1"/>
      </cdr:nvSpPr>
      <cdr:spPr>
        <a:xfrm xmlns:a="http://schemas.openxmlformats.org/drawingml/2006/main">
          <a:off x="1658621" y="12700"/>
          <a:ext cx="906766" cy="26398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bg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000" b="1">
              <a:latin typeface="Times New Roman" panose="02020603050405020304" pitchFamily="18" charset="0"/>
              <a:cs typeface="Times New Roman" panose="02020603050405020304" pitchFamily="18" charset="0"/>
            </a:rPr>
            <a:t>Time (min)</a:t>
          </a:r>
        </a:p>
      </cdr:txBody>
    </cdr:sp>
  </cdr:relSizeAnchor>
  <cdr:relSizeAnchor xmlns:cdr="http://schemas.openxmlformats.org/drawingml/2006/chartDrawing">
    <cdr:from>
      <cdr:x>0.01095</cdr:x>
      <cdr:y>0.20754</cdr:y>
    </cdr:from>
    <cdr:to>
      <cdr:x>0.06095</cdr:x>
      <cdr:y>0.51968</cdr:y>
    </cdr:to>
    <cdr:sp macro="" textlink="">
      <cdr:nvSpPr>
        <cdr:cNvPr id="3" name="TextBox 6">
          <a:extLst xmlns:a="http://schemas.openxmlformats.org/drawingml/2006/main">
            <a:ext uri="{FF2B5EF4-FFF2-40B4-BE49-F238E27FC236}">
              <a16:creationId xmlns:a16="http://schemas.microsoft.com/office/drawing/2014/main" id="{74651832-F585-49EE-88C6-76FDE190B54F}"/>
            </a:ext>
          </a:extLst>
        </cdr:cNvPr>
        <cdr:cNvSpPr txBox="1"/>
      </cdr:nvSpPr>
      <cdr:spPr>
        <a:xfrm xmlns:a="http://schemas.openxmlformats.org/drawingml/2006/main" rot="16200000">
          <a:off x="-231155" y="851989"/>
          <a:ext cx="845838" cy="26668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bg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000" b="1">
              <a:latin typeface="Times New Roman" panose="02020603050405020304" pitchFamily="18" charset="0"/>
              <a:cs typeface="Times New Roman" panose="02020603050405020304" pitchFamily="18" charset="0"/>
            </a:rPr>
            <a:t>ln</a:t>
          </a:r>
          <a:r>
            <a:rPr lang="en-ZA" sz="10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(At/A0)</a:t>
          </a:r>
          <a:endParaRPr lang="en-ZA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0.35611</cdr:x>
      <cdr:y>0.01927</cdr:y>
    </cdr:from>
    <cdr:to>
      <cdr:x>0.55444</cdr:x>
      <cdr:y>0.11939</cdr:y>
    </cdr:to>
    <cdr:sp macro="" textlink="">
      <cdr:nvSpPr>
        <cdr:cNvPr id="2" name="TextBox 5">
          <a:extLst xmlns:a="http://schemas.openxmlformats.org/drawingml/2006/main">
            <a:ext uri="{FF2B5EF4-FFF2-40B4-BE49-F238E27FC236}">
              <a16:creationId xmlns:a16="http://schemas.microsoft.com/office/drawing/2014/main" id="{91197736-5D4C-453C-8986-1FA406D8873E}"/>
            </a:ext>
          </a:extLst>
        </cdr:cNvPr>
        <cdr:cNvSpPr txBox="1"/>
      </cdr:nvSpPr>
      <cdr:spPr>
        <a:xfrm xmlns:a="http://schemas.openxmlformats.org/drawingml/2006/main">
          <a:off x="1628139" y="50800"/>
          <a:ext cx="906766" cy="26398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bg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000" b="1">
              <a:latin typeface="Times New Roman" panose="02020603050405020304" pitchFamily="18" charset="0"/>
              <a:cs typeface="Times New Roman" panose="02020603050405020304" pitchFamily="18" charset="0"/>
            </a:rPr>
            <a:t>Time (min)</a:t>
          </a:r>
        </a:p>
      </cdr:txBody>
    </cdr:sp>
  </cdr:relSizeAnchor>
  <cdr:relSizeAnchor xmlns:cdr="http://schemas.openxmlformats.org/drawingml/2006/chartDrawing">
    <cdr:from>
      <cdr:x>0.01111</cdr:x>
      <cdr:y>0.22777</cdr:y>
    </cdr:from>
    <cdr:to>
      <cdr:x>0.06944</cdr:x>
      <cdr:y>0.54858</cdr:y>
    </cdr:to>
    <cdr:sp macro="" textlink="">
      <cdr:nvSpPr>
        <cdr:cNvPr id="3" name="TextBox 6">
          <a:extLst xmlns:a="http://schemas.openxmlformats.org/drawingml/2006/main">
            <a:ext uri="{FF2B5EF4-FFF2-40B4-BE49-F238E27FC236}">
              <a16:creationId xmlns:a16="http://schemas.microsoft.com/office/drawing/2014/main" id="{0F361789-D810-4E50-8414-7B2706AA0CB0}"/>
            </a:ext>
          </a:extLst>
        </cdr:cNvPr>
        <cdr:cNvSpPr txBox="1"/>
      </cdr:nvSpPr>
      <cdr:spPr>
        <a:xfrm xmlns:a="http://schemas.openxmlformats.org/drawingml/2006/main" rot="16200000">
          <a:off x="-238776" y="890089"/>
          <a:ext cx="845838" cy="26668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bg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000" b="1">
              <a:latin typeface="Times New Roman" panose="02020603050405020304" pitchFamily="18" charset="0"/>
              <a:cs typeface="Times New Roman" panose="02020603050405020304" pitchFamily="18" charset="0"/>
            </a:rPr>
            <a:t>ln</a:t>
          </a:r>
          <a:r>
            <a:rPr lang="en-ZA" sz="10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(At/A0)</a:t>
          </a:r>
          <a:endParaRPr lang="en-ZA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A8CBE-2B56-4A7B-A8EC-C55ACB00B22E}">
  <dimension ref="A3:AG322"/>
  <sheetViews>
    <sheetView tabSelected="1" topLeftCell="A218" workbookViewId="0">
      <selection activeCell="J236" sqref="J236"/>
    </sheetView>
  </sheetViews>
  <sheetFormatPr defaultRowHeight="14.4" x14ac:dyDescent="0.3"/>
  <cols>
    <col min="1" max="1" width="4.33203125" customWidth="1"/>
    <col min="15" max="15" width="10" customWidth="1"/>
  </cols>
  <sheetData>
    <row r="3" spans="1:31" x14ac:dyDescent="0.3">
      <c r="A3" s="1" t="s">
        <v>0</v>
      </c>
    </row>
    <row r="4" spans="1:31" x14ac:dyDescent="0.3">
      <c r="A4" s="1" t="s">
        <v>1</v>
      </c>
    </row>
    <row r="5" spans="1:31" x14ac:dyDescent="0.3">
      <c r="A5" s="1" t="s">
        <v>2</v>
      </c>
    </row>
    <row r="6" spans="1:31" x14ac:dyDescent="0.3">
      <c r="A6" s="1" t="s">
        <v>3</v>
      </c>
    </row>
    <row r="7" spans="1:31" x14ac:dyDescent="0.3">
      <c r="A7" s="1" t="s">
        <v>4</v>
      </c>
    </row>
    <row r="8" spans="1:31" x14ac:dyDescent="0.3">
      <c r="A8" s="1" t="s">
        <v>5</v>
      </c>
    </row>
    <row r="9" spans="1:31" x14ac:dyDescent="0.3">
      <c r="A9" s="1" t="s">
        <v>6</v>
      </c>
      <c r="N9" t="s">
        <v>36</v>
      </c>
      <c r="O9" t="s">
        <v>37</v>
      </c>
      <c r="Q9" s="13" t="s">
        <v>20</v>
      </c>
      <c r="R9" s="13" t="s">
        <v>21</v>
      </c>
      <c r="S9" s="13" t="s">
        <v>22</v>
      </c>
      <c r="T9" s="13" t="s">
        <v>23</v>
      </c>
      <c r="U9" s="13" t="s">
        <v>24</v>
      </c>
      <c r="V9" s="13" t="s">
        <v>25</v>
      </c>
      <c r="W9" s="13" t="s">
        <v>26</v>
      </c>
      <c r="X9" s="13" t="s">
        <v>27</v>
      </c>
      <c r="Y9" s="13" t="s">
        <v>28</v>
      </c>
      <c r="Z9" s="13" t="s">
        <v>29</v>
      </c>
      <c r="AA9" s="13" t="s">
        <v>30</v>
      </c>
      <c r="AB9" s="13" t="s">
        <v>31</v>
      </c>
      <c r="AC9" s="13" t="s">
        <v>39</v>
      </c>
      <c r="AD9" s="13" t="s">
        <v>40</v>
      </c>
      <c r="AE9" s="13" t="s">
        <v>32</v>
      </c>
    </row>
    <row r="10" spans="1:31" x14ac:dyDescent="0.3">
      <c r="A10" s="1" t="s">
        <v>7</v>
      </c>
      <c r="N10">
        <v>15</v>
      </c>
      <c r="O10">
        <f>LN(R10/Q10)</f>
        <v>-8.3677423169872339E-2</v>
      </c>
      <c r="Q10">
        <f>AVERAGE(D28:D31)</f>
        <v>0.18374999999999997</v>
      </c>
      <c r="R10">
        <f t="shared" ref="R10:W10" si="0">AVERAGE(C28:C33)</f>
        <v>0.16900000000000001</v>
      </c>
      <c r="S10">
        <f t="shared" si="0"/>
        <v>0.18374999999999997</v>
      </c>
      <c r="T10">
        <f t="shared" si="0"/>
        <v>0.16700000000000001</v>
      </c>
      <c r="U10">
        <f t="shared" si="0"/>
        <v>0.1545</v>
      </c>
      <c r="V10">
        <f t="shared" si="0"/>
        <v>0.14566666666666667</v>
      </c>
      <c r="W10">
        <f t="shared" si="0"/>
        <v>0.13166666666666668</v>
      </c>
      <c r="X10">
        <f>AVERAGE(I28:I32)</f>
        <v>0.122</v>
      </c>
      <c r="Y10">
        <f>AVERAGE(J28:J33)</f>
        <v>0.11483333333333333</v>
      </c>
      <c r="Z10">
        <f>AVERAGE(K28:K32)</f>
        <v>0.10700000000000001</v>
      </c>
      <c r="AA10">
        <f>AVERAGE(L28:L31)</f>
        <v>0.10475</v>
      </c>
      <c r="AB10">
        <f>AVERAGE(M28:M33)</f>
        <v>9.4333333333333325E-2</v>
      </c>
      <c r="AC10">
        <f>AVERAGE(N28:N30)</f>
        <v>9.3000000000000013E-2</v>
      </c>
      <c r="AD10">
        <f>AVERAGE(O28:O31)</f>
        <v>8.0250000000000002E-2</v>
      </c>
    </row>
    <row r="11" spans="1:31" x14ac:dyDescent="0.3">
      <c r="A11" s="1" t="s">
        <v>8</v>
      </c>
      <c r="N11">
        <v>30</v>
      </c>
      <c r="O11">
        <f>LN(T10/R10)</f>
        <v>-1.1904902506318427E-2</v>
      </c>
    </row>
    <row r="12" spans="1:31" x14ac:dyDescent="0.3">
      <c r="A12" s="1" t="s">
        <v>9</v>
      </c>
      <c r="D12" s="1" t="s">
        <v>10</v>
      </c>
      <c r="N12">
        <v>45</v>
      </c>
      <c r="O12">
        <f>LN(U10/R10)</f>
        <v>-8.9704618585273441E-2</v>
      </c>
    </row>
    <row r="13" spans="1:31" x14ac:dyDescent="0.3">
      <c r="N13">
        <v>60</v>
      </c>
      <c r="O13">
        <f>LN(V10/R10)</f>
        <v>-0.14857780849559304</v>
      </c>
    </row>
    <row r="14" spans="1:31" x14ac:dyDescent="0.3">
      <c r="N14">
        <v>75</v>
      </c>
      <c r="O14">
        <f>LN(W10/R10)</f>
        <v>-0.24962523869006117</v>
      </c>
    </row>
    <row r="15" spans="1:31" x14ac:dyDescent="0.3">
      <c r="N15">
        <v>90</v>
      </c>
      <c r="O15">
        <f>LN(X10/R10)</f>
        <v>-0.32587767018981706</v>
      </c>
    </row>
    <row r="16" spans="1:31" x14ac:dyDescent="0.3">
      <c r="B16" t="s">
        <v>11</v>
      </c>
      <c r="N16">
        <v>105</v>
      </c>
      <c r="O16">
        <f>LN(Y10/R10)</f>
        <v>-0.38641691313747001</v>
      </c>
    </row>
    <row r="17" spans="1:15" x14ac:dyDescent="0.3"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  <c r="N17" s="21">
        <v>120</v>
      </c>
      <c r="O17">
        <f>LN(Z10/R10)</f>
        <v>-0.45706988046116725</v>
      </c>
    </row>
    <row r="18" spans="1:15" x14ac:dyDescent="0.3">
      <c r="A18" s="2" t="s">
        <v>12</v>
      </c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5"/>
      <c r="N18">
        <v>135</v>
      </c>
      <c r="O18">
        <f>LN(AA10/R10)</f>
        <v>-0.47832215612082651</v>
      </c>
    </row>
    <row r="19" spans="1:15" x14ac:dyDescent="0.3">
      <c r="A19" s="2" t="s">
        <v>13</v>
      </c>
      <c r="B19" s="6"/>
      <c r="C19" s="7"/>
      <c r="D19" s="7"/>
      <c r="E19" s="7"/>
      <c r="F19" s="7"/>
      <c r="G19" s="7"/>
      <c r="H19" s="7"/>
      <c r="I19" s="7"/>
      <c r="J19" s="7"/>
      <c r="K19" s="7"/>
      <c r="L19" s="7"/>
      <c r="M19" s="8"/>
      <c r="N19">
        <v>150</v>
      </c>
      <c r="O19">
        <f>LN(AB10/R10)</f>
        <v>-0.58306410594794555</v>
      </c>
    </row>
    <row r="20" spans="1:15" x14ac:dyDescent="0.3">
      <c r="A20" s="2" t="s">
        <v>14</v>
      </c>
      <c r="B20" s="6"/>
      <c r="C20" s="7"/>
      <c r="D20" s="7"/>
      <c r="E20" s="7"/>
      <c r="F20" s="7"/>
      <c r="G20" s="7"/>
      <c r="H20" s="7"/>
      <c r="I20" s="7"/>
      <c r="J20" s="7"/>
      <c r="K20" s="7"/>
      <c r="L20" s="7"/>
      <c r="M20" s="8"/>
      <c r="N20">
        <v>165</v>
      </c>
      <c r="O20">
        <f>LN(AC10/R10)</f>
        <v>-0.59729922176981742</v>
      </c>
    </row>
    <row r="21" spans="1:15" x14ac:dyDescent="0.3">
      <c r="A21" s="2" t="s">
        <v>15</v>
      </c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8"/>
      <c r="N21">
        <v>180</v>
      </c>
      <c r="O21">
        <f>LN(AD10/R10)</f>
        <v>-0.74475195291294827</v>
      </c>
    </row>
    <row r="22" spans="1:15" x14ac:dyDescent="0.3">
      <c r="A22" s="2" t="s">
        <v>16</v>
      </c>
      <c r="B22" s="6"/>
      <c r="C22" s="7"/>
      <c r="D22" s="7"/>
      <c r="E22" s="7"/>
      <c r="F22" s="7"/>
      <c r="G22" s="7"/>
      <c r="H22" s="7"/>
      <c r="I22" s="7"/>
      <c r="J22" s="7"/>
      <c r="K22" s="7"/>
      <c r="L22" s="7"/>
      <c r="M22" s="8"/>
    </row>
    <row r="23" spans="1:15" x14ac:dyDescent="0.3">
      <c r="A23" s="2" t="s">
        <v>17</v>
      </c>
      <c r="B23" s="6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</row>
    <row r="24" spans="1:15" x14ac:dyDescent="0.3">
      <c r="A24" s="2" t="s">
        <v>18</v>
      </c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  <c r="M24" s="8"/>
    </row>
    <row r="25" spans="1:15" x14ac:dyDescent="0.3">
      <c r="A25" s="2" t="s">
        <v>19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1"/>
    </row>
    <row r="26" spans="1:15" x14ac:dyDescent="0.3">
      <c r="B26" s="22" t="s">
        <v>59</v>
      </c>
    </row>
    <row r="27" spans="1:15" x14ac:dyDescent="0.3">
      <c r="B27" s="12" t="s">
        <v>20</v>
      </c>
      <c r="C27" s="12" t="s">
        <v>21</v>
      </c>
      <c r="D27" s="12" t="s">
        <v>22</v>
      </c>
      <c r="E27" s="12" t="s">
        <v>23</v>
      </c>
      <c r="F27" s="12" t="s">
        <v>24</v>
      </c>
      <c r="G27" s="12" t="s">
        <v>25</v>
      </c>
      <c r="H27" s="12" t="s">
        <v>26</v>
      </c>
      <c r="I27" s="12" t="s">
        <v>27</v>
      </c>
      <c r="J27" s="12" t="s">
        <v>28</v>
      </c>
      <c r="K27" s="12" t="s">
        <v>29</v>
      </c>
      <c r="L27" s="12" t="s">
        <v>30</v>
      </c>
      <c r="M27" s="12" t="s">
        <v>31</v>
      </c>
      <c r="N27" s="12" t="s">
        <v>39</v>
      </c>
      <c r="O27" s="12" t="s">
        <v>40</v>
      </c>
    </row>
    <row r="28" spans="1:15" x14ac:dyDescent="0.3">
      <c r="B28" s="13" t="s">
        <v>33</v>
      </c>
      <c r="C28" s="14">
        <v>0.187</v>
      </c>
      <c r="D28" s="15">
        <v>0.183</v>
      </c>
      <c r="E28" s="15">
        <v>0.16400000000000001</v>
      </c>
      <c r="F28" s="15">
        <v>0.159</v>
      </c>
      <c r="G28" s="15">
        <v>0.157</v>
      </c>
      <c r="H28" s="15">
        <v>0.13600000000000001</v>
      </c>
      <c r="I28" s="15">
        <v>0.128</v>
      </c>
      <c r="J28" s="23">
        <v>0.11899999999999999</v>
      </c>
      <c r="K28" s="17">
        <v>0.114</v>
      </c>
      <c r="L28" s="17">
        <v>0.115</v>
      </c>
      <c r="M28" s="15">
        <v>0.1</v>
      </c>
      <c r="N28" s="18">
        <v>9.9000000000000005E-2</v>
      </c>
      <c r="O28" s="19">
        <v>9.1999999999999998E-2</v>
      </c>
    </row>
    <row r="29" spans="1:15" x14ac:dyDescent="0.3">
      <c r="B29" s="13" t="s">
        <v>33</v>
      </c>
      <c r="C29" s="16">
        <v>0.17899999999999999</v>
      </c>
      <c r="D29" s="17">
        <v>0.184</v>
      </c>
      <c r="E29" s="17">
        <v>0.16400000000000001</v>
      </c>
      <c r="F29" s="17">
        <v>0.14899999999999999</v>
      </c>
      <c r="G29" s="17">
        <v>0.154</v>
      </c>
      <c r="H29" s="17">
        <v>0.13700000000000001</v>
      </c>
      <c r="I29" s="17">
        <v>0.125</v>
      </c>
      <c r="J29" s="17">
        <v>0.11600000000000001</v>
      </c>
      <c r="K29" s="17">
        <v>0.112</v>
      </c>
      <c r="L29" s="17">
        <v>0.104</v>
      </c>
      <c r="M29" s="17">
        <v>9.2999999999999999E-2</v>
      </c>
      <c r="N29" s="18">
        <v>0.09</v>
      </c>
      <c r="O29" s="20">
        <v>6.3E-2</v>
      </c>
    </row>
    <row r="30" spans="1:15" x14ac:dyDescent="0.3">
      <c r="B30" s="13" t="s">
        <v>33</v>
      </c>
      <c r="C30" s="16">
        <v>0.15</v>
      </c>
      <c r="D30" s="17">
        <v>0.184</v>
      </c>
      <c r="E30" s="17">
        <v>0.16700000000000001</v>
      </c>
      <c r="F30" s="17">
        <v>0.154</v>
      </c>
      <c r="G30" s="17">
        <v>0.14699999999999999</v>
      </c>
      <c r="H30" s="17">
        <v>0.13600000000000001</v>
      </c>
      <c r="I30" s="17">
        <v>0.127</v>
      </c>
      <c r="J30" s="17">
        <v>0.122</v>
      </c>
      <c r="K30" s="17">
        <v>0.10199999999999999</v>
      </c>
      <c r="L30" s="17">
        <v>9.7000000000000003E-2</v>
      </c>
      <c r="M30" s="17">
        <v>0.10100000000000001</v>
      </c>
      <c r="N30" s="18">
        <v>0.09</v>
      </c>
      <c r="O30" s="20">
        <v>8.3000000000000004E-2</v>
      </c>
    </row>
    <row r="31" spans="1:15" x14ac:dyDescent="0.3">
      <c r="B31" s="13" t="s">
        <v>34</v>
      </c>
      <c r="C31" s="16">
        <v>0.16</v>
      </c>
      <c r="D31" s="17">
        <v>0.184</v>
      </c>
      <c r="E31" s="17">
        <v>0.16900000000000001</v>
      </c>
      <c r="F31" s="17">
        <v>0.159</v>
      </c>
      <c r="G31" s="17">
        <v>0.14000000000000001</v>
      </c>
      <c r="H31" s="17">
        <v>0.13400000000000001</v>
      </c>
      <c r="I31" s="17">
        <v>0.114</v>
      </c>
      <c r="J31" s="17">
        <v>0.112</v>
      </c>
      <c r="K31" s="17">
        <v>0.104</v>
      </c>
      <c r="L31" s="17">
        <v>0.10299999999999999</v>
      </c>
      <c r="M31" s="17">
        <v>9.0999999999999998E-2</v>
      </c>
      <c r="O31" s="20">
        <v>8.3000000000000004E-2</v>
      </c>
    </row>
    <row r="32" spans="1:15" x14ac:dyDescent="0.3">
      <c r="B32" s="13" t="s">
        <v>34</v>
      </c>
      <c r="C32" s="16"/>
      <c r="D32" s="17"/>
      <c r="E32" s="17">
        <v>0.17100000000000001</v>
      </c>
      <c r="F32" s="17">
        <v>0.154</v>
      </c>
      <c r="G32" s="17">
        <v>0.14099999999999999</v>
      </c>
      <c r="H32" s="17">
        <v>0.125</v>
      </c>
      <c r="I32" s="17">
        <v>0.11600000000000001</v>
      </c>
      <c r="J32" s="25">
        <v>0.109</v>
      </c>
      <c r="K32" s="17">
        <v>0.10299999999999999</v>
      </c>
      <c r="M32" s="17">
        <v>9.0999999999999998E-2</v>
      </c>
    </row>
    <row r="33" spans="2:33" x14ac:dyDescent="0.3">
      <c r="B33" s="13" t="s">
        <v>35</v>
      </c>
      <c r="C33" s="16"/>
      <c r="D33" s="17"/>
      <c r="E33" s="17"/>
      <c r="F33" s="17">
        <v>0.152</v>
      </c>
      <c r="G33" s="17">
        <v>0.13500000000000001</v>
      </c>
      <c r="H33" s="17">
        <v>0.122</v>
      </c>
      <c r="J33" s="17">
        <v>0.111</v>
      </c>
      <c r="M33" s="17">
        <v>0.09</v>
      </c>
    </row>
    <row r="35" spans="2:33" x14ac:dyDescent="0.3">
      <c r="B35" s="22" t="s">
        <v>60</v>
      </c>
      <c r="C35" s="13" t="s">
        <v>21</v>
      </c>
      <c r="D35" s="13" t="s">
        <v>22</v>
      </c>
      <c r="E35" s="13" t="s">
        <v>23</v>
      </c>
      <c r="F35" s="13" t="s">
        <v>24</v>
      </c>
      <c r="G35" s="13" t="s">
        <v>25</v>
      </c>
      <c r="H35" s="13" t="s">
        <v>26</v>
      </c>
      <c r="I35" s="13" t="s">
        <v>27</v>
      </c>
      <c r="J35" s="13" t="s">
        <v>28</v>
      </c>
      <c r="K35" s="13" t="s">
        <v>29</v>
      </c>
      <c r="L35" s="13" t="s">
        <v>30</v>
      </c>
      <c r="M35" s="13" t="s">
        <v>31</v>
      </c>
      <c r="N35" s="13" t="s">
        <v>39</v>
      </c>
      <c r="O35" s="13" t="s">
        <v>40</v>
      </c>
      <c r="P35" s="13" t="s">
        <v>36</v>
      </c>
      <c r="Q35" s="13" t="s">
        <v>37</v>
      </c>
      <c r="S35" s="13" t="s">
        <v>20</v>
      </c>
      <c r="T35" s="13"/>
      <c r="U35" s="13" t="s">
        <v>22</v>
      </c>
      <c r="V35" s="13" t="s">
        <v>23</v>
      </c>
      <c r="W35" s="13" t="s">
        <v>24</v>
      </c>
      <c r="X35" s="13" t="s">
        <v>25</v>
      </c>
      <c r="Y35" s="13" t="s">
        <v>26</v>
      </c>
      <c r="Z35" s="13" t="s">
        <v>27</v>
      </c>
      <c r="AA35" s="13" t="s">
        <v>28</v>
      </c>
      <c r="AB35" s="13" t="s">
        <v>29</v>
      </c>
      <c r="AC35" s="13" t="s">
        <v>30</v>
      </c>
      <c r="AD35" s="13" t="s">
        <v>31</v>
      </c>
      <c r="AE35" s="13" t="s">
        <v>39</v>
      </c>
      <c r="AF35" s="13" t="s">
        <v>40</v>
      </c>
      <c r="AG35" s="13"/>
    </row>
    <row r="36" spans="2:33" x14ac:dyDescent="0.3">
      <c r="B36" s="13" t="s">
        <v>20</v>
      </c>
      <c r="C36" s="14">
        <v>0.187</v>
      </c>
      <c r="D36" s="14">
        <v>0.126</v>
      </c>
      <c r="E36" s="17">
        <v>0.11799999999999999</v>
      </c>
      <c r="F36" s="15">
        <v>0.11799999999999999</v>
      </c>
      <c r="G36" s="15">
        <v>0.105</v>
      </c>
      <c r="H36" s="15">
        <v>9.6000000000000002E-2</v>
      </c>
      <c r="I36" s="15">
        <v>8.5999999999999993E-2</v>
      </c>
      <c r="J36" s="15">
        <v>8.4000000000000005E-2</v>
      </c>
      <c r="K36" s="15">
        <v>7.4999999999999997E-2</v>
      </c>
      <c r="L36" s="15">
        <v>7.0000000000000007E-2</v>
      </c>
      <c r="M36" s="15">
        <v>6.7000000000000004E-2</v>
      </c>
      <c r="N36" s="15">
        <v>6.5000000000000002E-2</v>
      </c>
      <c r="O36" s="5">
        <v>6.2E-2</v>
      </c>
      <c r="P36" s="13">
        <v>15</v>
      </c>
      <c r="Q36">
        <f>LN(U36/T36)</f>
        <v>-0.24836021638347475</v>
      </c>
      <c r="T36">
        <f>AVERAGE(C36:C39)</f>
        <v>0.16900000000000001</v>
      </c>
      <c r="U36">
        <f t="shared" ref="U36:AC36" si="1">AVERAGE(D36:D41)</f>
        <v>0.13183333333333333</v>
      </c>
      <c r="V36">
        <f>AVERAGE(E36:E40)</f>
        <v>0.121</v>
      </c>
      <c r="W36">
        <f t="shared" si="1"/>
        <v>0.11749999999999999</v>
      </c>
      <c r="X36">
        <f t="shared" si="1"/>
        <v>9.9999999999999992E-2</v>
      </c>
      <c r="Y36">
        <f t="shared" si="1"/>
        <v>9.4333333333333325E-2</v>
      </c>
      <c r="Z36">
        <f t="shared" si="1"/>
        <v>8.7833333333333319E-2</v>
      </c>
      <c r="AA36">
        <f t="shared" si="1"/>
        <v>0.08</v>
      </c>
      <c r="AB36">
        <f t="shared" si="1"/>
        <v>7.5333333333333335E-2</v>
      </c>
      <c r="AC36">
        <f t="shared" si="1"/>
        <v>7.0500000000000007E-2</v>
      </c>
      <c r="AD36">
        <f>AVERAGE(M36:M41)</f>
        <v>6.8500000000000005E-2</v>
      </c>
      <c r="AE36">
        <f>AVERAGE(N36:N41)</f>
        <v>6.2333333333333331E-2</v>
      </c>
      <c r="AF36">
        <f>AVERAGE(O36:O41)</f>
        <v>6.0666666666666667E-2</v>
      </c>
    </row>
    <row r="37" spans="2:33" x14ac:dyDescent="0.3">
      <c r="B37" s="13" t="s">
        <v>33</v>
      </c>
      <c r="C37" s="16">
        <v>0.17899999999999999</v>
      </c>
      <c r="D37" s="16">
        <v>0.13600000000000001</v>
      </c>
      <c r="E37" s="17">
        <v>0.13</v>
      </c>
      <c r="F37" s="17">
        <v>0.129</v>
      </c>
      <c r="G37" s="17">
        <v>9.9000000000000005E-2</v>
      </c>
      <c r="H37" s="17">
        <v>9.6000000000000002E-2</v>
      </c>
      <c r="I37" s="17">
        <v>8.5000000000000006E-2</v>
      </c>
      <c r="J37" s="17">
        <v>7.8E-2</v>
      </c>
      <c r="K37" s="17">
        <v>7.6999999999999999E-2</v>
      </c>
      <c r="L37" s="17">
        <v>7.1999999999999995E-2</v>
      </c>
      <c r="M37" s="17">
        <v>6.5000000000000002E-2</v>
      </c>
      <c r="N37" s="17">
        <v>6.3E-2</v>
      </c>
      <c r="O37" s="18">
        <v>6.3E-2</v>
      </c>
      <c r="P37" s="13">
        <v>30</v>
      </c>
      <c r="Q37">
        <f>LN(V36/T36)</f>
        <v>-0.33410816932633253</v>
      </c>
    </row>
    <row r="38" spans="2:33" x14ac:dyDescent="0.3">
      <c r="B38" s="13" t="s">
        <v>33</v>
      </c>
      <c r="C38" s="16">
        <v>0.15</v>
      </c>
      <c r="D38" s="16">
        <v>0.13</v>
      </c>
      <c r="E38" s="17">
        <v>0.12</v>
      </c>
      <c r="F38" s="17">
        <v>0.115</v>
      </c>
      <c r="G38" s="17">
        <v>9.8000000000000004E-2</v>
      </c>
      <c r="H38" s="17">
        <v>9.4E-2</v>
      </c>
      <c r="I38" s="17">
        <v>8.8999999999999996E-2</v>
      </c>
      <c r="J38" s="17">
        <v>8.2000000000000003E-2</v>
      </c>
      <c r="K38" s="17">
        <v>7.6999999999999999E-2</v>
      </c>
      <c r="L38" s="17">
        <v>7.1999999999999995E-2</v>
      </c>
      <c r="M38" s="17">
        <v>6.9000000000000006E-2</v>
      </c>
      <c r="N38" s="17">
        <v>6.3E-2</v>
      </c>
      <c r="O38" s="18">
        <v>6.0999999999999999E-2</v>
      </c>
      <c r="P38" s="13">
        <v>45</v>
      </c>
      <c r="Q38">
        <f>LN(W36/T36)</f>
        <v>-0.36346038133885999</v>
      </c>
    </row>
    <row r="39" spans="2:33" x14ac:dyDescent="0.3">
      <c r="B39" s="13" t="s">
        <v>33</v>
      </c>
      <c r="C39" s="16">
        <v>0.16</v>
      </c>
      <c r="D39" s="16">
        <v>0.13400000000000001</v>
      </c>
      <c r="E39" s="17">
        <v>0.122</v>
      </c>
      <c r="F39" s="17">
        <v>0.11799999999999999</v>
      </c>
      <c r="G39" s="17">
        <v>9.8000000000000004E-2</v>
      </c>
      <c r="H39" s="17">
        <v>9.4E-2</v>
      </c>
      <c r="I39" s="17">
        <v>8.6999999999999994E-2</v>
      </c>
      <c r="J39" s="17">
        <v>7.8E-2</v>
      </c>
      <c r="K39" s="17">
        <v>7.5999999999999998E-2</v>
      </c>
      <c r="L39" s="17">
        <v>7.0000000000000007E-2</v>
      </c>
      <c r="M39" s="17">
        <v>6.7000000000000004E-2</v>
      </c>
      <c r="N39" s="17">
        <v>0.06</v>
      </c>
      <c r="O39" s="18">
        <v>5.8999999999999997E-2</v>
      </c>
      <c r="P39" s="13">
        <v>60</v>
      </c>
      <c r="Q39">
        <f>LN(X36/T36)</f>
        <v>-0.52472852893498223</v>
      </c>
    </row>
    <row r="40" spans="2:33" x14ac:dyDescent="0.3">
      <c r="B40" s="13" t="s">
        <v>34</v>
      </c>
      <c r="D40" s="16">
        <v>0.13100000000000001</v>
      </c>
      <c r="E40" s="17">
        <v>0.115</v>
      </c>
      <c r="F40" s="17">
        <v>0.115</v>
      </c>
      <c r="G40" s="17">
        <v>9.8000000000000004E-2</v>
      </c>
      <c r="H40" s="17">
        <v>9.0999999999999998E-2</v>
      </c>
      <c r="I40" s="17">
        <v>8.6999999999999994E-2</v>
      </c>
      <c r="J40" s="17">
        <v>0.08</v>
      </c>
      <c r="K40" s="17">
        <v>7.2999999999999995E-2</v>
      </c>
      <c r="L40" s="17">
        <v>7.0999999999999994E-2</v>
      </c>
      <c r="M40" s="17">
        <v>7.8E-2</v>
      </c>
      <c r="N40" s="17">
        <v>6.2E-2</v>
      </c>
      <c r="O40" s="18">
        <v>0.06</v>
      </c>
      <c r="P40" s="13">
        <v>75</v>
      </c>
      <c r="Q40">
        <f>LN(Y36/T36)</f>
        <v>-0.58306410594794555</v>
      </c>
    </row>
    <row r="41" spans="2:33" x14ac:dyDescent="0.3">
      <c r="B41" s="13" t="s">
        <v>34</v>
      </c>
      <c r="D41" s="16">
        <v>0.13400000000000001</v>
      </c>
      <c r="F41" s="17">
        <v>0.11</v>
      </c>
      <c r="G41" s="17">
        <v>0.10199999999999999</v>
      </c>
      <c r="H41" s="17">
        <v>9.5000000000000001E-2</v>
      </c>
      <c r="I41" s="17">
        <v>9.2999999999999999E-2</v>
      </c>
      <c r="J41" s="17">
        <v>7.8E-2</v>
      </c>
      <c r="K41" s="17">
        <v>7.3999999999999996E-2</v>
      </c>
      <c r="L41" s="17">
        <v>6.8000000000000005E-2</v>
      </c>
      <c r="M41" s="17">
        <v>6.5000000000000002E-2</v>
      </c>
      <c r="N41" s="17">
        <v>6.0999999999999999E-2</v>
      </c>
      <c r="O41" s="18">
        <v>5.8999999999999997E-2</v>
      </c>
      <c r="P41" s="13">
        <v>90</v>
      </c>
      <c r="Q41">
        <f>LN(Z36/T36)</f>
        <v>-0.65445763560976633</v>
      </c>
    </row>
    <row r="42" spans="2:33" x14ac:dyDescent="0.3">
      <c r="B42" s="13" t="s">
        <v>35</v>
      </c>
      <c r="P42" s="13">
        <v>105</v>
      </c>
      <c r="Q42">
        <f>LN(AA36/T36)</f>
        <v>-0.74787208024919194</v>
      </c>
    </row>
    <row r="43" spans="2:33" x14ac:dyDescent="0.3">
      <c r="P43" s="21">
        <v>120</v>
      </c>
      <c r="Q43">
        <f>LN(AB36/T36)</f>
        <v>-0.80797600431889727</v>
      </c>
    </row>
    <row r="44" spans="2:33" x14ac:dyDescent="0.3">
      <c r="P44" s="13">
        <v>135</v>
      </c>
      <c r="Q44">
        <f>LN(AC36/T36)</f>
        <v>-0.87428600510485044</v>
      </c>
    </row>
    <row r="45" spans="2:33" x14ac:dyDescent="0.3">
      <c r="P45" s="13">
        <v>150</v>
      </c>
      <c r="Q45">
        <f>LN(AD36/T36)</f>
        <v>-0.9030649696548938</v>
      </c>
    </row>
    <row r="46" spans="2:33" x14ac:dyDescent="0.3">
      <c r="P46" s="13">
        <v>165</v>
      </c>
      <c r="Q46">
        <f>LN(AE36/T36)</f>
        <v>-0.99740238673659665</v>
      </c>
    </row>
    <row r="47" spans="2:33" x14ac:dyDescent="0.3">
      <c r="P47" s="13">
        <v>180</v>
      </c>
      <c r="Q47">
        <f>LN(AF36/T36)</f>
        <v>-1.0245043165143879</v>
      </c>
    </row>
    <row r="48" spans="2:33" x14ac:dyDescent="0.3">
      <c r="B48" s="22" t="s">
        <v>61</v>
      </c>
      <c r="C48" s="13" t="s">
        <v>21</v>
      </c>
      <c r="D48" s="13" t="s">
        <v>22</v>
      </c>
      <c r="E48" s="13" t="s">
        <v>23</v>
      </c>
      <c r="F48" s="13" t="s">
        <v>24</v>
      </c>
      <c r="G48" s="13" t="s">
        <v>25</v>
      </c>
      <c r="H48" s="13" t="s">
        <v>26</v>
      </c>
      <c r="I48" s="13" t="s">
        <v>27</v>
      </c>
      <c r="J48" s="13" t="s">
        <v>28</v>
      </c>
      <c r="K48" s="13" t="s">
        <v>29</v>
      </c>
      <c r="L48" s="13" t="s">
        <v>30</v>
      </c>
      <c r="M48" s="13" t="s">
        <v>31</v>
      </c>
      <c r="N48" s="13" t="s">
        <v>39</v>
      </c>
      <c r="O48" s="13" t="s">
        <v>40</v>
      </c>
    </row>
    <row r="49" spans="2:32" x14ac:dyDescent="0.3">
      <c r="B49" s="13" t="s">
        <v>20</v>
      </c>
      <c r="C49" s="14">
        <v>0.187</v>
      </c>
      <c r="D49" s="14">
        <v>0.14199999999999999</v>
      </c>
      <c r="E49" s="15">
        <v>0.124</v>
      </c>
      <c r="F49" s="15">
        <v>0.11799999999999999</v>
      </c>
      <c r="G49" s="15">
        <v>0.1</v>
      </c>
      <c r="H49" s="15">
        <v>0.09</v>
      </c>
      <c r="I49" s="17">
        <v>9.7000000000000003E-2</v>
      </c>
      <c r="J49" s="17">
        <v>0.08</v>
      </c>
      <c r="K49" s="17">
        <v>7.3999999999999996E-2</v>
      </c>
      <c r="L49" s="23">
        <v>7.0000000000000007E-2</v>
      </c>
      <c r="M49" s="25">
        <v>6.6000000000000003E-2</v>
      </c>
      <c r="N49" s="23">
        <v>5.8000000000000003E-2</v>
      </c>
      <c r="O49" s="24">
        <v>4.7E-2</v>
      </c>
      <c r="P49" s="13" t="s">
        <v>36</v>
      </c>
      <c r="Q49" s="13" t="s">
        <v>37</v>
      </c>
      <c r="S49" s="13" t="s">
        <v>20</v>
      </c>
      <c r="T49" s="13" t="s">
        <v>21</v>
      </c>
      <c r="U49" s="13" t="s">
        <v>22</v>
      </c>
      <c r="V49" s="13" t="s">
        <v>23</v>
      </c>
      <c r="W49" s="13" t="s">
        <v>24</v>
      </c>
      <c r="X49" s="13" t="s">
        <v>25</v>
      </c>
      <c r="Y49" s="13" t="s">
        <v>26</v>
      </c>
      <c r="Z49" s="13" t="s">
        <v>27</v>
      </c>
      <c r="AA49" s="13" t="s">
        <v>28</v>
      </c>
      <c r="AB49" s="13" t="s">
        <v>29</v>
      </c>
      <c r="AC49" s="13" t="s">
        <v>30</v>
      </c>
      <c r="AD49" s="13" t="s">
        <v>31</v>
      </c>
      <c r="AE49" s="13" t="s">
        <v>39</v>
      </c>
      <c r="AF49" s="13" t="s">
        <v>40</v>
      </c>
    </row>
    <row r="50" spans="2:32" x14ac:dyDescent="0.3">
      <c r="B50" s="13" t="s">
        <v>33</v>
      </c>
      <c r="C50" s="16">
        <v>0.17899999999999999</v>
      </c>
      <c r="D50" s="16">
        <v>0.14399999999999999</v>
      </c>
      <c r="E50" s="17">
        <v>0.152</v>
      </c>
      <c r="F50" s="17">
        <v>0.122</v>
      </c>
      <c r="G50" s="17">
        <v>0.10199999999999999</v>
      </c>
      <c r="H50" s="17">
        <v>0.10100000000000001</v>
      </c>
      <c r="I50" s="17">
        <v>8.7999999999999995E-2</v>
      </c>
      <c r="J50" s="17">
        <v>0.08</v>
      </c>
      <c r="K50" s="17">
        <v>7.9000000000000001E-2</v>
      </c>
      <c r="L50" s="25">
        <v>6.6000000000000003E-2</v>
      </c>
      <c r="M50" s="25">
        <v>6.2E-2</v>
      </c>
      <c r="N50" s="25">
        <v>5.8999999999999997E-2</v>
      </c>
      <c r="O50" s="26">
        <v>7.6999999999999999E-2</v>
      </c>
      <c r="P50" s="13">
        <v>15</v>
      </c>
      <c r="Q50">
        <f>LN(U50/T50)</f>
        <v>-0.12931375668031925</v>
      </c>
      <c r="T50">
        <f>AVERAGE(C49:C52)</f>
        <v>0.16900000000000001</v>
      </c>
      <c r="U50">
        <f>AVERAGE(D49:D54)</f>
        <v>0.14849999999999999</v>
      </c>
      <c r="V50">
        <f>AVERAGE(E49:E53)</f>
        <v>0.14500000000000002</v>
      </c>
      <c r="W50">
        <f>AVERAGE(F49:F52)</f>
        <v>0.11899999999999999</v>
      </c>
      <c r="X50">
        <f>AVERAGE(G49:G53)</f>
        <v>0.10875</v>
      </c>
      <c r="Y50">
        <f>AVERAGE(H49:H52)</f>
        <v>0.10074999999999999</v>
      </c>
      <c r="Z50">
        <f>AVERAGE(I49:I52)</f>
        <v>8.8749999999999996E-2</v>
      </c>
      <c r="AA50">
        <f>AVERAGE(J49:J53)</f>
        <v>7.8E-2</v>
      </c>
      <c r="AB50">
        <f>AVERAGE(K49:K53)</f>
        <v>7.5249999999999997E-2</v>
      </c>
      <c r="AC50">
        <f>AVERAGE(L49:L54)</f>
        <v>6.8200000000000011E-2</v>
      </c>
      <c r="AD50">
        <f>AVERAGE(M49:M53)</f>
        <v>6.3200000000000006E-2</v>
      </c>
      <c r="AE50">
        <f>AVERAGE(N49:N54)</f>
        <v>6.0666666666666667E-2</v>
      </c>
      <c r="AF50">
        <f>AVERAGE(O49:O54)</f>
        <v>6.2E-2</v>
      </c>
    </row>
    <row r="51" spans="2:32" x14ac:dyDescent="0.3">
      <c r="B51" s="13" t="s">
        <v>33</v>
      </c>
      <c r="C51" s="16">
        <v>0.15</v>
      </c>
      <c r="D51" s="16">
        <v>0.153</v>
      </c>
      <c r="E51" s="17">
        <v>0.152</v>
      </c>
      <c r="F51" s="17">
        <v>0.11799999999999999</v>
      </c>
      <c r="G51" s="17">
        <v>0.13100000000000001</v>
      </c>
      <c r="H51" s="17">
        <v>0.105</v>
      </c>
      <c r="I51" s="17">
        <v>8.2000000000000003E-2</v>
      </c>
      <c r="J51" s="17">
        <v>7.4999999999999997E-2</v>
      </c>
      <c r="K51" s="17">
        <v>8.1000000000000003E-2</v>
      </c>
      <c r="L51" s="25">
        <v>7.0000000000000007E-2</v>
      </c>
      <c r="M51" s="25">
        <v>6.5000000000000002E-2</v>
      </c>
      <c r="N51" s="25">
        <v>6.5000000000000002E-2</v>
      </c>
      <c r="O51" s="26"/>
      <c r="P51" s="13">
        <v>30</v>
      </c>
      <c r="Q51">
        <f>LN(V50/T50)</f>
        <v>-0.153164972502499</v>
      </c>
    </row>
    <row r="52" spans="2:32" x14ac:dyDescent="0.3">
      <c r="B52" s="13" t="s">
        <v>33</v>
      </c>
      <c r="C52" s="16">
        <v>0.16</v>
      </c>
      <c r="D52" s="16">
        <v>0.155</v>
      </c>
      <c r="E52" s="17">
        <v>0.152</v>
      </c>
      <c r="F52" s="17">
        <v>0.11799999999999999</v>
      </c>
      <c r="G52" s="17">
        <v>0.10199999999999999</v>
      </c>
      <c r="H52" s="17">
        <v>0.107</v>
      </c>
      <c r="I52" s="17">
        <v>8.7999999999999995E-2</v>
      </c>
      <c r="J52" s="17">
        <v>7.6999999999999999E-2</v>
      </c>
      <c r="K52" s="17">
        <v>6.7000000000000004E-2</v>
      </c>
      <c r="L52" s="25">
        <v>6.9000000000000006E-2</v>
      </c>
      <c r="M52" s="25">
        <v>5.8999999999999997E-2</v>
      </c>
      <c r="N52" s="25"/>
      <c r="O52" s="26"/>
      <c r="P52" s="13">
        <v>45</v>
      </c>
      <c r="Q52">
        <f>LN(W50/T50)</f>
        <v>-0.35077522181154419</v>
      </c>
    </row>
    <row r="53" spans="2:32" x14ac:dyDescent="0.3">
      <c r="B53" s="13" t="s">
        <v>34</v>
      </c>
      <c r="E53" s="17"/>
      <c r="G53" s="17"/>
      <c r="J53" s="17">
        <v>7.8E-2</v>
      </c>
      <c r="K53" s="17"/>
      <c r="L53" s="25">
        <v>6.6000000000000003E-2</v>
      </c>
      <c r="M53" s="25">
        <v>6.4000000000000001E-2</v>
      </c>
      <c r="N53" s="25"/>
      <c r="O53" s="26"/>
      <c r="P53" s="13">
        <v>60</v>
      </c>
      <c r="Q53">
        <f>LN(X50/T50)</f>
        <v>-0.44084704495428018</v>
      </c>
    </row>
    <row r="54" spans="2:32" x14ac:dyDescent="0.3">
      <c r="B54" s="13" t="s">
        <v>34</v>
      </c>
      <c r="D54" s="16"/>
      <c r="L54" s="25"/>
      <c r="N54" s="25"/>
      <c r="O54" s="26"/>
      <c r="P54" s="13">
        <v>75</v>
      </c>
      <c r="Q54">
        <f>LN(Y50/T50)</f>
        <v>-0.51725651409628126</v>
      </c>
    </row>
    <row r="55" spans="2:32" x14ac:dyDescent="0.3">
      <c r="B55" s="13" t="s">
        <v>35</v>
      </c>
      <c r="P55" s="13">
        <v>90</v>
      </c>
      <c r="Q55">
        <f>LN(Z50/T50)</f>
        <v>-0.64407528656754842</v>
      </c>
    </row>
    <row r="56" spans="2:32" x14ac:dyDescent="0.3">
      <c r="C56" s="14"/>
      <c r="D56" s="15"/>
      <c r="P56" s="13">
        <v>105</v>
      </c>
      <c r="Q56">
        <f>LN(AA50/T50)</f>
        <v>-0.77318988823348178</v>
      </c>
    </row>
    <row r="57" spans="2:32" x14ac:dyDescent="0.3">
      <c r="C57" s="16"/>
      <c r="D57" s="17"/>
      <c r="P57" s="21">
        <v>120</v>
      </c>
      <c r="Q57">
        <f>LN(AB50/T50)</f>
        <v>-0.80908281129408854</v>
      </c>
    </row>
    <row r="58" spans="2:32" x14ac:dyDescent="0.3">
      <c r="C58" s="16"/>
      <c r="D58" s="17"/>
      <c r="P58" s="13">
        <v>135</v>
      </c>
      <c r="Q58">
        <f>LN(AC50/T50)</f>
        <v>-0.90745415007365704</v>
      </c>
    </row>
    <row r="59" spans="2:32" x14ac:dyDescent="0.3">
      <c r="C59" s="16"/>
      <c r="D59" s="17"/>
      <c r="P59" s="13">
        <v>150</v>
      </c>
      <c r="Q59">
        <f>LN(AD50/T50)</f>
        <v>-0.98359441377026169</v>
      </c>
    </row>
    <row r="60" spans="2:32" x14ac:dyDescent="0.3">
      <c r="C60" s="16"/>
      <c r="D60" s="17"/>
      <c r="P60" s="13">
        <v>165</v>
      </c>
      <c r="Q60">
        <f>LN(AE50/T50)</f>
        <v>-1.0245043165143879</v>
      </c>
    </row>
    <row r="61" spans="2:32" x14ac:dyDescent="0.3">
      <c r="C61" s="16"/>
      <c r="D61" s="17"/>
      <c r="P61" s="13">
        <v>180</v>
      </c>
      <c r="Q61">
        <f>LN(AF50/T50)</f>
        <v>-1.002764329877982</v>
      </c>
    </row>
    <row r="62" spans="2:32" x14ac:dyDescent="0.3">
      <c r="B62" s="22" t="s">
        <v>38</v>
      </c>
    </row>
    <row r="63" spans="2:32" x14ac:dyDescent="0.3">
      <c r="B63" s="13" t="s">
        <v>43</v>
      </c>
      <c r="C63" s="13" t="s">
        <v>21</v>
      </c>
      <c r="D63" s="13" t="s">
        <v>22</v>
      </c>
      <c r="E63" s="13" t="s">
        <v>23</v>
      </c>
      <c r="F63" s="13" t="s">
        <v>24</v>
      </c>
      <c r="G63" s="13" t="s">
        <v>25</v>
      </c>
      <c r="H63" s="13" t="s">
        <v>26</v>
      </c>
      <c r="I63" s="13" t="s">
        <v>27</v>
      </c>
      <c r="J63" s="13" t="s">
        <v>28</v>
      </c>
      <c r="K63" s="13" t="s">
        <v>29</v>
      </c>
      <c r="L63" s="13" t="s">
        <v>30</v>
      </c>
      <c r="M63" s="13" t="s">
        <v>31</v>
      </c>
      <c r="N63" s="13" t="s">
        <v>39</v>
      </c>
      <c r="O63" s="13" t="s">
        <v>40</v>
      </c>
      <c r="P63" s="13" t="s">
        <v>36</v>
      </c>
      <c r="Q63" s="13" t="s">
        <v>37</v>
      </c>
      <c r="S63" s="13" t="s">
        <v>43</v>
      </c>
      <c r="T63" s="13" t="s">
        <v>21</v>
      </c>
      <c r="U63" s="13" t="s">
        <v>22</v>
      </c>
      <c r="V63" s="13" t="s">
        <v>23</v>
      </c>
      <c r="W63" s="13" t="s">
        <v>24</v>
      </c>
      <c r="X63" s="13" t="s">
        <v>25</v>
      </c>
      <c r="Y63" s="13" t="s">
        <v>26</v>
      </c>
      <c r="Z63" s="13" t="s">
        <v>27</v>
      </c>
      <c r="AA63" s="13" t="s">
        <v>28</v>
      </c>
      <c r="AB63" s="13" t="s">
        <v>29</v>
      </c>
      <c r="AC63" s="13" t="s">
        <v>30</v>
      </c>
      <c r="AD63" s="13" t="s">
        <v>31</v>
      </c>
      <c r="AE63" s="13" t="s">
        <v>39</v>
      </c>
      <c r="AF63" s="13" t="s">
        <v>40</v>
      </c>
    </row>
    <row r="64" spans="2:32" x14ac:dyDescent="0.3">
      <c r="B64" s="13" t="s">
        <v>44</v>
      </c>
      <c r="C64" s="14">
        <v>0.19500000000000001</v>
      </c>
      <c r="D64" s="23">
        <v>0.188</v>
      </c>
      <c r="E64" s="23">
        <v>0.161</v>
      </c>
      <c r="F64" s="25">
        <v>0.159</v>
      </c>
      <c r="G64" s="25">
        <v>0.14199999999999999</v>
      </c>
      <c r="H64" s="23">
        <v>0.13300000000000001</v>
      </c>
      <c r="I64" s="23">
        <v>0.129</v>
      </c>
      <c r="J64" s="25">
        <v>0.122</v>
      </c>
      <c r="K64" s="23">
        <v>0.113</v>
      </c>
      <c r="L64" s="25">
        <v>0.107</v>
      </c>
      <c r="M64" s="23">
        <v>0.1</v>
      </c>
      <c r="N64" s="24">
        <v>9.7000000000000003E-2</v>
      </c>
      <c r="O64" s="19">
        <v>0.09</v>
      </c>
      <c r="P64" s="13">
        <v>15</v>
      </c>
      <c r="Q64">
        <f>LN(U64/T64)</f>
        <v>-4.3831717376248955E-2</v>
      </c>
      <c r="T64">
        <f>AVERAGE(C64:C68)</f>
        <v>0.20519999999999999</v>
      </c>
      <c r="U64">
        <f>AVERAGE(D64:D68)</f>
        <v>0.19639999999999999</v>
      </c>
      <c r="V64">
        <f>AVERAGE(E64:E69)</f>
        <v>0.17219999999999999</v>
      </c>
      <c r="W64">
        <f>AVERAGE(F64:F68)</f>
        <v>0.159</v>
      </c>
      <c r="X64">
        <f>AVERAGE(G64:G68)</f>
        <v>0.14579999999999999</v>
      </c>
      <c r="Y64">
        <f>AVERAGE(H64:H69)</f>
        <v>0.13720000000000002</v>
      </c>
      <c r="Z64">
        <f>AVERAGE(I64:I69)</f>
        <v>0.12740000000000001</v>
      </c>
      <c r="AA64">
        <f>AVERAGE(J64:J68)</f>
        <v>0.125</v>
      </c>
      <c r="AB64">
        <f>AVERAGE(K64:K69)</f>
        <v>0.11400000000000002</v>
      </c>
      <c r="AC64">
        <f>AVERAGE(L64:L68)</f>
        <v>0.10780000000000001</v>
      </c>
      <c r="AD64">
        <f>AVERAGE(M64:M69)</f>
        <v>0.1036</v>
      </c>
      <c r="AE64">
        <f>AVERAGE(N64:N68)</f>
        <v>9.9400000000000002E-2</v>
      </c>
      <c r="AF64">
        <f>AVERAGE(O64:O68)</f>
        <v>9.219999999999999E-2</v>
      </c>
    </row>
    <row r="65" spans="2:17" x14ac:dyDescent="0.3">
      <c r="B65" s="13" t="s">
        <v>44</v>
      </c>
      <c r="C65" s="16">
        <v>0.20499999999999999</v>
      </c>
      <c r="D65" s="25">
        <v>0.186</v>
      </c>
      <c r="E65" s="25">
        <v>0.16800000000000001</v>
      </c>
      <c r="F65" s="25">
        <v>0.151</v>
      </c>
      <c r="G65" s="25">
        <v>0.14299999999999999</v>
      </c>
      <c r="H65" s="25">
        <v>0.13800000000000001</v>
      </c>
      <c r="I65" s="25">
        <v>0.126</v>
      </c>
      <c r="J65" s="25">
        <v>0.123</v>
      </c>
      <c r="K65" s="25">
        <v>0.114</v>
      </c>
      <c r="L65" s="25">
        <v>0.107</v>
      </c>
      <c r="M65" s="25">
        <v>0.10100000000000001</v>
      </c>
      <c r="N65" s="26">
        <v>0.1</v>
      </c>
      <c r="O65" s="20">
        <v>9.2999999999999999E-2</v>
      </c>
      <c r="P65" s="13">
        <v>30</v>
      </c>
      <c r="Q65">
        <f>LN(V64/T64)</f>
        <v>-0.17532852130298407</v>
      </c>
    </row>
    <row r="66" spans="2:17" x14ac:dyDescent="0.3">
      <c r="B66" s="13" t="s">
        <v>44</v>
      </c>
      <c r="C66" s="16">
        <v>0.21299999999999999</v>
      </c>
      <c r="D66" s="25">
        <v>0.188</v>
      </c>
      <c r="E66" s="25">
        <v>0.17499999999999999</v>
      </c>
      <c r="F66" s="25">
        <v>0.153</v>
      </c>
      <c r="G66" s="25">
        <v>0.14499999999999999</v>
      </c>
      <c r="H66" s="25">
        <v>0.13600000000000001</v>
      </c>
      <c r="I66" s="25">
        <v>0.128</v>
      </c>
      <c r="J66" s="25">
        <v>0.124</v>
      </c>
      <c r="K66" s="25">
        <v>0.114</v>
      </c>
      <c r="L66" s="25">
        <v>0.106</v>
      </c>
      <c r="M66" s="25">
        <v>0.10299999999999999</v>
      </c>
      <c r="N66" s="26">
        <v>0.10100000000000001</v>
      </c>
      <c r="O66" s="20">
        <v>9.2999999999999999E-2</v>
      </c>
      <c r="P66" s="13">
        <v>45</v>
      </c>
      <c r="Q66">
        <f>LN(W64/T64)</f>
        <v>-0.25508091107638287</v>
      </c>
    </row>
    <row r="67" spans="2:17" x14ac:dyDescent="0.3">
      <c r="B67" s="13" t="s">
        <v>45</v>
      </c>
      <c r="C67" s="16">
        <v>0.21199999999999999</v>
      </c>
      <c r="D67" s="25">
        <v>0.219</v>
      </c>
      <c r="E67" s="25">
        <v>0.17799999999999999</v>
      </c>
      <c r="F67" s="25">
        <v>0.16400000000000001</v>
      </c>
      <c r="G67" s="25">
        <v>0.14499999999999999</v>
      </c>
      <c r="H67" s="25">
        <v>0.13900000000000001</v>
      </c>
      <c r="I67" s="25">
        <v>0.126</v>
      </c>
      <c r="J67" s="25">
        <v>0.126</v>
      </c>
      <c r="K67" s="25">
        <v>0.114</v>
      </c>
      <c r="L67" s="25">
        <v>0.109</v>
      </c>
      <c r="M67" s="25">
        <v>0.107</v>
      </c>
      <c r="N67" s="26">
        <v>0.1</v>
      </c>
      <c r="O67" s="20">
        <v>9.1999999999999998E-2</v>
      </c>
      <c r="P67" s="13">
        <v>60</v>
      </c>
      <c r="Q67">
        <f>LN(X64/T64)</f>
        <v>-0.3417492937220567</v>
      </c>
    </row>
    <row r="68" spans="2:17" x14ac:dyDescent="0.3">
      <c r="B68" s="13" t="s">
        <v>45</v>
      </c>
      <c r="C68" s="16">
        <v>0.20100000000000001</v>
      </c>
      <c r="D68" s="25">
        <v>0.20100000000000001</v>
      </c>
      <c r="E68" s="25">
        <v>0.17899999999999999</v>
      </c>
      <c r="F68" s="25">
        <v>0.16800000000000001</v>
      </c>
      <c r="G68" s="25">
        <v>0.154</v>
      </c>
      <c r="H68" s="25">
        <v>0.14000000000000001</v>
      </c>
      <c r="I68" s="25">
        <v>0.128</v>
      </c>
      <c r="J68" s="25">
        <v>0.13</v>
      </c>
      <c r="K68" s="25">
        <v>0.115</v>
      </c>
      <c r="L68" s="25">
        <v>0.11</v>
      </c>
      <c r="M68" s="25">
        <v>0.107</v>
      </c>
      <c r="N68" s="26">
        <v>9.9000000000000005E-2</v>
      </c>
      <c r="O68" s="20">
        <v>9.2999999999999999E-2</v>
      </c>
      <c r="P68" s="13">
        <v>75</v>
      </c>
      <c r="Q68">
        <f>LN(Y64/T64)</f>
        <v>-0.40254539800482941</v>
      </c>
    </row>
    <row r="69" spans="2:17" x14ac:dyDescent="0.3">
      <c r="B69" s="13" t="s">
        <v>45</v>
      </c>
      <c r="E69" s="25"/>
      <c r="H69" s="25"/>
      <c r="I69" s="25"/>
      <c r="K69" s="25"/>
      <c r="M69" s="25"/>
      <c r="P69" s="13">
        <v>90</v>
      </c>
      <c r="Q69">
        <f>LN(Z64/T64)</f>
        <v>-0.4766533701585513</v>
      </c>
    </row>
    <row r="70" spans="2:17" x14ac:dyDescent="0.3">
      <c r="P70" s="13">
        <v>105</v>
      </c>
      <c r="Q70">
        <f>LN(AA64/T64)</f>
        <v>-0.49567137599431338</v>
      </c>
    </row>
    <row r="71" spans="2:17" x14ac:dyDescent="0.3">
      <c r="P71" s="21">
        <v>120</v>
      </c>
      <c r="Q71">
        <f>LN(AB64/T64)</f>
        <v>-0.58778666490211873</v>
      </c>
    </row>
    <row r="72" spans="2:17" x14ac:dyDescent="0.3">
      <c r="P72" s="13">
        <v>135</v>
      </c>
      <c r="Q72">
        <f>LN(AC64/T64)</f>
        <v>-0.64370745482171754</v>
      </c>
    </row>
    <row r="73" spans="2:17" x14ac:dyDescent="0.3">
      <c r="P73" s="13">
        <v>150</v>
      </c>
      <c r="Q73">
        <f>LN(AD64/T64)</f>
        <v>-0.6834477834712317</v>
      </c>
    </row>
    <row r="74" spans="2:17" x14ac:dyDescent="0.3">
      <c r="P74" s="13">
        <v>165</v>
      </c>
      <c r="Q74">
        <f>LN(AE64/T64)</f>
        <v>-0.72483299963408609</v>
      </c>
    </row>
    <row r="75" spans="2:17" x14ac:dyDescent="0.3">
      <c r="P75" s="13">
        <v>180</v>
      </c>
      <c r="Q75">
        <f>LN(AF64/T64)</f>
        <v>-0.80002498273406641</v>
      </c>
    </row>
    <row r="81" spans="2:32" x14ac:dyDescent="0.3">
      <c r="B81" s="22" t="s">
        <v>41</v>
      </c>
    </row>
    <row r="82" spans="2:32" x14ac:dyDescent="0.3">
      <c r="B82" s="13" t="s">
        <v>43</v>
      </c>
      <c r="C82" s="13" t="s">
        <v>21</v>
      </c>
      <c r="D82" s="13" t="s">
        <v>22</v>
      </c>
      <c r="E82" s="13" t="s">
        <v>23</v>
      </c>
      <c r="F82" s="13" t="s">
        <v>24</v>
      </c>
      <c r="G82" s="13" t="s">
        <v>25</v>
      </c>
      <c r="H82" s="13" t="s">
        <v>26</v>
      </c>
      <c r="I82" s="13" t="s">
        <v>27</v>
      </c>
      <c r="J82" s="13" t="s">
        <v>28</v>
      </c>
      <c r="K82" s="13" t="s">
        <v>29</v>
      </c>
      <c r="L82" s="13" t="s">
        <v>30</v>
      </c>
      <c r="M82" s="13" t="s">
        <v>31</v>
      </c>
      <c r="N82" s="13" t="s">
        <v>39</v>
      </c>
      <c r="O82" s="13" t="s">
        <v>40</v>
      </c>
      <c r="P82" s="13" t="s">
        <v>36</v>
      </c>
      <c r="Q82" s="13" t="s">
        <v>37</v>
      </c>
      <c r="S82" s="13" t="s">
        <v>43</v>
      </c>
      <c r="T82" s="13" t="s">
        <v>21</v>
      </c>
      <c r="U82" s="13" t="s">
        <v>22</v>
      </c>
      <c r="V82" s="13" t="s">
        <v>23</v>
      </c>
      <c r="W82" s="13" t="s">
        <v>24</v>
      </c>
      <c r="X82" s="13" t="s">
        <v>25</v>
      </c>
      <c r="Y82" s="13" t="s">
        <v>26</v>
      </c>
      <c r="Z82" s="13" t="s">
        <v>27</v>
      </c>
      <c r="AA82" s="13" t="s">
        <v>28</v>
      </c>
      <c r="AB82" s="13" t="s">
        <v>29</v>
      </c>
      <c r="AC82" s="13" t="s">
        <v>30</v>
      </c>
      <c r="AD82" s="13" t="s">
        <v>31</v>
      </c>
      <c r="AE82" s="13" t="s">
        <v>39</v>
      </c>
      <c r="AF82" s="13" t="s">
        <v>40</v>
      </c>
    </row>
    <row r="83" spans="2:32" x14ac:dyDescent="0.3">
      <c r="B83" s="13" t="s">
        <v>44</v>
      </c>
      <c r="C83" s="14">
        <v>0.19500000000000001</v>
      </c>
      <c r="D83" s="14">
        <v>0.17399999999999999</v>
      </c>
      <c r="E83" s="25">
        <v>0.151</v>
      </c>
      <c r="F83" s="25">
        <v>0.13400000000000001</v>
      </c>
      <c r="G83" s="23">
        <v>0.11899999999999999</v>
      </c>
      <c r="H83" s="23">
        <v>0.106</v>
      </c>
      <c r="I83" s="23">
        <v>9.7000000000000003E-2</v>
      </c>
      <c r="J83" s="23">
        <v>0.09</v>
      </c>
      <c r="K83" s="23">
        <v>8.1000000000000003E-2</v>
      </c>
      <c r="L83" s="23">
        <v>7.8E-2</v>
      </c>
      <c r="M83" s="23">
        <v>7.0999999999999994E-2</v>
      </c>
      <c r="N83" s="25">
        <v>7.0000000000000007E-2</v>
      </c>
      <c r="O83" s="24">
        <v>6.6000000000000003E-2</v>
      </c>
      <c r="P83" s="13">
        <v>15</v>
      </c>
      <c r="Q83">
        <f>LN(U83/T83)</f>
        <v>-0.1321399912590944</v>
      </c>
      <c r="T83">
        <f>AVERAGE(C83:C87)</f>
        <v>0.20519999999999999</v>
      </c>
      <c r="U83">
        <f>AVERAGE(D83:D87)</f>
        <v>0.17980000000000002</v>
      </c>
      <c r="V83">
        <f>AVERAGE(E83:E87)</f>
        <v>0.16299999999999998</v>
      </c>
      <c r="W83">
        <f>AVERAGE(F83:F87)</f>
        <v>0.14840000000000003</v>
      </c>
      <c r="X83">
        <f t="shared" ref="X83:AD83" si="2">AVERAGE(G83:G88)</f>
        <v>0.1222</v>
      </c>
      <c r="Y83">
        <f t="shared" si="2"/>
        <v>0.1076</v>
      </c>
      <c r="Z83">
        <f t="shared" si="2"/>
        <v>9.9199999999999997E-2</v>
      </c>
      <c r="AA83">
        <f t="shared" si="2"/>
        <v>9.4199999999999992E-2</v>
      </c>
      <c r="AB83">
        <f t="shared" si="2"/>
        <v>8.3600000000000008E-2</v>
      </c>
      <c r="AC83">
        <f t="shared" si="2"/>
        <v>7.7800000000000008E-2</v>
      </c>
      <c r="AD83">
        <f t="shared" si="2"/>
        <v>7.4399999999999994E-2</v>
      </c>
      <c r="AE83">
        <f>AVERAGE(N83:N87)</f>
        <v>6.7400000000000002E-2</v>
      </c>
      <c r="AF83">
        <f>AVERAGE(O83:O87)</f>
        <v>6.3600000000000004E-2</v>
      </c>
    </row>
    <row r="84" spans="2:32" x14ac:dyDescent="0.3">
      <c r="B84" s="13" t="s">
        <v>44</v>
      </c>
      <c r="C84" s="16">
        <v>0.20499999999999999</v>
      </c>
      <c r="D84" s="16">
        <v>0.18</v>
      </c>
      <c r="E84" s="25">
        <v>0.155</v>
      </c>
      <c r="F84" s="25">
        <v>0.13600000000000001</v>
      </c>
      <c r="G84" s="25">
        <v>0.11899999999999999</v>
      </c>
      <c r="H84" s="25">
        <v>0.107</v>
      </c>
      <c r="I84" s="25">
        <v>9.8000000000000004E-2</v>
      </c>
      <c r="J84" s="25">
        <v>9.0999999999999998E-2</v>
      </c>
      <c r="K84" s="25">
        <v>8.4000000000000005E-2</v>
      </c>
      <c r="L84" s="25">
        <v>7.8E-2</v>
      </c>
      <c r="M84" s="25">
        <v>7.3999999999999996E-2</v>
      </c>
      <c r="N84" s="25">
        <v>6.7000000000000004E-2</v>
      </c>
      <c r="O84" s="26">
        <v>6.5000000000000002E-2</v>
      </c>
      <c r="P84" s="13">
        <v>30</v>
      </c>
      <c r="Q84">
        <f>LN(V83/T83)</f>
        <v>-0.23023491248985223</v>
      </c>
    </row>
    <row r="85" spans="2:32" x14ac:dyDescent="0.3">
      <c r="B85" s="13" t="s">
        <v>44</v>
      </c>
      <c r="C85" s="16">
        <v>0.21299999999999999</v>
      </c>
      <c r="D85" s="16">
        <v>0.182</v>
      </c>
      <c r="E85" s="25">
        <v>0.16600000000000001</v>
      </c>
      <c r="F85" s="25">
        <v>0.15</v>
      </c>
      <c r="G85" s="25">
        <v>0.12</v>
      </c>
      <c r="H85" s="25">
        <v>0.11</v>
      </c>
      <c r="I85" s="25">
        <v>9.8000000000000004E-2</v>
      </c>
      <c r="J85" s="25">
        <v>9.5000000000000001E-2</v>
      </c>
      <c r="K85" s="25">
        <v>8.4000000000000005E-2</v>
      </c>
      <c r="L85" s="25">
        <v>7.6999999999999999E-2</v>
      </c>
      <c r="M85" s="25">
        <v>7.4999999999999997E-2</v>
      </c>
      <c r="N85" s="25">
        <v>6.7000000000000004E-2</v>
      </c>
      <c r="O85" s="26">
        <v>6.3E-2</v>
      </c>
      <c r="P85" s="13">
        <v>45</v>
      </c>
      <c r="Q85">
        <f>LN(W83/T83)</f>
        <v>-0.32407378256333425</v>
      </c>
    </row>
    <row r="86" spans="2:32" x14ac:dyDescent="0.3">
      <c r="B86" s="13" t="s">
        <v>45</v>
      </c>
      <c r="C86" s="16">
        <v>0.21199999999999999</v>
      </c>
      <c r="D86" s="16">
        <v>0.188</v>
      </c>
      <c r="E86" s="25">
        <v>0.18</v>
      </c>
      <c r="F86" s="25">
        <v>0.155</v>
      </c>
      <c r="G86" s="25">
        <v>0.124</v>
      </c>
      <c r="H86" s="25">
        <v>0.108</v>
      </c>
      <c r="I86" s="25">
        <v>0.10100000000000001</v>
      </c>
      <c r="J86" s="25">
        <v>9.6000000000000002E-2</v>
      </c>
      <c r="K86" s="25">
        <v>8.4000000000000005E-2</v>
      </c>
      <c r="L86" s="25">
        <v>7.5999999999999998E-2</v>
      </c>
      <c r="M86" s="25">
        <v>7.5999999999999998E-2</v>
      </c>
      <c r="N86" s="25">
        <v>6.7000000000000004E-2</v>
      </c>
      <c r="O86" s="26">
        <v>6.3E-2</v>
      </c>
      <c r="P86" s="13">
        <v>60</v>
      </c>
      <c r="Q86">
        <f>LN(X83/T83)</f>
        <v>-0.51832606655911939</v>
      </c>
    </row>
    <row r="87" spans="2:32" x14ac:dyDescent="0.3">
      <c r="B87" s="13" t="s">
        <v>45</v>
      </c>
      <c r="C87" s="16">
        <v>0.20100000000000001</v>
      </c>
      <c r="D87" s="16">
        <v>0.17499999999999999</v>
      </c>
      <c r="E87" s="25">
        <v>0.16300000000000001</v>
      </c>
      <c r="F87" s="25">
        <v>0.16700000000000001</v>
      </c>
      <c r="G87" s="25">
        <v>0.129</v>
      </c>
      <c r="H87" s="25">
        <v>0.107</v>
      </c>
      <c r="I87" s="25">
        <v>0.10199999999999999</v>
      </c>
      <c r="J87" s="25">
        <v>9.9000000000000005E-2</v>
      </c>
      <c r="K87" s="25">
        <v>8.5000000000000006E-2</v>
      </c>
      <c r="L87" s="25">
        <v>0.08</v>
      </c>
      <c r="M87" s="25">
        <v>7.5999999999999998E-2</v>
      </c>
      <c r="N87" s="25">
        <v>6.6000000000000003E-2</v>
      </c>
      <c r="O87" s="26">
        <v>6.0999999999999999E-2</v>
      </c>
      <c r="P87" s="13">
        <v>75</v>
      </c>
      <c r="Q87">
        <f>LN(Y83/T83)</f>
        <v>-0.64556446556893032</v>
      </c>
    </row>
    <row r="88" spans="2:32" x14ac:dyDescent="0.3">
      <c r="B88" s="13" t="s">
        <v>45</v>
      </c>
      <c r="G88" s="25"/>
      <c r="H88" s="25"/>
      <c r="I88" s="25"/>
      <c r="J88" s="25"/>
      <c r="K88" s="25"/>
      <c r="L88" s="25"/>
      <c r="M88" s="25"/>
      <c r="P88" s="13">
        <v>90</v>
      </c>
      <c r="Q88">
        <f>LN(Z83/T83)</f>
        <v>-0.72684709900578737</v>
      </c>
    </row>
    <row r="89" spans="2:32" x14ac:dyDescent="0.3">
      <c r="P89" s="13">
        <v>105</v>
      </c>
      <c r="Q89">
        <f>LN(AA83/T83)</f>
        <v>-0.77856493171429708</v>
      </c>
    </row>
    <row r="90" spans="2:32" x14ac:dyDescent="0.3">
      <c r="P90" s="21">
        <v>120</v>
      </c>
      <c r="Q90">
        <f>LN(AB83/T83)</f>
        <v>-0.89794159320595845</v>
      </c>
    </row>
    <row r="91" spans="2:32" x14ac:dyDescent="0.3">
      <c r="P91" s="13">
        <v>135</v>
      </c>
      <c r="Q91">
        <f>LN(AC83/T83)</f>
        <v>-0.96984368211226835</v>
      </c>
    </row>
    <row r="92" spans="2:32" x14ac:dyDescent="0.3">
      <c r="P92" s="13">
        <v>150</v>
      </c>
      <c r="Q92">
        <f>LN(AD83/T83)</f>
        <v>-1.0145291714575684</v>
      </c>
    </row>
    <row r="93" spans="2:32" x14ac:dyDescent="0.3">
      <c r="P93" s="13">
        <v>165</v>
      </c>
      <c r="Q93">
        <f>LN(AE83/T83)</f>
        <v>-1.113340095378353</v>
      </c>
    </row>
    <row r="94" spans="2:32" x14ac:dyDescent="0.3">
      <c r="P94" s="13">
        <v>180</v>
      </c>
      <c r="Q94">
        <f>LN(AF83/T83)</f>
        <v>-1.1713716429505379</v>
      </c>
    </row>
    <row r="98" spans="2:32" x14ac:dyDescent="0.3">
      <c r="B98" s="22" t="s">
        <v>42</v>
      </c>
      <c r="C98" s="13" t="s">
        <v>21</v>
      </c>
      <c r="D98" s="13" t="s">
        <v>22</v>
      </c>
      <c r="E98" s="13" t="s">
        <v>23</v>
      </c>
      <c r="F98" s="13" t="s">
        <v>24</v>
      </c>
      <c r="G98" s="13" t="s">
        <v>25</v>
      </c>
      <c r="H98" s="13" t="s">
        <v>26</v>
      </c>
      <c r="I98" s="13" t="s">
        <v>27</v>
      </c>
      <c r="J98" s="13" t="s">
        <v>28</v>
      </c>
      <c r="K98" s="13" t="s">
        <v>29</v>
      </c>
      <c r="L98" s="13" t="s">
        <v>30</v>
      </c>
      <c r="M98" s="13" t="s">
        <v>31</v>
      </c>
      <c r="N98" s="13" t="s">
        <v>39</v>
      </c>
      <c r="O98" s="13" t="s">
        <v>40</v>
      </c>
      <c r="P98" s="13" t="s">
        <v>36</v>
      </c>
      <c r="Q98" s="13" t="s">
        <v>37</v>
      </c>
      <c r="S98" s="13" t="s">
        <v>43</v>
      </c>
      <c r="T98" s="13" t="s">
        <v>21</v>
      </c>
      <c r="U98" s="13" t="s">
        <v>22</v>
      </c>
      <c r="V98" s="13" t="s">
        <v>23</v>
      </c>
      <c r="W98" s="13" t="s">
        <v>24</v>
      </c>
      <c r="X98" s="13" t="s">
        <v>25</v>
      </c>
      <c r="Y98" s="13" t="s">
        <v>26</v>
      </c>
      <c r="Z98" s="13" t="s">
        <v>27</v>
      </c>
      <c r="AA98" s="13" t="s">
        <v>28</v>
      </c>
      <c r="AB98" s="13" t="s">
        <v>29</v>
      </c>
      <c r="AC98" s="13" t="s">
        <v>30</v>
      </c>
      <c r="AD98" s="13" t="s">
        <v>31</v>
      </c>
      <c r="AE98" s="13" t="s">
        <v>39</v>
      </c>
      <c r="AF98" s="13" t="s">
        <v>40</v>
      </c>
    </row>
    <row r="99" spans="2:32" x14ac:dyDescent="0.3">
      <c r="B99" s="13" t="s">
        <v>43</v>
      </c>
      <c r="C99" s="14">
        <v>0.19500000000000001</v>
      </c>
      <c r="D99" s="16">
        <v>0.16300000000000001</v>
      </c>
      <c r="E99" s="23">
        <v>0.14599999999999999</v>
      </c>
      <c r="F99" s="23">
        <v>0.107</v>
      </c>
      <c r="G99" s="23">
        <v>9.6000000000000002E-2</v>
      </c>
      <c r="H99" s="23">
        <v>8.6999999999999994E-2</v>
      </c>
      <c r="I99" s="23">
        <v>0.08</v>
      </c>
      <c r="J99" s="23">
        <v>6.6000000000000003E-2</v>
      </c>
      <c r="K99" s="23">
        <v>6.3E-2</v>
      </c>
      <c r="L99" s="23">
        <v>0.06</v>
      </c>
      <c r="M99" s="23">
        <v>5.6000000000000001E-2</v>
      </c>
      <c r="N99" s="23">
        <v>5.1999999999999998E-2</v>
      </c>
      <c r="O99" s="24">
        <v>5.3999999999999999E-2</v>
      </c>
      <c r="P99" s="13">
        <v>15</v>
      </c>
      <c r="Q99">
        <f>LN(U99/T99)</f>
        <v>-0.23392268556903681</v>
      </c>
      <c r="T99">
        <f>AVERAGE(C99:C103)</f>
        <v>0.20519999999999999</v>
      </c>
      <c r="U99">
        <f>AVERAGE(D99:D103)</f>
        <v>0.16240000000000002</v>
      </c>
      <c r="V99">
        <f>AVERAGE(E99:E104)</f>
        <v>0.14500000000000002</v>
      </c>
      <c r="W99">
        <f>AVERAGE(F99:F104)</f>
        <v>0.11400000000000002</v>
      </c>
      <c r="X99">
        <f>AVERAGE(G99:G104)</f>
        <v>0.1014</v>
      </c>
      <c r="Y99">
        <f>AVERAGE(H99:H104)</f>
        <v>8.9199999999999988E-2</v>
      </c>
      <c r="Z99">
        <f>AVERAGE(I99:I104)</f>
        <v>7.8399999999999997E-2</v>
      </c>
      <c r="AA99">
        <f>AVERAGE(J99:J103)</f>
        <v>6.88E-2</v>
      </c>
      <c r="AB99">
        <f>AVERAGE(K99:K104)</f>
        <v>6.6400000000000001E-2</v>
      </c>
      <c r="AC99">
        <f>AVERAGE(L99:L104)</f>
        <v>6.2600000000000003E-2</v>
      </c>
      <c r="AD99">
        <f>AVERAGE(M99:M103)</f>
        <v>6.0600000000000001E-2</v>
      </c>
      <c r="AE99">
        <f>AVERAGE(N99:N104)</f>
        <v>5.3400000000000003E-2</v>
      </c>
      <c r="AF99">
        <f>AVERAGE(O99:O103)</f>
        <v>5.3600000000000002E-2</v>
      </c>
    </row>
    <row r="100" spans="2:32" x14ac:dyDescent="0.3">
      <c r="B100" s="13" t="s">
        <v>44</v>
      </c>
      <c r="C100" s="16">
        <v>0.20499999999999999</v>
      </c>
      <c r="D100" s="16">
        <v>0.152</v>
      </c>
      <c r="E100" s="25">
        <v>0.13900000000000001</v>
      </c>
      <c r="F100" s="25">
        <v>0.112</v>
      </c>
      <c r="G100" s="25">
        <v>0.1</v>
      </c>
      <c r="H100" s="25">
        <v>8.6999999999999994E-2</v>
      </c>
      <c r="I100" s="25">
        <v>7.6999999999999999E-2</v>
      </c>
      <c r="J100" s="25">
        <v>7.1999999999999995E-2</v>
      </c>
      <c r="K100" s="25">
        <v>6.5000000000000002E-2</v>
      </c>
      <c r="L100" s="25">
        <v>6.0999999999999999E-2</v>
      </c>
      <c r="M100" s="25">
        <v>0.06</v>
      </c>
      <c r="N100" s="25">
        <v>5.2999999999999999E-2</v>
      </c>
      <c r="O100" s="26">
        <v>5.3999999999999999E-2</v>
      </c>
      <c r="P100" s="13">
        <v>30</v>
      </c>
      <c r="Q100">
        <f>LN(V99/T99)</f>
        <v>-0.34725137087603991</v>
      </c>
    </row>
    <row r="101" spans="2:32" x14ac:dyDescent="0.3">
      <c r="B101" s="13" t="s">
        <v>44</v>
      </c>
      <c r="C101" s="16">
        <v>0.21299999999999999</v>
      </c>
      <c r="D101" s="16">
        <v>0.16</v>
      </c>
      <c r="E101" s="25">
        <v>0.14299999999999999</v>
      </c>
      <c r="F101" s="25">
        <v>0.113</v>
      </c>
      <c r="G101" s="25">
        <v>0.10100000000000001</v>
      </c>
      <c r="H101" s="25">
        <v>8.7999999999999995E-2</v>
      </c>
      <c r="I101" s="25">
        <v>7.9000000000000001E-2</v>
      </c>
      <c r="J101" s="25">
        <v>7.0999999999999994E-2</v>
      </c>
      <c r="K101" s="25">
        <v>6.6000000000000003E-2</v>
      </c>
      <c r="L101" s="25">
        <v>6.2E-2</v>
      </c>
      <c r="M101" s="25">
        <v>6.3E-2</v>
      </c>
      <c r="N101" s="25">
        <v>5.2999999999999999E-2</v>
      </c>
      <c r="O101" s="26">
        <v>5.7000000000000002E-2</v>
      </c>
      <c r="P101" s="13">
        <v>45</v>
      </c>
      <c r="Q101">
        <f>LN(W99/T99)</f>
        <v>-0.58778666490211873</v>
      </c>
    </row>
    <row r="102" spans="2:32" x14ac:dyDescent="0.3">
      <c r="B102" s="13" t="s">
        <v>44</v>
      </c>
      <c r="C102" s="16">
        <v>0.21199999999999999</v>
      </c>
      <c r="D102" s="16">
        <v>0.16700000000000001</v>
      </c>
      <c r="E102" s="25">
        <v>0.15</v>
      </c>
      <c r="F102" s="25">
        <v>0.11799999999999999</v>
      </c>
      <c r="G102" s="25">
        <v>0.10299999999999999</v>
      </c>
      <c r="H102" s="25">
        <v>8.8999999999999996E-2</v>
      </c>
      <c r="I102" s="25">
        <v>7.9000000000000001E-2</v>
      </c>
      <c r="J102" s="25">
        <v>6.7000000000000004E-2</v>
      </c>
      <c r="K102" s="25">
        <v>6.9000000000000006E-2</v>
      </c>
      <c r="L102" s="25">
        <v>6.5000000000000002E-2</v>
      </c>
      <c r="M102" s="25">
        <v>6.2E-2</v>
      </c>
      <c r="N102" s="25">
        <v>5.3999999999999999E-2</v>
      </c>
      <c r="O102" s="26">
        <v>4.9000000000000002E-2</v>
      </c>
      <c r="P102" s="13">
        <v>60</v>
      </c>
      <c r="Q102">
        <f>LN(X99/T99)</f>
        <v>-0.70491202213953152</v>
      </c>
    </row>
    <row r="103" spans="2:32" x14ac:dyDescent="0.3">
      <c r="B103" s="13" t="s">
        <v>45</v>
      </c>
      <c r="C103" s="16">
        <v>0.20100000000000001</v>
      </c>
      <c r="D103" s="16">
        <v>0.17</v>
      </c>
      <c r="E103" s="25">
        <v>0.14699999999999999</v>
      </c>
      <c r="F103" s="25">
        <v>0.12</v>
      </c>
      <c r="G103" s="25">
        <v>0.107</v>
      </c>
      <c r="H103" s="25">
        <v>9.5000000000000001E-2</v>
      </c>
      <c r="I103" s="25">
        <v>7.6999999999999999E-2</v>
      </c>
      <c r="J103" s="25">
        <v>6.8000000000000005E-2</v>
      </c>
      <c r="K103" s="25">
        <v>6.9000000000000006E-2</v>
      </c>
      <c r="L103" s="25">
        <v>6.5000000000000002E-2</v>
      </c>
      <c r="M103" s="25">
        <v>6.2E-2</v>
      </c>
      <c r="N103" s="25">
        <v>5.5E-2</v>
      </c>
      <c r="O103" s="26">
        <v>5.3999999999999999E-2</v>
      </c>
      <c r="P103" s="13">
        <v>75</v>
      </c>
      <c r="Q103">
        <f>LN(Y99/T99)</f>
        <v>-0.83310407371065087</v>
      </c>
    </row>
    <row r="104" spans="2:32" x14ac:dyDescent="0.3">
      <c r="B104" s="13" t="s">
        <v>45</v>
      </c>
      <c r="E104" s="25"/>
      <c r="F104" s="25"/>
      <c r="G104" s="25"/>
      <c r="H104" s="25"/>
      <c r="I104" s="25"/>
      <c r="K104" s="25"/>
      <c r="L104" s="25"/>
      <c r="N104" s="25"/>
      <c r="P104" s="13">
        <v>90</v>
      </c>
      <c r="Q104">
        <f>LN(Z99/T99)</f>
        <v>-0.96216118594025235</v>
      </c>
    </row>
    <row r="105" spans="2:32" x14ac:dyDescent="0.3">
      <c r="B105" s="13" t="s">
        <v>45</v>
      </c>
      <c r="P105" s="13">
        <v>105</v>
      </c>
      <c r="Q105">
        <f>LN(AA99/T99)</f>
        <v>-1.0927813683573164</v>
      </c>
    </row>
    <row r="106" spans="2:32" x14ac:dyDescent="0.3">
      <c r="P106" s="21">
        <v>120</v>
      </c>
      <c r="Q106">
        <f>LN(AB99/T99)</f>
        <v>-1.1282880568142262</v>
      </c>
    </row>
    <row r="107" spans="2:32" x14ac:dyDescent="0.3">
      <c r="P107" s="13">
        <v>135</v>
      </c>
      <c r="Q107">
        <f>LN(AC99/T99)</f>
        <v>-1.1872198351905616</v>
      </c>
    </row>
    <row r="108" spans="2:32" x14ac:dyDescent="0.3">
      <c r="P108" s="13">
        <v>150</v>
      </c>
      <c r="Q108">
        <f>LN(AD99/T99)</f>
        <v>-1.2196902202213458</v>
      </c>
    </row>
    <row r="109" spans="2:32" x14ac:dyDescent="0.3">
      <c r="P109" s="13">
        <v>165</v>
      </c>
      <c r="Q109">
        <f>LN(AE99/T99)</f>
        <v>-1.3461743673304654</v>
      </c>
    </row>
    <row r="110" spans="2:32" x14ac:dyDescent="0.3">
      <c r="P110" s="13">
        <v>180</v>
      </c>
      <c r="Q110">
        <f>LN(AF99/T99)</f>
        <v>-1.342436045219858</v>
      </c>
    </row>
    <row r="113" spans="2:31" x14ac:dyDescent="0.3">
      <c r="B113" s="22" t="s">
        <v>59</v>
      </c>
      <c r="S113" t="s">
        <v>46</v>
      </c>
    </row>
    <row r="114" spans="2:31" x14ac:dyDescent="0.3">
      <c r="B114" s="13" t="s">
        <v>46</v>
      </c>
      <c r="C114" s="13" t="s">
        <v>21</v>
      </c>
      <c r="D114" s="13" t="s">
        <v>22</v>
      </c>
      <c r="E114" s="13" t="s">
        <v>23</v>
      </c>
      <c r="F114" s="13" t="s">
        <v>24</v>
      </c>
      <c r="G114" s="13" t="s">
        <v>25</v>
      </c>
      <c r="H114" s="13" t="s">
        <v>26</v>
      </c>
      <c r="I114" s="13" t="s">
        <v>27</v>
      </c>
      <c r="J114" s="13" t="s">
        <v>28</v>
      </c>
      <c r="K114" s="13" t="s">
        <v>29</v>
      </c>
      <c r="L114" s="13" t="s">
        <v>30</v>
      </c>
      <c r="M114" s="13" t="s">
        <v>31</v>
      </c>
      <c r="N114" s="13" t="s">
        <v>39</v>
      </c>
      <c r="O114" s="13" t="s">
        <v>40</v>
      </c>
      <c r="P114" s="13" t="s">
        <v>36</v>
      </c>
      <c r="Q114" s="13" t="s">
        <v>37</v>
      </c>
      <c r="S114" s="13" t="s">
        <v>21</v>
      </c>
      <c r="T114" s="13" t="s">
        <v>22</v>
      </c>
      <c r="U114" s="13" t="s">
        <v>23</v>
      </c>
      <c r="V114" s="13" t="s">
        <v>24</v>
      </c>
      <c r="W114" s="13" t="s">
        <v>25</v>
      </c>
      <c r="X114" s="13" t="s">
        <v>26</v>
      </c>
      <c r="Y114" s="13" t="s">
        <v>27</v>
      </c>
      <c r="Z114" s="13" t="s">
        <v>28</v>
      </c>
      <c r="AA114" s="13" t="s">
        <v>29</v>
      </c>
      <c r="AB114" s="13" t="s">
        <v>30</v>
      </c>
      <c r="AC114" s="13" t="s">
        <v>31</v>
      </c>
      <c r="AD114" s="13" t="s">
        <v>39</v>
      </c>
      <c r="AE114" s="13" t="s">
        <v>40</v>
      </c>
    </row>
    <row r="115" spans="2:31" x14ac:dyDescent="0.3">
      <c r="B115" t="s">
        <v>47</v>
      </c>
      <c r="C115" s="14"/>
      <c r="D115" s="23">
        <v>4.5999999999999999E-2</v>
      </c>
      <c r="E115" s="23"/>
      <c r="F115" s="23">
        <v>4.7E-2</v>
      </c>
      <c r="G115" s="23"/>
      <c r="H115" s="23"/>
      <c r="I115" s="23">
        <v>4.7E-2</v>
      </c>
      <c r="J115" s="23">
        <v>4.1000000000000002E-2</v>
      </c>
      <c r="K115" s="23">
        <v>4.5999999999999999E-2</v>
      </c>
      <c r="L115" s="23"/>
      <c r="M115" s="23">
        <v>4.3999999999999997E-2</v>
      </c>
      <c r="N115" s="24">
        <v>4.9000000000000002E-2</v>
      </c>
      <c r="O115" s="19"/>
      <c r="P115" s="13">
        <v>15</v>
      </c>
      <c r="Q115">
        <f>LN(T115/S115)</f>
        <v>-9.2325102960871472E-2</v>
      </c>
      <c r="S115">
        <f>AVERAGE(C115:C120)</f>
        <v>5.5750000000000001E-2</v>
      </c>
      <c r="T115">
        <f>AVERAGE(D115:D120)</f>
        <v>5.0833333333333335E-2</v>
      </c>
      <c r="U115">
        <f>AVERAGE(E115:E119)</f>
        <v>4.9749999999999996E-2</v>
      </c>
      <c r="V115">
        <f>AVERAGE(F115:F119)</f>
        <v>4.9000000000000002E-2</v>
      </c>
      <c r="W115">
        <f>AVERAGE(G115:G119)</f>
        <v>4.7000000000000007E-2</v>
      </c>
      <c r="X115">
        <f>AVERAGE(H115:H119)</f>
        <v>4.675E-2</v>
      </c>
      <c r="Y115">
        <f t="shared" ref="Y115:AE115" si="3">AVERAGE(I115:I120)</f>
        <v>4.5000000000000005E-2</v>
      </c>
      <c r="Z115">
        <f t="shared" si="3"/>
        <v>4.5000000000000005E-2</v>
      </c>
      <c r="AA115">
        <f t="shared" si="3"/>
        <v>4.3999999999999997E-2</v>
      </c>
      <c r="AB115">
        <f t="shared" si="3"/>
        <v>4.3666666666666666E-2</v>
      </c>
      <c r="AC115">
        <f t="shared" si="3"/>
        <v>4.4749999999999998E-2</v>
      </c>
      <c r="AD115">
        <f t="shared" si="3"/>
        <v>4.5499999999999999E-2</v>
      </c>
      <c r="AE115">
        <f t="shared" si="3"/>
        <v>4.1749999999999995E-2</v>
      </c>
    </row>
    <row r="116" spans="2:31" x14ac:dyDescent="0.3">
      <c r="B116" t="s">
        <v>47</v>
      </c>
      <c r="C116" s="16"/>
      <c r="D116" s="25">
        <v>4.8000000000000001E-2</v>
      </c>
      <c r="E116" s="25">
        <v>4.8000000000000001E-2</v>
      </c>
      <c r="F116" s="25">
        <v>0.05</v>
      </c>
      <c r="G116" s="25"/>
      <c r="H116" s="25">
        <v>4.2999999999999997E-2</v>
      </c>
      <c r="I116" s="25">
        <v>4.3999999999999997E-2</v>
      </c>
      <c r="J116" s="25">
        <v>4.4999999999999998E-2</v>
      </c>
      <c r="K116" s="25">
        <v>4.2999999999999997E-2</v>
      </c>
      <c r="L116" s="25">
        <v>4.4999999999999998E-2</v>
      </c>
      <c r="M116" s="25">
        <v>4.4999999999999998E-2</v>
      </c>
      <c r="N116" s="26">
        <v>4.2999999999999997E-2</v>
      </c>
      <c r="O116" s="20">
        <v>3.9E-2</v>
      </c>
      <c r="P116" s="13">
        <v>30</v>
      </c>
      <c r="Q116">
        <f>LN(U115/S115)</f>
        <v>-0.11386694673562646</v>
      </c>
    </row>
    <row r="117" spans="2:31" x14ac:dyDescent="0.3">
      <c r="B117" t="s">
        <v>47</v>
      </c>
      <c r="C117" s="16">
        <v>0.05</v>
      </c>
      <c r="D117" s="25">
        <v>4.9000000000000002E-2</v>
      </c>
      <c r="E117" s="25">
        <v>4.7E-2</v>
      </c>
      <c r="F117" s="25">
        <v>4.4999999999999998E-2</v>
      </c>
      <c r="G117" s="25">
        <v>4.4999999999999998E-2</v>
      </c>
      <c r="H117" s="25">
        <v>4.9000000000000002E-2</v>
      </c>
      <c r="I117" s="25">
        <v>4.3999999999999997E-2</v>
      </c>
      <c r="J117" s="25">
        <v>4.9000000000000002E-2</v>
      </c>
      <c r="K117" s="25">
        <v>4.2000000000000003E-2</v>
      </c>
      <c r="L117" s="25">
        <v>4.1000000000000002E-2</v>
      </c>
      <c r="M117" s="25">
        <v>4.4999999999999998E-2</v>
      </c>
      <c r="N117" s="26">
        <v>4.3999999999999997E-2</v>
      </c>
      <c r="O117" s="20"/>
      <c r="P117" s="13">
        <v>45</v>
      </c>
      <c r="Q117">
        <f>LN(V115/S115)</f>
        <v>-0.12905711222960156</v>
      </c>
    </row>
    <row r="118" spans="2:31" x14ac:dyDescent="0.3">
      <c r="B118" t="s">
        <v>48</v>
      </c>
      <c r="C118" s="16">
        <v>5.2999999999999999E-2</v>
      </c>
      <c r="D118" s="25">
        <v>5.7000000000000002E-2</v>
      </c>
      <c r="E118" s="25">
        <v>5.0999999999999997E-2</v>
      </c>
      <c r="F118" s="25">
        <v>5.1999999999999998E-2</v>
      </c>
      <c r="G118" s="25">
        <v>4.8000000000000001E-2</v>
      </c>
      <c r="H118" s="25">
        <v>4.8000000000000001E-2</v>
      </c>
      <c r="I118" s="25"/>
      <c r="J118" s="25"/>
      <c r="K118" s="25">
        <v>4.4999999999999998E-2</v>
      </c>
      <c r="L118" s="25">
        <v>4.4999999999999998E-2</v>
      </c>
      <c r="M118" s="25"/>
      <c r="N118" s="26"/>
      <c r="O118" s="20">
        <v>4.2999999999999997E-2</v>
      </c>
      <c r="P118" s="13">
        <v>60</v>
      </c>
      <c r="Q118">
        <f>LN(W115/S115)</f>
        <v>-0.17072980863016943</v>
      </c>
    </row>
    <row r="119" spans="2:31" x14ac:dyDescent="0.3">
      <c r="B119" t="s">
        <v>48</v>
      </c>
      <c r="C119" s="16">
        <v>5.3999999999999999E-2</v>
      </c>
      <c r="D119" s="25">
        <v>5.2999999999999999E-2</v>
      </c>
      <c r="E119" s="25">
        <v>5.2999999999999999E-2</v>
      </c>
      <c r="F119" s="25">
        <v>5.0999999999999997E-2</v>
      </c>
      <c r="G119" s="25">
        <v>4.8000000000000001E-2</v>
      </c>
      <c r="H119" s="25">
        <v>4.7E-2</v>
      </c>
      <c r="I119" s="25"/>
      <c r="J119" s="25"/>
      <c r="K119" s="25"/>
      <c r="M119" s="25">
        <v>4.4999999999999998E-2</v>
      </c>
      <c r="N119" s="26">
        <v>4.5999999999999999E-2</v>
      </c>
      <c r="O119" s="20">
        <v>4.2000000000000003E-2</v>
      </c>
      <c r="P119" s="13">
        <v>75</v>
      </c>
      <c r="Q119">
        <f>LN(X115/S115)</f>
        <v>-0.17606315460553215</v>
      </c>
    </row>
    <row r="120" spans="2:31" x14ac:dyDescent="0.3">
      <c r="B120" t="s">
        <v>48</v>
      </c>
      <c r="C120" s="16">
        <v>6.6000000000000003E-2</v>
      </c>
      <c r="D120" s="25">
        <v>5.1999999999999998E-2</v>
      </c>
      <c r="I120" s="25"/>
      <c r="J120" s="25"/>
      <c r="K120" s="25"/>
      <c r="L120" s="25"/>
      <c r="M120" s="25"/>
      <c r="N120" s="26"/>
      <c r="O120" s="20">
        <v>4.2999999999999997E-2</v>
      </c>
      <c r="P120" s="13">
        <v>90</v>
      </c>
      <c r="Q120">
        <f>LN(Y115/S115)</f>
        <v>-0.21421492056990823</v>
      </c>
    </row>
    <row r="121" spans="2:31" x14ac:dyDescent="0.3">
      <c r="P121" s="13">
        <v>105</v>
      </c>
      <c r="Q121">
        <f>LN(Z115/S115)</f>
        <v>-0.21421492056990823</v>
      </c>
    </row>
    <row r="122" spans="2:31" x14ac:dyDescent="0.3">
      <c r="P122" s="21">
        <v>120</v>
      </c>
      <c r="Q122">
        <f>LN(AA115/S115)</f>
        <v>-0.23668777642196703</v>
      </c>
    </row>
    <row r="123" spans="2:31" x14ac:dyDescent="0.3">
      <c r="P123" s="13">
        <v>135</v>
      </c>
      <c r="Q123">
        <f>LN(AB115/S115)</f>
        <v>-0.24429237580718632</v>
      </c>
    </row>
    <row r="124" spans="2:31" x14ac:dyDescent="0.3">
      <c r="P124" s="13">
        <v>150</v>
      </c>
    </row>
    <row r="125" spans="2:31" x14ac:dyDescent="0.3">
      <c r="P125" s="13">
        <v>165</v>
      </c>
    </row>
    <row r="126" spans="2:31" x14ac:dyDescent="0.3">
      <c r="P126" s="13">
        <v>180</v>
      </c>
      <c r="Q126">
        <f>LN(AE115/S115)</f>
        <v>-0.28917795904336374</v>
      </c>
    </row>
    <row r="130" spans="2:31" x14ac:dyDescent="0.3">
      <c r="B130" s="22" t="s">
        <v>60</v>
      </c>
    </row>
    <row r="131" spans="2:31" x14ac:dyDescent="0.3">
      <c r="B131" s="13" t="s">
        <v>46</v>
      </c>
      <c r="C131" s="13" t="s">
        <v>21</v>
      </c>
      <c r="D131" s="13" t="s">
        <v>22</v>
      </c>
      <c r="E131" s="13" t="s">
        <v>23</v>
      </c>
      <c r="F131" s="13" t="s">
        <v>24</v>
      </c>
      <c r="G131" s="13" t="s">
        <v>25</v>
      </c>
      <c r="H131" s="13" t="s">
        <v>26</v>
      </c>
      <c r="I131" s="13" t="s">
        <v>27</v>
      </c>
      <c r="J131" s="13" t="s">
        <v>28</v>
      </c>
      <c r="K131" s="13" t="s">
        <v>29</v>
      </c>
      <c r="L131" s="13" t="s">
        <v>30</v>
      </c>
      <c r="M131" s="13" t="s">
        <v>31</v>
      </c>
      <c r="N131" s="13" t="s">
        <v>39</v>
      </c>
      <c r="O131" s="13" t="s">
        <v>40</v>
      </c>
      <c r="P131" s="13" t="s">
        <v>36</v>
      </c>
      <c r="Q131" s="13" t="s">
        <v>37</v>
      </c>
      <c r="S131" s="13" t="s">
        <v>46</v>
      </c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</row>
    <row r="132" spans="2:31" x14ac:dyDescent="0.3">
      <c r="B132" s="13" t="s">
        <v>47</v>
      </c>
      <c r="C132" s="16">
        <v>5.3999999999999999E-2</v>
      </c>
      <c r="D132" s="14">
        <v>5.3999999999999999E-2</v>
      </c>
      <c r="E132" s="23">
        <v>0.05</v>
      </c>
      <c r="F132" s="23">
        <v>4.9000000000000002E-2</v>
      </c>
      <c r="G132" s="23">
        <v>4.7E-2</v>
      </c>
      <c r="H132" s="23">
        <v>4.4999999999999998E-2</v>
      </c>
      <c r="I132" s="23">
        <v>4.5999999999999999E-2</v>
      </c>
      <c r="J132" s="25">
        <v>0.04</v>
      </c>
      <c r="K132" s="23">
        <v>4.8000000000000001E-2</v>
      </c>
      <c r="L132" s="23">
        <v>4.2000000000000003E-2</v>
      </c>
      <c r="M132" s="25">
        <v>4.2999999999999997E-2</v>
      </c>
      <c r="N132" s="25">
        <v>4.4999999999999998E-2</v>
      </c>
      <c r="O132" s="26">
        <v>5.3999999999999999E-2</v>
      </c>
      <c r="P132" s="13">
        <v>15</v>
      </c>
      <c r="Q132">
        <f>LN(T133/S133)</f>
        <v>-7.8117779263951928E-2</v>
      </c>
      <c r="S132" s="13" t="s">
        <v>21</v>
      </c>
      <c r="T132" s="13" t="s">
        <v>22</v>
      </c>
      <c r="U132" s="13" t="s">
        <v>23</v>
      </c>
      <c r="V132" s="13" t="s">
        <v>24</v>
      </c>
      <c r="W132" s="13" t="s">
        <v>25</v>
      </c>
      <c r="X132" s="13" t="s">
        <v>26</v>
      </c>
      <c r="Y132" s="13" t="s">
        <v>27</v>
      </c>
      <c r="Z132" s="13" t="s">
        <v>28</v>
      </c>
      <c r="AA132" s="13" t="s">
        <v>29</v>
      </c>
      <c r="AB132" s="13" t="s">
        <v>30</v>
      </c>
      <c r="AC132" s="13" t="s">
        <v>31</v>
      </c>
      <c r="AD132" s="13" t="s">
        <v>39</v>
      </c>
      <c r="AE132" s="13" t="s">
        <v>40</v>
      </c>
    </row>
    <row r="133" spans="2:31" x14ac:dyDescent="0.3">
      <c r="B133" s="13" t="s">
        <v>47</v>
      </c>
      <c r="C133" s="16">
        <v>6.6000000000000003E-2</v>
      </c>
      <c r="D133" s="16">
        <v>5.0999999999999997E-2</v>
      </c>
      <c r="E133" s="25">
        <v>4.9000000000000002E-2</v>
      </c>
      <c r="F133" s="25">
        <v>4.9000000000000002E-2</v>
      </c>
      <c r="G133" s="25">
        <v>4.4999999999999998E-2</v>
      </c>
      <c r="H133" s="25">
        <v>4.5999999999999999E-2</v>
      </c>
      <c r="I133" s="25">
        <v>4.7E-2</v>
      </c>
      <c r="J133" s="25">
        <v>4.2000000000000003E-2</v>
      </c>
      <c r="K133" s="25">
        <v>4.2999999999999997E-2</v>
      </c>
      <c r="L133" s="25">
        <v>4.2999999999999997E-2</v>
      </c>
      <c r="M133" s="25">
        <v>4.5999999999999999E-2</v>
      </c>
      <c r="N133" s="25">
        <v>4.1000000000000002E-2</v>
      </c>
      <c r="O133" s="26">
        <v>5.3999999999999999E-2</v>
      </c>
      <c r="P133" s="13">
        <v>30</v>
      </c>
      <c r="Q133">
        <f>LN(U133/S133)</f>
        <v>-0.10343558724824191</v>
      </c>
      <c r="S133">
        <f>AVERAGE(C132:C134)</f>
        <v>5.7666666666666665E-2</v>
      </c>
      <c r="T133">
        <f>AVERAGE(D132:D137)</f>
        <v>5.3333333333333337E-2</v>
      </c>
      <c r="U133">
        <f>AVERAGE(E132:E137)</f>
        <v>5.1999999999999998E-2</v>
      </c>
      <c r="V133">
        <f>AVERAGE(F132:F135)</f>
        <v>4.9750000000000003E-2</v>
      </c>
      <c r="W133">
        <f>AVERAGE(G132:G136)</f>
        <v>4.8333333333333332E-2</v>
      </c>
      <c r="X133">
        <f>AVERAGE(H132:H137)</f>
        <v>4.7333333333333331E-2</v>
      </c>
      <c r="Y133">
        <f>AVERAGE(I132:I137)</f>
        <v>4.7000000000000007E-2</v>
      </c>
      <c r="Z133">
        <f>AVERAGE(J132:J137)</f>
        <v>4.4999999999999998E-2</v>
      </c>
      <c r="AA133">
        <f>AVERAGE(K132:K137)</f>
        <v>4.4499999999999998E-2</v>
      </c>
      <c r="AB133">
        <f>AVERAGE(L132:L137)</f>
        <v>4.3666666666666666E-2</v>
      </c>
      <c r="AC133">
        <f>AVERAGE(M132:M135)</f>
        <v>4.4000000000000004E-2</v>
      </c>
      <c r="AD133">
        <f>AVERAGE(N132:N136)</f>
        <v>4.2499999999999996E-2</v>
      </c>
      <c r="AE133">
        <f>AVERAGE(O132:O135)</f>
        <v>5.425E-2</v>
      </c>
    </row>
    <row r="134" spans="2:31" x14ac:dyDescent="0.3">
      <c r="B134" s="13" t="s">
        <v>47</v>
      </c>
      <c r="C134" s="16">
        <v>5.2999999999999999E-2</v>
      </c>
      <c r="D134" s="16">
        <v>5.5E-2</v>
      </c>
      <c r="E134" s="25">
        <v>5.7000000000000002E-2</v>
      </c>
      <c r="F134" s="25">
        <v>4.9000000000000002E-2</v>
      </c>
      <c r="G134" s="25">
        <v>5.2999999999999999E-2</v>
      </c>
      <c r="H134" s="25">
        <v>5.0999999999999997E-2</v>
      </c>
      <c r="I134" s="25">
        <v>4.8000000000000001E-2</v>
      </c>
      <c r="J134" s="25">
        <v>4.8000000000000001E-2</v>
      </c>
      <c r="K134" s="25">
        <v>4.2000000000000003E-2</v>
      </c>
      <c r="L134" s="25">
        <v>4.5999999999999999E-2</v>
      </c>
      <c r="M134" s="25">
        <v>4.2999999999999997E-2</v>
      </c>
      <c r="N134" s="25">
        <v>4.1000000000000002E-2</v>
      </c>
      <c r="O134" s="26">
        <v>5.5E-2</v>
      </c>
      <c r="P134" s="13">
        <v>45</v>
      </c>
      <c r="Q134">
        <f>LN(V133/S133)</f>
        <v>-0.14766884222506746</v>
      </c>
    </row>
    <row r="135" spans="2:31" x14ac:dyDescent="0.3">
      <c r="B135" s="13" t="s">
        <v>48</v>
      </c>
      <c r="F135" s="25">
        <v>5.1999999999999998E-2</v>
      </c>
      <c r="G135" s="25"/>
      <c r="I135" s="25"/>
      <c r="J135" s="25">
        <v>0.05</v>
      </c>
      <c r="K135" s="25">
        <v>4.4999999999999998E-2</v>
      </c>
      <c r="M135" s="25"/>
      <c r="N135" s="25">
        <v>4.2999999999999997E-2</v>
      </c>
      <c r="O135" s="26">
        <v>5.3999999999999999E-2</v>
      </c>
      <c r="P135" s="13">
        <v>60</v>
      </c>
      <c r="Q135">
        <f>LN(W133/S133)</f>
        <v>-0.17655785207720459</v>
      </c>
    </row>
    <row r="136" spans="2:31" x14ac:dyDescent="0.3">
      <c r="B136" s="13" t="s">
        <v>48</v>
      </c>
      <c r="D136" s="16"/>
      <c r="E136" s="25"/>
      <c r="G136" s="25"/>
      <c r="H136" s="25"/>
      <c r="I136" s="25"/>
      <c r="K136" s="25"/>
      <c r="L136" s="25"/>
      <c r="N136" s="25"/>
      <c r="P136" s="13">
        <v>75</v>
      </c>
      <c r="Q136">
        <f>LN(X133/S133)</f>
        <v>-0.19746453689651816</v>
      </c>
    </row>
    <row r="137" spans="2:31" x14ac:dyDescent="0.3">
      <c r="B137" s="13" t="s">
        <v>48</v>
      </c>
      <c r="D137" s="16"/>
      <c r="E137" s="25"/>
      <c r="H137" s="25"/>
      <c r="I137" s="25"/>
      <c r="J137" s="25"/>
      <c r="K137" s="25"/>
      <c r="L137" s="25"/>
      <c r="P137" s="13">
        <v>90</v>
      </c>
      <c r="Q137">
        <f>LN(Y133/S133)</f>
        <v>-0.20453170411961041</v>
      </c>
    </row>
    <row r="138" spans="2:31" x14ac:dyDescent="0.3">
      <c r="P138" s="13">
        <v>105</v>
      </c>
      <c r="Q138">
        <f>LN(Z133/S133)</f>
        <v>-0.2480168160593495</v>
      </c>
    </row>
    <row r="139" spans="2:31" x14ac:dyDescent="0.3">
      <c r="P139" s="21">
        <v>120</v>
      </c>
      <c r="Q139">
        <f>LN(AA133/S133)</f>
        <v>-0.25919011665747471</v>
      </c>
    </row>
    <row r="140" spans="2:31" x14ac:dyDescent="0.3">
      <c r="N140" s="24"/>
      <c r="P140" s="13">
        <v>135</v>
      </c>
      <c r="Q140">
        <f>LN(AB133/S133)</f>
        <v>-0.27809427129662739</v>
      </c>
    </row>
    <row r="141" spans="2:31" x14ac:dyDescent="0.3">
      <c r="N141" s="26"/>
      <c r="P141" s="13">
        <v>150</v>
      </c>
      <c r="Q141">
        <f>LN(AC133/S133)</f>
        <v>-0.27048967191140799</v>
      </c>
    </row>
    <row r="142" spans="2:31" x14ac:dyDescent="0.3">
      <c r="N142" s="26"/>
      <c r="P142" s="13">
        <v>165</v>
      </c>
      <c r="Q142">
        <f>LN(AD133/S133)</f>
        <v>-0.30517522989929818</v>
      </c>
    </row>
    <row r="143" spans="2:31" x14ac:dyDescent="0.3">
      <c r="N143" s="26"/>
      <c r="P143" s="13">
        <v>180</v>
      </c>
    </row>
    <row r="145" spans="2:31" x14ac:dyDescent="0.3">
      <c r="N145" s="26"/>
    </row>
    <row r="151" spans="2:31" x14ac:dyDescent="0.3">
      <c r="B151" s="22" t="s">
        <v>61</v>
      </c>
    </row>
    <row r="152" spans="2:31" x14ac:dyDescent="0.3">
      <c r="B152" s="13" t="s">
        <v>46</v>
      </c>
      <c r="C152" s="13" t="s">
        <v>21</v>
      </c>
      <c r="D152" s="13" t="s">
        <v>22</v>
      </c>
      <c r="E152" s="13" t="s">
        <v>23</v>
      </c>
      <c r="F152" s="13" t="s">
        <v>24</v>
      </c>
      <c r="G152" s="13" t="s">
        <v>25</v>
      </c>
      <c r="H152" s="13" t="s">
        <v>26</v>
      </c>
      <c r="I152" s="13" t="s">
        <v>27</v>
      </c>
      <c r="J152" s="13" t="s">
        <v>28</v>
      </c>
      <c r="K152" s="13" t="s">
        <v>29</v>
      </c>
      <c r="L152" s="13" t="s">
        <v>30</v>
      </c>
      <c r="M152" s="13" t="s">
        <v>31</v>
      </c>
      <c r="N152" s="13" t="s">
        <v>39</v>
      </c>
      <c r="O152" s="13" t="s">
        <v>40</v>
      </c>
      <c r="P152" s="13" t="s">
        <v>36</v>
      </c>
      <c r="Q152" s="13" t="s">
        <v>37</v>
      </c>
      <c r="S152" s="13" t="s">
        <v>46</v>
      </c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</row>
    <row r="153" spans="2:31" x14ac:dyDescent="0.3">
      <c r="B153" s="13" t="s">
        <v>47</v>
      </c>
      <c r="C153" s="16">
        <v>5.3999999999999999E-2</v>
      </c>
      <c r="D153" s="14">
        <v>4.8000000000000001E-2</v>
      </c>
      <c r="E153" s="23">
        <v>4.4999999999999998E-2</v>
      </c>
      <c r="F153" s="23"/>
      <c r="G153" s="23"/>
      <c r="H153" s="23">
        <v>4.5999999999999999E-2</v>
      </c>
      <c r="I153" s="23">
        <v>3.7999999999999999E-2</v>
      </c>
      <c r="J153" s="23">
        <v>4.2000000000000003E-2</v>
      </c>
      <c r="K153" s="23">
        <v>3.7999999999999999E-2</v>
      </c>
      <c r="L153" s="23">
        <v>4.2999999999999997E-2</v>
      </c>
      <c r="M153" s="23">
        <v>3.7999999999999999E-2</v>
      </c>
      <c r="N153" s="23">
        <v>3.6999999999999998E-2</v>
      </c>
      <c r="O153" s="24"/>
      <c r="P153" s="13">
        <v>15</v>
      </c>
      <c r="Q153">
        <f>LN(T154/S154)</f>
        <v>-0.13866427913198567</v>
      </c>
      <c r="S153" s="13" t="s">
        <v>21</v>
      </c>
      <c r="T153" s="13" t="s">
        <v>22</v>
      </c>
      <c r="U153" s="13" t="s">
        <v>23</v>
      </c>
      <c r="V153" s="13" t="s">
        <v>24</v>
      </c>
      <c r="W153" s="13" t="s">
        <v>25</v>
      </c>
      <c r="X153" s="13" t="s">
        <v>26</v>
      </c>
      <c r="Y153" s="13" t="s">
        <v>27</v>
      </c>
      <c r="Z153" s="13" t="s">
        <v>28</v>
      </c>
      <c r="AA153" s="13" t="s">
        <v>29</v>
      </c>
      <c r="AB153" s="13" t="s">
        <v>30</v>
      </c>
      <c r="AC153" s="13" t="s">
        <v>31</v>
      </c>
      <c r="AD153" s="13" t="s">
        <v>39</v>
      </c>
      <c r="AE153" s="13" t="s">
        <v>40</v>
      </c>
    </row>
    <row r="154" spans="2:31" x14ac:dyDescent="0.3">
      <c r="B154" s="13" t="s">
        <v>47</v>
      </c>
      <c r="C154" s="16">
        <v>6.6000000000000003E-2</v>
      </c>
      <c r="D154" s="16">
        <v>4.9000000000000002E-2</v>
      </c>
      <c r="E154" s="25">
        <v>4.4999999999999998E-2</v>
      </c>
      <c r="F154" s="25">
        <v>4.3999999999999997E-2</v>
      </c>
      <c r="G154" s="25">
        <v>4.1000000000000002E-2</v>
      </c>
      <c r="H154" s="25">
        <v>3.9E-2</v>
      </c>
      <c r="I154" s="25"/>
      <c r="J154" s="25">
        <v>4.3999999999999997E-2</v>
      </c>
      <c r="K154" s="25">
        <v>4.2999999999999997E-2</v>
      </c>
      <c r="L154" s="25">
        <v>4.2999999999999997E-2</v>
      </c>
      <c r="M154" s="25">
        <v>3.7999999999999999E-2</v>
      </c>
      <c r="N154" s="25">
        <v>3.6999999999999998E-2</v>
      </c>
      <c r="O154" s="26">
        <v>4.2999999999999997E-2</v>
      </c>
      <c r="P154" s="13">
        <v>30</v>
      </c>
      <c r="Q154">
        <f>LN(U154/S154)</f>
        <v>-0.18765366633225899</v>
      </c>
      <c r="S154">
        <f>AVERAGE(C153:C155)</f>
        <v>5.7666666666666665E-2</v>
      </c>
      <c r="T154">
        <f>AVERAGE(D153:D157)</f>
        <v>5.0200000000000002E-2</v>
      </c>
      <c r="U154">
        <f>AVERAGE(E153:E157)</f>
        <v>4.7799999999999995E-2</v>
      </c>
      <c r="V154">
        <f>AVERAGE(F153:F157)</f>
        <v>4.7E-2</v>
      </c>
      <c r="W154">
        <f>AVERAGE(G153:G158)</f>
        <v>4.5399999999999996E-2</v>
      </c>
      <c r="X154">
        <f>AVERAGE(H153:H158)</f>
        <v>4.466666666666666E-2</v>
      </c>
      <c r="Y154">
        <f>AVERAGE(I153:I158)</f>
        <v>4.3599999999999993E-2</v>
      </c>
      <c r="Z154">
        <f>AVERAGE(J153:J157)</f>
        <v>4.3499999999999997E-2</v>
      </c>
      <c r="AA154">
        <f>AVERAGE(K153:K157)</f>
        <v>4.1999999999999996E-2</v>
      </c>
      <c r="AB154">
        <f>AVERAGE(L153:L156)</f>
        <v>4.2666666666666665E-2</v>
      </c>
      <c r="AC154">
        <f>AVERAGE(M153:M157)</f>
        <v>4.059999999999999E-2</v>
      </c>
      <c r="AD154">
        <f>AVERAGE(N153:N158)</f>
        <v>3.9499999999999993E-2</v>
      </c>
      <c r="AE154">
        <f>AVERAGE(O153:O158)</f>
        <v>4.2666666666666665E-2</v>
      </c>
    </row>
    <row r="155" spans="2:31" x14ac:dyDescent="0.3">
      <c r="B155" s="13" t="s">
        <v>47</v>
      </c>
      <c r="C155" s="16">
        <v>5.2999999999999999E-2</v>
      </c>
      <c r="D155" s="16">
        <v>4.4999999999999998E-2</v>
      </c>
      <c r="E155" s="25">
        <v>4.8000000000000001E-2</v>
      </c>
      <c r="F155" s="25">
        <v>4.3999999999999997E-2</v>
      </c>
      <c r="G155" s="25">
        <v>4.1000000000000002E-2</v>
      </c>
      <c r="H155" s="25">
        <v>4.4999999999999998E-2</v>
      </c>
      <c r="I155" s="25">
        <v>4.2000000000000003E-2</v>
      </c>
      <c r="J155" s="25">
        <v>4.3999999999999997E-2</v>
      </c>
      <c r="K155" s="25">
        <v>4.2000000000000003E-2</v>
      </c>
      <c r="L155" s="25">
        <v>4.2000000000000003E-2</v>
      </c>
      <c r="M155" s="25">
        <v>3.9E-2</v>
      </c>
      <c r="N155" s="25">
        <v>4.1000000000000002E-2</v>
      </c>
      <c r="O155" s="26"/>
      <c r="P155" s="13">
        <v>45</v>
      </c>
      <c r="Q155">
        <f>LN(V154/S154)</f>
        <v>-0.20453170411961069</v>
      </c>
    </row>
    <row r="156" spans="2:31" x14ac:dyDescent="0.3">
      <c r="B156" s="13" t="s">
        <v>48</v>
      </c>
      <c r="D156" s="16">
        <v>5.1999999999999998E-2</v>
      </c>
      <c r="E156" s="25">
        <v>4.9000000000000002E-2</v>
      </c>
      <c r="F156" s="25">
        <v>0.05</v>
      </c>
      <c r="G156" s="25">
        <v>4.4999999999999998E-2</v>
      </c>
      <c r="H156" s="25">
        <v>4.8000000000000001E-2</v>
      </c>
      <c r="I156" s="25">
        <v>4.7E-2</v>
      </c>
      <c r="J156" s="25">
        <v>4.3999999999999997E-2</v>
      </c>
      <c r="K156" s="25">
        <v>4.4999999999999998E-2</v>
      </c>
      <c r="L156" s="25"/>
      <c r="M156" s="25">
        <v>4.2999999999999997E-2</v>
      </c>
      <c r="N156" s="25">
        <v>4.2999999999999997E-2</v>
      </c>
      <c r="O156" s="26">
        <v>4.2999999999999997E-2</v>
      </c>
      <c r="P156" s="13">
        <v>60</v>
      </c>
      <c r="Q156">
        <f>LN(W154/S154)</f>
        <v>-0.23916720078236697</v>
      </c>
    </row>
    <row r="157" spans="2:31" x14ac:dyDescent="0.3">
      <c r="B157" s="13" t="s">
        <v>48</v>
      </c>
      <c r="D157" s="16">
        <v>5.7000000000000002E-2</v>
      </c>
      <c r="E157" s="25">
        <v>5.1999999999999998E-2</v>
      </c>
      <c r="F157" s="25">
        <v>0.05</v>
      </c>
      <c r="G157" s="25">
        <v>5.0999999999999997E-2</v>
      </c>
      <c r="H157" s="25">
        <v>4.5999999999999999E-2</v>
      </c>
      <c r="I157" s="25">
        <v>4.4999999999999998E-2</v>
      </c>
      <c r="J157" s="25"/>
      <c r="K157" s="25"/>
      <c r="M157" s="25">
        <v>4.4999999999999998E-2</v>
      </c>
      <c r="N157" s="25"/>
      <c r="O157" s="26">
        <v>4.2000000000000003E-2</v>
      </c>
      <c r="P157" s="13">
        <v>75</v>
      </c>
      <c r="Q157">
        <f>LN(X154/S154)</f>
        <v>-0.25545179454686767</v>
      </c>
    </row>
    <row r="158" spans="2:31" x14ac:dyDescent="0.3">
      <c r="B158" s="13" t="s">
        <v>48</v>
      </c>
      <c r="G158" s="25">
        <v>4.9000000000000002E-2</v>
      </c>
      <c r="H158" s="25">
        <v>4.3999999999999997E-2</v>
      </c>
      <c r="I158" s="25">
        <v>4.5999999999999999E-2</v>
      </c>
      <c r="N158" s="25"/>
      <c r="O158" s="26"/>
      <c r="P158" s="13">
        <v>90</v>
      </c>
      <c r="Q158">
        <f>LN(Y154/S154)</f>
        <v>-0.27962215547468067</v>
      </c>
    </row>
    <row r="159" spans="2:31" x14ac:dyDescent="0.3">
      <c r="P159" s="13">
        <v>105</v>
      </c>
      <c r="Q159">
        <f>LN(Z154/S154)</f>
        <v>-0.28191836773503087</v>
      </c>
    </row>
    <row r="160" spans="2:31" x14ac:dyDescent="0.3">
      <c r="P160" s="21">
        <v>120</v>
      </c>
      <c r="Q160">
        <f>LN(AA154/S154)</f>
        <v>-0.31700968754630099</v>
      </c>
    </row>
    <row r="161" spans="2:32" x14ac:dyDescent="0.3">
      <c r="P161" s="13">
        <v>135</v>
      </c>
      <c r="Q161">
        <f>LN(AB154/S154)</f>
        <v>-0.30126133057816185</v>
      </c>
    </row>
    <row r="162" spans="2:32" x14ac:dyDescent="0.3">
      <c r="P162" s="13">
        <v>150</v>
      </c>
      <c r="Q162">
        <f>LN(AC154/S154)</f>
        <v>-0.35091123922198258</v>
      </c>
    </row>
    <row r="163" spans="2:32" x14ac:dyDescent="0.3">
      <c r="P163" s="13">
        <v>165</v>
      </c>
      <c r="Q163">
        <f>LN(AD154/S154)</f>
        <v>-0.37837863392259319</v>
      </c>
    </row>
    <row r="164" spans="2:32" x14ac:dyDescent="0.3">
      <c r="P164" s="13">
        <v>180</v>
      </c>
    </row>
    <row r="168" spans="2:32" x14ac:dyDescent="0.3">
      <c r="B168" s="22" t="s">
        <v>59</v>
      </c>
      <c r="C168" s="13" t="s">
        <v>21</v>
      </c>
      <c r="D168" s="13" t="s">
        <v>22</v>
      </c>
      <c r="E168" s="13" t="s">
        <v>23</v>
      </c>
      <c r="F168" s="13" t="s">
        <v>24</v>
      </c>
      <c r="G168" s="13" t="s">
        <v>25</v>
      </c>
      <c r="H168" s="13" t="s">
        <v>26</v>
      </c>
      <c r="I168" s="13" t="s">
        <v>27</v>
      </c>
      <c r="J168" s="13" t="s">
        <v>28</v>
      </c>
      <c r="K168" s="13" t="s">
        <v>29</v>
      </c>
      <c r="L168" s="13" t="s">
        <v>30</v>
      </c>
      <c r="M168" s="13" t="s">
        <v>31</v>
      </c>
      <c r="N168" s="13" t="s">
        <v>39</v>
      </c>
      <c r="O168" s="13" t="s">
        <v>40</v>
      </c>
      <c r="P168" s="27" t="s">
        <v>36</v>
      </c>
      <c r="Q168" s="27" t="s">
        <v>37</v>
      </c>
      <c r="S168" t="s">
        <v>51</v>
      </c>
      <c r="T168" s="27" t="s">
        <v>21</v>
      </c>
      <c r="U168" s="27" t="s">
        <v>22</v>
      </c>
      <c r="V168" s="27" t="s">
        <v>23</v>
      </c>
      <c r="W168" s="27" t="s">
        <v>24</v>
      </c>
      <c r="X168" s="27" t="s">
        <v>25</v>
      </c>
      <c r="Y168" s="27" t="s">
        <v>26</v>
      </c>
      <c r="Z168" s="27" t="s">
        <v>27</v>
      </c>
      <c r="AA168" s="27" t="s">
        <v>28</v>
      </c>
      <c r="AB168" s="27" t="s">
        <v>29</v>
      </c>
      <c r="AC168" s="27" t="s">
        <v>30</v>
      </c>
      <c r="AD168" s="27" t="s">
        <v>31</v>
      </c>
      <c r="AE168" s="27" t="s">
        <v>39</v>
      </c>
      <c r="AF168" s="27" t="s">
        <v>40</v>
      </c>
    </row>
    <row r="169" spans="2:32" x14ac:dyDescent="0.3">
      <c r="B169" t="s">
        <v>49</v>
      </c>
      <c r="C169" s="28">
        <v>3.9E-2</v>
      </c>
      <c r="D169" s="29">
        <v>4.4999999999999998E-2</v>
      </c>
      <c r="E169" s="32">
        <v>3.9E-2</v>
      </c>
      <c r="F169" s="29">
        <v>3.9E-2</v>
      </c>
      <c r="G169" s="32">
        <v>0.04</v>
      </c>
      <c r="H169" s="29">
        <v>3.9E-2</v>
      </c>
      <c r="I169" s="29">
        <v>3.7999999999999999E-2</v>
      </c>
      <c r="J169" s="29">
        <v>3.7999999999999999E-2</v>
      </c>
      <c r="K169" s="29">
        <v>3.6999999999999998E-2</v>
      </c>
      <c r="L169" s="32">
        <v>3.7999999999999999E-2</v>
      </c>
      <c r="M169" s="32">
        <v>3.5999999999999997E-2</v>
      </c>
      <c r="N169" s="30">
        <v>3.5999999999999997E-2</v>
      </c>
      <c r="P169" s="27">
        <v>15</v>
      </c>
      <c r="Q169">
        <f>LN(U169/T169)</f>
        <v>3.0184976338397451E-2</v>
      </c>
      <c r="T169">
        <f>AVERAGE(C169:C175)</f>
        <v>4.1333333333333333E-2</v>
      </c>
      <c r="U169">
        <f>AVERAGE(D169:D173)</f>
        <v>4.2599999999999999E-2</v>
      </c>
      <c r="V169">
        <f>AVERAGE(E169:E174)</f>
        <v>4.0666666666666663E-2</v>
      </c>
      <c r="W169">
        <f>AVERAGE(F169:F173)</f>
        <v>4.0800000000000003E-2</v>
      </c>
      <c r="X169">
        <f>AVERAGE(G169:G171)</f>
        <v>3.9666666666666663E-2</v>
      </c>
      <c r="Y169">
        <f>AVERAGE(H169:H174)</f>
        <v>3.9E-2</v>
      </c>
      <c r="Z169">
        <f>AVERAGE(I169:I174)</f>
        <v>3.833333333333333E-2</v>
      </c>
      <c r="AA169">
        <f>AVERAGE(J169:J174)</f>
        <v>3.7666666666666661E-2</v>
      </c>
      <c r="AB169">
        <f>AVERAGE(K169:K174)</f>
        <v>3.666666666666666E-2</v>
      </c>
      <c r="AC169">
        <f>AVERAGE(L169:L174)</f>
        <v>3.666666666666666E-2</v>
      </c>
      <c r="AD169">
        <f>AVERAGE(M169:M171)</f>
        <v>3.6333333333333329E-2</v>
      </c>
      <c r="AE169">
        <f>AVERAGE(N169:N170)</f>
        <v>3.5500000000000004E-2</v>
      </c>
    </row>
    <row r="170" spans="2:32" x14ac:dyDescent="0.3">
      <c r="B170" t="s">
        <v>49</v>
      </c>
      <c r="C170" s="31">
        <v>4.1000000000000002E-2</v>
      </c>
      <c r="D170" s="32">
        <v>4.1000000000000002E-2</v>
      </c>
      <c r="E170" s="32">
        <v>4.1000000000000002E-2</v>
      </c>
      <c r="F170" s="32">
        <v>3.7999999999999999E-2</v>
      </c>
      <c r="G170" s="32">
        <v>3.9E-2</v>
      </c>
      <c r="H170" s="32">
        <v>3.7999999999999999E-2</v>
      </c>
      <c r="I170" s="32">
        <v>3.7999999999999999E-2</v>
      </c>
      <c r="J170" s="32">
        <v>3.6999999999999998E-2</v>
      </c>
      <c r="K170" s="32">
        <v>3.5999999999999997E-2</v>
      </c>
      <c r="L170" s="32">
        <v>3.5999999999999997E-2</v>
      </c>
      <c r="M170" s="32">
        <v>3.6999999999999998E-2</v>
      </c>
      <c r="N170" s="33">
        <v>3.5000000000000003E-2</v>
      </c>
      <c r="P170" s="27">
        <v>30</v>
      </c>
      <c r="Q170">
        <f>LN(V169/T169)</f>
        <v>-1.6260520871780405E-2</v>
      </c>
    </row>
    <row r="171" spans="2:32" x14ac:dyDescent="0.3">
      <c r="B171" t="s">
        <v>49</v>
      </c>
      <c r="C171" s="31">
        <v>4.1000000000000002E-2</v>
      </c>
      <c r="D171" s="32">
        <v>4.2000000000000003E-2</v>
      </c>
      <c r="E171" s="32">
        <v>4.2000000000000003E-2</v>
      </c>
      <c r="F171" s="32">
        <v>3.9E-2</v>
      </c>
      <c r="G171" s="32">
        <v>0.04</v>
      </c>
      <c r="H171" s="32">
        <v>0.04</v>
      </c>
      <c r="I171" s="32">
        <v>3.9E-2</v>
      </c>
      <c r="J171" s="29">
        <v>3.7999999999999999E-2</v>
      </c>
      <c r="K171" s="32">
        <v>3.6999999999999998E-2</v>
      </c>
      <c r="L171" s="32">
        <v>3.5999999999999997E-2</v>
      </c>
      <c r="M171" s="32">
        <v>3.5999999999999997E-2</v>
      </c>
      <c r="N171" s="33">
        <v>3.9E-2</v>
      </c>
      <c r="P171" s="27">
        <v>45</v>
      </c>
      <c r="Q171">
        <f>LN(W169/T169)</f>
        <v>-1.2987195526811079E-2</v>
      </c>
    </row>
    <row r="172" spans="2:32" x14ac:dyDescent="0.3">
      <c r="B172" t="s">
        <v>50</v>
      </c>
      <c r="C172" s="31">
        <v>4.2000000000000003E-2</v>
      </c>
      <c r="D172" s="32">
        <v>4.4999999999999998E-2</v>
      </c>
      <c r="F172" s="32">
        <v>4.1000000000000002E-2</v>
      </c>
      <c r="H172" s="32"/>
      <c r="I172" s="29"/>
      <c r="J172" s="32"/>
      <c r="K172" s="32"/>
      <c r="N172" s="33">
        <v>3.9E-2</v>
      </c>
      <c r="P172" s="27">
        <v>60</v>
      </c>
      <c r="Q172">
        <f>LN(X169/T169)</f>
        <v>-4.1158072493507558E-2</v>
      </c>
    </row>
    <row r="173" spans="2:32" x14ac:dyDescent="0.3">
      <c r="B173" t="s">
        <v>50</v>
      </c>
      <c r="C173" s="31">
        <v>4.2000000000000003E-2</v>
      </c>
      <c r="D173" s="32">
        <v>0.04</v>
      </c>
      <c r="F173" s="32">
        <v>4.7E-2</v>
      </c>
      <c r="H173" s="32"/>
      <c r="I173" s="32"/>
      <c r="K173" s="32"/>
      <c r="L173" s="32"/>
      <c r="P173" s="27">
        <v>75</v>
      </c>
      <c r="Q173">
        <f>LN(Y169/T169)</f>
        <v>-5.8107630807280694E-2</v>
      </c>
    </row>
    <row r="174" spans="2:32" x14ac:dyDescent="0.3">
      <c r="B174" t="s">
        <v>50</v>
      </c>
      <c r="C174" s="31">
        <v>4.2999999999999997E-2</v>
      </c>
      <c r="E174" s="32"/>
      <c r="H174" s="32"/>
      <c r="I174" s="32"/>
      <c r="J174" s="32"/>
      <c r="K174" s="32"/>
      <c r="L174" s="32"/>
      <c r="N174" s="33"/>
      <c r="P174" s="27">
        <v>90</v>
      </c>
      <c r="Q174">
        <f>LN(Z169/T169)</f>
        <v>-7.5349437241786846E-2</v>
      </c>
    </row>
    <row r="175" spans="2:32" x14ac:dyDescent="0.3">
      <c r="C175" s="34"/>
      <c r="P175" s="27">
        <v>105</v>
      </c>
      <c r="Q175">
        <f>LN(AA169/T169)</f>
        <v>-9.2893746892696458E-2</v>
      </c>
    </row>
    <row r="176" spans="2:32" x14ac:dyDescent="0.3">
      <c r="P176" s="21">
        <v>120</v>
      </c>
      <c r="Q176">
        <f>LN(AB169/T169)</f>
        <v>-0.11980119981262077</v>
      </c>
    </row>
    <row r="177" spans="2:32" x14ac:dyDescent="0.3">
      <c r="P177" s="27">
        <v>135</v>
      </c>
      <c r="Q177">
        <f>LN(AC169/T169)</f>
        <v>-0.11980119981262077</v>
      </c>
    </row>
    <row r="178" spans="2:32" x14ac:dyDescent="0.3">
      <c r="P178" s="27">
        <v>150</v>
      </c>
      <c r="Q178">
        <f>LN(AD169/T169)</f>
        <v>-0.12893368337589328</v>
      </c>
    </row>
    <row r="179" spans="2:32" x14ac:dyDescent="0.3">
      <c r="P179" s="27">
        <v>165</v>
      </c>
      <c r="Q179">
        <f>LN(AE169/T169)</f>
        <v>-0.15213658045555692</v>
      </c>
    </row>
    <row r="180" spans="2:32" x14ac:dyDescent="0.3">
      <c r="P180" s="27">
        <v>180</v>
      </c>
    </row>
    <row r="187" spans="2:32" x14ac:dyDescent="0.3">
      <c r="B187" s="22" t="s">
        <v>60</v>
      </c>
      <c r="C187" s="27" t="s">
        <v>21</v>
      </c>
      <c r="D187" s="27" t="s">
        <v>22</v>
      </c>
      <c r="E187" s="27" t="s">
        <v>23</v>
      </c>
      <c r="F187" s="27" t="s">
        <v>24</v>
      </c>
      <c r="G187" s="27" t="s">
        <v>25</v>
      </c>
      <c r="H187" s="27" t="s">
        <v>26</v>
      </c>
      <c r="I187" s="27" t="s">
        <v>27</v>
      </c>
      <c r="J187" s="27" t="s">
        <v>28</v>
      </c>
      <c r="K187" s="27" t="s">
        <v>29</v>
      </c>
      <c r="L187" s="27" t="s">
        <v>30</v>
      </c>
      <c r="M187" s="27" t="s">
        <v>31</v>
      </c>
      <c r="N187" s="27" t="s">
        <v>39</v>
      </c>
      <c r="O187" s="27" t="s">
        <v>40</v>
      </c>
      <c r="P187" s="27" t="s">
        <v>36</v>
      </c>
      <c r="Q187" s="27" t="s">
        <v>37</v>
      </c>
      <c r="S187" s="27" t="s">
        <v>51</v>
      </c>
      <c r="T187" s="27" t="s">
        <v>21</v>
      </c>
      <c r="U187" s="27" t="s">
        <v>22</v>
      </c>
      <c r="V187" s="27" t="s">
        <v>23</v>
      </c>
      <c r="W187" s="27" t="s">
        <v>24</v>
      </c>
      <c r="X187" s="27" t="s">
        <v>25</v>
      </c>
      <c r="Y187" s="27" t="s">
        <v>26</v>
      </c>
      <c r="Z187" s="27" t="s">
        <v>27</v>
      </c>
      <c r="AA187" s="27" t="s">
        <v>28</v>
      </c>
      <c r="AB187" s="27" t="s">
        <v>29</v>
      </c>
      <c r="AC187" s="27" t="s">
        <v>30</v>
      </c>
      <c r="AD187" s="27" t="s">
        <v>31</v>
      </c>
      <c r="AE187" s="27" t="s">
        <v>39</v>
      </c>
      <c r="AF187" s="27" t="s">
        <v>40</v>
      </c>
    </row>
    <row r="188" spans="2:32" x14ac:dyDescent="0.3">
      <c r="B188" s="27" t="s">
        <v>49</v>
      </c>
      <c r="C188" s="31">
        <v>4.2000000000000003E-2</v>
      </c>
      <c r="D188" s="32">
        <v>4.3999999999999997E-2</v>
      </c>
      <c r="E188" s="32">
        <v>4.3999999999999997E-2</v>
      </c>
      <c r="F188" s="32">
        <v>4.3999999999999997E-2</v>
      </c>
      <c r="G188" s="29">
        <v>4.1000000000000002E-2</v>
      </c>
      <c r="H188" s="32">
        <v>4.1000000000000002E-2</v>
      </c>
      <c r="I188" s="29">
        <v>4.2000000000000003E-2</v>
      </c>
      <c r="J188" s="29">
        <v>4.2000000000000003E-2</v>
      </c>
      <c r="K188" s="29">
        <v>4.2000000000000003E-2</v>
      </c>
      <c r="L188" s="32">
        <v>4.1000000000000002E-2</v>
      </c>
      <c r="M188" s="30">
        <v>0.04</v>
      </c>
      <c r="N188" s="31">
        <v>3.9E-2</v>
      </c>
      <c r="O188" s="29"/>
      <c r="P188" s="27">
        <v>15</v>
      </c>
      <c r="Q188">
        <f>LN(U188/T188)</f>
        <v>-4.2559614418796007E-2</v>
      </c>
      <c r="T188">
        <f>AVERAGE(C188:C191)</f>
        <v>4.8000000000000001E-2</v>
      </c>
      <c r="U188">
        <f>AVERAGE(D188:D189)</f>
        <v>4.5999999999999999E-2</v>
      </c>
      <c r="V188">
        <f>AVERAGE(E188:E191)</f>
        <v>4.4499999999999998E-2</v>
      </c>
      <c r="W188">
        <f>AVERAGE(F188:F191)</f>
        <v>4.4000000000000004E-2</v>
      </c>
      <c r="X188">
        <f>AVERAGE(G188:G192)</f>
        <v>4.089333333333333E-2</v>
      </c>
      <c r="Y188">
        <f>AVERAGE(H188:H191)</f>
        <v>4.2499999999999996E-2</v>
      </c>
      <c r="Z188">
        <f>AVERAGE(I188:I192)</f>
        <v>4.1333333333333333E-2</v>
      </c>
      <c r="AA188">
        <f>AVERAGE(J188:J193)</f>
        <v>4.1333333333333333E-2</v>
      </c>
      <c r="AB188">
        <f>AVERAGE(K188:K193)</f>
        <v>4.1333333333333333E-2</v>
      </c>
      <c r="AC188">
        <f>AVERAGE(L188:L193)</f>
        <v>4.0500000000000001E-2</v>
      </c>
      <c r="AD188">
        <f>AVERAGE(M188:M192)</f>
        <v>4.0666666666666663E-2</v>
      </c>
      <c r="AE188">
        <f>AVERAGE(N188:N191)</f>
        <v>3.9750000000000001E-2</v>
      </c>
      <c r="AF188">
        <f>AVERAGE(O188:O191)</f>
        <v>4.0666666666666663E-2</v>
      </c>
    </row>
    <row r="189" spans="2:32" x14ac:dyDescent="0.3">
      <c r="B189" s="27" t="s">
        <v>49</v>
      </c>
      <c r="C189" s="31">
        <v>4.2000000000000003E-2</v>
      </c>
      <c r="D189" s="32">
        <v>4.8000000000000001E-2</v>
      </c>
      <c r="E189" s="32">
        <v>4.4999999999999998E-2</v>
      </c>
      <c r="F189" s="32">
        <v>4.2999999999999997E-2</v>
      </c>
      <c r="G189" s="32">
        <v>4.2000000000000003E-2</v>
      </c>
      <c r="H189" s="32">
        <v>4.1000000000000002E-2</v>
      </c>
      <c r="I189" s="32">
        <v>4.1000000000000002E-2</v>
      </c>
      <c r="J189" s="32">
        <v>4.1000000000000002E-2</v>
      </c>
      <c r="K189" s="32">
        <v>4.1000000000000002E-2</v>
      </c>
      <c r="L189" s="32">
        <v>4.1000000000000002E-2</v>
      </c>
      <c r="M189" s="33">
        <v>4.1000000000000002E-2</v>
      </c>
      <c r="N189" s="31">
        <v>4.2000000000000003E-2</v>
      </c>
      <c r="O189" s="32">
        <v>4.1000000000000002E-2</v>
      </c>
      <c r="P189" s="27">
        <v>30</v>
      </c>
      <c r="Q189">
        <f>LN(V188/T188)</f>
        <v>-7.5711821735696475E-2</v>
      </c>
    </row>
    <row r="190" spans="2:32" x14ac:dyDescent="0.3">
      <c r="B190" s="27" t="s">
        <v>49</v>
      </c>
      <c r="C190" s="31">
        <v>4.2999999999999997E-2</v>
      </c>
      <c r="D190" s="32">
        <v>4.3999999999999997E-2</v>
      </c>
      <c r="E190" s="32">
        <v>4.4999999999999998E-2</v>
      </c>
      <c r="F190" s="32">
        <v>4.4999999999999998E-2</v>
      </c>
      <c r="G190" s="32">
        <v>4.2999999999999997E-2</v>
      </c>
      <c r="H190" s="32">
        <v>4.4999999999999998E-2</v>
      </c>
      <c r="I190" s="32">
        <v>4.1000000000000002E-2</v>
      </c>
      <c r="J190" s="32">
        <v>4.1000000000000002E-2</v>
      </c>
      <c r="K190" s="32">
        <v>4.1000000000000002E-2</v>
      </c>
      <c r="L190" s="32">
        <v>3.9E-2</v>
      </c>
      <c r="M190" s="33">
        <v>4.1000000000000002E-2</v>
      </c>
      <c r="N190" s="31">
        <v>4.2000000000000003E-2</v>
      </c>
      <c r="O190" s="32">
        <v>4.2000000000000003E-2</v>
      </c>
      <c r="P190" s="27">
        <v>45</v>
      </c>
      <c r="Q190">
        <f>LN(W188/T188)</f>
        <v>-8.7011376989629685E-2</v>
      </c>
    </row>
    <row r="191" spans="2:32" x14ac:dyDescent="0.3">
      <c r="B191" s="27" t="s">
        <v>50</v>
      </c>
      <c r="C191" s="31">
        <v>6.5000000000000002E-2</v>
      </c>
      <c r="E191" s="32">
        <v>4.3999999999999997E-2</v>
      </c>
      <c r="F191" s="32"/>
      <c r="G191" s="32">
        <v>4.5999999999999999E-2</v>
      </c>
      <c r="H191" s="32">
        <v>4.2999999999999997E-2</v>
      </c>
      <c r="J191" s="32"/>
      <c r="K191" s="32"/>
      <c r="L191" s="32">
        <v>4.1000000000000002E-2</v>
      </c>
      <c r="N191" s="31">
        <v>3.5999999999999997E-2</v>
      </c>
      <c r="O191" s="32">
        <v>3.9E-2</v>
      </c>
      <c r="P191" s="27">
        <v>60</v>
      </c>
      <c r="Q191">
        <f>LN(X188/T188)</f>
        <v>-0.16023396032994991</v>
      </c>
    </row>
    <row r="192" spans="2:32" x14ac:dyDescent="0.3">
      <c r="B192" s="27" t="s">
        <v>50</v>
      </c>
      <c r="G192">
        <f>0.03+0.037/15</f>
        <v>3.2466666666666665E-2</v>
      </c>
      <c r="I192" s="32"/>
      <c r="J192" s="32"/>
      <c r="L192" s="32"/>
      <c r="M192" s="33"/>
      <c r="P192" s="27">
        <v>75</v>
      </c>
      <c r="Q192">
        <f>LN(Y188/T188)</f>
        <v>-0.12169693497751995</v>
      </c>
    </row>
    <row r="193" spans="2:32" x14ac:dyDescent="0.3">
      <c r="B193" s="27" t="s">
        <v>50</v>
      </c>
      <c r="D193" s="32"/>
      <c r="J193" s="32"/>
      <c r="K193" s="32"/>
      <c r="L193" s="32"/>
      <c r="P193" s="27">
        <v>90</v>
      </c>
      <c r="Q193">
        <f>LN(Z188/T188)</f>
        <v>-0.14953173397096384</v>
      </c>
    </row>
    <row r="194" spans="2:32" x14ac:dyDescent="0.3">
      <c r="D194" s="32"/>
      <c r="P194" s="27">
        <v>105</v>
      </c>
      <c r="Q194">
        <f>LN(AA188/T188)</f>
        <v>-0.14953173397096384</v>
      </c>
    </row>
    <row r="195" spans="2:32" x14ac:dyDescent="0.3">
      <c r="P195" s="21">
        <v>120</v>
      </c>
      <c r="Q195">
        <f>LN(AB188/T188)</f>
        <v>-0.14953173397096384</v>
      </c>
    </row>
    <row r="196" spans="2:32" x14ac:dyDescent="0.3">
      <c r="P196" s="27">
        <v>135</v>
      </c>
      <c r="Q196">
        <f>LN(AC188/T188)</f>
        <v>-0.16989903679539747</v>
      </c>
    </row>
    <row r="197" spans="2:32" x14ac:dyDescent="0.3">
      <c r="P197" s="27">
        <v>150</v>
      </c>
      <c r="Q197">
        <f>LN(AD188/T188)</f>
        <v>-0.16579225484274421</v>
      </c>
    </row>
    <row r="198" spans="2:32" x14ac:dyDescent="0.3">
      <c r="P198" s="27">
        <v>165</v>
      </c>
      <c r="Q198">
        <f>LN(AE188/T188)</f>
        <v>-0.18859116980755003</v>
      </c>
    </row>
    <row r="199" spans="2:32" x14ac:dyDescent="0.3">
      <c r="P199" s="27">
        <v>180</v>
      </c>
    </row>
    <row r="205" spans="2:32" x14ac:dyDescent="0.3">
      <c r="B205" s="22" t="s">
        <v>61</v>
      </c>
      <c r="C205" s="27" t="s">
        <v>21</v>
      </c>
      <c r="D205" s="27" t="s">
        <v>22</v>
      </c>
      <c r="E205" s="27" t="s">
        <v>23</v>
      </c>
      <c r="F205" s="27" t="s">
        <v>24</v>
      </c>
      <c r="G205" s="27" t="s">
        <v>25</v>
      </c>
      <c r="H205" s="27" t="s">
        <v>26</v>
      </c>
      <c r="I205" s="27" t="s">
        <v>27</v>
      </c>
      <c r="J205" s="27" t="s">
        <v>28</v>
      </c>
      <c r="K205" s="27" t="s">
        <v>29</v>
      </c>
      <c r="L205" s="27" t="s">
        <v>30</v>
      </c>
      <c r="M205" s="27" t="s">
        <v>31</v>
      </c>
      <c r="N205" s="27" t="s">
        <v>39</v>
      </c>
      <c r="O205" s="27" t="s">
        <v>40</v>
      </c>
      <c r="P205" s="27" t="s">
        <v>36</v>
      </c>
      <c r="Q205" s="27" t="s">
        <v>37</v>
      </c>
      <c r="S205" s="27" t="s">
        <v>51</v>
      </c>
      <c r="T205" s="27" t="s">
        <v>21</v>
      </c>
      <c r="U205" s="27" t="s">
        <v>22</v>
      </c>
      <c r="V205" s="27" t="s">
        <v>23</v>
      </c>
      <c r="W205" s="27" t="s">
        <v>24</v>
      </c>
      <c r="X205" s="27" t="s">
        <v>25</v>
      </c>
      <c r="Y205" s="27" t="s">
        <v>26</v>
      </c>
      <c r="Z205" s="27" t="s">
        <v>27</v>
      </c>
      <c r="AA205" s="27" t="s">
        <v>28</v>
      </c>
      <c r="AB205" s="27" t="s">
        <v>29</v>
      </c>
      <c r="AC205" s="27" t="s">
        <v>30</v>
      </c>
      <c r="AD205" s="27" t="s">
        <v>31</v>
      </c>
      <c r="AE205" s="27" t="s">
        <v>39</v>
      </c>
      <c r="AF205" s="27" t="s">
        <v>40</v>
      </c>
    </row>
    <row r="206" spans="2:32" x14ac:dyDescent="0.3">
      <c r="B206" s="27" t="s">
        <v>49</v>
      </c>
      <c r="C206" s="29">
        <v>4.9000000000000002E-2</v>
      </c>
      <c r="D206" s="29">
        <v>4.3999999999999997E-2</v>
      </c>
      <c r="E206" s="29">
        <v>4.5999999999999999E-2</v>
      </c>
      <c r="F206" s="32">
        <v>4.2000000000000003E-2</v>
      </c>
      <c r="G206" s="29">
        <v>4.2999999999999997E-2</v>
      </c>
      <c r="H206" s="32">
        <v>4.2999999999999997E-2</v>
      </c>
      <c r="I206" s="29">
        <v>4.1000000000000002E-2</v>
      </c>
      <c r="J206" s="32">
        <v>4.1000000000000002E-2</v>
      </c>
      <c r="K206" s="32">
        <v>0.04</v>
      </c>
      <c r="L206" s="33">
        <v>4.1000000000000002E-2</v>
      </c>
      <c r="M206" s="31">
        <v>3.9E-2</v>
      </c>
      <c r="N206" s="29">
        <v>3.9E-2</v>
      </c>
      <c r="O206" s="32">
        <v>3.9E-2</v>
      </c>
      <c r="P206" s="27">
        <v>15</v>
      </c>
      <c r="Q206">
        <f>LN(U206/T206)</f>
        <v>-6.5336560283840953E-2</v>
      </c>
      <c r="T206">
        <f>AVERAGE(C206:C212)</f>
        <v>4.8750000000000002E-2</v>
      </c>
      <c r="U206">
        <f>AVERAGE(D206:D208)</f>
        <v>4.5666666666666668E-2</v>
      </c>
      <c r="V206">
        <f>AVERAGE(E206:E209)</f>
        <v>4.5000000000000005E-2</v>
      </c>
      <c r="W206">
        <f>AVERAGE(F206:F211)</f>
        <v>4.3499999999999997E-2</v>
      </c>
      <c r="X206">
        <f>AVERAGE(G206:G211)</f>
        <v>4.3000000000000003E-2</v>
      </c>
      <c r="Y206">
        <f>AVERAGE(H206:H209)</f>
        <v>4.1750000000000002E-2</v>
      </c>
      <c r="Z206">
        <f>AVERAGE(I206:I207)</f>
        <v>4.1500000000000002E-2</v>
      </c>
      <c r="AA206">
        <f>AVERAGE(J206:J209)</f>
        <v>4.0750000000000001E-2</v>
      </c>
      <c r="AB206">
        <f>AVERAGE(K206:K208)</f>
        <v>4.0333333333333332E-2</v>
      </c>
      <c r="AC206">
        <f>AVERAGE(L206:L208)</f>
        <v>3.9666666666666663E-2</v>
      </c>
      <c r="AD206">
        <f>AVERAGE(M206:M208)</f>
        <v>3.9666666666666663E-2</v>
      </c>
      <c r="AE206">
        <f>AVERAGE(N206:N209)</f>
        <v>3.95E-2</v>
      </c>
      <c r="AF206">
        <f>AVERAGE(O206:O209)</f>
        <v>3.9E-2</v>
      </c>
    </row>
    <row r="207" spans="2:32" x14ac:dyDescent="0.3">
      <c r="B207" s="27" t="s">
        <v>49</v>
      </c>
      <c r="C207" s="32">
        <v>4.9000000000000002E-2</v>
      </c>
      <c r="D207" s="32">
        <v>4.5999999999999999E-2</v>
      </c>
      <c r="E207" s="32">
        <v>4.8000000000000001E-2</v>
      </c>
      <c r="F207" s="32">
        <v>4.3999999999999997E-2</v>
      </c>
      <c r="G207" s="32">
        <v>4.5999999999999999E-2</v>
      </c>
      <c r="H207" s="32">
        <v>4.1000000000000002E-2</v>
      </c>
      <c r="I207" s="32">
        <v>4.2000000000000003E-2</v>
      </c>
      <c r="J207" s="32">
        <v>4.1000000000000002E-2</v>
      </c>
      <c r="K207" s="32">
        <v>4.1000000000000002E-2</v>
      </c>
      <c r="L207" s="33">
        <v>3.9E-2</v>
      </c>
      <c r="M207" s="31">
        <v>0.04</v>
      </c>
      <c r="N207" s="32">
        <v>4.1000000000000002E-2</v>
      </c>
      <c r="O207" s="29">
        <v>0.04</v>
      </c>
      <c r="P207" s="27">
        <v>30</v>
      </c>
      <c r="Q207">
        <f>LN(V206/T206)</f>
        <v>-8.004270767353637E-2</v>
      </c>
    </row>
    <row r="208" spans="2:32" x14ac:dyDescent="0.3">
      <c r="B208" s="27" t="s">
        <v>49</v>
      </c>
      <c r="C208" s="32">
        <v>4.5999999999999999E-2</v>
      </c>
      <c r="D208" s="32">
        <v>4.7E-2</v>
      </c>
      <c r="E208" s="32">
        <v>4.4999999999999998E-2</v>
      </c>
      <c r="F208" s="32">
        <v>4.3999999999999997E-2</v>
      </c>
      <c r="G208" s="32">
        <v>4.4999999999999998E-2</v>
      </c>
      <c r="H208" s="32">
        <v>4.1000000000000002E-2</v>
      </c>
      <c r="I208" s="32">
        <v>4.2000000000000003E-2</v>
      </c>
      <c r="J208" s="32">
        <v>0.04</v>
      </c>
      <c r="K208" s="32">
        <v>0.04</v>
      </c>
      <c r="L208" s="33">
        <v>3.9E-2</v>
      </c>
      <c r="M208" s="31">
        <v>0.04</v>
      </c>
      <c r="N208" s="29">
        <v>3.9E-2</v>
      </c>
      <c r="O208" s="32">
        <v>3.9E-2</v>
      </c>
      <c r="P208" s="27">
        <v>45</v>
      </c>
      <c r="Q208">
        <f>LN(W206/T206)</f>
        <v>-0.11394425934921784</v>
      </c>
    </row>
    <row r="209" spans="2:32" x14ac:dyDescent="0.3">
      <c r="B209" s="27" t="s">
        <v>50</v>
      </c>
      <c r="C209" s="32">
        <v>5.0999999999999997E-2</v>
      </c>
      <c r="E209" s="32">
        <v>4.1000000000000002E-2</v>
      </c>
      <c r="F209" s="32">
        <v>4.3999999999999997E-2</v>
      </c>
      <c r="G209" s="32">
        <v>3.7999999999999999E-2</v>
      </c>
      <c r="H209" s="32">
        <v>4.2000000000000003E-2</v>
      </c>
      <c r="J209" s="32">
        <v>4.1000000000000002E-2</v>
      </c>
      <c r="K209" s="32">
        <v>4.1000000000000002E-2</v>
      </c>
      <c r="L209" s="33">
        <v>4.1000000000000002E-2</v>
      </c>
      <c r="M209" s="31">
        <v>0.04</v>
      </c>
      <c r="N209" s="32">
        <v>3.9E-2</v>
      </c>
      <c r="O209" s="32">
        <v>3.7999999999999999E-2</v>
      </c>
      <c r="P209" s="27">
        <v>60</v>
      </c>
      <c r="Q209">
        <f>LN(X206/T206)</f>
        <v>-0.12550508175029365</v>
      </c>
    </row>
    <row r="210" spans="2:32" x14ac:dyDescent="0.3">
      <c r="B210" s="27" t="s">
        <v>50</v>
      </c>
      <c r="L210" s="33"/>
      <c r="P210" s="27">
        <v>75</v>
      </c>
      <c r="Q210">
        <f>LN(Y206/T206)</f>
        <v>-0.15500574614699161</v>
      </c>
    </row>
    <row r="211" spans="2:32" x14ac:dyDescent="0.3">
      <c r="B211" s="27" t="s">
        <v>50</v>
      </c>
      <c r="F211" s="32"/>
      <c r="G211" s="32"/>
      <c r="I211" s="32"/>
      <c r="K211" s="32"/>
      <c r="L211" s="33"/>
      <c r="P211" s="27">
        <v>90</v>
      </c>
      <c r="Q211">
        <f>LN(Z206/T206)</f>
        <v>-0.16101177020720361</v>
      </c>
    </row>
    <row r="212" spans="2:32" x14ac:dyDescent="0.3">
      <c r="C212" s="32"/>
      <c r="P212" s="27">
        <v>105</v>
      </c>
      <c r="Q212">
        <f>LN(AA206/T206)</f>
        <v>-0.17924935775698445</v>
      </c>
    </row>
    <row r="213" spans="2:32" x14ac:dyDescent="0.3">
      <c r="C213" s="35"/>
      <c r="P213" s="21">
        <v>120</v>
      </c>
      <c r="Q213">
        <f>LN(AB206/T206)</f>
        <v>-0.18952694051522484</v>
      </c>
    </row>
    <row r="214" spans="2:32" x14ac:dyDescent="0.3">
      <c r="P214" s="27">
        <v>135</v>
      </c>
      <c r="Q214">
        <f>LN(AC206/T206)</f>
        <v>-0.20619399300043664</v>
      </c>
    </row>
    <row r="215" spans="2:32" x14ac:dyDescent="0.3">
      <c r="P215" s="27">
        <v>150</v>
      </c>
      <c r="Q215">
        <f>LN(AD206/T206)</f>
        <v>-0.20619399300043664</v>
      </c>
    </row>
    <row r="216" spans="2:32" x14ac:dyDescent="0.3">
      <c r="P216" s="27">
        <v>165</v>
      </c>
      <c r="Q216">
        <f>LN(AE206/T206)</f>
        <v>-0.21040452553677999</v>
      </c>
    </row>
    <row r="217" spans="2:32" x14ac:dyDescent="0.3">
      <c r="P217" s="27">
        <v>180</v>
      </c>
      <c r="Q217">
        <f>LN(AF206/T206)</f>
        <v>-0.22314355131420985</v>
      </c>
    </row>
    <row r="223" spans="2:32" x14ac:dyDescent="0.3">
      <c r="B223" s="22" t="s">
        <v>59</v>
      </c>
      <c r="C223" s="27" t="s">
        <v>21</v>
      </c>
      <c r="D223" s="27" t="s">
        <v>22</v>
      </c>
      <c r="E223" s="27" t="s">
        <v>23</v>
      </c>
      <c r="F223" s="27" t="s">
        <v>24</v>
      </c>
      <c r="G223" s="27" t="s">
        <v>25</v>
      </c>
      <c r="H223" s="27" t="s">
        <v>26</v>
      </c>
      <c r="I223" s="27" t="s">
        <v>27</v>
      </c>
      <c r="J223" s="27" t="s">
        <v>28</v>
      </c>
      <c r="K223" s="27" t="s">
        <v>29</v>
      </c>
      <c r="L223" s="27" t="s">
        <v>30</v>
      </c>
      <c r="M223" s="27" t="s">
        <v>31</v>
      </c>
      <c r="N223" s="27" t="s">
        <v>39</v>
      </c>
      <c r="O223" s="27" t="s">
        <v>40</v>
      </c>
      <c r="P223" t="s">
        <v>36</v>
      </c>
      <c r="Q223" t="s">
        <v>37</v>
      </c>
      <c r="S223" s="27" t="s">
        <v>54</v>
      </c>
      <c r="T223" s="27" t="s">
        <v>21</v>
      </c>
      <c r="U223" s="27" t="s">
        <v>22</v>
      </c>
      <c r="V223" s="27" t="s">
        <v>23</v>
      </c>
      <c r="W223" s="27" t="s">
        <v>24</v>
      </c>
      <c r="X223" s="27" t="s">
        <v>25</v>
      </c>
      <c r="Y223" s="27" t="s">
        <v>26</v>
      </c>
      <c r="Z223" s="27" t="s">
        <v>27</v>
      </c>
      <c r="AA223" s="27" t="s">
        <v>28</v>
      </c>
      <c r="AB223" s="27" t="s">
        <v>29</v>
      </c>
      <c r="AC223" s="27" t="s">
        <v>30</v>
      </c>
      <c r="AD223" s="27" t="s">
        <v>31</v>
      </c>
      <c r="AE223" s="27" t="s">
        <v>39</v>
      </c>
      <c r="AF223" s="27" t="s">
        <v>40</v>
      </c>
    </row>
    <row r="224" spans="2:32" x14ac:dyDescent="0.3">
      <c r="B224" t="s">
        <v>52</v>
      </c>
      <c r="C224" s="28">
        <v>5.7000000000000002E-2</v>
      </c>
      <c r="D224" s="28">
        <v>6.4000000000000001E-2</v>
      </c>
      <c r="E224" s="29">
        <v>5.8000000000000003E-2</v>
      </c>
      <c r="F224" s="29">
        <v>6.3E-2</v>
      </c>
      <c r="G224" s="29">
        <v>0.06</v>
      </c>
      <c r="H224" s="29">
        <v>6.0999999999999999E-2</v>
      </c>
      <c r="I224" s="29">
        <v>6.3E-2</v>
      </c>
      <c r="J224" s="29"/>
      <c r="K224" s="29">
        <v>5.8999999999999997E-2</v>
      </c>
      <c r="L224" s="29"/>
      <c r="M224" s="29">
        <v>6.4000000000000001E-2</v>
      </c>
      <c r="N224" s="29">
        <v>5.8000000000000003E-2</v>
      </c>
      <c r="O224" s="30"/>
      <c r="P224" s="27">
        <v>15</v>
      </c>
      <c r="Q224">
        <f>LN(U224/T224)</f>
        <v>-0.16770028823977259</v>
      </c>
      <c r="T224">
        <f>AVERAGE(C224:C230)</f>
        <v>7.3714285714285718E-2</v>
      </c>
      <c r="U224">
        <f t="shared" ref="U224:AF224" si="4">AVERAGE(D224:D229)</f>
        <v>6.2333333333333331E-2</v>
      </c>
      <c r="V224">
        <f t="shared" si="4"/>
        <v>6.225E-2</v>
      </c>
      <c r="W224">
        <f t="shared" si="4"/>
        <v>6.2E-2</v>
      </c>
      <c r="X224">
        <f t="shared" si="4"/>
        <v>6.0749999999999998E-2</v>
      </c>
      <c r="Y224">
        <f t="shared" si="4"/>
        <v>0.06</v>
      </c>
      <c r="Z224">
        <f t="shared" si="4"/>
        <v>6.0999999999999999E-2</v>
      </c>
      <c r="AA224">
        <f t="shared" si="4"/>
        <v>6.0600000000000001E-2</v>
      </c>
      <c r="AB224">
        <f t="shared" si="4"/>
        <v>6.0333333333333329E-2</v>
      </c>
      <c r="AC224">
        <f t="shared" si="4"/>
        <v>6.0249999999999998E-2</v>
      </c>
      <c r="AD224">
        <f t="shared" si="4"/>
        <v>0.06</v>
      </c>
      <c r="AE224">
        <f t="shared" si="4"/>
        <v>5.96E-2</v>
      </c>
      <c r="AF224" s="30">
        <f t="shared" si="4"/>
        <v>5.9399999999999994E-2</v>
      </c>
    </row>
    <row r="225" spans="2:32" x14ac:dyDescent="0.3">
      <c r="B225" t="s">
        <v>52</v>
      </c>
      <c r="C225" s="31">
        <v>7.4999999999999997E-2</v>
      </c>
      <c r="D225" s="31">
        <v>5.8000000000000003E-2</v>
      </c>
      <c r="E225" s="32"/>
      <c r="F225" s="32">
        <v>6.2E-2</v>
      </c>
      <c r="G225" s="32">
        <v>6.3E-2</v>
      </c>
      <c r="H225" s="32">
        <v>5.8999999999999997E-2</v>
      </c>
      <c r="I225" s="32">
        <v>6.6000000000000003E-2</v>
      </c>
      <c r="J225" s="32">
        <v>6.2E-2</v>
      </c>
      <c r="K225" s="32">
        <v>6.4000000000000001E-2</v>
      </c>
      <c r="L225" s="32">
        <v>5.8999999999999997E-2</v>
      </c>
      <c r="M225" s="32"/>
      <c r="N225" s="32">
        <v>6.4000000000000001E-2</v>
      </c>
      <c r="O225" s="33">
        <v>5.8999999999999997E-2</v>
      </c>
      <c r="P225" s="27">
        <v>30</v>
      </c>
      <c r="Q225">
        <f>LN(V224/T224)</f>
        <v>-0.16903808108143251</v>
      </c>
      <c r="AF225" s="33"/>
    </row>
    <row r="226" spans="2:32" x14ac:dyDescent="0.3">
      <c r="B226" t="s">
        <v>52</v>
      </c>
      <c r="C226" s="31">
        <v>7.3999999999999996E-2</v>
      </c>
      <c r="D226" s="31">
        <v>6.9000000000000006E-2</v>
      </c>
      <c r="E226" s="32">
        <v>6.7000000000000004E-2</v>
      </c>
      <c r="F226" s="32">
        <v>0.06</v>
      </c>
      <c r="G226" s="32">
        <v>6.0999999999999999E-2</v>
      </c>
      <c r="H226" s="32">
        <v>6.4000000000000001E-2</v>
      </c>
      <c r="I226" s="32"/>
      <c r="J226" s="32">
        <v>6.8000000000000005E-2</v>
      </c>
      <c r="K226" s="32">
        <v>6.0999999999999999E-2</v>
      </c>
      <c r="L226" s="32">
        <v>0.06</v>
      </c>
      <c r="M226" s="32">
        <v>6.3E-2</v>
      </c>
      <c r="N226" s="32">
        <v>5.8999999999999997E-2</v>
      </c>
      <c r="O226" s="33">
        <v>6.2E-2</v>
      </c>
      <c r="P226" s="27">
        <v>45</v>
      </c>
      <c r="Q226">
        <f>LN(W224/T224)</f>
        <v>-0.17306223138115795</v>
      </c>
      <c r="AF226" s="33"/>
    </row>
    <row r="227" spans="2:32" x14ac:dyDescent="0.3">
      <c r="B227" t="s">
        <v>53</v>
      </c>
      <c r="C227" s="31">
        <v>7.8E-2</v>
      </c>
      <c r="D227" s="31">
        <v>6.7000000000000004E-2</v>
      </c>
      <c r="E227" s="32">
        <v>6.5000000000000002E-2</v>
      </c>
      <c r="F227" s="32">
        <v>6.0999999999999999E-2</v>
      </c>
      <c r="G227" s="32">
        <v>5.8999999999999997E-2</v>
      </c>
      <c r="H227" s="32">
        <v>5.6000000000000001E-2</v>
      </c>
      <c r="I227" s="32">
        <v>5.8000000000000003E-2</v>
      </c>
      <c r="J227" s="32">
        <v>5.7000000000000002E-2</v>
      </c>
      <c r="K227" s="32">
        <v>5.8000000000000003E-2</v>
      </c>
      <c r="L227" s="32">
        <v>5.5E-2</v>
      </c>
      <c r="M227" s="32">
        <v>5.5E-2</v>
      </c>
      <c r="N227" s="32">
        <v>5.8000000000000003E-2</v>
      </c>
      <c r="O227" s="33">
        <v>5.5E-2</v>
      </c>
      <c r="P227" s="27">
        <v>60</v>
      </c>
      <c r="Q227">
        <f>LN(X224/T224)</f>
        <v>-0.1934295342055917</v>
      </c>
      <c r="AF227" s="33"/>
    </row>
    <row r="228" spans="2:32" x14ac:dyDescent="0.3">
      <c r="B228" t="s">
        <v>53</v>
      </c>
      <c r="C228" s="31">
        <v>0.08</v>
      </c>
      <c r="D228" s="31">
        <v>5.7000000000000002E-2</v>
      </c>
      <c r="E228" s="32"/>
      <c r="F228" s="32"/>
      <c r="G228" s="32"/>
      <c r="H228" s="32"/>
      <c r="I228" s="32">
        <v>5.7000000000000002E-2</v>
      </c>
      <c r="J228" s="32">
        <v>0.06</v>
      </c>
      <c r="K228" s="32">
        <v>6.0999999999999999E-2</v>
      </c>
      <c r="L228" s="32"/>
      <c r="M228" s="32">
        <v>5.8000000000000003E-2</v>
      </c>
      <c r="N228" s="32">
        <v>5.8999999999999997E-2</v>
      </c>
      <c r="O228" s="33">
        <v>6.5000000000000002E-2</v>
      </c>
      <c r="P228" s="27">
        <v>75</v>
      </c>
      <c r="Q228">
        <f>LN(Y224/T224)</f>
        <v>-0.20585205420414887</v>
      </c>
      <c r="AF228" s="33"/>
    </row>
    <row r="229" spans="2:32" x14ac:dyDescent="0.3">
      <c r="B229" t="s">
        <v>53</v>
      </c>
      <c r="C229" s="31">
        <v>8.3000000000000004E-2</v>
      </c>
      <c r="D229" s="31">
        <v>5.8999999999999997E-2</v>
      </c>
      <c r="E229" s="32">
        <v>5.8999999999999997E-2</v>
      </c>
      <c r="F229" s="32">
        <v>6.4000000000000001E-2</v>
      </c>
      <c r="G229" s="32"/>
      <c r="H229" s="32"/>
      <c r="I229" s="32"/>
      <c r="J229" s="32">
        <v>5.6000000000000001E-2</v>
      </c>
      <c r="K229" s="32">
        <v>5.8999999999999997E-2</v>
      </c>
      <c r="L229" s="32">
        <v>6.7000000000000004E-2</v>
      </c>
      <c r="M229" s="32">
        <v>0.06</v>
      </c>
      <c r="N229" s="32"/>
      <c r="O229" s="33">
        <v>5.6000000000000001E-2</v>
      </c>
      <c r="P229" s="27">
        <v>90</v>
      </c>
      <c r="Q229">
        <f>LN(Z224/T224)</f>
        <v>-0.18932275225293829</v>
      </c>
      <c r="AF229" s="33"/>
    </row>
    <row r="230" spans="2:32" x14ac:dyDescent="0.3">
      <c r="C230" s="31">
        <v>6.9000000000000006E-2</v>
      </c>
      <c r="O230" s="33"/>
      <c r="P230" s="27">
        <v>105</v>
      </c>
      <c r="Q230">
        <f>LN(AA224/T224)</f>
        <v>-0.19590172335098072</v>
      </c>
      <c r="AF230" s="33"/>
    </row>
    <row r="231" spans="2:32" x14ac:dyDescent="0.3">
      <c r="P231" s="21">
        <v>120</v>
      </c>
      <c r="Q231">
        <f>LN(AB224/T224)</f>
        <v>-0.20031187382853355</v>
      </c>
    </row>
    <row r="232" spans="2:32" x14ac:dyDescent="0.3">
      <c r="P232" s="27">
        <v>135</v>
      </c>
      <c r="Q232">
        <f>LN(AC224/T224)</f>
        <v>-0.20169404405548519</v>
      </c>
    </row>
    <row r="233" spans="2:32" x14ac:dyDescent="0.3">
      <c r="P233" s="27">
        <v>150</v>
      </c>
      <c r="Q233">
        <f>LN(AD224/T224)</f>
        <v>-0.20585205420414887</v>
      </c>
    </row>
    <row r="234" spans="2:32" x14ac:dyDescent="0.3">
      <c r="P234" s="27">
        <v>165</v>
      </c>
      <c r="Q234">
        <f>LN(AE224/T224)</f>
        <v>-0.21254104235494545</v>
      </c>
    </row>
    <row r="235" spans="2:32" x14ac:dyDescent="0.3">
      <c r="P235" s="27">
        <v>180</v>
      </c>
      <c r="Q235">
        <f>LN(AF224/T224)</f>
        <v>-0.21590239005765038</v>
      </c>
    </row>
    <row r="244" spans="2:32" x14ac:dyDescent="0.3">
      <c r="B244" s="22" t="s">
        <v>60</v>
      </c>
      <c r="C244" s="27" t="s">
        <v>21</v>
      </c>
      <c r="D244" s="27" t="s">
        <v>22</v>
      </c>
      <c r="E244" s="27" t="s">
        <v>23</v>
      </c>
      <c r="F244" s="27" t="s">
        <v>24</v>
      </c>
      <c r="G244" s="27" t="s">
        <v>25</v>
      </c>
      <c r="H244" s="27" t="s">
        <v>26</v>
      </c>
      <c r="I244" s="27" t="s">
        <v>27</v>
      </c>
      <c r="J244" s="27" t="s">
        <v>28</v>
      </c>
      <c r="K244" s="27" t="s">
        <v>29</v>
      </c>
      <c r="L244" s="27" t="s">
        <v>30</v>
      </c>
      <c r="M244" s="27" t="s">
        <v>31</v>
      </c>
      <c r="N244" s="27" t="s">
        <v>39</v>
      </c>
      <c r="O244" s="27" t="s">
        <v>40</v>
      </c>
      <c r="P244" s="27" t="s">
        <v>36</v>
      </c>
      <c r="Q244" s="27" t="s">
        <v>37</v>
      </c>
      <c r="S244" s="27" t="s">
        <v>54</v>
      </c>
      <c r="T244" s="27" t="s">
        <v>21</v>
      </c>
      <c r="U244" s="27" t="s">
        <v>22</v>
      </c>
      <c r="V244" s="27" t="s">
        <v>23</v>
      </c>
      <c r="W244" s="27" t="s">
        <v>24</v>
      </c>
      <c r="X244" s="27" t="s">
        <v>25</v>
      </c>
      <c r="Y244" s="27" t="s">
        <v>26</v>
      </c>
      <c r="Z244" s="27" t="s">
        <v>27</v>
      </c>
      <c r="AA244" s="27" t="s">
        <v>28</v>
      </c>
      <c r="AB244" s="27" t="s">
        <v>29</v>
      </c>
      <c r="AC244" s="27" t="s">
        <v>30</v>
      </c>
      <c r="AD244" s="27" t="s">
        <v>31</v>
      </c>
      <c r="AE244" s="27" t="s">
        <v>39</v>
      </c>
      <c r="AF244" s="27" t="s">
        <v>40</v>
      </c>
    </row>
    <row r="245" spans="2:32" x14ac:dyDescent="0.3">
      <c r="B245" t="s">
        <v>52</v>
      </c>
      <c r="C245" s="28">
        <v>5.7000000000000002E-2</v>
      </c>
      <c r="D245">
        <v>6.4000000000000001E-2</v>
      </c>
      <c r="E245" s="29">
        <v>5.8000000000000003E-2</v>
      </c>
      <c r="F245" s="29">
        <v>5.6000000000000001E-2</v>
      </c>
      <c r="G245" s="29">
        <v>5.8000000000000003E-2</v>
      </c>
      <c r="H245" s="29">
        <v>6.5000000000000002E-2</v>
      </c>
      <c r="I245" s="29">
        <v>5.7000000000000002E-2</v>
      </c>
      <c r="J245" s="29">
        <v>5.3999999999999999E-2</v>
      </c>
      <c r="K245" s="29">
        <v>5.5E-2</v>
      </c>
      <c r="L245" s="29">
        <v>5.3999999999999999E-2</v>
      </c>
      <c r="M245" s="29"/>
      <c r="N245" s="29"/>
      <c r="O245" s="30">
        <v>4.9000000000000002E-2</v>
      </c>
      <c r="P245" s="27">
        <v>15</v>
      </c>
      <c r="Q245">
        <f>LN(U245/T245)</f>
        <v>-7.7752051576832945E-2</v>
      </c>
      <c r="T245">
        <f>AVERAGE(C245:C251)</f>
        <v>7.3714285714285718E-2</v>
      </c>
      <c r="U245">
        <f t="shared" ref="U245:AF245" si="5">AVERAGE(D245:D250)</f>
        <v>6.8200000000000011E-2</v>
      </c>
      <c r="V245">
        <f t="shared" si="5"/>
        <v>6.7166666666666666E-2</v>
      </c>
      <c r="W245">
        <f t="shared" si="5"/>
        <v>6.4000000000000001E-2</v>
      </c>
      <c r="X245">
        <f t="shared" si="5"/>
        <v>6.3E-2</v>
      </c>
      <c r="Y245">
        <f t="shared" si="5"/>
        <v>5.9499999999999997E-2</v>
      </c>
      <c r="Z245">
        <f t="shared" si="5"/>
        <v>5.7400000000000007E-2</v>
      </c>
      <c r="AA245">
        <f t="shared" si="5"/>
        <v>5.5E-2</v>
      </c>
      <c r="AB245">
        <f t="shared" si="5"/>
        <v>5.4333333333333338E-2</v>
      </c>
      <c r="AC245">
        <f t="shared" si="5"/>
        <v>5.6333333333333339E-2</v>
      </c>
      <c r="AD245">
        <f t="shared" si="5"/>
        <v>5.1400000000000001E-2</v>
      </c>
      <c r="AE245">
        <f t="shared" si="5"/>
        <v>5.0750000000000003E-2</v>
      </c>
      <c r="AF245">
        <f t="shared" si="5"/>
        <v>5.0333333333333334E-2</v>
      </c>
    </row>
    <row r="246" spans="2:32" x14ac:dyDescent="0.3">
      <c r="B246" t="s">
        <v>52</v>
      </c>
      <c r="C246" s="31">
        <v>7.4999999999999997E-2</v>
      </c>
      <c r="D246">
        <v>6.5000000000000002E-2</v>
      </c>
      <c r="E246" s="32">
        <v>7.0000000000000007E-2</v>
      </c>
      <c r="F246" s="32">
        <v>7.0000000000000007E-2</v>
      </c>
      <c r="G246" s="32">
        <v>8.5000000000000006E-2</v>
      </c>
      <c r="H246" s="32">
        <v>6.0999999999999999E-2</v>
      </c>
      <c r="I246" s="32">
        <v>5.3999999999999999E-2</v>
      </c>
      <c r="J246" s="32">
        <v>5.1999999999999998E-2</v>
      </c>
      <c r="K246" s="32">
        <v>5.6000000000000001E-2</v>
      </c>
      <c r="L246" s="32"/>
      <c r="M246" s="32">
        <v>5.0999999999999997E-2</v>
      </c>
      <c r="N246" s="32">
        <v>5.0999999999999997E-2</v>
      </c>
      <c r="O246" s="30">
        <v>0.05</v>
      </c>
      <c r="P246" s="27">
        <v>30</v>
      </c>
      <c r="Q246">
        <f>LN(V245/T245)</f>
        <v>-9.3019523707621454E-2</v>
      </c>
    </row>
    <row r="247" spans="2:32" x14ac:dyDescent="0.3">
      <c r="B247" t="s">
        <v>52</v>
      </c>
      <c r="C247" s="31">
        <v>7.3999999999999996E-2</v>
      </c>
      <c r="D247">
        <v>6.4000000000000001E-2</v>
      </c>
      <c r="E247" s="32">
        <v>6.4000000000000001E-2</v>
      </c>
      <c r="F247" s="32">
        <v>5.8999999999999997E-2</v>
      </c>
      <c r="G247" s="32">
        <v>5.3999999999999999E-2</v>
      </c>
      <c r="H247" s="32"/>
      <c r="I247" s="32">
        <v>5.7000000000000002E-2</v>
      </c>
      <c r="J247" s="32">
        <v>4.9000000000000002E-2</v>
      </c>
      <c r="K247" s="32">
        <v>5.1999999999999998E-2</v>
      </c>
      <c r="L247" s="32"/>
      <c r="M247" s="32">
        <v>5.0999999999999997E-2</v>
      </c>
      <c r="N247" s="32">
        <v>5.0999999999999997E-2</v>
      </c>
      <c r="O247" s="30">
        <v>5.1999999999999998E-2</v>
      </c>
      <c r="P247" s="27">
        <v>45</v>
      </c>
      <c r="Q247">
        <f>LN(W245/T245)</f>
        <v>-0.1413135330665776</v>
      </c>
    </row>
    <row r="248" spans="2:32" x14ac:dyDescent="0.3">
      <c r="B248" t="s">
        <v>53</v>
      </c>
      <c r="C248" s="31">
        <v>7.8E-2</v>
      </c>
      <c r="D248">
        <v>7.0000000000000007E-2</v>
      </c>
      <c r="E248" s="32">
        <v>6.2E-2</v>
      </c>
      <c r="F248" s="32">
        <v>6.3E-2</v>
      </c>
      <c r="G248" s="32">
        <v>6.5000000000000002E-2</v>
      </c>
      <c r="H248" s="32">
        <v>5.3999999999999999E-2</v>
      </c>
      <c r="I248" s="32"/>
      <c r="J248" s="32">
        <v>5.5E-2</v>
      </c>
      <c r="K248" s="32"/>
      <c r="L248" s="32">
        <v>5.7000000000000002E-2</v>
      </c>
      <c r="M248" s="32">
        <v>5.3999999999999999E-2</v>
      </c>
      <c r="N248" s="32">
        <v>5.1999999999999998E-2</v>
      </c>
      <c r="O248" s="33"/>
      <c r="P248" s="27">
        <v>60</v>
      </c>
      <c r="Q248">
        <f>LN(X245/T245)</f>
        <v>-0.15706189003471679</v>
      </c>
    </row>
    <row r="249" spans="2:32" x14ac:dyDescent="0.3">
      <c r="B249" t="s">
        <v>53</v>
      </c>
      <c r="C249" s="31">
        <v>0.08</v>
      </c>
      <c r="D249">
        <v>7.8E-2</v>
      </c>
      <c r="E249" s="32">
        <v>7.4999999999999997E-2</v>
      </c>
      <c r="F249" s="32">
        <v>7.0000000000000007E-2</v>
      </c>
      <c r="G249" s="32">
        <v>0.06</v>
      </c>
      <c r="H249" s="32"/>
      <c r="I249" s="32">
        <v>5.5E-2</v>
      </c>
      <c r="J249" s="32">
        <v>5.8999999999999997E-2</v>
      </c>
      <c r="K249" s="32"/>
      <c r="L249" s="32">
        <v>5.8000000000000003E-2</v>
      </c>
      <c r="M249" s="32">
        <v>5.1999999999999998E-2</v>
      </c>
      <c r="N249" s="32">
        <v>4.9000000000000002E-2</v>
      </c>
      <c r="O249" s="33"/>
      <c r="P249" s="27">
        <v>75</v>
      </c>
      <c r="Q249">
        <f>LN(Y245/T245)</f>
        <v>-0.21422030387466551</v>
      </c>
    </row>
    <row r="250" spans="2:32" x14ac:dyDescent="0.3">
      <c r="B250" t="s">
        <v>53</v>
      </c>
      <c r="C250" s="31">
        <v>8.3000000000000004E-2</v>
      </c>
      <c r="E250" s="32">
        <v>7.3999999999999996E-2</v>
      </c>
      <c r="F250" s="32">
        <v>6.6000000000000003E-2</v>
      </c>
      <c r="G250" s="32">
        <v>5.6000000000000001E-2</v>
      </c>
      <c r="H250" s="32">
        <v>5.8000000000000003E-2</v>
      </c>
      <c r="I250" s="32">
        <v>6.4000000000000001E-2</v>
      </c>
      <c r="J250" s="32">
        <v>6.0999999999999999E-2</v>
      </c>
      <c r="K250" s="32"/>
      <c r="L250" s="32"/>
      <c r="M250" s="32">
        <v>4.9000000000000002E-2</v>
      </c>
      <c r="N250" s="32"/>
      <c r="O250" s="33"/>
      <c r="P250" s="27">
        <v>90</v>
      </c>
      <c r="Q250">
        <f>LN(Z245/T245)</f>
        <v>-0.25015231310072866</v>
      </c>
    </row>
    <row r="251" spans="2:32" x14ac:dyDescent="0.3">
      <c r="C251" s="31">
        <v>6.9000000000000006E-2</v>
      </c>
      <c r="K251" s="32"/>
      <c r="P251" s="27">
        <v>105</v>
      </c>
      <c r="Q251">
        <f>LN(AA245/T245)</f>
        <v>-0.2928634311937785</v>
      </c>
    </row>
    <row r="252" spans="2:32" x14ac:dyDescent="0.3">
      <c r="P252" s="21">
        <v>120</v>
      </c>
      <c r="Q252">
        <f>LN(AB245/T245)</f>
        <v>-0.30505870428759674</v>
      </c>
    </row>
    <row r="253" spans="2:32" x14ac:dyDescent="0.3">
      <c r="P253" s="27">
        <v>135</v>
      </c>
      <c r="Q253">
        <f>LN(AC245/T245)</f>
        <v>-0.26891019017128565</v>
      </c>
    </row>
    <row r="254" spans="2:32" x14ac:dyDescent="0.3">
      <c r="P254" s="27">
        <v>150</v>
      </c>
      <c r="Q254">
        <f>LN(AD245/T245)</f>
        <v>-0.36055844396513004</v>
      </c>
    </row>
    <row r="255" spans="2:32" x14ac:dyDescent="0.3">
      <c r="P255" s="27">
        <v>165</v>
      </c>
      <c r="Q255">
        <f>LN(AE245/T245)</f>
        <v>-0.37328499850435271</v>
      </c>
    </row>
    <row r="256" spans="2:32" x14ac:dyDescent="0.3">
      <c r="P256" s="27">
        <v>180</v>
      </c>
      <c r="Q256">
        <f>LN(AF245/T245)</f>
        <v>-0.38152906827943484</v>
      </c>
    </row>
    <row r="259" spans="2:32" x14ac:dyDescent="0.3">
      <c r="B259" s="22" t="s">
        <v>61</v>
      </c>
      <c r="C259" s="27" t="s">
        <v>21</v>
      </c>
      <c r="D259" s="27" t="s">
        <v>22</v>
      </c>
      <c r="E259" s="27" t="s">
        <v>23</v>
      </c>
      <c r="F259" s="27" t="s">
        <v>24</v>
      </c>
      <c r="G259" s="27" t="s">
        <v>25</v>
      </c>
      <c r="H259" s="27" t="s">
        <v>26</v>
      </c>
      <c r="I259" s="27" t="s">
        <v>27</v>
      </c>
      <c r="J259" s="27" t="s">
        <v>28</v>
      </c>
      <c r="K259" s="27" t="s">
        <v>29</v>
      </c>
      <c r="L259" s="27" t="s">
        <v>30</v>
      </c>
      <c r="M259" s="27" t="s">
        <v>31</v>
      </c>
      <c r="N259" s="27" t="s">
        <v>39</v>
      </c>
      <c r="O259" s="27" t="s">
        <v>40</v>
      </c>
      <c r="P259" s="27" t="s">
        <v>36</v>
      </c>
      <c r="Q259" s="27" t="s">
        <v>37</v>
      </c>
      <c r="S259" s="27" t="s">
        <v>57</v>
      </c>
      <c r="T259" s="27" t="s">
        <v>21</v>
      </c>
      <c r="U259" s="27" t="s">
        <v>22</v>
      </c>
      <c r="V259" s="27" t="s">
        <v>23</v>
      </c>
      <c r="W259" s="27" t="s">
        <v>24</v>
      </c>
      <c r="X259" s="27" t="s">
        <v>25</v>
      </c>
      <c r="Y259" s="27" t="s">
        <v>26</v>
      </c>
      <c r="Z259" s="27" t="s">
        <v>27</v>
      </c>
      <c r="AA259" s="27" t="s">
        <v>28</v>
      </c>
      <c r="AB259" s="27" t="s">
        <v>29</v>
      </c>
      <c r="AC259" s="27" t="s">
        <v>30</v>
      </c>
      <c r="AD259" s="27" t="s">
        <v>31</v>
      </c>
      <c r="AE259" s="27" t="s">
        <v>39</v>
      </c>
      <c r="AF259" s="27" t="s">
        <v>40</v>
      </c>
    </row>
    <row r="260" spans="2:32" x14ac:dyDescent="0.3">
      <c r="B260" s="27" t="s">
        <v>52</v>
      </c>
      <c r="C260" s="28">
        <v>5.7000000000000002E-2</v>
      </c>
      <c r="D260" s="28">
        <v>5.8000000000000003E-2</v>
      </c>
      <c r="E260" s="29">
        <v>0.06</v>
      </c>
      <c r="F260" s="29">
        <v>5.8000000000000003E-2</v>
      </c>
      <c r="G260" s="29"/>
      <c r="H260" s="29"/>
      <c r="I260" s="29">
        <v>0.05</v>
      </c>
      <c r="J260" s="29"/>
      <c r="K260" s="29">
        <v>0.05</v>
      </c>
      <c r="L260" s="29">
        <v>5.0999999999999997E-2</v>
      </c>
      <c r="M260" s="29">
        <v>4.8000000000000001E-2</v>
      </c>
      <c r="N260" s="29">
        <v>4.7E-2</v>
      </c>
      <c r="O260" s="30"/>
      <c r="P260" s="27">
        <v>15</v>
      </c>
      <c r="Q260">
        <f>LN(U260/T260)</f>
        <v>-0.19260682745412819</v>
      </c>
      <c r="T260">
        <f>AVERAGE(C260:C266)</f>
        <v>7.3714285714285718E-2</v>
      </c>
      <c r="U260">
        <f t="shared" ref="U260:AF260" si="6">AVERAGE(D260:D265)</f>
        <v>6.08E-2</v>
      </c>
      <c r="V260">
        <f t="shared" si="6"/>
        <v>5.7499999999999996E-2</v>
      </c>
      <c r="W260">
        <f t="shared" si="6"/>
        <v>5.6799999999999996E-2</v>
      </c>
      <c r="X260">
        <f t="shared" si="6"/>
        <v>5.5599999999999997E-2</v>
      </c>
      <c r="Y260">
        <f t="shared" si="6"/>
        <v>5.439999999999999E-2</v>
      </c>
      <c r="Z260">
        <f t="shared" si="6"/>
        <v>5.4000000000000006E-2</v>
      </c>
      <c r="AA260">
        <f t="shared" si="6"/>
        <v>5.2749999999999998E-2</v>
      </c>
      <c r="AB260">
        <f t="shared" si="6"/>
        <v>5.1200000000000002E-2</v>
      </c>
      <c r="AC260">
        <f t="shared" si="6"/>
        <v>5.0500000000000003E-2</v>
      </c>
      <c r="AD260">
        <f t="shared" si="6"/>
        <v>5.0250000000000003E-2</v>
      </c>
      <c r="AE260">
        <f t="shared" si="6"/>
        <v>4.8799999999999996E-2</v>
      </c>
      <c r="AF260">
        <f t="shared" si="6"/>
        <v>4.8599999999999997E-2</v>
      </c>
    </row>
    <row r="261" spans="2:32" x14ac:dyDescent="0.3">
      <c r="B261" s="27" t="s">
        <v>52</v>
      </c>
      <c r="C261" s="31">
        <v>7.4999999999999997E-2</v>
      </c>
      <c r="D261" s="31">
        <v>5.5E-2</v>
      </c>
      <c r="E261" s="32">
        <v>5.7000000000000002E-2</v>
      </c>
      <c r="F261" s="32">
        <v>6.0999999999999999E-2</v>
      </c>
      <c r="G261" s="32">
        <v>5.5E-2</v>
      </c>
      <c r="H261" s="32">
        <v>5.2999999999999999E-2</v>
      </c>
      <c r="I261" s="32">
        <v>5.8000000000000003E-2</v>
      </c>
      <c r="J261" s="32">
        <v>5.0999999999999997E-2</v>
      </c>
      <c r="K261" s="32">
        <v>4.8000000000000001E-2</v>
      </c>
      <c r="L261" s="32"/>
      <c r="M261" s="32"/>
      <c r="N261" s="32"/>
      <c r="O261" s="33">
        <v>5.7000000000000002E-2</v>
      </c>
      <c r="P261" s="27">
        <v>30</v>
      </c>
      <c r="Q261">
        <f>LN(V260/T260)</f>
        <v>-0.24841166862294475</v>
      </c>
    </row>
    <row r="262" spans="2:32" x14ac:dyDescent="0.3">
      <c r="B262" s="27" t="s">
        <v>52</v>
      </c>
      <c r="C262" s="31">
        <v>7.3999999999999996E-2</v>
      </c>
      <c r="D262" s="31">
        <v>5.2999999999999999E-2</v>
      </c>
      <c r="E262" s="32">
        <v>0.06</v>
      </c>
      <c r="F262" s="32">
        <v>5.5E-2</v>
      </c>
      <c r="G262" s="32">
        <v>6.0999999999999999E-2</v>
      </c>
      <c r="H262" s="32">
        <v>5.3999999999999999E-2</v>
      </c>
      <c r="I262" s="32">
        <v>5.1999999999999998E-2</v>
      </c>
      <c r="J262" s="32">
        <v>5.7000000000000002E-2</v>
      </c>
      <c r="K262" s="32">
        <v>5.2999999999999999E-2</v>
      </c>
      <c r="L262" s="32">
        <v>0.05</v>
      </c>
      <c r="M262" s="32">
        <v>4.7E-2</v>
      </c>
      <c r="N262" s="32">
        <v>5.0999999999999997E-2</v>
      </c>
      <c r="O262" s="33">
        <v>4.5999999999999999E-2</v>
      </c>
      <c r="P262" s="27">
        <v>45</v>
      </c>
      <c r="Q262">
        <f>LN(W260/T260)</f>
        <v>-0.26066029069914382</v>
      </c>
    </row>
    <row r="263" spans="2:32" x14ac:dyDescent="0.3">
      <c r="B263" s="27" t="s">
        <v>53</v>
      </c>
      <c r="C263" s="31">
        <v>7.8E-2</v>
      </c>
      <c r="D263" s="31">
        <v>8.4000000000000005E-2</v>
      </c>
      <c r="E263" s="32">
        <v>5.8999999999999997E-2</v>
      </c>
      <c r="F263" s="32">
        <v>5.7000000000000002E-2</v>
      </c>
      <c r="G263" s="32">
        <v>5.1999999999999998E-2</v>
      </c>
      <c r="H263" s="32">
        <v>0.06</v>
      </c>
      <c r="I263" s="32"/>
      <c r="J263" s="32">
        <v>0.05</v>
      </c>
      <c r="K263" s="32">
        <v>5.0999999999999997E-2</v>
      </c>
      <c r="L263" s="32">
        <v>4.8000000000000001E-2</v>
      </c>
      <c r="M263" s="32">
        <v>4.4999999999999998E-2</v>
      </c>
      <c r="N263" s="32">
        <v>4.8000000000000001E-2</v>
      </c>
      <c r="O263" s="33">
        <v>4.5999999999999999E-2</v>
      </c>
      <c r="P263" s="27">
        <v>60</v>
      </c>
      <c r="Q263">
        <f>LN(X260/T260)</f>
        <v>-0.28201341516971279</v>
      </c>
    </row>
    <row r="264" spans="2:32" x14ac:dyDescent="0.3">
      <c r="B264" s="27" t="s">
        <v>53</v>
      </c>
      <c r="C264" s="31">
        <v>0.08</v>
      </c>
      <c r="D264" s="31"/>
      <c r="E264" s="32">
        <v>5.7000000000000002E-2</v>
      </c>
      <c r="F264" s="32"/>
      <c r="G264" s="32">
        <v>5.2999999999999999E-2</v>
      </c>
      <c r="H264" s="32">
        <v>5.2999999999999999E-2</v>
      </c>
      <c r="I264" s="32">
        <v>5.8000000000000003E-2</v>
      </c>
      <c r="J264" s="32">
        <v>5.2999999999999999E-2</v>
      </c>
      <c r="K264" s="32">
        <v>5.3999999999999999E-2</v>
      </c>
      <c r="L264" s="32"/>
      <c r="M264" s="32">
        <v>6.0999999999999999E-2</v>
      </c>
      <c r="N264" s="32">
        <v>4.8000000000000001E-2</v>
      </c>
      <c r="O264" s="33">
        <v>4.7E-2</v>
      </c>
      <c r="P264" s="27">
        <v>75</v>
      </c>
      <c r="Q264">
        <f>LN(Y260/T260)</f>
        <v>-0.3038324625643527</v>
      </c>
    </row>
    <row r="265" spans="2:32" x14ac:dyDescent="0.3">
      <c r="B265" s="27" t="s">
        <v>53</v>
      </c>
      <c r="C265" s="31">
        <v>8.3000000000000004E-2</v>
      </c>
      <c r="D265" s="31">
        <v>5.3999999999999999E-2</v>
      </c>
      <c r="E265" s="32">
        <v>5.1999999999999998E-2</v>
      </c>
      <c r="F265" s="32">
        <v>5.2999999999999999E-2</v>
      </c>
      <c r="G265" s="32">
        <v>5.7000000000000002E-2</v>
      </c>
      <c r="H265" s="32">
        <v>5.1999999999999998E-2</v>
      </c>
      <c r="I265" s="32">
        <v>5.1999999999999998E-2</v>
      </c>
      <c r="J265" s="32"/>
      <c r="K265" s="32"/>
      <c r="L265" s="32">
        <v>5.2999999999999999E-2</v>
      </c>
      <c r="M265" s="32"/>
      <c r="N265" s="32">
        <v>0.05</v>
      </c>
      <c r="O265" s="33">
        <v>4.7E-2</v>
      </c>
      <c r="P265" s="27">
        <v>90</v>
      </c>
      <c r="Q265">
        <f>LN(Z260/T260)</f>
        <v>-0.31121256986197493</v>
      </c>
    </row>
    <row r="266" spans="2:32" x14ac:dyDescent="0.3">
      <c r="C266" s="31">
        <v>6.9000000000000006E-2</v>
      </c>
      <c r="P266" s="27">
        <v>105</v>
      </c>
      <c r="Q266">
        <f>LN(AA260/T260)</f>
        <v>-0.33463284407007365</v>
      </c>
    </row>
    <row r="267" spans="2:32" x14ac:dyDescent="0.3">
      <c r="P267" s="21">
        <v>120</v>
      </c>
      <c r="Q267">
        <f>LN(AB260/T260)</f>
        <v>-0.36445708438078733</v>
      </c>
    </row>
    <row r="268" spans="2:32" x14ac:dyDescent="0.3">
      <c r="P268" s="27">
        <v>135</v>
      </c>
      <c r="Q268">
        <f>LN(AC260/T260)</f>
        <v>-0.37822328014493528</v>
      </c>
    </row>
    <row r="269" spans="2:32" x14ac:dyDescent="0.3">
      <c r="P269" s="27">
        <v>150</v>
      </c>
      <c r="Q269">
        <f>LN(AD260/T260)</f>
        <v>-0.3831860694870643</v>
      </c>
    </row>
    <row r="270" spans="2:32" x14ac:dyDescent="0.3">
      <c r="P270" s="27">
        <v>165</v>
      </c>
      <c r="Q270">
        <f>LN(AE260/T260)</f>
        <v>-0.41246630356714814</v>
      </c>
    </row>
    <row r="271" spans="2:32" x14ac:dyDescent="0.3">
      <c r="P271" s="27">
        <v>180</v>
      </c>
      <c r="Q271">
        <f>LN(AF260/T260)</f>
        <v>-0.41657308551980154</v>
      </c>
    </row>
    <row r="276" spans="2:32" x14ac:dyDescent="0.3">
      <c r="B276" s="22" t="s">
        <v>59</v>
      </c>
      <c r="C276" s="27" t="s">
        <v>21</v>
      </c>
      <c r="D276" s="27" t="s">
        <v>22</v>
      </c>
      <c r="E276" s="27" t="s">
        <v>23</v>
      </c>
      <c r="F276" s="27" t="s">
        <v>24</v>
      </c>
      <c r="G276" s="27" t="s">
        <v>25</v>
      </c>
      <c r="H276" s="27" t="s">
        <v>26</v>
      </c>
      <c r="I276" s="27" t="s">
        <v>27</v>
      </c>
      <c r="J276" s="27" t="s">
        <v>28</v>
      </c>
      <c r="K276" s="27" t="s">
        <v>29</v>
      </c>
      <c r="L276" s="27" t="s">
        <v>30</v>
      </c>
      <c r="M276" s="27" t="s">
        <v>31</v>
      </c>
      <c r="N276" s="27" t="s">
        <v>39</v>
      </c>
      <c r="O276" s="27" t="s">
        <v>40</v>
      </c>
      <c r="P276" s="27" t="s">
        <v>36</v>
      </c>
      <c r="Q276" s="27" t="s">
        <v>37</v>
      </c>
      <c r="S276" t="s">
        <v>58</v>
      </c>
      <c r="T276" s="27" t="s">
        <v>21</v>
      </c>
      <c r="U276" s="27" t="s">
        <v>22</v>
      </c>
      <c r="V276" s="27" t="s">
        <v>23</v>
      </c>
      <c r="W276" s="27" t="s">
        <v>24</v>
      </c>
      <c r="X276" s="27" t="s">
        <v>25</v>
      </c>
      <c r="Y276" s="27" t="s">
        <v>26</v>
      </c>
      <c r="Z276" s="27" t="s">
        <v>27</v>
      </c>
      <c r="AA276" s="27" t="s">
        <v>28</v>
      </c>
      <c r="AB276" s="27" t="s">
        <v>29</v>
      </c>
      <c r="AC276" s="27" t="s">
        <v>30</v>
      </c>
      <c r="AD276" s="27" t="s">
        <v>31</v>
      </c>
      <c r="AE276" s="27" t="s">
        <v>39</v>
      </c>
      <c r="AF276" s="27" t="s">
        <v>40</v>
      </c>
    </row>
    <row r="277" spans="2:32" x14ac:dyDescent="0.3">
      <c r="B277" t="s">
        <v>55</v>
      </c>
      <c r="C277" s="28">
        <v>8.6999999999999994E-2</v>
      </c>
      <c r="D277" s="29">
        <v>7.2999999999999995E-2</v>
      </c>
      <c r="E277" s="29">
        <v>7.1999999999999995E-2</v>
      </c>
      <c r="F277" s="29">
        <v>7.0000000000000007E-2</v>
      </c>
      <c r="G277" s="29">
        <v>7.0999999999999994E-2</v>
      </c>
      <c r="H277" s="29">
        <v>7.0000000000000007E-2</v>
      </c>
      <c r="I277" s="29">
        <v>6.9000000000000006E-2</v>
      </c>
      <c r="J277" s="29">
        <v>6.8000000000000005E-2</v>
      </c>
      <c r="K277" s="29"/>
      <c r="L277" s="29">
        <v>6.5000000000000002E-2</v>
      </c>
      <c r="M277" s="30">
        <v>6.6000000000000003E-2</v>
      </c>
      <c r="N277" s="28">
        <v>6.6000000000000003E-2</v>
      </c>
      <c r="O277" s="29">
        <v>6.2E-2</v>
      </c>
      <c r="P277" s="27">
        <v>15</v>
      </c>
      <c r="Q277">
        <f>LN(U277/T277)</f>
        <v>-4.1290268937615691E-2</v>
      </c>
      <c r="T277">
        <f>AVERAGE(C277:C288)</f>
        <v>7.4166666666666672E-2</v>
      </c>
      <c r="U277">
        <f t="shared" ref="U277:AF277" si="7">AVERAGE(D277:D282)</f>
        <v>7.116666666666667E-2</v>
      </c>
      <c r="V277">
        <f t="shared" si="7"/>
        <v>7.0249999999999993E-2</v>
      </c>
      <c r="W277">
        <f t="shared" si="7"/>
        <v>6.9500000000000006E-2</v>
      </c>
      <c r="X277">
        <f t="shared" si="7"/>
        <v>6.8200000000000011E-2</v>
      </c>
      <c r="Y277">
        <f t="shared" si="7"/>
        <v>6.6799999999999998E-2</v>
      </c>
      <c r="Z277">
        <f t="shared" si="7"/>
        <v>6.6000000000000003E-2</v>
      </c>
      <c r="AA277">
        <f t="shared" si="7"/>
        <v>6.433333333333334E-2</v>
      </c>
      <c r="AB277">
        <f t="shared" si="7"/>
        <v>6.3750000000000001E-2</v>
      </c>
      <c r="AC277">
        <f t="shared" si="7"/>
        <v>6.3250000000000001E-2</v>
      </c>
      <c r="AD277">
        <f t="shared" si="7"/>
        <v>6.3250000000000001E-2</v>
      </c>
      <c r="AE277">
        <f t="shared" si="7"/>
        <v>6.0749999999999998E-2</v>
      </c>
      <c r="AF277">
        <f t="shared" si="7"/>
        <v>6.0499999999999998E-2</v>
      </c>
    </row>
    <row r="278" spans="2:32" x14ac:dyDescent="0.3">
      <c r="B278" t="s">
        <v>55</v>
      </c>
      <c r="C278" s="31">
        <v>7.4999999999999997E-2</v>
      </c>
      <c r="D278" s="32">
        <v>7.8E-2</v>
      </c>
      <c r="E278" s="32">
        <v>7.1999999999999995E-2</v>
      </c>
      <c r="F278" s="32">
        <v>7.6999999999999999E-2</v>
      </c>
      <c r="G278" s="32">
        <v>7.0000000000000007E-2</v>
      </c>
      <c r="H278" s="32"/>
      <c r="I278" s="32">
        <v>6.7000000000000004E-2</v>
      </c>
      <c r="J278" s="32">
        <v>6.6000000000000003E-2</v>
      </c>
      <c r="K278" s="32">
        <v>6.7000000000000004E-2</v>
      </c>
      <c r="L278" s="32"/>
      <c r="M278" s="33"/>
      <c r="N278" s="31"/>
      <c r="O278" s="32"/>
      <c r="P278" s="27">
        <v>30</v>
      </c>
      <c r="Q278">
        <f>LN(V277/T277)</f>
        <v>-5.4254504724330299E-2</v>
      </c>
    </row>
    <row r="279" spans="2:32" x14ac:dyDescent="0.3">
      <c r="B279" t="s">
        <v>55</v>
      </c>
      <c r="C279" s="31">
        <v>8.1000000000000003E-2</v>
      </c>
      <c r="D279" s="32">
        <v>7.5999999999999998E-2</v>
      </c>
      <c r="E279" s="32">
        <v>7.0999999999999994E-2</v>
      </c>
      <c r="F279" s="32"/>
      <c r="G279" s="32">
        <v>7.1999999999999995E-2</v>
      </c>
      <c r="H279" s="32">
        <v>6.8000000000000005E-2</v>
      </c>
      <c r="I279" s="32">
        <v>7.0000000000000007E-2</v>
      </c>
      <c r="J279" s="32">
        <v>6.8000000000000005E-2</v>
      </c>
      <c r="K279" s="32"/>
      <c r="L279" s="32"/>
      <c r="M279" s="33"/>
      <c r="N279" s="31"/>
      <c r="O279" s="32">
        <v>6.2E-2</v>
      </c>
      <c r="P279" s="27">
        <v>45</v>
      </c>
      <c r="Q279">
        <f>LN(W277/T277)</f>
        <v>-6.4988060367438732E-2</v>
      </c>
    </row>
    <row r="280" spans="2:32" x14ac:dyDescent="0.3">
      <c r="B280" t="s">
        <v>56</v>
      </c>
      <c r="C280" s="31">
        <v>6.6000000000000003E-2</v>
      </c>
      <c r="D280" s="32">
        <v>6.8000000000000005E-2</v>
      </c>
      <c r="E280" s="32">
        <v>6.6000000000000003E-2</v>
      </c>
      <c r="F280" s="32">
        <v>6.5000000000000002E-2</v>
      </c>
      <c r="G280" s="32">
        <v>6.3E-2</v>
      </c>
      <c r="H280" s="32">
        <v>6.2E-2</v>
      </c>
      <c r="I280" s="32">
        <v>6.5000000000000002E-2</v>
      </c>
      <c r="J280" s="32">
        <v>6.3E-2</v>
      </c>
      <c r="K280" s="32">
        <v>6.0999999999999999E-2</v>
      </c>
      <c r="L280" s="32">
        <v>6.3E-2</v>
      </c>
      <c r="M280" s="33">
        <v>5.8999999999999997E-2</v>
      </c>
      <c r="N280" s="31">
        <v>5.8000000000000003E-2</v>
      </c>
      <c r="O280" s="32"/>
      <c r="P280" s="27">
        <v>60</v>
      </c>
      <c r="Q280">
        <f>LN(X277/T277)</f>
        <v>-8.3870248088768751E-2</v>
      </c>
    </row>
    <row r="281" spans="2:32" x14ac:dyDescent="0.3">
      <c r="B281" t="s">
        <v>56</v>
      </c>
      <c r="C281" s="31">
        <v>7.0000000000000007E-2</v>
      </c>
      <c r="D281" s="32">
        <v>6.8000000000000005E-2</v>
      </c>
      <c r="E281" s="32"/>
      <c r="F281" s="32">
        <v>6.6000000000000003E-2</v>
      </c>
      <c r="G281" s="32">
        <v>6.5000000000000002E-2</v>
      </c>
      <c r="H281" s="32">
        <v>7.0999999999999994E-2</v>
      </c>
      <c r="I281" s="32">
        <v>6.2E-2</v>
      </c>
      <c r="J281" s="32">
        <v>6.0999999999999999E-2</v>
      </c>
      <c r="K281" s="32">
        <v>6.7000000000000004E-2</v>
      </c>
      <c r="L281" s="32">
        <v>6.2E-2</v>
      </c>
      <c r="M281" s="33">
        <v>6.7000000000000004E-2</v>
      </c>
      <c r="N281" s="31">
        <v>5.8000000000000003E-2</v>
      </c>
      <c r="O281" s="32">
        <v>5.8999999999999997E-2</v>
      </c>
      <c r="P281" s="27">
        <v>75</v>
      </c>
      <c r="Q281">
        <f>LN(Y277/T277)</f>
        <v>-0.10461173239558522</v>
      </c>
    </row>
    <row r="282" spans="2:32" x14ac:dyDescent="0.3">
      <c r="B282" t="s">
        <v>56</v>
      </c>
      <c r="C282" s="31">
        <v>6.6000000000000003E-2</v>
      </c>
      <c r="D282" s="32">
        <v>6.4000000000000001E-2</v>
      </c>
      <c r="E282" s="32"/>
      <c r="F282" s="32"/>
      <c r="G282" s="32"/>
      <c r="H282" s="32">
        <v>6.3E-2</v>
      </c>
      <c r="I282" s="32">
        <v>6.3E-2</v>
      </c>
      <c r="J282" s="32">
        <v>0.06</v>
      </c>
      <c r="K282" s="32">
        <v>0.06</v>
      </c>
      <c r="L282" s="32">
        <v>6.3E-2</v>
      </c>
      <c r="M282" s="33">
        <v>6.0999999999999999E-2</v>
      </c>
      <c r="N282" s="31">
        <v>6.0999999999999999E-2</v>
      </c>
      <c r="O282" s="32">
        <v>5.8999999999999997E-2</v>
      </c>
      <c r="P282" s="27">
        <v>90</v>
      </c>
      <c r="Q282">
        <f>LN(Z277/T277)</f>
        <v>-0.11666007091175974</v>
      </c>
    </row>
    <row r="283" spans="2:32" x14ac:dyDescent="0.3">
      <c r="C283" s="29"/>
      <c r="H283" s="32"/>
      <c r="P283" s="27">
        <v>105</v>
      </c>
      <c r="Q283">
        <f>LN(AA277/T277)</f>
        <v>-0.14223691270140937</v>
      </c>
    </row>
    <row r="284" spans="2:32" x14ac:dyDescent="0.3">
      <c r="C284" s="32"/>
      <c r="P284" s="21">
        <v>120</v>
      </c>
      <c r="Q284">
        <f>LN(AB277/T277)</f>
        <v>-0.1513456288996497</v>
      </c>
    </row>
    <row r="285" spans="2:32" x14ac:dyDescent="0.3">
      <c r="C285" s="32"/>
      <c r="P285" s="27">
        <v>135</v>
      </c>
      <c r="Q285">
        <f>LN(AC277/T277)</f>
        <v>-0.15921968533055567</v>
      </c>
    </row>
    <row r="286" spans="2:32" x14ac:dyDescent="0.3">
      <c r="C286" s="32"/>
      <c r="P286" s="27">
        <v>150</v>
      </c>
      <c r="Q286">
        <f>LN(AD277/T277)</f>
        <v>-0.15921968533055567</v>
      </c>
    </row>
    <row r="287" spans="2:32" x14ac:dyDescent="0.3">
      <c r="C287" s="32"/>
      <c r="P287" s="27">
        <v>165</v>
      </c>
      <c r="Q287">
        <f>LN(AE277/T277)</f>
        <v>-0.19954773071752743</v>
      </c>
    </row>
    <row r="288" spans="2:32" x14ac:dyDescent="0.3">
      <c r="C288" s="32"/>
      <c r="P288" s="27">
        <v>180</v>
      </c>
      <c r="Q288">
        <f>LN(AF277/T277)</f>
        <v>-0.20367144790138952</v>
      </c>
    </row>
    <row r="294" spans="2:32" x14ac:dyDescent="0.3">
      <c r="B294" s="22" t="s">
        <v>60</v>
      </c>
      <c r="C294" s="27" t="s">
        <v>21</v>
      </c>
      <c r="D294" s="27" t="s">
        <v>22</v>
      </c>
      <c r="E294" s="27" t="s">
        <v>23</v>
      </c>
      <c r="F294" s="27" t="s">
        <v>24</v>
      </c>
      <c r="G294" s="27" t="s">
        <v>25</v>
      </c>
      <c r="H294" s="27" t="s">
        <v>26</v>
      </c>
      <c r="I294" s="27" t="s">
        <v>27</v>
      </c>
      <c r="J294" s="27" t="s">
        <v>28</v>
      </c>
      <c r="K294" s="27" t="s">
        <v>29</v>
      </c>
      <c r="L294" s="27" t="s">
        <v>30</v>
      </c>
      <c r="M294" s="27" t="s">
        <v>31</v>
      </c>
      <c r="N294" s="27" t="s">
        <v>39</v>
      </c>
      <c r="O294" s="27" t="s">
        <v>40</v>
      </c>
      <c r="P294" s="27" t="s">
        <v>36</v>
      </c>
      <c r="Q294" s="27" t="s">
        <v>37</v>
      </c>
      <c r="S294" s="27" t="s">
        <v>58</v>
      </c>
      <c r="T294" s="27" t="s">
        <v>21</v>
      </c>
      <c r="U294" s="27" t="s">
        <v>22</v>
      </c>
      <c r="V294" s="27" t="s">
        <v>23</v>
      </c>
      <c r="W294" s="27" t="s">
        <v>24</v>
      </c>
      <c r="X294" s="27" t="s">
        <v>25</v>
      </c>
      <c r="Y294" s="27" t="s">
        <v>26</v>
      </c>
      <c r="Z294" s="27" t="s">
        <v>27</v>
      </c>
      <c r="AA294" s="27" t="s">
        <v>28</v>
      </c>
      <c r="AB294" s="27" t="s">
        <v>29</v>
      </c>
      <c r="AC294" s="27" t="s">
        <v>30</v>
      </c>
      <c r="AD294" s="27" t="s">
        <v>31</v>
      </c>
      <c r="AE294" s="27" t="s">
        <v>39</v>
      </c>
      <c r="AF294" s="27" t="s">
        <v>40</v>
      </c>
    </row>
    <row r="295" spans="2:32" x14ac:dyDescent="0.3">
      <c r="B295" s="27" t="s">
        <v>55</v>
      </c>
      <c r="C295" s="28">
        <v>8.6999999999999994E-2</v>
      </c>
      <c r="D295" s="29">
        <v>7.1999999999999995E-2</v>
      </c>
      <c r="E295" s="29">
        <v>6.7000000000000004E-2</v>
      </c>
      <c r="F295" s="29">
        <v>6.6000000000000003E-2</v>
      </c>
      <c r="G295" s="29">
        <v>6.5000000000000002E-2</v>
      </c>
      <c r="H295" s="29"/>
      <c r="I295" s="29">
        <v>6.4000000000000001E-2</v>
      </c>
      <c r="J295" s="29">
        <v>6.3E-2</v>
      </c>
      <c r="K295" s="29"/>
      <c r="L295" s="29"/>
      <c r="M295" s="30"/>
      <c r="N295" s="28"/>
      <c r="O295" s="29"/>
      <c r="P295" s="27">
        <v>15</v>
      </c>
      <c r="Q295">
        <f>LN(U295/T295)</f>
        <v>-8.9336866189669045E-2</v>
      </c>
      <c r="T295">
        <f>AVERAGE(C295:C306)</f>
        <v>7.566666666666666E-2</v>
      </c>
      <c r="U295">
        <f t="shared" ref="U295:AE295" si="8">AVERAGE(D295:D300)</f>
        <v>6.9199999999999998E-2</v>
      </c>
      <c r="V295">
        <f t="shared" si="8"/>
        <v>6.7500000000000004E-2</v>
      </c>
      <c r="W295">
        <f t="shared" si="8"/>
        <v>6.6666666666666666E-2</v>
      </c>
      <c r="X295">
        <f t="shared" si="8"/>
        <v>6.4666666666666664E-2</v>
      </c>
      <c r="Y295">
        <f t="shared" si="8"/>
        <v>6.3E-2</v>
      </c>
      <c r="Z295">
        <f t="shared" si="8"/>
        <v>6.0499999999999998E-2</v>
      </c>
      <c r="AA295">
        <f t="shared" si="8"/>
        <v>6.0333333333333329E-2</v>
      </c>
      <c r="AB295">
        <f t="shared" si="8"/>
        <v>5.8666666666666666E-2</v>
      </c>
      <c r="AC295">
        <f t="shared" si="8"/>
        <v>5.7000000000000002E-2</v>
      </c>
      <c r="AD295">
        <f t="shared" si="8"/>
        <v>5.7999999999999996E-2</v>
      </c>
      <c r="AE295">
        <f t="shared" si="8"/>
        <v>5.8999999999999997E-2</v>
      </c>
      <c r="AF295">
        <f>AVERAGE(O295:O302)</f>
        <v>5.6333333333333326E-2</v>
      </c>
    </row>
    <row r="296" spans="2:32" x14ac:dyDescent="0.3">
      <c r="B296" s="27" t="s">
        <v>55</v>
      </c>
      <c r="C296" s="31">
        <v>7.4999999999999997E-2</v>
      </c>
      <c r="D296" s="32">
        <v>7.4999999999999997E-2</v>
      </c>
      <c r="E296" s="32"/>
      <c r="F296" s="32"/>
      <c r="G296" s="32">
        <v>6.4000000000000001E-2</v>
      </c>
      <c r="H296" s="32">
        <v>6.5000000000000002E-2</v>
      </c>
      <c r="I296" s="32">
        <v>5.8999999999999997E-2</v>
      </c>
      <c r="J296" s="32"/>
      <c r="K296" s="32"/>
      <c r="L296" s="32"/>
      <c r="M296" s="33"/>
      <c r="N296" s="31"/>
      <c r="O296" s="32"/>
      <c r="P296" s="27">
        <v>30</v>
      </c>
      <c r="Q296">
        <f>LN(V295/T295)</f>
        <v>-0.11421013093480867</v>
      </c>
    </row>
    <row r="297" spans="2:32" x14ac:dyDescent="0.3">
      <c r="B297" s="27" t="s">
        <v>55</v>
      </c>
      <c r="C297" s="31">
        <v>8.1000000000000003E-2</v>
      </c>
      <c r="D297" s="32">
        <v>7.0999999999999994E-2</v>
      </c>
      <c r="E297" s="32"/>
      <c r="F297" s="32">
        <v>6.6000000000000003E-2</v>
      </c>
      <c r="G297" s="32"/>
      <c r="H297" s="32">
        <v>6.4000000000000001E-2</v>
      </c>
      <c r="I297" s="32"/>
      <c r="J297" s="32"/>
      <c r="K297" s="32"/>
      <c r="L297" s="32"/>
      <c r="M297" s="33">
        <v>5.8999999999999997E-2</v>
      </c>
      <c r="N297" s="31"/>
      <c r="O297" s="32"/>
      <c r="P297" s="27">
        <v>45</v>
      </c>
      <c r="Q297">
        <f>LN(W295/T295)</f>
        <v>-0.12663265093336593</v>
      </c>
    </row>
    <row r="298" spans="2:32" x14ac:dyDescent="0.3">
      <c r="B298" s="27" t="s">
        <v>56</v>
      </c>
      <c r="C298" s="31">
        <v>6.6000000000000003E-2</v>
      </c>
      <c r="D298" s="32"/>
      <c r="E298" s="32">
        <v>7.0999999999999994E-2</v>
      </c>
      <c r="F298" s="32">
        <v>6.8000000000000005E-2</v>
      </c>
      <c r="G298" s="32"/>
      <c r="H298" s="32"/>
      <c r="I298" s="32">
        <v>5.8999999999999997E-2</v>
      </c>
      <c r="J298" s="32">
        <v>5.7000000000000002E-2</v>
      </c>
      <c r="K298" s="32">
        <v>5.7000000000000002E-2</v>
      </c>
      <c r="L298" s="32">
        <v>5.8000000000000003E-2</v>
      </c>
      <c r="M298" s="33">
        <v>5.8000000000000003E-2</v>
      </c>
      <c r="N298" s="31"/>
      <c r="O298" s="32"/>
      <c r="P298" s="27">
        <v>60</v>
      </c>
      <c r="Q298">
        <f>LN(X295/T295)</f>
        <v>-0.15709185841807444</v>
      </c>
    </row>
    <row r="299" spans="2:32" x14ac:dyDescent="0.3">
      <c r="B299" s="27" t="s">
        <v>56</v>
      </c>
      <c r="C299" s="31">
        <v>7.0000000000000007E-2</v>
      </c>
      <c r="D299" s="32">
        <v>6.3E-2</v>
      </c>
      <c r="E299" s="32">
        <v>6.6000000000000003E-2</v>
      </c>
      <c r="F299" s="32"/>
      <c r="G299" s="32">
        <v>6.5000000000000002E-2</v>
      </c>
      <c r="H299" s="32"/>
      <c r="I299" s="32"/>
      <c r="J299" s="32">
        <v>6.0999999999999999E-2</v>
      </c>
      <c r="K299" s="32">
        <v>0.06</v>
      </c>
      <c r="L299" s="32">
        <v>5.5E-2</v>
      </c>
      <c r="M299" s="33">
        <v>5.7000000000000002E-2</v>
      </c>
      <c r="N299" s="31">
        <v>5.8999999999999997E-2</v>
      </c>
      <c r="O299" s="32"/>
      <c r="P299" s="27">
        <v>75</v>
      </c>
      <c r="Q299">
        <f>LN(Y295/T295)</f>
        <v>-0.18320300242176027</v>
      </c>
    </row>
    <row r="300" spans="2:32" x14ac:dyDescent="0.3">
      <c r="B300" s="27" t="s">
        <v>56</v>
      </c>
      <c r="C300" s="31">
        <v>6.6000000000000003E-2</v>
      </c>
      <c r="D300" s="32">
        <v>6.5000000000000002E-2</v>
      </c>
      <c r="E300" s="32">
        <v>6.6000000000000003E-2</v>
      </c>
      <c r="F300" s="32"/>
      <c r="G300" s="32"/>
      <c r="H300" s="32">
        <v>0.06</v>
      </c>
      <c r="I300" s="32">
        <v>0.06</v>
      </c>
      <c r="J300" s="32"/>
      <c r="K300" s="32">
        <v>5.8999999999999997E-2</v>
      </c>
      <c r="L300" s="32">
        <v>5.8000000000000003E-2</v>
      </c>
      <c r="M300" s="33"/>
      <c r="N300" s="31">
        <v>5.8999999999999997E-2</v>
      </c>
      <c r="O300" s="32">
        <v>6.2E-2</v>
      </c>
      <c r="P300" s="27">
        <v>90</v>
      </c>
      <c r="Q300">
        <f>LN(Z295/T295)</f>
        <v>-0.22369436377649721</v>
      </c>
    </row>
    <row r="301" spans="2:32" x14ac:dyDescent="0.3">
      <c r="C301" s="29">
        <v>7.0999999999999994E-2</v>
      </c>
      <c r="I301" s="32"/>
      <c r="O301" s="32">
        <v>5.2999999999999999E-2</v>
      </c>
      <c r="P301" s="27">
        <v>105</v>
      </c>
      <c r="Q301">
        <f>LN(AA295/T295)</f>
        <v>-0.22645298621557694</v>
      </c>
    </row>
    <row r="302" spans="2:32" x14ac:dyDescent="0.3">
      <c r="C302" s="32">
        <v>7.1999999999999995E-2</v>
      </c>
      <c r="O302" s="35">
        <v>5.3999999999999999E-2</v>
      </c>
      <c r="P302" s="21">
        <v>120</v>
      </c>
      <c r="Q302">
        <f>LN(AB295/T295)</f>
        <v>-0.25446602244325084</v>
      </c>
    </row>
    <row r="303" spans="2:32" x14ac:dyDescent="0.3">
      <c r="C303" s="32">
        <v>7.9000000000000001E-2</v>
      </c>
      <c r="P303" s="27">
        <v>135</v>
      </c>
      <c r="Q303">
        <f>LN(AC295/T295)</f>
        <v>-0.28328646097874272</v>
      </c>
    </row>
    <row r="304" spans="2:32" x14ac:dyDescent="0.3">
      <c r="C304" s="32">
        <v>7.0000000000000007E-2</v>
      </c>
      <c r="P304" s="27">
        <v>150</v>
      </c>
      <c r="Q304">
        <f>LN(AD295/T295)</f>
        <v>-0.26589471826687372</v>
      </c>
    </row>
    <row r="305" spans="2:32" x14ac:dyDescent="0.3">
      <c r="C305" s="32">
        <v>0.10100000000000001</v>
      </c>
      <c r="P305" s="27">
        <v>165</v>
      </c>
      <c r="Q305">
        <f>LN(AE295/T295)</f>
        <v>-0.24880028490757344</v>
      </c>
    </row>
    <row r="306" spans="2:32" x14ac:dyDescent="0.3">
      <c r="C306" s="32">
        <v>7.0000000000000007E-2</v>
      </c>
      <c r="P306" s="27">
        <v>180</v>
      </c>
      <c r="Q306">
        <f>LN(AF295/T295)</f>
        <v>-0.29505130255832918</v>
      </c>
    </row>
    <row r="310" spans="2:32" x14ac:dyDescent="0.3">
      <c r="B310" s="22" t="s">
        <v>61</v>
      </c>
      <c r="C310" s="27" t="s">
        <v>21</v>
      </c>
      <c r="D310" s="27" t="s">
        <v>22</v>
      </c>
      <c r="E310" s="27" t="s">
        <v>23</v>
      </c>
      <c r="F310" s="27" t="s">
        <v>24</v>
      </c>
      <c r="G310" s="27" t="s">
        <v>25</v>
      </c>
      <c r="H310" s="27" t="s">
        <v>26</v>
      </c>
      <c r="I310" s="27" t="s">
        <v>27</v>
      </c>
      <c r="J310" s="27" t="s">
        <v>28</v>
      </c>
      <c r="K310" s="27" t="s">
        <v>29</v>
      </c>
      <c r="L310" s="27" t="s">
        <v>30</v>
      </c>
      <c r="M310" s="27" t="s">
        <v>31</v>
      </c>
      <c r="N310" s="27" t="s">
        <v>39</v>
      </c>
      <c r="O310" s="27" t="s">
        <v>40</v>
      </c>
      <c r="P310" s="27" t="s">
        <v>36</v>
      </c>
      <c r="Q310" s="27" t="s">
        <v>37</v>
      </c>
      <c r="S310" s="27" t="s">
        <v>58</v>
      </c>
      <c r="T310" s="27" t="s">
        <v>21</v>
      </c>
      <c r="U310" s="27" t="s">
        <v>22</v>
      </c>
      <c r="V310" s="27" t="s">
        <v>23</v>
      </c>
      <c r="W310" s="27" t="s">
        <v>24</v>
      </c>
      <c r="X310" s="27" t="s">
        <v>25</v>
      </c>
      <c r="Y310" s="27" t="s">
        <v>26</v>
      </c>
      <c r="Z310" s="27" t="s">
        <v>27</v>
      </c>
      <c r="AA310" s="27" t="s">
        <v>28</v>
      </c>
      <c r="AB310" s="27" t="s">
        <v>29</v>
      </c>
      <c r="AC310" s="27" t="s">
        <v>30</v>
      </c>
      <c r="AD310" s="27" t="s">
        <v>31</v>
      </c>
      <c r="AE310" s="27" t="s">
        <v>39</v>
      </c>
      <c r="AF310" s="27" t="s">
        <v>40</v>
      </c>
    </row>
    <row r="311" spans="2:32" x14ac:dyDescent="0.3">
      <c r="B311" s="27" t="s">
        <v>55</v>
      </c>
      <c r="C311" s="28">
        <v>8.6999999999999994E-2</v>
      </c>
      <c r="D311" s="28">
        <v>7.0000000000000007E-2</v>
      </c>
      <c r="E311" s="29"/>
      <c r="F311" s="29">
        <v>6.8000000000000005E-2</v>
      </c>
      <c r="G311" s="29">
        <v>6.7000000000000004E-2</v>
      </c>
      <c r="H311" s="29">
        <v>6.4000000000000001E-2</v>
      </c>
      <c r="I311" s="29">
        <v>6.2E-2</v>
      </c>
      <c r="J311" s="29"/>
      <c r="K311" s="29"/>
      <c r="L311" s="29">
        <v>0.06</v>
      </c>
      <c r="M311" s="29">
        <v>0.06</v>
      </c>
      <c r="N311" s="29"/>
      <c r="O311" s="30"/>
      <c r="P311" s="27">
        <v>15</v>
      </c>
      <c r="Q311">
        <f>LN(U311/T311)</f>
        <v>-0.11174403843961526</v>
      </c>
      <c r="T311">
        <f>AVERAGE(C311:C322)</f>
        <v>7.566666666666666E-2</v>
      </c>
      <c r="U311">
        <f t="shared" ref="U311:AF311" si="9">AVERAGE(D311:D316)</f>
        <v>6.7666666666666667E-2</v>
      </c>
      <c r="V311">
        <f t="shared" si="9"/>
        <v>6.6000000000000003E-2</v>
      </c>
      <c r="W311">
        <f t="shared" si="9"/>
        <v>6.3833333333333339E-2</v>
      </c>
      <c r="X311">
        <f t="shared" si="9"/>
        <v>6.2666666666666662E-2</v>
      </c>
      <c r="Y311">
        <f t="shared" si="9"/>
        <v>6.133333333333333E-2</v>
      </c>
      <c r="Z311">
        <f t="shared" si="9"/>
        <v>6.0499999999999998E-2</v>
      </c>
      <c r="AA311">
        <f t="shared" si="9"/>
        <v>5.9399999999999994E-2</v>
      </c>
      <c r="AB311">
        <f t="shared" si="9"/>
        <v>5.8799999999999998E-2</v>
      </c>
      <c r="AC311">
        <f t="shared" si="9"/>
        <v>5.6799999999999996E-2</v>
      </c>
      <c r="AD311">
        <f t="shared" si="9"/>
        <v>5.6666666666666664E-2</v>
      </c>
      <c r="AE311">
        <f t="shared" si="9"/>
        <v>5.5750000000000001E-2</v>
      </c>
      <c r="AF311">
        <f t="shared" si="9"/>
        <v>5.5333333333333325E-2</v>
      </c>
    </row>
    <row r="312" spans="2:32" x14ac:dyDescent="0.3">
      <c r="B312" s="27" t="s">
        <v>55</v>
      </c>
      <c r="C312" s="31">
        <v>7.4999999999999997E-2</v>
      </c>
      <c r="D312" s="31">
        <v>7.0000000000000007E-2</v>
      </c>
      <c r="E312" s="32">
        <v>6.9000000000000006E-2</v>
      </c>
      <c r="F312" s="32">
        <v>7.0999999999999994E-2</v>
      </c>
      <c r="G312" s="32">
        <v>6.6000000000000003E-2</v>
      </c>
      <c r="H312" s="32">
        <v>6.3E-2</v>
      </c>
      <c r="I312" s="32">
        <v>6.3E-2</v>
      </c>
      <c r="J312" s="32">
        <v>6.0999999999999999E-2</v>
      </c>
      <c r="K312" s="32">
        <v>6.0999999999999999E-2</v>
      </c>
      <c r="L312" s="32">
        <v>6.0999999999999999E-2</v>
      </c>
      <c r="M312" s="32">
        <v>6.3E-2</v>
      </c>
      <c r="N312" s="32"/>
      <c r="O312" s="33"/>
      <c r="P312" s="27">
        <v>30</v>
      </c>
      <c r="Q312">
        <f>LN(V311/T311)</f>
        <v>-0.1366829867868673</v>
      </c>
    </row>
    <row r="313" spans="2:32" x14ac:dyDescent="0.3">
      <c r="B313" s="27" t="s">
        <v>55</v>
      </c>
      <c r="C313" s="31">
        <v>8.1000000000000003E-2</v>
      </c>
      <c r="D313" s="31">
        <v>7.0000000000000007E-2</v>
      </c>
      <c r="E313" s="32">
        <v>6.8000000000000005E-2</v>
      </c>
      <c r="F313" s="32">
        <v>6.6000000000000003E-2</v>
      </c>
      <c r="G313" s="32">
        <v>6.7000000000000004E-2</v>
      </c>
      <c r="H313" s="32">
        <v>6.8000000000000005E-2</v>
      </c>
      <c r="I313" s="32">
        <v>6.7000000000000004E-2</v>
      </c>
      <c r="J313" s="32">
        <v>5.8999999999999997E-2</v>
      </c>
      <c r="K313" s="32">
        <v>6.4000000000000001E-2</v>
      </c>
      <c r="L313" s="32"/>
      <c r="M313" s="32">
        <v>0.06</v>
      </c>
      <c r="N313" s="32">
        <v>5.8000000000000003E-2</v>
      </c>
      <c r="O313" s="33"/>
      <c r="P313" s="27">
        <v>45</v>
      </c>
      <c r="Q313">
        <f>LN(W311/T311)</f>
        <v>-0.17006220886070186</v>
      </c>
    </row>
    <row r="314" spans="2:32" x14ac:dyDescent="0.3">
      <c r="B314" s="27" t="s">
        <v>56</v>
      </c>
      <c r="C314" s="31">
        <v>6.6000000000000003E-2</v>
      </c>
      <c r="D314" s="31">
        <v>6.6000000000000003E-2</v>
      </c>
      <c r="E314" s="32"/>
      <c r="F314" s="32">
        <v>6.0999999999999999E-2</v>
      </c>
      <c r="G314" s="32">
        <v>5.6000000000000001E-2</v>
      </c>
      <c r="H314" s="32">
        <v>5.7000000000000002E-2</v>
      </c>
      <c r="I314" s="32">
        <v>5.3999999999999999E-2</v>
      </c>
      <c r="J314" s="32">
        <v>5.3999999999999999E-2</v>
      </c>
      <c r="K314" s="32">
        <v>5.8999999999999997E-2</v>
      </c>
      <c r="L314" s="32">
        <v>5.1999999999999998E-2</v>
      </c>
      <c r="M314" s="32">
        <v>5.1999999999999998E-2</v>
      </c>
      <c r="N314" s="32">
        <v>5.2999999999999999E-2</v>
      </c>
      <c r="O314" s="33">
        <v>5.1999999999999998E-2</v>
      </c>
      <c r="P314" s="27">
        <v>60</v>
      </c>
      <c r="Q314">
        <f>LN(X311/T311)</f>
        <v>-0.18850805465145348</v>
      </c>
    </row>
    <row r="315" spans="2:32" x14ac:dyDescent="0.3">
      <c r="B315" s="27" t="s">
        <v>56</v>
      </c>
      <c r="C315" s="31">
        <v>7.0000000000000007E-2</v>
      </c>
      <c r="D315" s="31">
        <v>6.8000000000000005E-2</v>
      </c>
      <c r="E315" s="32">
        <v>6.6000000000000003E-2</v>
      </c>
      <c r="F315" s="32">
        <v>5.8999999999999997E-2</v>
      </c>
      <c r="G315" s="32">
        <v>5.8999999999999997E-2</v>
      </c>
      <c r="H315" s="32">
        <v>5.8000000000000003E-2</v>
      </c>
      <c r="I315" s="32">
        <v>5.8999999999999997E-2</v>
      </c>
      <c r="J315" s="32">
        <v>6.9000000000000006E-2</v>
      </c>
      <c r="K315" s="32">
        <v>5.2999999999999999E-2</v>
      </c>
      <c r="L315" s="32">
        <v>5.8000000000000003E-2</v>
      </c>
      <c r="M315" s="32">
        <v>5.1999999999999998E-2</v>
      </c>
      <c r="N315" s="32">
        <v>5.8000000000000003E-2</v>
      </c>
      <c r="O315" s="33">
        <v>6.0999999999999999E-2</v>
      </c>
      <c r="P315" s="27">
        <v>75</v>
      </c>
      <c r="Q315">
        <f>LN(Y311/T311)</f>
        <v>-0.21001425987241695</v>
      </c>
    </row>
    <row r="316" spans="2:32" x14ac:dyDescent="0.3">
      <c r="B316" s="27" t="s">
        <v>56</v>
      </c>
      <c r="C316" s="31">
        <v>6.6000000000000003E-2</v>
      </c>
      <c r="D316" s="31">
        <v>6.2E-2</v>
      </c>
      <c r="E316" s="32">
        <v>6.0999999999999999E-2</v>
      </c>
      <c r="F316" s="32">
        <v>5.8000000000000003E-2</v>
      </c>
      <c r="G316" s="32">
        <v>6.0999999999999999E-2</v>
      </c>
      <c r="H316" s="32">
        <v>5.8000000000000003E-2</v>
      </c>
      <c r="I316" s="32">
        <v>5.8000000000000003E-2</v>
      </c>
      <c r="J316" s="32">
        <v>5.3999999999999999E-2</v>
      </c>
      <c r="K316" s="32">
        <v>5.7000000000000002E-2</v>
      </c>
      <c r="L316" s="32">
        <v>5.2999999999999999E-2</v>
      </c>
      <c r="M316" s="32">
        <v>5.2999999999999999E-2</v>
      </c>
      <c r="N316" s="32">
        <v>5.3999999999999999E-2</v>
      </c>
      <c r="O316" s="33">
        <v>5.2999999999999999E-2</v>
      </c>
      <c r="P316" s="27">
        <v>90</v>
      </c>
      <c r="Q316">
        <f>LN(Z311/T311)</f>
        <v>-0.22369436377649721</v>
      </c>
    </row>
    <row r="317" spans="2:32" x14ac:dyDescent="0.3">
      <c r="C317" s="29">
        <v>7.0999999999999994E-2</v>
      </c>
      <c r="P317" s="27">
        <v>105</v>
      </c>
      <c r="Q317">
        <f>LN(AA311/T311)</f>
        <v>-0.24204350244469378</v>
      </c>
    </row>
    <row r="318" spans="2:32" x14ac:dyDescent="0.3">
      <c r="C318" s="32">
        <v>7.1999999999999995E-2</v>
      </c>
      <c r="P318" s="21">
        <v>120</v>
      </c>
      <c r="Q318">
        <f>LN(AB311/T311)</f>
        <v>-0.25219587390871173</v>
      </c>
    </row>
    <row r="319" spans="2:32" x14ac:dyDescent="0.3">
      <c r="C319" s="32">
        <v>7.9000000000000001E-2</v>
      </c>
      <c r="P319" s="27">
        <v>135</v>
      </c>
      <c r="Q319">
        <f>LN(AC311/T311)</f>
        <v>-0.28680140308618729</v>
      </c>
    </row>
    <row r="320" spans="2:32" x14ac:dyDescent="0.3">
      <c r="C320" s="32">
        <v>7.0000000000000007E-2</v>
      </c>
      <c r="P320" s="27">
        <v>150</v>
      </c>
      <c r="Q320">
        <f>LN(AD311/T311)</f>
        <v>-0.28915158043114086</v>
      </c>
    </row>
    <row r="321" spans="3:17" x14ac:dyDescent="0.3">
      <c r="C321" s="32">
        <v>0.10100000000000001</v>
      </c>
      <c r="P321" s="27">
        <v>165</v>
      </c>
      <c r="Q321">
        <f>LN(AE311/T311)</f>
        <v>-0.30546031847306471</v>
      </c>
    </row>
    <row r="322" spans="3:17" x14ac:dyDescent="0.3">
      <c r="C322" s="32">
        <v>7.0000000000000007E-2</v>
      </c>
      <c r="P322" s="27">
        <v>180</v>
      </c>
      <c r="Q322">
        <f>LN(AF311/T311)</f>
        <v>-0.31296222912485955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Pretoria University</dc:creator>
  <cp:lastModifiedBy>Anton</cp:lastModifiedBy>
  <dcterms:created xsi:type="dcterms:W3CDTF">2020-09-01T06:16:44Z</dcterms:created>
  <dcterms:modified xsi:type="dcterms:W3CDTF">2021-11-22T10:10:23Z</dcterms:modified>
</cp:coreProperties>
</file>