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\Documents\UP-FABI\CHAPTERS\Chapter 4 - Penicillium\Culture Growth\"/>
    </mc:Choice>
  </mc:AlternateContent>
  <xr:revisionPtr revIDLastSave="0" documentId="8_{E6EFB844-2D02-453E-A86E-8718E892D8F4}" xr6:coauthVersionLast="47" xr6:coauthVersionMax="47" xr10:uidLastSave="{00000000-0000-0000-0000-000000000000}"/>
  <bookViews>
    <workbookView xWindow="-108" yWindow="-108" windowWidth="23256" windowHeight="12456" activeTab="2" xr2:uid="{1A57B4E7-FCD8-4BA9-93E2-30DCCDF1E7D4}"/>
  </bookViews>
  <sheets>
    <sheet name="14 days" sheetId="3" r:id="rId1"/>
    <sheet name="21 days" sheetId="4" r:id="rId2"/>
    <sheet name="Graph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1" i="4" l="1"/>
  <c r="Q71" i="4"/>
  <c r="R70" i="4"/>
  <c r="Q70" i="4"/>
  <c r="R64" i="4"/>
  <c r="Q64" i="4"/>
  <c r="R63" i="4"/>
  <c r="Q63" i="4"/>
  <c r="R61" i="4"/>
  <c r="Q61" i="4"/>
  <c r="R60" i="4"/>
  <c r="Q60" i="4"/>
  <c r="R58" i="4"/>
  <c r="Q58" i="4"/>
  <c r="R57" i="4"/>
  <c r="Q57" i="4"/>
  <c r="R49" i="4"/>
  <c r="Q49" i="4"/>
  <c r="R48" i="4"/>
  <c r="Q48" i="4"/>
  <c r="R46" i="4"/>
  <c r="Q46" i="4"/>
  <c r="R45" i="4"/>
  <c r="Q45" i="4"/>
  <c r="R43" i="4"/>
  <c r="Q43" i="4"/>
  <c r="R42" i="4"/>
  <c r="Q42" i="4"/>
  <c r="R37" i="4"/>
  <c r="Q37" i="4"/>
  <c r="R36" i="4"/>
  <c r="Q36" i="4"/>
  <c r="R34" i="4"/>
  <c r="Q34" i="4"/>
  <c r="R33" i="4"/>
  <c r="Q33" i="4"/>
  <c r="R31" i="4"/>
  <c r="Q31" i="4"/>
  <c r="R30" i="4"/>
  <c r="Q30" i="4"/>
  <c r="R25" i="4"/>
  <c r="Q25" i="4"/>
  <c r="R24" i="4"/>
  <c r="Q24" i="4"/>
  <c r="R22" i="4"/>
  <c r="Q22" i="4"/>
  <c r="R21" i="4"/>
  <c r="Q21" i="4"/>
  <c r="R19" i="4"/>
  <c r="Q19" i="4"/>
  <c r="R18" i="4"/>
  <c r="Q18" i="4"/>
  <c r="R12" i="4"/>
  <c r="Q12" i="4"/>
  <c r="R11" i="4"/>
  <c r="Q11" i="4"/>
  <c r="R9" i="4"/>
  <c r="Q9" i="4"/>
  <c r="R8" i="4"/>
  <c r="Q8" i="4"/>
  <c r="R6" i="4"/>
  <c r="Q6" i="4"/>
  <c r="Q5" i="4"/>
  <c r="R5" i="4"/>
  <c r="N6" i="4"/>
  <c r="N5" i="4"/>
  <c r="J153" i="4"/>
  <c r="I153" i="4"/>
  <c r="H153" i="4"/>
  <c r="G153" i="4"/>
  <c r="E153" i="4"/>
  <c r="D153" i="4"/>
  <c r="C153" i="4"/>
  <c r="B153" i="4"/>
  <c r="J152" i="4"/>
  <c r="I152" i="4"/>
  <c r="H152" i="4"/>
  <c r="G152" i="4"/>
  <c r="E152" i="4"/>
  <c r="D152" i="4"/>
  <c r="C152" i="4"/>
  <c r="B152" i="4"/>
  <c r="J145" i="4"/>
  <c r="H145" i="4"/>
  <c r="I145" i="4"/>
  <c r="G145" i="4"/>
  <c r="H146" i="4"/>
  <c r="I146" i="4"/>
  <c r="J146" i="4"/>
  <c r="G146" i="4"/>
  <c r="C146" i="4"/>
  <c r="D146" i="4"/>
  <c r="E146" i="4"/>
  <c r="B146" i="4"/>
  <c r="C145" i="4"/>
  <c r="D145" i="4"/>
  <c r="E145" i="4"/>
  <c r="B145" i="4"/>
  <c r="N51" i="4"/>
  <c r="O52" i="4"/>
  <c r="N52" i="4"/>
  <c r="O51" i="4"/>
  <c r="N51" i="3"/>
  <c r="O52" i="3"/>
  <c r="N52" i="3"/>
  <c r="O51" i="3"/>
  <c r="O71" i="3"/>
  <c r="N71" i="3"/>
  <c r="O70" i="3"/>
  <c r="N70" i="3"/>
  <c r="O64" i="3"/>
  <c r="N64" i="3"/>
  <c r="O63" i="3"/>
  <c r="N63" i="3"/>
  <c r="O61" i="3"/>
  <c r="N61" i="3"/>
  <c r="O60" i="3"/>
  <c r="N60" i="3"/>
  <c r="O58" i="3"/>
  <c r="N58" i="3"/>
  <c r="O57" i="3"/>
  <c r="N57" i="3"/>
  <c r="O49" i="3"/>
  <c r="N49" i="3"/>
  <c r="O48" i="3"/>
  <c r="N48" i="3"/>
  <c r="O46" i="3"/>
  <c r="N46" i="3"/>
  <c r="O45" i="3"/>
  <c r="N45" i="3"/>
  <c r="O43" i="3"/>
  <c r="N43" i="3"/>
  <c r="O42" i="3"/>
  <c r="N42" i="3"/>
  <c r="O37" i="3"/>
  <c r="N37" i="3"/>
  <c r="O36" i="3"/>
  <c r="N36" i="3"/>
  <c r="O34" i="3"/>
  <c r="N34" i="3"/>
  <c r="O33" i="3"/>
  <c r="N33" i="3"/>
  <c r="O31" i="3"/>
  <c r="N31" i="3"/>
  <c r="O30" i="3"/>
  <c r="N30" i="3"/>
  <c r="O25" i="3"/>
  <c r="N25" i="3"/>
  <c r="O24" i="3"/>
  <c r="N24" i="3"/>
  <c r="O22" i="3"/>
  <c r="N22" i="3"/>
  <c r="O21" i="3"/>
  <c r="N21" i="3"/>
  <c r="O19" i="3"/>
  <c r="N19" i="3"/>
  <c r="O18" i="3"/>
  <c r="N18" i="3"/>
  <c r="O12" i="3"/>
  <c r="N12" i="3"/>
  <c r="O11" i="3"/>
  <c r="N11" i="3"/>
  <c r="O9" i="3"/>
  <c r="N9" i="3"/>
  <c r="O8" i="3"/>
  <c r="N8" i="3"/>
  <c r="O6" i="3"/>
  <c r="N6" i="3"/>
  <c r="O5" i="3"/>
  <c r="N5" i="3"/>
  <c r="O71" i="4"/>
  <c r="O70" i="4"/>
  <c r="N71" i="4"/>
  <c r="N70" i="4"/>
  <c r="O64" i="4"/>
  <c r="N64" i="4"/>
  <c r="O63" i="4"/>
  <c r="N63" i="4"/>
  <c r="O61" i="4"/>
  <c r="N61" i="4"/>
  <c r="O60" i="4"/>
  <c r="N60" i="4"/>
  <c r="O58" i="4"/>
  <c r="N58" i="4"/>
  <c r="O57" i="4"/>
  <c r="N57" i="4"/>
  <c r="O49" i="4"/>
  <c r="N49" i="4"/>
  <c r="O48" i="4"/>
  <c r="N48" i="4"/>
  <c r="O46" i="4"/>
  <c r="N46" i="4"/>
  <c r="O45" i="4"/>
  <c r="N45" i="4"/>
  <c r="O43" i="4"/>
  <c r="N43" i="4"/>
  <c r="O42" i="4"/>
  <c r="N42" i="4"/>
  <c r="O37" i="4"/>
  <c r="N37" i="4"/>
  <c r="O36" i="4"/>
  <c r="N36" i="4"/>
  <c r="O34" i="4"/>
  <c r="N34" i="4"/>
  <c r="O33" i="4"/>
  <c r="N33" i="4"/>
  <c r="O31" i="4"/>
  <c r="N31" i="4"/>
  <c r="O30" i="4"/>
  <c r="N30" i="4"/>
  <c r="O25" i="4"/>
  <c r="N25" i="4"/>
  <c r="O24" i="4"/>
  <c r="N24" i="4"/>
  <c r="O22" i="4"/>
  <c r="N22" i="4"/>
  <c r="O21" i="4"/>
  <c r="N21" i="4"/>
  <c r="O19" i="4"/>
  <c r="N19" i="4"/>
  <c r="O18" i="4"/>
  <c r="N18" i="4"/>
  <c r="O12" i="4"/>
  <c r="N12" i="4"/>
  <c r="O11" i="4"/>
  <c r="N11" i="4"/>
  <c r="O9" i="4"/>
  <c r="N9" i="4"/>
  <c r="O8" i="4"/>
  <c r="N8" i="4"/>
  <c r="O6" i="4"/>
  <c r="O5" i="4"/>
  <c r="M15" i="4"/>
  <c r="L15" i="4"/>
  <c r="K15" i="4"/>
  <c r="J15" i="4"/>
  <c r="I15" i="4"/>
  <c r="H15" i="4"/>
  <c r="M14" i="4"/>
  <c r="L14" i="4"/>
  <c r="K14" i="4"/>
  <c r="J14" i="4"/>
  <c r="I14" i="4"/>
  <c r="H14" i="4"/>
  <c r="B14" i="4"/>
  <c r="C14" i="4"/>
  <c r="D14" i="4"/>
  <c r="E14" i="4"/>
  <c r="F14" i="4"/>
  <c r="B15" i="4"/>
  <c r="C15" i="4"/>
  <c r="D15" i="4"/>
  <c r="E15" i="4"/>
  <c r="F15" i="4"/>
  <c r="G15" i="4"/>
  <c r="G14" i="4"/>
  <c r="AF71" i="4"/>
  <c r="AE71" i="4"/>
  <c r="AD71" i="4"/>
  <c r="AC71" i="4"/>
  <c r="AB71" i="4"/>
  <c r="AA71" i="4"/>
  <c r="Z71" i="4"/>
  <c r="Y71" i="4"/>
  <c r="X71" i="4"/>
  <c r="W71" i="4"/>
  <c r="V71" i="4"/>
  <c r="U71" i="4"/>
  <c r="AF70" i="4"/>
  <c r="AE70" i="4"/>
  <c r="AD70" i="4"/>
  <c r="AC70" i="4"/>
  <c r="AB70" i="4"/>
  <c r="AA70" i="4"/>
  <c r="Z70" i="4"/>
  <c r="Y70" i="4"/>
  <c r="X70" i="4"/>
  <c r="W70" i="4"/>
  <c r="V70" i="4"/>
  <c r="U70" i="4"/>
  <c r="AF64" i="4"/>
  <c r="AE64" i="4"/>
  <c r="AD64" i="4"/>
  <c r="AC64" i="4"/>
  <c r="AB64" i="4"/>
  <c r="Z64" i="4"/>
  <c r="Y64" i="4"/>
  <c r="X64" i="4"/>
  <c r="W64" i="4"/>
  <c r="V64" i="4"/>
  <c r="U64" i="4"/>
  <c r="AF63" i="4"/>
  <c r="AE63" i="4"/>
  <c r="AD63" i="4"/>
  <c r="AC63" i="4"/>
  <c r="AB63" i="4"/>
  <c r="Z63" i="4"/>
  <c r="Y63" i="4"/>
  <c r="X63" i="4"/>
  <c r="W63" i="4"/>
  <c r="V63" i="4"/>
  <c r="U63" i="4"/>
  <c r="AF61" i="4"/>
  <c r="AE61" i="4"/>
  <c r="AD61" i="4"/>
  <c r="AC61" i="4"/>
  <c r="AB61" i="4"/>
  <c r="AA61" i="4"/>
  <c r="Z61" i="4"/>
  <c r="Y61" i="4"/>
  <c r="X61" i="4"/>
  <c r="W61" i="4"/>
  <c r="V61" i="4"/>
  <c r="U61" i="4"/>
  <c r="AF60" i="4"/>
  <c r="AE60" i="4"/>
  <c r="AD60" i="4"/>
  <c r="AC60" i="4"/>
  <c r="AB60" i="4"/>
  <c r="AA60" i="4"/>
  <c r="Z60" i="4"/>
  <c r="Y60" i="4"/>
  <c r="X60" i="4"/>
  <c r="W60" i="4"/>
  <c r="V60" i="4"/>
  <c r="U60" i="4"/>
  <c r="AF58" i="4"/>
  <c r="AE58" i="4"/>
  <c r="AD58" i="4"/>
  <c r="AC58" i="4"/>
  <c r="AB58" i="4"/>
  <c r="Z58" i="4"/>
  <c r="Y58" i="4"/>
  <c r="X58" i="4"/>
  <c r="W58" i="4"/>
  <c r="V58" i="4"/>
  <c r="U58" i="4"/>
  <c r="AF57" i="4"/>
  <c r="AE57" i="4"/>
  <c r="AD57" i="4"/>
  <c r="AC57" i="4"/>
  <c r="AB57" i="4"/>
  <c r="Z57" i="4"/>
  <c r="Y57" i="4"/>
  <c r="X57" i="4"/>
  <c r="W57" i="4"/>
  <c r="V57" i="4"/>
  <c r="U57" i="4"/>
  <c r="AF49" i="4"/>
  <c r="AE49" i="4"/>
  <c r="AD49" i="4"/>
  <c r="AC49" i="4"/>
  <c r="AB49" i="4"/>
  <c r="Z49" i="4"/>
  <c r="Y49" i="4"/>
  <c r="X49" i="4"/>
  <c r="W49" i="4"/>
  <c r="V49" i="4"/>
  <c r="U49" i="4"/>
  <c r="AF48" i="4"/>
  <c r="AE48" i="4"/>
  <c r="AD48" i="4"/>
  <c r="AC48" i="4"/>
  <c r="AB48" i="4"/>
  <c r="Z48" i="4"/>
  <c r="Y48" i="4"/>
  <c r="X48" i="4"/>
  <c r="W48" i="4"/>
  <c r="V48" i="4"/>
  <c r="U48" i="4"/>
  <c r="AF46" i="4"/>
  <c r="AE46" i="4"/>
  <c r="AD46" i="4"/>
  <c r="AC46" i="4"/>
  <c r="AB46" i="4"/>
  <c r="AA46" i="4"/>
  <c r="Z46" i="4"/>
  <c r="Y46" i="4"/>
  <c r="X46" i="4"/>
  <c r="W46" i="4"/>
  <c r="V46" i="4"/>
  <c r="U46" i="4"/>
  <c r="AF45" i="4"/>
  <c r="AE45" i="4"/>
  <c r="AD45" i="4"/>
  <c r="AC45" i="4"/>
  <c r="AB45" i="4"/>
  <c r="AA45" i="4"/>
  <c r="Z45" i="4"/>
  <c r="Y45" i="4"/>
  <c r="X45" i="4"/>
  <c r="W45" i="4"/>
  <c r="V45" i="4"/>
  <c r="U45" i="4"/>
  <c r="AF43" i="4"/>
  <c r="AE43" i="4"/>
  <c r="AD43" i="4"/>
  <c r="AC43" i="4"/>
  <c r="AB43" i="4"/>
  <c r="Z43" i="4"/>
  <c r="Y43" i="4"/>
  <c r="X43" i="4"/>
  <c r="W43" i="4"/>
  <c r="V43" i="4"/>
  <c r="U43" i="4"/>
  <c r="AF42" i="4"/>
  <c r="AE42" i="4"/>
  <c r="AD42" i="4"/>
  <c r="AC42" i="4"/>
  <c r="AB42" i="4"/>
  <c r="Z42" i="4"/>
  <c r="Y42" i="4"/>
  <c r="X42" i="4"/>
  <c r="W42" i="4"/>
  <c r="V42" i="4"/>
  <c r="U42" i="4"/>
  <c r="AF37" i="4"/>
  <c r="AE37" i="4"/>
  <c r="AD37" i="4"/>
  <c r="AC37" i="4"/>
  <c r="AB37" i="4"/>
  <c r="AA37" i="4"/>
  <c r="Z37" i="4"/>
  <c r="Y37" i="4"/>
  <c r="X37" i="4"/>
  <c r="W37" i="4"/>
  <c r="V37" i="4"/>
  <c r="U37" i="4"/>
  <c r="AF36" i="4"/>
  <c r="AE36" i="4"/>
  <c r="AD36" i="4"/>
  <c r="AC36" i="4"/>
  <c r="AB36" i="4"/>
  <c r="AA36" i="4"/>
  <c r="Z36" i="4"/>
  <c r="Y36" i="4"/>
  <c r="X36" i="4"/>
  <c r="W36" i="4"/>
  <c r="V36" i="4"/>
  <c r="U36" i="4"/>
  <c r="AF34" i="4"/>
  <c r="AE34" i="4"/>
  <c r="AD34" i="4"/>
  <c r="AC34" i="4"/>
  <c r="AB34" i="4"/>
  <c r="AA34" i="4"/>
  <c r="Z34" i="4"/>
  <c r="Y34" i="4"/>
  <c r="X34" i="4"/>
  <c r="W34" i="4"/>
  <c r="V34" i="4"/>
  <c r="U34" i="4"/>
  <c r="AF33" i="4"/>
  <c r="AE33" i="4"/>
  <c r="AD33" i="4"/>
  <c r="AC33" i="4"/>
  <c r="AB33" i="4"/>
  <c r="AA33" i="4"/>
  <c r="Z33" i="4"/>
  <c r="Y33" i="4"/>
  <c r="X33" i="4"/>
  <c r="W33" i="4"/>
  <c r="V33" i="4"/>
  <c r="U33" i="4"/>
  <c r="AF31" i="4"/>
  <c r="AE31" i="4"/>
  <c r="AD31" i="4"/>
  <c r="AC31" i="4"/>
  <c r="AB31" i="4"/>
  <c r="Z31" i="4"/>
  <c r="Y31" i="4"/>
  <c r="X31" i="4"/>
  <c r="W31" i="4"/>
  <c r="V31" i="4"/>
  <c r="U31" i="4"/>
  <c r="AF30" i="4"/>
  <c r="AE30" i="4"/>
  <c r="AD30" i="4"/>
  <c r="AC30" i="4"/>
  <c r="AB30" i="4"/>
  <c r="Z30" i="4"/>
  <c r="Y30" i="4"/>
  <c r="X30" i="4"/>
  <c r="W30" i="4"/>
  <c r="V30" i="4"/>
  <c r="U30" i="4"/>
  <c r="AF25" i="4"/>
  <c r="AE25" i="4"/>
  <c r="AD25" i="4"/>
  <c r="AC25" i="4"/>
  <c r="AB25" i="4"/>
  <c r="AA25" i="4"/>
  <c r="Z25" i="4"/>
  <c r="Y25" i="4"/>
  <c r="X25" i="4"/>
  <c r="W25" i="4"/>
  <c r="V25" i="4"/>
  <c r="U25" i="4"/>
  <c r="AF24" i="4"/>
  <c r="AE24" i="4"/>
  <c r="AD24" i="4"/>
  <c r="AC24" i="4"/>
  <c r="AB24" i="4"/>
  <c r="AA24" i="4"/>
  <c r="Z24" i="4"/>
  <c r="Y24" i="4"/>
  <c r="X24" i="4"/>
  <c r="W24" i="4"/>
  <c r="V24" i="4"/>
  <c r="U24" i="4"/>
  <c r="AF22" i="4"/>
  <c r="AE22" i="4"/>
  <c r="AD22" i="4"/>
  <c r="AC22" i="4"/>
  <c r="AB22" i="4"/>
  <c r="AA22" i="4"/>
  <c r="Z22" i="4"/>
  <c r="Y22" i="4"/>
  <c r="X22" i="4"/>
  <c r="W22" i="4"/>
  <c r="V22" i="4"/>
  <c r="U22" i="4"/>
  <c r="AF21" i="4"/>
  <c r="AE21" i="4"/>
  <c r="AD21" i="4"/>
  <c r="AC21" i="4"/>
  <c r="AB21" i="4"/>
  <c r="AA21" i="4"/>
  <c r="Z21" i="4"/>
  <c r="Y21" i="4"/>
  <c r="X21" i="4"/>
  <c r="W21" i="4"/>
  <c r="V21" i="4"/>
  <c r="U21" i="4"/>
  <c r="AF19" i="4"/>
  <c r="AE19" i="4"/>
  <c r="AD19" i="4"/>
  <c r="AC19" i="4"/>
  <c r="AB19" i="4"/>
  <c r="Z19" i="4"/>
  <c r="Y19" i="4"/>
  <c r="X19" i="4"/>
  <c r="W19" i="4"/>
  <c r="V19" i="4"/>
  <c r="U19" i="4"/>
  <c r="AF18" i="4"/>
  <c r="AE18" i="4"/>
  <c r="AD18" i="4"/>
  <c r="AC18" i="4"/>
  <c r="AB18" i="4"/>
  <c r="Z18" i="4"/>
  <c r="Y18" i="4"/>
  <c r="X18" i="4"/>
  <c r="W18" i="4"/>
  <c r="V18" i="4"/>
  <c r="U18" i="4"/>
  <c r="P49" i="3"/>
  <c r="Q49" i="3"/>
  <c r="R49" i="3"/>
  <c r="S49" i="3"/>
  <c r="T49" i="3"/>
  <c r="U49" i="3"/>
  <c r="V49" i="3"/>
  <c r="W49" i="3"/>
  <c r="X49" i="3"/>
  <c r="Y49" i="3"/>
  <c r="Z49" i="3"/>
  <c r="AA49" i="3"/>
  <c r="AA71" i="3"/>
  <c r="Z71" i="3"/>
  <c r="Y71" i="3"/>
  <c r="X71" i="3"/>
  <c r="W71" i="3"/>
  <c r="V71" i="3"/>
  <c r="U71" i="3"/>
  <c r="T71" i="3"/>
  <c r="S71" i="3"/>
  <c r="R71" i="3"/>
  <c r="Q71" i="3"/>
  <c r="P71" i="3"/>
  <c r="AA70" i="3"/>
  <c r="Z70" i="3"/>
  <c r="Y70" i="3"/>
  <c r="X70" i="3"/>
  <c r="W70" i="3"/>
  <c r="V70" i="3"/>
  <c r="U70" i="3"/>
  <c r="T70" i="3"/>
  <c r="S70" i="3"/>
  <c r="R70" i="3"/>
  <c r="Q70" i="3"/>
  <c r="P70" i="3"/>
  <c r="AA64" i="3"/>
  <c r="Z64" i="3"/>
  <c r="Y64" i="3"/>
  <c r="X64" i="3"/>
  <c r="W64" i="3"/>
  <c r="V64" i="3"/>
  <c r="U64" i="3"/>
  <c r="T64" i="3"/>
  <c r="S64" i="3"/>
  <c r="R64" i="3"/>
  <c r="Q64" i="3"/>
  <c r="P64" i="3"/>
  <c r="AA63" i="3"/>
  <c r="Z63" i="3"/>
  <c r="Y63" i="3"/>
  <c r="X63" i="3"/>
  <c r="W63" i="3"/>
  <c r="V63" i="3"/>
  <c r="U63" i="3"/>
  <c r="T63" i="3"/>
  <c r="S63" i="3"/>
  <c r="R63" i="3"/>
  <c r="Q63" i="3"/>
  <c r="P63" i="3"/>
  <c r="AA61" i="3"/>
  <c r="Z61" i="3"/>
  <c r="Y61" i="3"/>
  <c r="X61" i="3"/>
  <c r="W61" i="3"/>
  <c r="V61" i="3"/>
  <c r="U61" i="3"/>
  <c r="T61" i="3"/>
  <c r="S61" i="3"/>
  <c r="R61" i="3"/>
  <c r="Q61" i="3"/>
  <c r="P61" i="3"/>
  <c r="AA60" i="3"/>
  <c r="Z60" i="3"/>
  <c r="Y60" i="3"/>
  <c r="X60" i="3"/>
  <c r="W60" i="3"/>
  <c r="V60" i="3"/>
  <c r="U60" i="3"/>
  <c r="T60" i="3"/>
  <c r="S60" i="3"/>
  <c r="R60" i="3"/>
  <c r="Q60" i="3"/>
  <c r="P60" i="3"/>
  <c r="AA58" i="3"/>
  <c r="Z58" i="3"/>
  <c r="Y58" i="3"/>
  <c r="X58" i="3"/>
  <c r="W58" i="3"/>
  <c r="V58" i="3"/>
  <c r="U58" i="3"/>
  <c r="T58" i="3"/>
  <c r="S58" i="3"/>
  <c r="R58" i="3"/>
  <c r="Q58" i="3"/>
  <c r="P58" i="3"/>
  <c r="AA57" i="3"/>
  <c r="Z57" i="3"/>
  <c r="Y57" i="3"/>
  <c r="X57" i="3"/>
  <c r="W57" i="3"/>
  <c r="V57" i="3"/>
  <c r="U57" i="3"/>
  <c r="T57" i="3"/>
  <c r="S57" i="3"/>
  <c r="R57" i="3"/>
  <c r="Q57" i="3"/>
  <c r="P57" i="3"/>
  <c r="AA48" i="3"/>
  <c r="Z48" i="3"/>
  <c r="Y48" i="3"/>
  <c r="X48" i="3"/>
  <c r="W48" i="3"/>
  <c r="V48" i="3"/>
  <c r="U48" i="3"/>
  <c r="T48" i="3"/>
  <c r="S48" i="3"/>
  <c r="R48" i="3"/>
  <c r="Q48" i="3"/>
  <c r="P48" i="3"/>
  <c r="AA46" i="3"/>
  <c r="Z46" i="3"/>
  <c r="Y46" i="3"/>
  <c r="X46" i="3"/>
  <c r="W46" i="3"/>
  <c r="V46" i="3"/>
  <c r="U46" i="3"/>
  <c r="T46" i="3"/>
  <c r="S46" i="3"/>
  <c r="R46" i="3"/>
  <c r="Q46" i="3"/>
  <c r="P46" i="3"/>
  <c r="AA45" i="3"/>
  <c r="Z45" i="3"/>
  <c r="Y45" i="3"/>
  <c r="X45" i="3"/>
  <c r="W45" i="3"/>
  <c r="V45" i="3"/>
  <c r="U45" i="3"/>
  <c r="T45" i="3"/>
  <c r="S45" i="3"/>
  <c r="R45" i="3"/>
  <c r="Q45" i="3"/>
  <c r="P45" i="3"/>
  <c r="AA43" i="3"/>
  <c r="Z43" i="3"/>
  <c r="Y43" i="3"/>
  <c r="X43" i="3"/>
  <c r="W43" i="3"/>
  <c r="V43" i="3"/>
  <c r="U43" i="3"/>
  <c r="T43" i="3"/>
  <c r="S43" i="3"/>
  <c r="R43" i="3"/>
  <c r="Q43" i="3"/>
  <c r="P43" i="3"/>
  <c r="AA42" i="3"/>
  <c r="Z42" i="3"/>
  <c r="Y42" i="3"/>
  <c r="X42" i="3"/>
  <c r="W42" i="3"/>
  <c r="V42" i="3"/>
  <c r="U42" i="3"/>
  <c r="T42" i="3"/>
  <c r="S42" i="3"/>
  <c r="R42" i="3"/>
  <c r="Q42" i="3"/>
  <c r="P42" i="3"/>
  <c r="AA37" i="3"/>
  <c r="Z37" i="3"/>
  <c r="Y37" i="3"/>
  <c r="X37" i="3"/>
  <c r="W37" i="3"/>
  <c r="V37" i="3"/>
  <c r="U37" i="3"/>
  <c r="T37" i="3"/>
  <c r="S37" i="3"/>
  <c r="R37" i="3"/>
  <c r="Q37" i="3"/>
  <c r="P37" i="3"/>
  <c r="AA36" i="3"/>
  <c r="Z36" i="3"/>
  <c r="Y36" i="3"/>
  <c r="X36" i="3"/>
  <c r="W36" i="3"/>
  <c r="V36" i="3"/>
  <c r="U36" i="3"/>
  <c r="T36" i="3"/>
  <c r="S36" i="3"/>
  <c r="R36" i="3"/>
  <c r="Q36" i="3"/>
  <c r="P36" i="3"/>
  <c r="AA34" i="3"/>
  <c r="Z34" i="3"/>
  <c r="Y34" i="3"/>
  <c r="X34" i="3"/>
  <c r="W34" i="3"/>
  <c r="V34" i="3"/>
  <c r="U34" i="3"/>
  <c r="T34" i="3"/>
  <c r="S34" i="3"/>
  <c r="R34" i="3"/>
  <c r="Q34" i="3"/>
  <c r="P34" i="3"/>
  <c r="AA33" i="3"/>
  <c r="Z33" i="3"/>
  <c r="Y33" i="3"/>
  <c r="X33" i="3"/>
  <c r="W33" i="3"/>
  <c r="V33" i="3"/>
  <c r="U33" i="3"/>
  <c r="T33" i="3"/>
  <c r="S33" i="3"/>
  <c r="R33" i="3"/>
  <c r="Q33" i="3"/>
  <c r="P33" i="3"/>
  <c r="AA31" i="3"/>
  <c r="Z31" i="3"/>
  <c r="Y31" i="3"/>
  <c r="X31" i="3"/>
  <c r="W31" i="3"/>
  <c r="V31" i="3"/>
  <c r="U31" i="3"/>
  <c r="T31" i="3"/>
  <c r="S31" i="3"/>
  <c r="R31" i="3"/>
  <c r="Q31" i="3"/>
  <c r="P31" i="3"/>
  <c r="AA30" i="3"/>
  <c r="Z30" i="3"/>
  <c r="Y30" i="3"/>
  <c r="X30" i="3"/>
  <c r="W30" i="3"/>
  <c r="V30" i="3"/>
  <c r="U30" i="3"/>
  <c r="T30" i="3"/>
  <c r="S30" i="3"/>
  <c r="R30" i="3"/>
  <c r="Q30" i="3"/>
  <c r="P30" i="3"/>
  <c r="V18" i="3"/>
  <c r="AA25" i="3"/>
  <c r="Z25" i="3"/>
  <c r="Y25" i="3"/>
  <c r="X25" i="3"/>
  <c r="W25" i="3"/>
  <c r="V25" i="3"/>
  <c r="U25" i="3"/>
  <c r="T25" i="3"/>
  <c r="S25" i="3"/>
  <c r="R25" i="3"/>
  <c r="Q25" i="3"/>
  <c r="P25" i="3"/>
  <c r="AA24" i="3"/>
  <c r="Z24" i="3"/>
  <c r="Y24" i="3"/>
  <c r="X24" i="3"/>
  <c r="W24" i="3"/>
  <c r="V24" i="3"/>
  <c r="U24" i="3"/>
  <c r="T24" i="3"/>
  <c r="S24" i="3"/>
  <c r="R24" i="3"/>
  <c r="Q24" i="3"/>
  <c r="P24" i="3"/>
  <c r="AA22" i="3"/>
  <c r="Z22" i="3"/>
  <c r="Y22" i="3"/>
  <c r="X22" i="3"/>
  <c r="W22" i="3"/>
  <c r="V22" i="3"/>
  <c r="U22" i="3"/>
  <c r="T22" i="3"/>
  <c r="S22" i="3"/>
  <c r="R22" i="3"/>
  <c r="Q22" i="3"/>
  <c r="P22" i="3"/>
  <c r="AA21" i="3"/>
  <c r="Z21" i="3"/>
  <c r="Y21" i="3"/>
  <c r="X21" i="3"/>
  <c r="W21" i="3"/>
  <c r="V21" i="3"/>
  <c r="U21" i="3"/>
  <c r="T21" i="3"/>
  <c r="S21" i="3"/>
  <c r="R21" i="3"/>
  <c r="Q21" i="3"/>
  <c r="P21" i="3"/>
  <c r="Q19" i="3"/>
  <c r="R19" i="3"/>
  <c r="S19" i="3"/>
  <c r="T19" i="3"/>
  <c r="U19" i="3"/>
  <c r="V19" i="3"/>
  <c r="W19" i="3"/>
  <c r="X19" i="3"/>
  <c r="Y19" i="3"/>
  <c r="Z19" i="3"/>
  <c r="AA19" i="3"/>
  <c r="P19" i="3"/>
  <c r="Q18" i="3"/>
  <c r="R18" i="3"/>
  <c r="S18" i="3"/>
  <c r="T18" i="3"/>
  <c r="U18" i="3"/>
  <c r="W18" i="3"/>
  <c r="X18" i="3"/>
  <c r="Y18" i="3"/>
  <c r="Z18" i="3"/>
  <c r="AA18" i="3"/>
  <c r="P18" i="3"/>
</calcChain>
</file>

<file path=xl/sharedStrings.xml><?xml version="1.0" encoding="utf-8"?>
<sst xmlns="http://schemas.openxmlformats.org/spreadsheetml/2006/main" count="736" uniqueCount="37">
  <si>
    <t>MEA</t>
  </si>
  <si>
    <t>PDA</t>
  </si>
  <si>
    <t>WA</t>
  </si>
  <si>
    <t>AR023</t>
  </si>
  <si>
    <t>AR140</t>
  </si>
  <si>
    <t>AR224</t>
  </si>
  <si>
    <t>AR290</t>
  </si>
  <si>
    <t>NCFB 1</t>
  </si>
  <si>
    <t>NCFB 4</t>
  </si>
  <si>
    <t>AR011</t>
  </si>
  <si>
    <t>AR073</t>
  </si>
  <si>
    <t>AR074</t>
  </si>
  <si>
    <t>AR149</t>
  </si>
  <si>
    <t>AR155</t>
  </si>
  <si>
    <t>FB041</t>
  </si>
  <si>
    <t>OMA</t>
  </si>
  <si>
    <t>x</t>
  </si>
  <si>
    <t>Temp</t>
  </si>
  <si>
    <r>
      <t xml:space="preserve">10 </t>
    </r>
    <r>
      <rPr>
        <sz val="11"/>
        <color theme="1"/>
        <rFont val="Calibri"/>
        <family val="2"/>
      </rPr>
      <t>°</t>
    </r>
    <r>
      <rPr>
        <sz val="7.7"/>
        <color theme="1"/>
        <rFont val="Calibri"/>
        <family val="2"/>
      </rPr>
      <t>C</t>
    </r>
  </si>
  <si>
    <t>15 °C</t>
  </si>
  <si>
    <t>20 °C</t>
  </si>
  <si>
    <t>25 °C</t>
  </si>
  <si>
    <t>30 °C</t>
  </si>
  <si>
    <t>Sp. 1</t>
  </si>
  <si>
    <t>Sp. 2</t>
  </si>
  <si>
    <t>Average</t>
  </si>
  <si>
    <t>st. deviation</t>
  </si>
  <si>
    <t>na</t>
  </si>
  <si>
    <t>sp1</t>
  </si>
  <si>
    <t>sp2</t>
  </si>
  <si>
    <t>Aver</t>
  </si>
  <si>
    <t>St. dev</t>
  </si>
  <si>
    <t>10 °C</t>
  </si>
  <si>
    <t>5 °C</t>
  </si>
  <si>
    <t>avr</t>
  </si>
  <si>
    <t>st+</t>
  </si>
  <si>
    <t>st-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</si>
</sst>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7.7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164" fontId="0" fillId="0" borderId="1" xfId="0" applyNumberFormat="1" applyBorder="1" applyAlignment="1">
      <alignment horizontal="center"/>
    </xf>
    <xf numFmtId="0" fontId="0" fillId="0" borderId="5" xfId="0" applyFill="1" applyBorder="1"/>
    <xf numFmtId="164" fontId="0" fillId="0" borderId="0" xfId="0" applyNumberFormat="1"/>
    <xf numFmtId="0" fontId="0" fillId="0" borderId="0" xfId="0" applyAlignment="1"/>
    <xf numFmtId="0" fontId="0" fillId="0" borderId="3" xfId="0" applyBorder="1"/>
    <xf numFmtId="164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4" xfId="0" applyNumberForma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5" xfId="0" applyFill="1" applyBorder="1" applyAlignment="1">
      <alignment horizontal="right"/>
    </xf>
    <xf numFmtId="0" fontId="0" fillId="0" borderId="4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 applyBorder="1"/>
    <xf numFmtId="0" fontId="0" fillId="0" borderId="6" xfId="0" applyBorder="1"/>
    <xf numFmtId="0" fontId="0" fillId="0" borderId="4" xfId="0" applyBorder="1" applyAlignment="1">
      <alignment horizontal="right"/>
    </xf>
    <xf numFmtId="0" fontId="0" fillId="0" borderId="4" xfId="0" applyBorder="1"/>
    <xf numFmtId="0" fontId="0" fillId="0" borderId="10" xfId="0" applyBorder="1" applyAlignment="1">
      <alignment horizontal="right"/>
    </xf>
    <xf numFmtId="164" fontId="0" fillId="0" borderId="2" xfId="0" applyNumberFormat="1" applyBorder="1"/>
    <xf numFmtId="0" fontId="0" fillId="0" borderId="11" xfId="0" applyBorder="1"/>
    <xf numFmtId="1" fontId="0" fillId="0" borderId="0" xfId="0" applyNumberFormat="1"/>
    <xf numFmtId="1" fontId="0" fillId="0" borderId="5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'14 days'!$B$95</c:f>
              <c:strCache>
                <c:ptCount val="1"/>
                <c:pt idx="0">
                  <c:v>AR023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days'!$C$95:$F$95</c:f>
              <c:numCache>
                <c:formatCode>General</c:formatCode>
                <c:ptCount val="4"/>
                <c:pt idx="0">
                  <c:v>7.6396666666666668</c:v>
                </c:pt>
                <c:pt idx="1">
                  <c:v>19.632333333333332</c:v>
                </c:pt>
                <c:pt idx="2">
                  <c:v>22.659333333333333</c:v>
                </c:pt>
                <c:pt idx="3" formatCode="0.0">
                  <c:v>22.833333333333332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08-45B5-8FDE-95AD65176F6D}"/>
            </c:ext>
          </c:extLst>
        </c:ser>
        <c:ser>
          <c:idx val="1"/>
          <c:order val="1"/>
          <c:tx>
            <c:strRef>
              <c:f>'14 days'!$B$96</c:f>
              <c:strCache>
                <c:ptCount val="1"/>
                <c:pt idx="0">
                  <c:v>AR140</c:v>
                </c:pt>
              </c:strCache>
            </c:strRef>
          </c:tx>
          <c:spPr>
            <a:ln w="28575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days'!$C$96:$F$96</c:f>
              <c:numCache>
                <c:formatCode>General</c:formatCode>
                <c:ptCount val="4"/>
                <c:pt idx="0">
                  <c:v>7.825333333333333</c:v>
                </c:pt>
                <c:pt idx="1">
                  <c:v>13.639666666666665</c:v>
                </c:pt>
                <c:pt idx="2">
                  <c:v>19.630666666666666</c:v>
                </c:pt>
                <c:pt idx="3" formatCode="0.0">
                  <c:v>18.292000000000002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08-45B5-8FDE-95AD65176F6D}"/>
            </c:ext>
          </c:extLst>
        </c:ser>
        <c:ser>
          <c:idx val="2"/>
          <c:order val="2"/>
          <c:tx>
            <c:strRef>
              <c:f>'14 days'!$B$97</c:f>
              <c:strCache>
                <c:ptCount val="1"/>
                <c:pt idx="0">
                  <c:v>AR224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rgbClr val="00B05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A008-45B5-8FDE-95AD65176F6D}"/>
              </c:ext>
            </c:extLst>
          </c:dPt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days'!$C$97:$F$97</c:f>
              <c:numCache>
                <c:formatCode>General</c:formatCode>
                <c:ptCount val="4"/>
                <c:pt idx="0">
                  <c:v>6.7640000000000002</c:v>
                </c:pt>
                <c:pt idx="1">
                  <c:v>17.079666666666668</c:v>
                </c:pt>
                <c:pt idx="2">
                  <c:v>22.191333333333333</c:v>
                </c:pt>
                <c:pt idx="3" formatCode="0.0">
                  <c:v>22.250333333333334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08-45B5-8FDE-95AD65176F6D}"/>
            </c:ext>
          </c:extLst>
        </c:ser>
        <c:ser>
          <c:idx val="3"/>
          <c:order val="3"/>
          <c:tx>
            <c:strRef>
              <c:f>'14 days'!$B$98</c:f>
              <c:strCache>
                <c:ptCount val="1"/>
                <c:pt idx="0">
                  <c:v>AR290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days'!$C$98:$F$98</c:f>
              <c:numCache>
                <c:formatCode>General</c:formatCode>
                <c:ptCount val="4"/>
                <c:pt idx="0">
                  <c:v>7.3946666666666667</c:v>
                </c:pt>
                <c:pt idx="1">
                  <c:v>13.311666666666667</c:v>
                </c:pt>
                <c:pt idx="2">
                  <c:v>20.355</c:v>
                </c:pt>
                <c:pt idx="3" formatCode="0.0">
                  <c:v>19.633666666666667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008-45B5-8FDE-95AD65176F6D}"/>
            </c:ext>
          </c:extLst>
        </c:ser>
        <c:ser>
          <c:idx val="4"/>
          <c:order val="4"/>
          <c:tx>
            <c:strRef>
              <c:f>'14 days'!$B$99</c:f>
              <c:strCache>
                <c:ptCount val="1"/>
                <c:pt idx="0">
                  <c:v>NCFB 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days'!$C$99:$F$99</c:f>
              <c:numCache>
                <c:formatCode>General</c:formatCode>
                <c:ptCount val="4"/>
                <c:pt idx="0">
                  <c:v>8.9606666666666666</c:v>
                </c:pt>
                <c:pt idx="1">
                  <c:v>16.87</c:v>
                </c:pt>
                <c:pt idx="2">
                  <c:v>24.418999999999997</c:v>
                </c:pt>
                <c:pt idx="3" formatCode="0.0">
                  <c:v>22.959666666666664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08-45B5-8FDE-95AD65176F6D}"/>
            </c:ext>
          </c:extLst>
        </c:ser>
        <c:ser>
          <c:idx val="5"/>
          <c:order val="5"/>
          <c:tx>
            <c:strRef>
              <c:f>'14 days'!$B$100</c:f>
              <c:strCache>
                <c:ptCount val="1"/>
                <c:pt idx="0">
                  <c:v>NCFB 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days'!$C$100:$F$100</c:f>
              <c:numCache>
                <c:formatCode>General</c:formatCode>
                <c:ptCount val="4"/>
                <c:pt idx="0">
                  <c:v>8.9126666666666665</c:v>
                </c:pt>
                <c:pt idx="1">
                  <c:v>16.120666666666665</c:v>
                </c:pt>
                <c:pt idx="2">
                  <c:v>18.976666666666667</c:v>
                </c:pt>
                <c:pt idx="3" formatCode="0.0">
                  <c:v>23.155000000000001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008-45B5-8FDE-95AD65176F6D}"/>
            </c:ext>
          </c:extLst>
        </c:ser>
        <c:ser>
          <c:idx val="6"/>
          <c:order val="6"/>
          <c:tx>
            <c:strRef>
              <c:f>'14 days'!$B$101</c:f>
              <c:strCache>
                <c:ptCount val="1"/>
                <c:pt idx="0">
                  <c:v>AR073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days'!$C$101:$F$101</c:f>
              <c:numCache>
                <c:formatCode>General</c:formatCode>
                <c:ptCount val="4"/>
                <c:pt idx="0">
                  <c:v>9.0006666666666675</c:v>
                </c:pt>
                <c:pt idx="1">
                  <c:v>16.129000000000001</c:v>
                </c:pt>
                <c:pt idx="2">
                  <c:v>25.167000000000002</c:v>
                </c:pt>
                <c:pt idx="3" formatCode="0.0">
                  <c:v>26.890666666666664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008-45B5-8FDE-95AD65176F6D}"/>
            </c:ext>
          </c:extLst>
        </c:ser>
        <c:ser>
          <c:idx val="7"/>
          <c:order val="7"/>
          <c:tx>
            <c:strRef>
              <c:f>'14 days'!$B$102</c:f>
              <c:strCache>
                <c:ptCount val="1"/>
                <c:pt idx="0">
                  <c:v>AR074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8575" cap="rnd">
                <a:solidFill>
                  <a:schemeClr val="accent1">
                    <a:lumMod val="50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08-45B5-8FDE-95AD65176F6D}"/>
              </c:ext>
            </c:extLst>
          </c:dPt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days'!$C$102:$F$102</c:f>
              <c:numCache>
                <c:formatCode>General</c:formatCode>
                <c:ptCount val="4"/>
                <c:pt idx="0">
                  <c:v>8.6743333333333332</c:v>
                </c:pt>
                <c:pt idx="1">
                  <c:v>15.681666666666667</c:v>
                </c:pt>
                <c:pt idx="2">
                  <c:v>24.649666666666665</c:v>
                </c:pt>
                <c:pt idx="3" formatCode="0.0">
                  <c:v>23.193999999999999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008-45B5-8FDE-95AD65176F6D}"/>
            </c:ext>
          </c:extLst>
        </c:ser>
        <c:ser>
          <c:idx val="8"/>
          <c:order val="8"/>
          <c:tx>
            <c:strRef>
              <c:f>'14 days'!$B$103</c:f>
              <c:strCache>
                <c:ptCount val="1"/>
                <c:pt idx="0">
                  <c:v>AR149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days'!$C$103:$F$103</c:f>
              <c:numCache>
                <c:formatCode>General</c:formatCode>
                <c:ptCount val="4"/>
                <c:pt idx="0">
                  <c:v>9.9076666666666657</c:v>
                </c:pt>
                <c:pt idx="1">
                  <c:v>17.431000000000001</c:v>
                </c:pt>
                <c:pt idx="2">
                  <c:v>23.660333333333337</c:v>
                </c:pt>
                <c:pt idx="3" formatCode="0.0">
                  <c:v>30.231333333333335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008-45B5-8FDE-95AD65176F6D}"/>
            </c:ext>
          </c:extLst>
        </c:ser>
        <c:ser>
          <c:idx val="9"/>
          <c:order val="9"/>
          <c:tx>
            <c:strRef>
              <c:f>'14 days'!$B$104</c:f>
              <c:strCache>
                <c:ptCount val="1"/>
                <c:pt idx="0">
                  <c:v>AR155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days'!$C$104:$F$104</c:f>
              <c:numCache>
                <c:formatCode>General</c:formatCode>
                <c:ptCount val="4"/>
                <c:pt idx="0">
                  <c:v>9.2469999999999999</c:v>
                </c:pt>
                <c:pt idx="1">
                  <c:v>14.767333333333333</c:v>
                </c:pt>
                <c:pt idx="2">
                  <c:v>24.854333333333333</c:v>
                </c:pt>
                <c:pt idx="3" formatCode="0.0">
                  <c:v>28.947666666666667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008-45B5-8FDE-95AD65176F6D}"/>
            </c:ext>
          </c:extLst>
        </c:ser>
        <c:ser>
          <c:idx val="10"/>
          <c:order val="10"/>
          <c:tx>
            <c:strRef>
              <c:f>'14 days'!$B$105</c:f>
              <c:strCache>
                <c:ptCount val="1"/>
                <c:pt idx="0">
                  <c:v>FB041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'14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'14 days'!$C$105:$F$105</c:f>
              <c:numCache>
                <c:formatCode>General</c:formatCode>
                <c:ptCount val="4"/>
                <c:pt idx="0">
                  <c:v>9.4216666666666669</c:v>
                </c:pt>
                <c:pt idx="1">
                  <c:v>17.380666666666666</c:v>
                </c:pt>
                <c:pt idx="2">
                  <c:v>22.230666666666668</c:v>
                </c:pt>
                <c:pt idx="3" formatCode="0.0">
                  <c:v>30.687000000000001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008-45B5-8FDE-95AD65176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5204240"/>
        <c:axId val="615206480"/>
      </c:lineChart>
      <c:catAx>
        <c:axId val="61520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206480"/>
        <c:crosses val="autoZero"/>
        <c:auto val="1"/>
        <c:lblAlgn val="ctr"/>
        <c:lblOffset val="100"/>
        <c:noMultiLvlLbl val="0"/>
      </c:catAx>
      <c:valAx>
        <c:axId val="61520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20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Graphs!$B$5</c:f>
              <c:strCache>
                <c:ptCount val="1"/>
                <c:pt idx="0">
                  <c:v>sp1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Graphs!$I$5:$M$5</c:f>
                <c:numCache>
                  <c:formatCode>General</c:formatCode>
                  <c:ptCount val="5"/>
                  <c:pt idx="0">
                    <c:v>0.29902694044368494</c:v>
                  </c:pt>
                  <c:pt idx="1">
                    <c:v>0.82513441478897009</c:v>
                  </c:pt>
                  <c:pt idx="2">
                    <c:v>2.6790887184098535</c:v>
                  </c:pt>
                  <c:pt idx="3">
                    <c:v>1.8036601675481998</c:v>
                  </c:pt>
                  <c:pt idx="4">
                    <c:v>2.4931063671702196</c:v>
                  </c:pt>
                </c:numCache>
              </c:numRef>
            </c:plus>
            <c:minus>
              <c:numRef>
                <c:f>Graphs!$I$5:$M$5</c:f>
                <c:numCache>
                  <c:formatCode>General</c:formatCode>
                  <c:ptCount val="5"/>
                  <c:pt idx="0">
                    <c:v>0.29902694044368494</c:v>
                  </c:pt>
                  <c:pt idx="1">
                    <c:v>0.82513441478897009</c:v>
                  </c:pt>
                  <c:pt idx="2">
                    <c:v>2.6790887184098535</c:v>
                  </c:pt>
                  <c:pt idx="3">
                    <c:v>1.8036601675481998</c:v>
                  </c:pt>
                  <c:pt idx="4">
                    <c:v>2.4931063671702196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Graphs!$C$4:$G$4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Graphs!$C$5:$G$5</c:f>
              <c:numCache>
                <c:formatCode>General</c:formatCode>
                <c:ptCount val="5"/>
                <c:pt idx="0">
                  <c:v>3.6286666666666667</c:v>
                </c:pt>
                <c:pt idx="1">
                  <c:v>14.002444444444444</c:v>
                </c:pt>
                <c:pt idx="2">
                  <c:v>21.898833333333336</c:v>
                </c:pt>
                <c:pt idx="3">
                  <c:v>31.352666666666664</c:v>
                </c:pt>
                <c:pt idx="4">
                  <c:v>33.154555555555561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83-4D1C-B862-489F5FD0F0FB}"/>
            </c:ext>
          </c:extLst>
        </c:ser>
        <c:ser>
          <c:idx val="1"/>
          <c:order val="1"/>
          <c:tx>
            <c:strRef>
              <c:f>Graphs!$B$6</c:f>
              <c:strCache>
                <c:ptCount val="1"/>
                <c:pt idx="0">
                  <c:v>sp2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Graphs!$I$6:$M$6</c:f>
                <c:numCache>
                  <c:formatCode>General</c:formatCode>
                  <c:ptCount val="5"/>
                  <c:pt idx="0">
                    <c:v>0.31830548569294592</c:v>
                  </c:pt>
                  <c:pt idx="1">
                    <c:v>0.86230145283163895</c:v>
                  </c:pt>
                  <c:pt idx="2">
                    <c:v>0.82818613044814227</c:v>
                  </c:pt>
                  <c:pt idx="3">
                    <c:v>1.4037462195457151</c:v>
                  </c:pt>
                  <c:pt idx="4">
                    <c:v>4.2881596568989435</c:v>
                  </c:pt>
                </c:numCache>
              </c:numRef>
            </c:plus>
            <c:minus>
              <c:numRef>
                <c:f>Graphs!$I$6:$M$6</c:f>
                <c:numCache>
                  <c:formatCode>General</c:formatCode>
                  <c:ptCount val="5"/>
                  <c:pt idx="0">
                    <c:v>0.31830548569294592</c:v>
                  </c:pt>
                  <c:pt idx="1">
                    <c:v>0.86230145283163895</c:v>
                  </c:pt>
                  <c:pt idx="2">
                    <c:v>0.82818613044814227</c:v>
                  </c:pt>
                  <c:pt idx="3">
                    <c:v>1.4037462195457151</c:v>
                  </c:pt>
                  <c:pt idx="4">
                    <c:v>4.2881596568989435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Graphs!$C$4:$G$4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Graphs!$C$6:$G$6</c:f>
              <c:numCache>
                <c:formatCode>General</c:formatCode>
                <c:ptCount val="5"/>
                <c:pt idx="0">
                  <c:v>3.8454666666666668</c:v>
                </c:pt>
                <c:pt idx="1">
                  <c:v>16.180066666666665</c:v>
                </c:pt>
                <c:pt idx="2">
                  <c:v>24.899000000000001</c:v>
                </c:pt>
                <c:pt idx="3">
                  <c:v>36.921533333333329</c:v>
                </c:pt>
                <c:pt idx="4">
                  <c:v>40.962583333333335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83-4D1C-B862-489F5FD0F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136912"/>
        <c:axId val="539137552"/>
      </c:lineChart>
      <c:catAx>
        <c:axId val="53913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9137552"/>
        <c:crosses val="autoZero"/>
        <c:auto val="1"/>
        <c:lblAlgn val="ctr"/>
        <c:lblOffset val="100"/>
        <c:noMultiLvlLbl val="0"/>
      </c:catAx>
      <c:valAx>
        <c:axId val="539137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913691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PDA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Graphs!$B$7</c:f>
              <c:strCache>
                <c:ptCount val="1"/>
                <c:pt idx="0">
                  <c:v>sp1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Graphs!$I$7:$N$7</c:f>
                <c:numCache>
                  <c:formatCode>General</c:formatCode>
                  <c:ptCount val="6"/>
                  <c:pt idx="0">
                    <c:v>0.51357010232294198</c:v>
                  </c:pt>
                  <c:pt idx="1">
                    <c:v>1.0619869465729597</c:v>
                  </c:pt>
                  <c:pt idx="2">
                    <c:v>1.3751543347728086</c:v>
                  </c:pt>
                  <c:pt idx="3">
                    <c:v>2.35061652603506</c:v>
                  </c:pt>
                  <c:pt idx="4">
                    <c:v>3.8050660565152774</c:v>
                  </c:pt>
                  <c:pt idx="5">
                    <c:v>3.6761041009621978</c:v>
                  </c:pt>
                </c:numCache>
              </c:numRef>
            </c:plus>
            <c:minus>
              <c:numRef>
                <c:f>Graphs!$I$7:$N$7</c:f>
                <c:numCache>
                  <c:formatCode>General</c:formatCode>
                  <c:ptCount val="6"/>
                  <c:pt idx="0">
                    <c:v>0.51357010232294198</c:v>
                  </c:pt>
                  <c:pt idx="1">
                    <c:v>1.0619869465729597</c:v>
                  </c:pt>
                  <c:pt idx="2">
                    <c:v>1.3751543347728086</c:v>
                  </c:pt>
                  <c:pt idx="3">
                    <c:v>2.35061652603506</c:v>
                  </c:pt>
                  <c:pt idx="4">
                    <c:v>3.8050660565152774</c:v>
                  </c:pt>
                  <c:pt idx="5">
                    <c:v>3.6761041009621978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Graphs!$C$4:$H$4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Graphs!$C$7:$H$7</c:f>
              <c:numCache>
                <c:formatCode>General</c:formatCode>
                <c:ptCount val="6"/>
                <c:pt idx="0">
                  <c:v>3.4505000000000003</c:v>
                </c:pt>
                <c:pt idx="1">
                  <c:v>14.744055555555555</c:v>
                </c:pt>
                <c:pt idx="2">
                  <c:v>23.736333333333331</c:v>
                </c:pt>
                <c:pt idx="3">
                  <c:v>31.556944444444436</c:v>
                </c:pt>
                <c:pt idx="4">
                  <c:v>32.104833333333332</c:v>
                </c:pt>
                <c:pt idx="5">
                  <c:v>14.747166666666667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B2-4892-8A26-F6EE419715A1}"/>
            </c:ext>
          </c:extLst>
        </c:ser>
        <c:ser>
          <c:idx val="1"/>
          <c:order val="1"/>
          <c:tx>
            <c:strRef>
              <c:f>Graphs!$B$8</c:f>
              <c:strCache>
                <c:ptCount val="1"/>
                <c:pt idx="0">
                  <c:v>sp2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Graphs!$I$8:$N$8</c:f>
                <c:numCache>
                  <c:formatCode>General</c:formatCode>
                  <c:ptCount val="6"/>
                  <c:pt idx="0">
                    <c:v>0.368234413564693</c:v>
                  </c:pt>
                  <c:pt idx="1">
                    <c:v>0.94065297290344985</c:v>
                  </c:pt>
                  <c:pt idx="2">
                    <c:v>1.2762423243993415</c:v>
                  </c:pt>
                  <c:pt idx="3">
                    <c:v>3.2274506073431248</c:v>
                  </c:pt>
                  <c:pt idx="4">
                    <c:v>3.3023239924127759</c:v>
                  </c:pt>
                  <c:pt idx="5">
                    <c:v>4.2084210394234276</c:v>
                  </c:pt>
                </c:numCache>
              </c:numRef>
            </c:plus>
            <c:minus>
              <c:numRef>
                <c:f>Graphs!$I$8:$N$8</c:f>
                <c:numCache>
                  <c:formatCode>General</c:formatCode>
                  <c:ptCount val="6"/>
                  <c:pt idx="0">
                    <c:v>0.368234413564693</c:v>
                  </c:pt>
                  <c:pt idx="1">
                    <c:v>0.94065297290344985</c:v>
                  </c:pt>
                  <c:pt idx="2">
                    <c:v>1.2762423243993415</c:v>
                  </c:pt>
                  <c:pt idx="3">
                    <c:v>3.2274506073431248</c:v>
                  </c:pt>
                  <c:pt idx="4">
                    <c:v>3.3023239924127759</c:v>
                  </c:pt>
                  <c:pt idx="5">
                    <c:v>4.2084210394234276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Graphs!$C$4:$H$4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Graphs!$C$8:$H$8</c:f>
              <c:numCache>
                <c:formatCode>General</c:formatCode>
                <c:ptCount val="6"/>
                <c:pt idx="0">
                  <c:v>4.1068333333333324</c:v>
                </c:pt>
                <c:pt idx="1">
                  <c:v>17.405611111111114</c:v>
                </c:pt>
                <c:pt idx="2">
                  <c:v>27.448000000000008</c:v>
                </c:pt>
                <c:pt idx="3">
                  <c:v>37.140277777777783</c:v>
                </c:pt>
                <c:pt idx="4">
                  <c:v>44.181882352941166</c:v>
                </c:pt>
                <c:pt idx="5">
                  <c:v>19.69372222222222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B2-4892-8A26-F6EE41971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136912"/>
        <c:axId val="539137552"/>
      </c:lineChart>
      <c:catAx>
        <c:axId val="53913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9137552"/>
        <c:crosses val="autoZero"/>
        <c:auto val="1"/>
        <c:lblAlgn val="ctr"/>
        <c:lblOffset val="100"/>
        <c:noMultiLvlLbl val="0"/>
      </c:catAx>
      <c:valAx>
        <c:axId val="539137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913691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WA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Graphs!$B$9</c:f>
              <c:strCache>
                <c:ptCount val="1"/>
                <c:pt idx="0">
                  <c:v>sp1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Graphs!$I$9:$M$9</c:f>
                <c:numCache>
                  <c:formatCode>General</c:formatCode>
                  <c:ptCount val="5"/>
                  <c:pt idx="0">
                    <c:v>0.61122389868278504</c:v>
                  </c:pt>
                  <c:pt idx="1">
                    <c:v>0.86555260483022911</c:v>
                  </c:pt>
                  <c:pt idx="2">
                    <c:v>1.5648449860120057</c:v>
                  </c:pt>
                  <c:pt idx="3">
                    <c:v>1.8005595778007117</c:v>
                  </c:pt>
                  <c:pt idx="4">
                    <c:v>3.2796415943902484</c:v>
                  </c:pt>
                </c:numCache>
              </c:numRef>
            </c:plus>
            <c:minus>
              <c:numRef>
                <c:f>Graphs!$I$9:$M$9</c:f>
                <c:numCache>
                  <c:formatCode>General</c:formatCode>
                  <c:ptCount val="5"/>
                  <c:pt idx="0">
                    <c:v>0.61122389868278504</c:v>
                  </c:pt>
                  <c:pt idx="1">
                    <c:v>0.86555260483022911</c:v>
                  </c:pt>
                  <c:pt idx="2">
                    <c:v>1.5648449860120057</c:v>
                  </c:pt>
                  <c:pt idx="3">
                    <c:v>1.8005595778007117</c:v>
                  </c:pt>
                  <c:pt idx="4">
                    <c:v>3.2796415943902484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Graphs!$C$4:$G$4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Graphs!$C$9:$G$9</c:f>
              <c:numCache>
                <c:formatCode>General</c:formatCode>
                <c:ptCount val="5"/>
                <c:pt idx="0">
                  <c:v>3.6648888888888891</c:v>
                </c:pt>
                <c:pt idx="1">
                  <c:v>11.557722222222221</c:v>
                </c:pt>
                <c:pt idx="2">
                  <c:v>17.675944444444443</c:v>
                </c:pt>
                <c:pt idx="3">
                  <c:v>24.875388888888892</c:v>
                </c:pt>
                <c:pt idx="4">
                  <c:v>29.464888888888886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BF-4D98-B651-88B03BB88E75}"/>
            </c:ext>
          </c:extLst>
        </c:ser>
        <c:ser>
          <c:idx val="1"/>
          <c:order val="1"/>
          <c:tx>
            <c:strRef>
              <c:f>Graphs!$B$10</c:f>
              <c:strCache>
                <c:ptCount val="1"/>
                <c:pt idx="0">
                  <c:v>sp2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Graphs!$I$10:$M$10</c:f>
                <c:numCache>
                  <c:formatCode>General</c:formatCode>
                  <c:ptCount val="5"/>
                  <c:pt idx="0">
                    <c:v>0.33358627440159433</c:v>
                  </c:pt>
                  <c:pt idx="1">
                    <c:v>1.1312184420262283</c:v>
                  </c:pt>
                  <c:pt idx="2">
                    <c:v>2.2165707031581388</c:v>
                  </c:pt>
                  <c:pt idx="3">
                    <c:v>3.714868189077797</c:v>
                  </c:pt>
                  <c:pt idx="4">
                    <c:v>2.3192374551419559</c:v>
                  </c:pt>
                </c:numCache>
              </c:numRef>
            </c:plus>
            <c:minus>
              <c:numRef>
                <c:f>Graphs!$I$10:$M$10</c:f>
                <c:numCache>
                  <c:formatCode>General</c:formatCode>
                  <c:ptCount val="5"/>
                  <c:pt idx="0">
                    <c:v>0.33358627440159433</c:v>
                  </c:pt>
                  <c:pt idx="1">
                    <c:v>1.1312184420262283</c:v>
                  </c:pt>
                  <c:pt idx="2">
                    <c:v>2.2165707031581388</c:v>
                  </c:pt>
                  <c:pt idx="3">
                    <c:v>3.714868189077797</c:v>
                  </c:pt>
                  <c:pt idx="4">
                    <c:v>2.3192374551419559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Graphs!$C$4:$G$4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Graphs!$C$10:$G$10</c:f>
              <c:numCache>
                <c:formatCode>General</c:formatCode>
                <c:ptCount val="5"/>
                <c:pt idx="0">
                  <c:v>3.8705555555555549</c:v>
                </c:pt>
                <c:pt idx="1">
                  <c:v>13.934944444444444</c:v>
                </c:pt>
                <c:pt idx="2">
                  <c:v>20.601388888888884</c:v>
                </c:pt>
                <c:pt idx="3">
                  <c:v>29.811733333333333</c:v>
                </c:pt>
                <c:pt idx="4">
                  <c:v>32.132600000000004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BF-4D98-B651-88B03BB88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136912"/>
        <c:axId val="539137552"/>
      </c:lineChart>
      <c:catAx>
        <c:axId val="53913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9137552"/>
        <c:crosses val="autoZero"/>
        <c:auto val="1"/>
        <c:lblAlgn val="ctr"/>
        <c:lblOffset val="100"/>
        <c:noMultiLvlLbl val="0"/>
      </c:catAx>
      <c:valAx>
        <c:axId val="539137552"/>
        <c:scaling>
          <c:orientation val="minMax"/>
          <c:max val="5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913691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MEA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57804711526105"/>
          <c:y val="0.17483019575030198"/>
          <c:w val="0.81745006578472301"/>
          <c:h val="0.60378105502195734"/>
        </c:manualLayout>
      </c:layout>
      <c:lineChart>
        <c:grouping val="standard"/>
        <c:varyColors val="0"/>
        <c:ser>
          <c:idx val="0"/>
          <c:order val="0"/>
          <c:tx>
            <c:strRef>
              <c:f>Graphs!$A$31:$B$31</c:f>
              <c:strCache>
                <c:ptCount val="2"/>
                <c:pt idx="0">
                  <c:v>st+</c:v>
                </c:pt>
                <c:pt idx="1">
                  <c:v>sp1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Graphs!$C$31:$G$31</c:f>
              <c:numCache>
                <c:formatCode>General</c:formatCode>
                <c:ptCount val="5"/>
                <c:pt idx="0">
                  <c:v>3.9276936071103519</c:v>
                </c:pt>
                <c:pt idx="1">
                  <c:v>14.827578859233414</c:v>
                </c:pt>
                <c:pt idx="2">
                  <c:v>24.57792205174319</c:v>
                </c:pt>
                <c:pt idx="3">
                  <c:v>33.156326834214866</c:v>
                </c:pt>
                <c:pt idx="4">
                  <c:v>35.647661922725781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3B-44DF-A7CE-4C624D5A3170}"/>
            </c:ext>
          </c:extLst>
        </c:ser>
        <c:ser>
          <c:idx val="1"/>
          <c:order val="1"/>
          <c:tx>
            <c:strRef>
              <c:f>Graphs!$A$32:$B$32</c:f>
              <c:strCache>
                <c:ptCount val="2"/>
                <c:pt idx="0">
                  <c:v>avr</c:v>
                </c:pt>
              </c:strCache>
            </c:strRef>
          </c:tx>
          <c:spPr>
            <a:ln w="127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Graphs!$C$32:$G$32</c:f>
              <c:numCache>
                <c:formatCode>General</c:formatCode>
                <c:ptCount val="5"/>
                <c:pt idx="0">
                  <c:v>3.6286666666666667</c:v>
                </c:pt>
                <c:pt idx="1">
                  <c:v>14.002444444444444</c:v>
                </c:pt>
                <c:pt idx="2">
                  <c:v>21.898833333333336</c:v>
                </c:pt>
                <c:pt idx="3">
                  <c:v>31.352666666666664</c:v>
                </c:pt>
                <c:pt idx="4">
                  <c:v>33.154555555555561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3B-44DF-A7CE-4C624D5A3170}"/>
            </c:ext>
          </c:extLst>
        </c:ser>
        <c:ser>
          <c:idx val="2"/>
          <c:order val="2"/>
          <c:tx>
            <c:strRef>
              <c:f>Graphs!$A$33:$B$33</c:f>
              <c:strCache>
                <c:ptCount val="2"/>
                <c:pt idx="0">
                  <c:v>st-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Graphs!$C$33:$G$33</c:f>
              <c:numCache>
                <c:formatCode>General</c:formatCode>
                <c:ptCount val="5"/>
                <c:pt idx="0">
                  <c:v>3.3296397262229815</c:v>
                </c:pt>
                <c:pt idx="1">
                  <c:v>13.177310029655475</c:v>
                </c:pt>
                <c:pt idx="2">
                  <c:v>19.219744614923481</c:v>
                </c:pt>
                <c:pt idx="3">
                  <c:v>29.549006499118466</c:v>
                </c:pt>
                <c:pt idx="4">
                  <c:v>30.66144918838534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3B-44DF-A7CE-4C624D5A3170}"/>
            </c:ext>
          </c:extLst>
        </c:ser>
        <c:ser>
          <c:idx val="3"/>
          <c:order val="3"/>
          <c:tx>
            <c:strRef>
              <c:f>Graphs!$A$34:$B$34</c:f>
              <c:strCache>
                <c:ptCount val="2"/>
                <c:pt idx="0">
                  <c:v>st+</c:v>
                </c:pt>
                <c:pt idx="1">
                  <c:v>sp2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Graphs!$C$34:$G$34</c:f>
              <c:numCache>
                <c:formatCode>General</c:formatCode>
                <c:ptCount val="5"/>
                <c:pt idx="0">
                  <c:v>4.1637721523596127</c:v>
                </c:pt>
                <c:pt idx="1">
                  <c:v>17.042368119498303</c:v>
                </c:pt>
                <c:pt idx="2">
                  <c:v>25.727186130448143</c:v>
                </c:pt>
                <c:pt idx="3">
                  <c:v>38.325279552879046</c:v>
                </c:pt>
                <c:pt idx="4">
                  <c:v>45.250742990232276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3B-44DF-A7CE-4C624D5A3170}"/>
            </c:ext>
          </c:extLst>
        </c:ser>
        <c:ser>
          <c:idx val="4"/>
          <c:order val="4"/>
          <c:tx>
            <c:strRef>
              <c:f>Graphs!$A$35:$B$35</c:f>
              <c:strCache>
                <c:ptCount val="2"/>
                <c:pt idx="0">
                  <c:v>avr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Graphs!$C$35:$G$35</c:f>
              <c:numCache>
                <c:formatCode>General</c:formatCode>
                <c:ptCount val="5"/>
                <c:pt idx="0">
                  <c:v>3.8454666666666668</c:v>
                </c:pt>
                <c:pt idx="1">
                  <c:v>16.180066666666665</c:v>
                </c:pt>
                <c:pt idx="2">
                  <c:v>24.899000000000001</c:v>
                </c:pt>
                <c:pt idx="3">
                  <c:v>36.921533333333329</c:v>
                </c:pt>
                <c:pt idx="4">
                  <c:v>40.962583333333335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3B-44DF-A7CE-4C624D5A3170}"/>
            </c:ext>
          </c:extLst>
        </c:ser>
        <c:ser>
          <c:idx val="5"/>
          <c:order val="5"/>
          <c:tx>
            <c:strRef>
              <c:f>Graphs!$A$36:$B$36</c:f>
              <c:strCache>
                <c:ptCount val="2"/>
                <c:pt idx="0">
                  <c:v>st-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Graphs!$C$36:$G$36</c:f>
              <c:numCache>
                <c:formatCode>General</c:formatCode>
                <c:ptCount val="5"/>
                <c:pt idx="0">
                  <c:v>3.5271611809737209</c:v>
                </c:pt>
                <c:pt idx="1">
                  <c:v>15.317765213835026</c:v>
                </c:pt>
                <c:pt idx="2">
                  <c:v>24.070813869551859</c:v>
                </c:pt>
                <c:pt idx="3">
                  <c:v>35.517787113787612</c:v>
                </c:pt>
                <c:pt idx="4">
                  <c:v>36.674423676434394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33B-44DF-A7CE-4C624D5A3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5847672"/>
        <c:axId val="605851832"/>
      </c:lineChart>
      <c:catAx>
        <c:axId val="605847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Temperature</a:t>
                </a:r>
              </a:p>
            </c:rich>
          </c:tx>
          <c:layout>
            <c:manualLayout>
              <c:xMode val="edge"/>
              <c:yMode val="edge"/>
              <c:x val="0.42181588452543833"/>
              <c:y val="0.89161470344320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851832"/>
        <c:crosses val="autoZero"/>
        <c:auto val="1"/>
        <c:lblAlgn val="ctr"/>
        <c:lblOffset val="100"/>
        <c:noMultiLvlLbl val="0"/>
      </c:catAx>
      <c:valAx>
        <c:axId val="605851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Colony diameter (mm)</a:t>
                </a:r>
              </a:p>
            </c:rich>
          </c:tx>
          <c:layout>
            <c:manualLayout>
              <c:xMode val="edge"/>
              <c:yMode val="edge"/>
              <c:x val="7.9079832439910673E-3"/>
              <c:y val="0.214121999320968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847672"/>
        <c:crosses val="autoZero"/>
        <c:crossBetween val="between"/>
        <c:majorUnit val="10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WA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957804711526105"/>
          <c:y val="0.17483019575030198"/>
          <c:w val="0.81745006578472301"/>
          <c:h val="0.60378105502195734"/>
        </c:manualLayout>
      </c:layout>
      <c:lineChart>
        <c:grouping val="standard"/>
        <c:varyColors val="0"/>
        <c:ser>
          <c:idx val="0"/>
          <c:order val="0"/>
          <c:tx>
            <c:strRef>
              <c:f>Graphs!$A$43:$B$43</c:f>
              <c:strCache>
                <c:ptCount val="2"/>
                <c:pt idx="0">
                  <c:v>st+</c:v>
                </c:pt>
                <c:pt idx="1">
                  <c:v>sp1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Graphs!$C$43:$G$43</c:f>
              <c:numCache>
                <c:formatCode>General</c:formatCode>
                <c:ptCount val="5"/>
                <c:pt idx="0">
                  <c:v>4.276112787571674</c:v>
                </c:pt>
                <c:pt idx="1">
                  <c:v>12.423274827052451</c:v>
                </c:pt>
                <c:pt idx="2">
                  <c:v>19.240789430456449</c:v>
                </c:pt>
                <c:pt idx="3">
                  <c:v>26.675948466689604</c:v>
                </c:pt>
                <c:pt idx="4">
                  <c:v>32.744530483279135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D4C-4086-AD66-17A6321B3E76}"/>
            </c:ext>
          </c:extLst>
        </c:ser>
        <c:ser>
          <c:idx val="1"/>
          <c:order val="1"/>
          <c:tx>
            <c:strRef>
              <c:f>Graphs!$A$44:$B$44</c:f>
              <c:strCache>
                <c:ptCount val="2"/>
                <c:pt idx="0">
                  <c:v>avr</c:v>
                </c:pt>
              </c:strCache>
            </c:strRef>
          </c:tx>
          <c:spPr>
            <a:ln w="127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Graphs!$C$44:$G$44</c:f>
              <c:numCache>
                <c:formatCode>General</c:formatCode>
                <c:ptCount val="5"/>
                <c:pt idx="0">
                  <c:v>3.6648888888888891</c:v>
                </c:pt>
                <c:pt idx="1">
                  <c:v>11.557722222222221</c:v>
                </c:pt>
                <c:pt idx="2">
                  <c:v>17.675944444444443</c:v>
                </c:pt>
                <c:pt idx="3">
                  <c:v>24.875388888888892</c:v>
                </c:pt>
                <c:pt idx="4">
                  <c:v>29.464888888888886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D4C-4086-AD66-17A6321B3E76}"/>
            </c:ext>
          </c:extLst>
        </c:ser>
        <c:ser>
          <c:idx val="2"/>
          <c:order val="2"/>
          <c:tx>
            <c:strRef>
              <c:f>Graphs!$A$45:$B$45</c:f>
              <c:strCache>
                <c:ptCount val="2"/>
                <c:pt idx="0">
                  <c:v>st-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Graphs!$C$45:$G$45</c:f>
              <c:numCache>
                <c:formatCode>General</c:formatCode>
                <c:ptCount val="5"/>
                <c:pt idx="0">
                  <c:v>3.0536649902061042</c:v>
                </c:pt>
                <c:pt idx="1">
                  <c:v>10.692169617391992</c:v>
                </c:pt>
                <c:pt idx="2">
                  <c:v>16.111099458432438</c:v>
                </c:pt>
                <c:pt idx="3">
                  <c:v>23.07482931108818</c:v>
                </c:pt>
                <c:pt idx="4">
                  <c:v>26.185247294498637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D4C-4086-AD66-17A6321B3E76}"/>
            </c:ext>
          </c:extLst>
        </c:ser>
        <c:ser>
          <c:idx val="3"/>
          <c:order val="3"/>
          <c:tx>
            <c:strRef>
              <c:f>Graphs!$A$46:$B$46</c:f>
              <c:strCache>
                <c:ptCount val="2"/>
                <c:pt idx="0">
                  <c:v>st+</c:v>
                </c:pt>
                <c:pt idx="1">
                  <c:v>sp2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Graphs!$C$46:$G$46</c:f>
              <c:numCache>
                <c:formatCode>General</c:formatCode>
                <c:ptCount val="5"/>
                <c:pt idx="0">
                  <c:v>4.2041418299571491</c:v>
                </c:pt>
                <c:pt idx="1">
                  <c:v>15.066162886470671</c:v>
                </c:pt>
                <c:pt idx="2">
                  <c:v>22.817959592047025</c:v>
                </c:pt>
                <c:pt idx="3">
                  <c:v>33.526601522411127</c:v>
                </c:pt>
                <c:pt idx="4">
                  <c:v>34.451837455141963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D4C-4086-AD66-17A6321B3E76}"/>
            </c:ext>
          </c:extLst>
        </c:ser>
        <c:ser>
          <c:idx val="4"/>
          <c:order val="4"/>
          <c:tx>
            <c:strRef>
              <c:f>Graphs!$A$47:$B$47</c:f>
              <c:strCache>
                <c:ptCount val="2"/>
                <c:pt idx="0">
                  <c:v>avr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Graphs!$C$47:$G$47</c:f>
              <c:numCache>
                <c:formatCode>General</c:formatCode>
                <c:ptCount val="5"/>
                <c:pt idx="0">
                  <c:v>3.8705555555555549</c:v>
                </c:pt>
                <c:pt idx="1">
                  <c:v>13.934944444444444</c:v>
                </c:pt>
                <c:pt idx="2">
                  <c:v>20.601388888888884</c:v>
                </c:pt>
                <c:pt idx="3">
                  <c:v>29.811733333333333</c:v>
                </c:pt>
                <c:pt idx="4">
                  <c:v>32.132600000000004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D4C-4086-AD66-17A6321B3E76}"/>
            </c:ext>
          </c:extLst>
        </c:ser>
        <c:ser>
          <c:idx val="5"/>
          <c:order val="5"/>
          <c:tx>
            <c:strRef>
              <c:f>Graphs!$A$48:$B$48</c:f>
              <c:strCache>
                <c:ptCount val="2"/>
                <c:pt idx="0">
                  <c:v>st-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Graphs!$C$30:$G$30</c:f>
              <c:strCache>
                <c:ptCount val="5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</c:strCache>
            </c:strRef>
          </c:cat>
          <c:val>
            <c:numRef>
              <c:f>Graphs!$C$48:$G$48</c:f>
              <c:numCache>
                <c:formatCode>General</c:formatCode>
                <c:ptCount val="5"/>
                <c:pt idx="0">
                  <c:v>3.5369692811539606</c:v>
                </c:pt>
                <c:pt idx="1">
                  <c:v>12.803726002418216</c:v>
                </c:pt>
                <c:pt idx="2">
                  <c:v>18.384818185730744</c:v>
                </c:pt>
                <c:pt idx="3">
                  <c:v>26.096865144255535</c:v>
                </c:pt>
                <c:pt idx="4">
                  <c:v>29.813362544858048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D4C-4086-AD66-17A6321B3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5847672"/>
        <c:axId val="605851832"/>
      </c:lineChart>
      <c:catAx>
        <c:axId val="605847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Temperature</a:t>
                </a:r>
              </a:p>
            </c:rich>
          </c:tx>
          <c:layout>
            <c:manualLayout>
              <c:xMode val="edge"/>
              <c:yMode val="edge"/>
              <c:x val="0.42181588452543833"/>
              <c:y val="0.8916147034432090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851832"/>
        <c:crosses val="autoZero"/>
        <c:auto val="1"/>
        <c:lblAlgn val="ctr"/>
        <c:lblOffset val="100"/>
        <c:noMultiLvlLbl val="0"/>
      </c:catAx>
      <c:valAx>
        <c:axId val="605851832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Colony diameter (mm)</a:t>
                </a:r>
              </a:p>
            </c:rich>
          </c:tx>
          <c:layout>
            <c:manualLayout>
              <c:xMode val="edge"/>
              <c:yMode val="edge"/>
              <c:x val="7.9079832439910673E-3"/>
              <c:y val="0.214121999320968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847672"/>
        <c:crosses val="autoZero"/>
        <c:crossBetween val="between"/>
        <c:majorUnit val="10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PDA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957804711526105"/>
          <c:y val="0.17483019575030198"/>
          <c:w val="0.81745006578472301"/>
          <c:h val="0.60378105502195734"/>
        </c:manualLayout>
      </c:layout>
      <c:lineChart>
        <c:grouping val="standard"/>
        <c:varyColors val="0"/>
        <c:ser>
          <c:idx val="0"/>
          <c:order val="0"/>
          <c:tx>
            <c:strRef>
              <c:f>Graphs!$A$37:$B$37</c:f>
              <c:strCache>
                <c:ptCount val="2"/>
                <c:pt idx="0">
                  <c:v>st+</c:v>
                </c:pt>
                <c:pt idx="1">
                  <c:v>sp1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Graphs!$C$30:$H$30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Graphs!$C$37:$H$37</c:f>
              <c:numCache>
                <c:formatCode>General</c:formatCode>
                <c:ptCount val="6"/>
                <c:pt idx="0">
                  <c:v>3.9640701023229425</c:v>
                </c:pt>
                <c:pt idx="1">
                  <c:v>15.806042502128514</c:v>
                </c:pt>
                <c:pt idx="2">
                  <c:v>25.11148766810614</c:v>
                </c:pt>
                <c:pt idx="3">
                  <c:v>33.907560970479494</c:v>
                </c:pt>
                <c:pt idx="4">
                  <c:v>35.909899389848611</c:v>
                </c:pt>
                <c:pt idx="5">
                  <c:v>18.423270767628864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D0F-4DF6-B6FB-0BA594D3E316}"/>
            </c:ext>
          </c:extLst>
        </c:ser>
        <c:ser>
          <c:idx val="1"/>
          <c:order val="1"/>
          <c:tx>
            <c:strRef>
              <c:f>Graphs!$A$38:$B$38</c:f>
              <c:strCache>
                <c:ptCount val="2"/>
                <c:pt idx="0">
                  <c:v>avr</c:v>
                </c:pt>
              </c:strCache>
            </c:strRef>
          </c:tx>
          <c:spPr>
            <a:ln w="127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Graphs!$C$30:$H$30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Graphs!$C$38:$H$38</c:f>
              <c:numCache>
                <c:formatCode>General</c:formatCode>
                <c:ptCount val="6"/>
                <c:pt idx="0">
                  <c:v>3.4505000000000003</c:v>
                </c:pt>
                <c:pt idx="1">
                  <c:v>14.744055555555555</c:v>
                </c:pt>
                <c:pt idx="2">
                  <c:v>23.736333333333331</c:v>
                </c:pt>
                <c:pt idx="3">
                  <c:v>31.556944444444436</c:v>
                </c:pt>
                <c:pt idx="4">
                  <c:v>32.104833333333332</c:v>
                </c:pt>
                <c:pt idx="5">
                  <c:v>14.747166666666667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D0F-4DF6-B6FB-0BA594D3E316}"/>
            </c:ext>
          </c:extLst>
        </c:ser>
        <c:ser>
          <c:idx val="2"/>
          <c:order val="2"/>
          <c:tx>
            <c:strRef>
              <c:f>Graphs!$A$39:$B$39</c:f>
              <c:strCache>
                <c:ptCount val="2"/>
                <c:pt idx="0">
                  <c:v>st-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Graphs!$C$30:$H$30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Graphs!$C$39:$H$39</c:f>
              <c:numCache>
                <c:formatCode>General</c:formatCode>
                <c:ptCount val="6"/>
                <c:pt idx="0">
                  <c:v>2.9369298976770581</c:v>
                </c:pt>
                <c:pt idx="1">
                  <c:v>13.682068608982595</c:v>
                </c:pt>
                <c:pt idx="2">
                  <c:v>22.361178998560522</c:v>
                </c:pt>
                <c:pt idx="3">
                  <c:v>29.206327918409375</c:v>
                </c:pt>
                <c:pt idx="4">
                  <c:v>28.299767276818056</c:v>
                </c:pt>
                <c:pt idx="5">
                  <c:v>11.071062565704469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D0F-4DF6-B6FB-0BA594D3E316}"/>
            </c:ext>
          </c:extLst>
        </c:ser>
        <c:ser>
          <c:idx val="3"/>
          <c:order val="3"/>
          <c:tx>
            <c:strRef>
              <c:f>Graphs!$A$40:$B$40</c:f>
              <c:strCache>
                <c:ptCount val="2"/>
                <c:pt idx="0">
                  <c:v>st+</c:v>
                </c:pt>
                <c:pt idx="1">
                  <c:v>sp2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Graphs!$C$30:$H$30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Graphs!$C$40:$H$40</c:f>
              <c:numCache>
                <c:formatCode>General</c:formatCode>
                <c:ptCount val="6"/>
                <c:pt idx="0">
                  <c:v>4.4750677468980253</c:v>
                </c:pt>
                <c:pt idx="1">
                  <c:v>18.346264084014564</c:v>
                </c:pt>
                <c:pt idx="2">
                  <c:v>28.724242324399349</c:v>
                </c:pt>
                <c:pt idx="3">
                  <c:v>40.367728385120905</c:v>
                </c:pt>
                <c:pt idx="4">
                  <c:v>47.48420634535394</c:v>
                </c:pt>
                <c:pt idx="5">
                  <c:v>23.902143261645648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D0F-4DF6-B6FB-0BA594D3E316}"/>
            </c:ext>
          </c:extLst>
        </c:ser>
        <c:ser>
          <c:idx val="4"/>
          <c:order val="4"/>
          <c:tx>
            <c:strRef>
              <c:f>Graphs!$A$41:$B$41</c:f>
              <c:strCache>
                <c:ptCount val="2"/>
                <c:pt idx="0">
                  <c:v>avr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Graphs!$C$30:$H$30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Graphs!$C$41:$H$41</c:f>
              <c:numCache>
                <c:formatCode>General</c:formatCode>
                <c:ptCount val="6"/>
                <c:pt idx="0">
                  <c:v>4.1068333333333324</c:v>
                </c:pt>
                <c:pt idx="1">
                  <c:v>17.405611111111114</c:v>
                </c:pt>
                <c:pt idx="2">
                  <c:v>27.448000000000008</c:v>
                </c:pt>
                <c:pt idx="3">
                  <c:v>37.140277777777783</c:v>
                </c:pt>
                <c:pt idx="4">
                  <c:v>44.181882352941166</c:v>
                </c:pt>
                <c:pt idx="5">
                  <c:v>19.69372222222222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D0F-4DF6-B6FB-0BA594D3E316}"/>
            </c:ext>
          </c:extLst>
        </c:ser>
        <c:ser>
          <c:idx val="5"/>
          <c:order val="5"/>
          <c:tx>
            <c:strRef>
              <c:f>Graphs!$A$42:$B$42</c:f>
              <c:strCache>
                <c:ptCount val="2"/>
                <c:pt idx="0">
                  <c:v>st-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Graphs!$C$30:$H$30</c:f>
              <c:strCache>
                <c:ptCount val="6"/>
                <c:pt idx="0">
                  <c:v>5 °C</c:v>
                </c:pt>
                <c:pt idx="1">
                  <c:v>10 °C</c:v>
                </c:pt>
                <c:pt idx="2">
                  <c:v>15 °C</c:v>
                </c:pt>
                <c:pt idx="3">
                  <c:v>20 °C</c:v>
                </c:pt>
                <c:pt idx="4">
                  <c:v>25 °C</c:v>
                </c:pt>
                <c:pt idx="5">
                  <c:v>30 °C</c:v>
                </c:pt>
              </c:strCache>
            </c:strRef>
          </c:cat>
          <c:val>
            <c:numRef>
              <c:f>Graphs!$C$42:$H$42</c:f>
              <c:numCache>
                <c:formatCode>General</c:formatCode>
                <c:ptCount val="6"/>
                <c:pt idx="0">
                  <c:v>3.7385989197686396</c:v>
                </c:pt>
                <c:pt idx="1">
                  <c:v>16.464958138207663</c:v>
                </c:pt>
                <c:pt idx="2">
                  <c:v>26.171757675600666</c:v>
                </c:pt>
                <c:pt idx="3">
                  <c:v>33.91282717043466</c:v>
                </c:pt>
                <c:pt idx="4">
                  <c:v>40.879558360528392</c:v>
                </c:pt>
                <c:pt idx="5">
                  <c:v>15.485301182798793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D0F-4DF6-B6FB-0BA594D3E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5847672"/>
        <c:axId val="605851832"/>
      </c:lineChart>
      <c:catAx>
        <c:axId val="605847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Temperature</a:t>
                </a:r>
              </a:p>
            </c:rich>
          </c:tx>
          <c:layout>
            <c:manualLayout>
              <c:xMode val="edge"/>
              <c:yMode val="edge"/>
              <c:x val="0.42181588452543833"/>
              <c:y val="0.8916147034432090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851832"/>
        <c:crosses val="autoZero"/>
        <c:auto val="1"/>
        <c:lblAlgn val="ctr"/>
        <c:lblOffset val="100"/>
        <c:noMultiLvlLbl val="0"/>
      </c:catAx>
      <c:valAx>
        <c:axId val="605851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Colony diameter (mm)</a:t>
                </a:r>
              </a:p>
            </c:rich>
          </c:tx>
          <c:layout>
            <c:manualLayout>
              <c:xMode val="edge"/>
              <c:yMode val="edge"/>
              <c:x val="7.9079832439910673E-3"/>
              <c:y val="0.214121999320968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847672"/>
        <c:crosses val="autoZero"/>
        <c:crossBetween val="between"/>
        <c:majorUnit val="10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'14 days'!$C$94</c:f>
              <c:strCache>
                <c:ptCount val="1"/>
                <c:pt idx="0">
                  <c:v>10 °C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days'!$G$95:$G$105</c:f>
                <c:numCache>
                  <c:formatCode>General</c:formatCode>
                  <c:ptCount val="11"/>
                  <c:pt idx="0">
                    <c:v>0.35274668279407312</c:v>
                  </c:pt>
                  <c:pt idx="1">
                    <c:v>0.24578762286892242</c:v>
                  </c:pt>
                  <c:pt idx="2">
                    <c:v>0.56052178072459147</c:v>
                  </c:pt>
                  <c:pt idx="3">
                    <c:v>0.10588148510900736</c:v>
                  </c:pt>
                  <c:pt idx="4">
                    <c:v>0.18785869394012331</c:v>
                  </c:pt>
                  <c:pt idx="5">
                    <c:v>0.20106438990753361</c:v>
                  </c:pt>
                  <c:pt idx="6">
                    <c:v>0.11337646238184611</c:v>
                  </c:pt>
                  <c:pt idx="7">
                    <c:v>0.1513854535797797</c:v>
                  </c:pt>
                  <c:pt idx="8">
                    <c:v>0.20779851352264789</c:v>
                  </c:pt>
                  <c:pt idx="9">
                    <c:v>0.18289523412781081</c:v>
                  </c:pt>
                  <c:pt idx="10">
                    <c:v>0.29968242450226501</c:v>
                  </c:pt>
                </c:numCache>
              </c:numRef>
            </c:plus>
            <c:minus>
              <c:numRef>
                <c:f>'14 days'!$G$95:$G$105</c:f>
                <c:numCache>
                  <c:formatCode>General</c:formatCode>
                  <c:ptCount val="11"/>
                  <c:pt idx="0">
                    <c:v>0.35274668279407312</c:v>
                  </c:pt>
                  <c:pt idx="1">
                    <c:v>0.24578762286892242</c:v>
                  </c:pt>
                  <c:pt idx="2">
                    <c:v>0.56052178072459147</c:v>
                  </c:pt>
                  <c:pt idx="3">
                    <c:v>0.10588148510900736</c:v>
                  </c:pt>
                  <c:pt idx="4">
                    <c:v>0.18785869394012331</c:v>
                  </c:pt>
                  <c:pt idx="5">
                    <c:v>0.20106438990753361</c:v>
                  </c:pt>
                  <c:pt idx="6">
                    <c:v>0.11337646238184611</c:v>
                  </c:pt>
                  <c:pt idx="7">
                    <c:v>0.1513854535797797</c:v>
                  </c:pt>
                  <c:pt idx="8">
                    <c:v>0.20779851352264789</c:v>
                  </c:pt>
                  <c:pt idx="9">
                    <c:v>0.18289523412781081</c:v>
                  </c:pt>
                  <c:pt idx="10">
                    <c:v>0.29968242450226501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days'!$C$95:$C$105</c:f>
              <c:numCache>
                <c:formatCode>General</c:formatCode>
                <c:ptCount val="11"/>
                <c:pt idx="0">
                  <c:v>7.6396666666666668</c:v>
                </c:pt>
                <c:pt idx="1">
                  <c:v>7.825333333333333</c:v>
                </c:pt>
                <c:pt idx="2">
                  <c:v>6.7640000000000002</c:v>
                </c:pt>
                <c:pt idx="3">
                  <c:v>7.3946666666666667</c:v>
                </c:pt>
                <c:pt idx="4">
                  <c:v>8.9606666666666666</c:v>
                </c:pt>
                <c:pt idx="5">
                  <c:v>8.9126666666666665</c:v>
                </c:pt>
                <c:pt idx="6">
                  <c:v>9.0006666666666675</c:v>
                </c:pt>
                <c:pt idx="7">
                  <c:v>8.6743333333333332</c:v>
                </c:pt>
                <c:pt idx="8">
                  <c:v>9.9076666666666657</c:v>
                </c:pt>
                <c:pt idx="9">
                  <c:v>9.2469999999999999</c:v>
                </c:pt>
                <c:pt idx="10">
                  <c:v>9.4216666666666669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C8-49DD-8FF1-F2FF1B71D931}"/>
            </c:ext>
          </c:extLst>
        </c:ser>
        <c:ser>
          <c:idx val="1"/>
          <c:order val="1"/>
          <c:tx>
            <c:strRef>
              <c:f>'14 days'!$D$94</c:f>
              <c:strCache>
                <c:ptCount val="1"/>
                <c:pt idx="0">
                  <c:v>15 °C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days'!$H$95:$H$105</c:f>
                <c:numCache>
                  <c:formatCode>General</c:formatCode>
                  <c:ptCount val="11"/>
                  <c:pt idx="0">
                    <c:v>0.75800850185792112</c:v>
                  </c:pt>
                  <c:pt idx="1">
                    <c:v>0.41135899433733358</c:v>
                  </c:pt>
                  <c:pt idx="2">
                    <c:v>6.7178038739523063E-2</c:v>
                  </c:pt>
                  <c:pt idx="3">
                    <c:v>0.27775448791253643</c:v>
                  </c:pt>
                  <c:pt idx="4">
                    <c:v>0.27132391466044253</c:v>
                  </c:pt>
                  <c:pt idx="5">
                    <c:v>0.15107025591499515</c:v>
                  </c:pt>
                  <c:pt idx="6">
                    <c:v>0.2266112677398604</c:v>
                  </c:pt>
                  <c:pt idx="7">
                    <c:v>0.34148141319192726</c:v>
                  </c:pt>
                  <c:pt idx="8">
                    <c:v>0.22929020912372153</c:v>
                  </c:pt>
                  <c:pt idx="9">
                    <c:v>6.2569072942540119E-2</c:v>
                  </c:pt>
                  <c:pt idx="10">
                    <c:v>6.4613380107288551E-2</c:v>
                  </c:pt>
                </c:numCache>
              </c:numRef>
            </c:plus>
            <c:minus>
              <c:numRef>
                <c:f>'14 days'!$H$95:$H$105</c:f>
                <c:numCache>
                  <c:formatCode>General</c:formatCode>
                  <c:ptCount val="11"/>
                  <c:pt idx="0">
                    <c:v>0.75800850185792112</c:v>
                  </c:pt>
                  <c:pt idx="1">
                    <c:v>0.41135899433733358</c:v>
                  </c:pt>
                  <c:pt idx="2">
                    <c:v>6.7178038739523063E-2</c:v>
                  </c:pt>
                  <c:pt idx="3">
                    <c:v>0.27775448791253643</c:v>
                  </c:pt>
                  <c:pt idx="4">
                    <c:v>0.27132391466044253</c:v>
                  </c:pt>
                  <c:pt idx="5">
                    <c:v>0.15107025591499515</c:v>
                  </c:pt>
                  <c:pt idx="6">
                    <c:v>0.2266112677398604</c:v>
                  </c:pt>
                  <c:pt idx="7">
                    <c:v>0.34148141319192726</c:v>
                  </c:pt>
                  <c:pt idx="8">
                    <c:v>0.22929020912372153</c:v>
                  </c:pt>
                  <c:pt idx="9">
                    <c:v>6.2569072942540119E-2</c:v>
                  </c:pt>
                  <c:pt idx="10">
                    <c:v>6.4613380107288551E-2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days'!$D$95:$D$105</c:f>
              <c:numCache>
                <c:formatCode>General</c:formatCode>
                <c:ptCount val="11"/>
                <c:pt idx="0">
                  <c:v>19.632333333333332</c:v>
                </c:pt>
                <c:pt idx="1">
                  <c:v>13.639666666666665</c:v>
                </c:pt>
                <c:pt idx="2">
                  <c:v>17.079666666666668</c:v>
                </c:pt>
                <c:pt idx="3">
                  <c:v>13.311666666666667</c:v>
                </c:pt>
                <c:pt idx="4">
                  <c:v>16.87</c:v>
                </c:pt>
                <c:pt idx="5">
                  <c:v>16.120666666666665</c:v>
                </c:pt>
                <c:pt idx="6">
                  <c:v>16.129000000000001</c:v>
                </c:pt>
                <c:pt idx="7">
                  <c:v>15.681666666666667</c:v>
                </c:pt>
                <c:pt idx="8">
                  <c:v>17.431000000000001</c:v>
                </c:pt>
                <c:pt idx="9">
                  <c:v>14.767333333333333</c:v>
                </c:pt>
                <c:pt idx="10">
                  <c:v>17.380666666666666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C8-49DD-8FF1-F2FF1B71D931}"/>
            </c:ext>
          </c:extLst>
        </c:ser>
        <c:ser>
          <c:idx val="2"/>
          <c:order val="2"/>
          <c:tx>
            <c:strRef>
              <c:f>'14 days'!$E$94</c:f>
              <c:strCache>
                <c:ptCount val="1"/>
                <c:pt idx="0">
                  <c:v>20 °C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days'!$I$95:$I$105</c:f>
                <c:numCache>
                  <c:formatCode>General</c:formatCode>
                  <c:ptCount val="11"/>
                  <c:pt idx="0">
                    <c:v>0.24019760383669253</c:v>
                  </c:pt>
                  <c:pt idx="1">
                    <c:v>0.3664763142262929</c:v>
                  </c:pt>
                  <c:pt idx="2">
                    <c:v>0.64196642349027111</c:v>
                  </c:pt>
                  <c:pt idx="3">
                    <c:v>0.49716999104933873</c:v>
                  </c:pt>
                  <c:pt idx="4">
                    <c:v>1.0319751288992705</c:v>
                  </c:pt>
                  <c:pt idx="5">
                    <c:v>0.32863995834685411</c:v>
                  </c:pt>
                  <c:pt idx="6">
                    <c:v>0.36910973977937839</c:v>
                  </c:pt>
                  <c:pt idx="7">
                    <c:v>1.5412828711462707</c:v>
                  </c:pt>
                  <c:pt idx="8">
                    <c:v>3.8852999312222407E-2</c:v>
                  </c:pt>
                  <c:pt idx="9">
                    <c:v>0.29327158440977885</c:v>
                  </c:pt>
                  <c:pt idx="10">
                    <c:v>7.9138416012003374E-2</c:v>
                  </c:pt>
                </c:numCache>
              </c:numRef>
            </c:plus>
            <c:minus>
              <c:numRef>
                <c:f>'14 days'!$I$95:$I$105</c:f>
                <c:numCache>
                  <c:formatCode>General</c:formatCode>
                  <c:ptCount val="11"/>
                  <c:pt idx="0">
                    <c:v>0.24019760383669253</c:v>
                  </c:pt>
                  <c:pt idx="1">
                    <c:v>0.3664763142262929</c:v>
                  </c:pt>
                  <c:pt idx="2">
                    <c:v>0.64196642349027111</c:v>
                  </c:pt>
                  <c:pt idx="3">
                    <c:v>0.49716999104933873</c:v>
                  </c:pt>
                  <c:pt idx="4">
                    <c:v>1.0319751288992705</c:v>
                  </c:pt>
                  <c:pt idx="5">
                    <c:v>0.32863995834685411</c:v>
                  </c:pt>
                  <c:pt idx="6">
                    <c:v>0.36910973977937839</c:v>
                  </c:pt>
                  <c:pt idx="7">
                    <c:v>1.5412828711462707</c:v>
                  </c:pt>
                  <c:pt idx="8">
                    <c:v>3.8852999312222407E-2</c:v>
                  </c:pt>
                  <c:pt idx="9">
                    <c:v>0.29327158440977885</c:v>
                  </c:pt>
                  <c:pt idx="10">
                    <c:v>7.9138416012003374E-2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days'!$E$95:$E$105</c:f>
              <c:numCache>
                <c:formatCode>General</c:formatCode>
                <c:ptCount val="11"/>
                <c:pt idx="0">
                  <c:v>22.659333333333333</c:v>
                </c:pt>
                <c:pt idx="1">
                  <c:v>19.630666666666666</c:v>
                </c:pt>
                <c:pt idx="2">
                  <c:v>22.191333333333333</c:v>
                </c:pt>
                <c:pt idx="3">
                  <c:v>20.355</c:v>
                </c:pt>
                <c:pt idx="4">
                  <c:v>24.418999999999997</c:v>
                </c:pt>
                <c:pt idx="5">
                  <c:v>18.976666666666667</c:v>
                </c:pt>
                <c:pt idx="6">
                  <c:v>25.167000000000002</c:v>
                </c:pt>
                <c:pt idx="7">
                  <c:v>24.649666666666665</c:v>
                </c:pt>
                <c:pt idx="8">
                  <c:v>23.660333333333337</c:v>
                </c:pt>
                <c:pt idx="9">
                  <c:v>24.854333333333333</c:v>
                </c:pt>
                <c:pt idx="10">
                  <c:v>22.230666666666668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C8-49DD-8FF1-F2FF1B71D931}"/>
            </c:ext>
          </c:extLst>
        </c:ser>
        <c:ser>
          <c:idx val="3"/>
          <c:order val="3"/>
          <c:tx>
            <c:strRef>
              <c:f>'14 days'!$F$94</c:f>
              <c:strCache>
                <c:ptCount val="1"/>
                <c:pt idx="0">
                  <c:v>25 °C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days'!$J$95:$J$105</c:f>
                <c:numCache>
                  <c:formatCode>General</c:formatCode>
                  <c:ptCount val="11"/>
                  <c:pt idx="0">
                    <c:v>9.5966429315440874E-2</c:v>
                  </c:pt>
                  <c:pt idx="1">
                    <c:v>0.46939417219314561</c:v>
                  </c:pt>
                  <c:pt idx="2">
                    <c:v>0.6233438501786599</c:v>
                  </c:pt>
                  <c:pt idx="3">
                    <c:v>0.48006319028505695</c:v>
                  </c:pt>
                  <c:pt idx="4">
                    <c:v>0.42919019352988796</c:v>
                  </c:pt>
                  <c:pt idx="5">
                    <c:v>0.37312762189661403</c:v>
                  </c:pt>
                  <c:pt idx="6">
                    <c:v>1.1327725082979179</c:v>
                  </c:pt>
                  <c:pt idx="7">
                    <c:v>0.36964337167359418</c:v>
                  </c:pt>
                  <c:pt idx="8">
                    <c:v>0.53003291302417077</c:v>
                  </c:pt>
                  <c:pt idx="9">
                    <c:v>0.97339143662192118</c:v>
                  </c:pt>
                  <c:pt idx="10">
                    <c:v>0.76230702476102175</c:v>
                  </c:pt>
                </c:numCache>
              </c:numRef>
            </c:plus>
            <c:minus>
              <c:numRef>
                <c:f>'14 days'!$J$95:$J$105</c:f>
                <c:numCache>
                  <c:formatCode>General</c:formatCode>
                  <c:ptCount val="11"/>
                  <c:pt idx="0">
                    <c:v>9.5966429315440874E-2</c:v>
                  </c:pt>
                  <c:pt idx="1">
                    <c:v>0.46939417219314561</c:v>
                  </c:pt>
                  <c:pt idx="2">
                    <c:v>0.6233438501786599</c:v>
                  </c:pt>
                  <c:pt idx="3">
                    <c:v>0.48006319028505695</c:v>
                  </c:pt>
                  <c:pt idx="4">
                    <c:v>0.42919019352988796</c:v>
                  </c:pt>
                  <c:pt idx="5">
                    <c:v>0.37312762189661403</c:v>
                  </c:pt>
                  <c:pt idx="6">
                    <c:v>1.1327725082979179</c:v>
                  </c:pt>
                  <c:pt idx="7">
                    <c:v>0.36964337167359418</c:v>
                  </c:pt>
                  <c:pt idx="8">
                    <c:v>0.53003291302417077</c:v>
                  </c:pt>
                  <c:pt idx="9">
                    <c:v>0.97339143662192118</c:v>
                  </c:pt>
                  <c:pt idx="10">
                    <c:v>0.76230702476102175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days'!$F$95:$F$105</c:f>
              <c:numCache>
                <c:formatCode>0.0</c:formatCode>
                <c:ptCount val="11"/>
                <c:pt idx="0">
                  <c:v>22.833333333333332</c:v>
                </c:pt>
                <c:pt idx="1">
                  <c:v>18.292000000000002</c:v>
                </c:pt>
                <c:pt idx="2">
                  <c:v>22.250333333333334</c:v>
                </c:pt>
                <c:pt idx="3">
                  <c:v>19.633666666666667</c:v>
                </c:pt>
                <c:pt idx="4">
                  <c:v>22.959666666666664</c:v>
                </c:pt>
                <c:pt idx="5">
                  <c:v>23.155000000000001</c:v>
                </c:pt>
                <c:pt idx="6">
                  <c:v>26.890666666666664</c:v>
                </c:pt>
                <c:pt idx="7">
                  <c:v>23.193999999999999</c:v>
                </c:pt>
                <c:pt idx="8">
                  <c:v>30.231333333333335</c:v>
                </c:pt>
                <c:pt idx="9">
                  <c:v>28.947666666666667</c:v>
                </c:pt>
                <c:pt idx="10">
                  <c:v>30.687000000000001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C8-49DD-8FF1-F2FF1B71D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33072"/>
        <c:axId val="572933392"/>
      </c:barChart>
      <c:catAx>
        <c:axId val="57293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392"/>
        <c:crosses val="autoZero"/>
        <c:auto val="1"/>
        <c:lblAlgn val="ctr"/>
        <c:lblOffset val="100"/>
        <c:noMultiLvlLbl val="0"/>
      </c:catAx>
      <c:valAx>
        <c:axId val="572933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900"/>
                  <a:t>Diameter (mm)</a:t>
                </a:r>
              </a:p>
            </c:rich>
          </c:tx>
          <c:layout>
            <c:manualLayout>
              <c:xMode val="edge"/>
              <c:yMode val="edge"/>
              <c:x val="1.5324954542288945E-2"/>
              <c:y val="0.2751718013696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PDA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'14 days'!$C$108</c:f>
              <c:strCache>
                <c:ptCount val="1"/>
                <c:pt idx="0">
                  <c:v>10 °C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days'!$H$109:$H$120</c:f>
                <c:numCache>
                  <c:formatCode>General</c:formatCode>
                  <c:ptCount val="12"/>
                  <c:pt idx="0">
                    <c:v>0.44176715837896097</c:v>
                  </c:pt>
                  <c:pt idx="1">
                    <c:v>0.38096835680787056</c:v>
                  </c:pt>
                  <c:pt idx="2">
                    <c:v>0.35780162101365587</c:v>
                  </c:pt>
                  <c:pt idx="3">
                    <c:v>0.12918462240788056</c:v>
                  </c:pt>
                  <c:pt idx="4">
                    <c:v>0.13224556283251551</c:v>
                  </c:pt>
                  <c:pt idx="5">
                    <c:v>0.26431336620677304</c:v>
                  </c:pt>
                  <c:pt idx="6">
                    <c:v>0.36729491632141581</c:v>
                  </c:pt>
                  <c:pt idx="7">
                    <c:v>0.6199582423213853</c:v>
                  </c:pt>
                  <c:pt idx="8">
                    <c:v>0.16838843982490806</c:v>
                  </c:pt>
                  <c:pt idx="9">
                    <c:v>0.17129376975113655</c:v>
                  </c:pt>
                  <c:pt idx="10">
                    <c:v>0.10679263395322053</c:v>
                  </c:pt>
                  <c:pt idx="11">
                    <c:v>0.27873085385168472</c:v>
                  </c:pt>
                </c:numCache>
              </c:numRef>
            </c:plus>
            <c:minus>
              <c:numRef>
                <c:f>'14 days'!$H$109:$H$120</c:f>
                <c:numCache>
                  <c:formatCode>General</c:formatCode>
                  <c:ptCount val="12"/>
                  <c:pt idx="0">
                    <c:v>0.44176715837896097</c:v>
                  </c:pt>
                  <c:pt idx="1">
                    <c:v>0.38096835680787056</c:v>
                  </c:pt>
                  <c:pt idx="2">
                    <c:v>0.35780162101365587</c:v>
                  </c:pt>
                  <c:pt idx="3">
                    <c:v>0.12918462240788056</c:v>
                  </c:pt>
                  <c:pt idx="4">
                    <c:v>0.13224556283251551</c:v>
                  </c:pt>
                  <c:pt idx="5">
                    <c:v>0.26431336620677304</c:v>
                  </c:pt>
                  <c:pt idx="6">
                    <c:v>0.36729491632141581</c:v>
                  </c:pt>
                  <c:pt idx="7">
                    <c:v>0.6199582423213853</c:v>
                  </c:pt>
                  <c:pt idx="8">
                    <c:v>0.16838843982490806</c:v>
                  </c:pt>
                  <c:pt idx="9">
                    <c:v>0.17129376975113655</c:v>
                  </c:pt>
                  <c:pt idx="10">
                    <c:v>0.10679263395322053</c:v>
                  </c:pt>
                  <c:pt idx="11">
                    <c:v>0.27873085385168472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days'!$C$109:$C$120</c:f>
              <c:numCache>
                <c:formatCode>General</c:formatCode>
                <c:ptCount val="12"/>
                <c:pt idx="0">
                  <c:v>10.088333333333333</c:v>
                </c:pt>
                <c:pt idx="1">
                  <c:v>9.5883333333333329</c:v>
                </c:pt>
                <c:pt idx="2">
                  <c:v>8.6639999999999997</c:v>
                </c:pt>
                <c:pt idx="3">
                  <c:v>7.8289999999999997</c:v>
                </c:pt>
                <c:pt idx="4">
                  <c:v>8.8373333333333335</c:v>
                </c:pt>
                <c:pt idx="5">
                  <c:v>9.7423333333333328</c:v>
                </c:pt>
                <c:pt idx="6">
                  <c:v>9.6983333333333324</c:v>
                </c:pt>
                <c:pt idx="7">
                  <c:v>9.4573333333333327</c:v>
                </c:pt>
                <c:pt idx="8">
                  <c:v>9.7010000000000005</c:v>
                </c:pt>
                <c:pt idx="9">
                  <c:v>10.634666666666666</c:v>
                </c:pt>
                <c:pt idx="10">
                  <c:v>10.950999999999999</c:v>
                </c:pt>
                <c:pt idx="11">
                  <c:v>11.285333333333334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C-4517-9ABD-1EFDCEDC0778}"/>
            </c:ext>
          </c:extLst>
        </c:ser>
        <c:ser>
          <c:idx val="1"/>
          <c:order val="1"/>
          <c:tx>
            <c:strRef>
              <c:f>'14 days'!$D$108</c:f>
              <c:strCache>
                <c:ptCount val="1"/>
                <c:pt idx="0">
                  <c:v>15 °C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days'!$I$109:$I$120</c:f>
                <c:numCache>
                  <c:formatCode>General</c:formatCode>
                  <c:ptCount val="12"/>
                  <c:pt idx="0">
                    <c:v>0.37426223723777208</c:v>
                  </c:pt>
                  <c:pt idx="1">
                    <c:v>0.20351958682697394</c:v>
                  </c:pt>
                  <c:pt idx="2">
                    <c:v>0.21337447519951144</c:v>
                  </c:pt>
                  <c:pt idx="3">
                    <c:v>0.2285300855467392</c:v>
                  </c:pt>
                  <c:pt idx="4">
                    <c:v>0.1749444356233015</c:v>
                  </c:pt>
                  <c:pt idx="5">
                    <c:v>0.26210600060959277</c:v>
                  </c:pt>
                  <c:pt idx="6">
                    <c:v>0.19450000000000145</c:v>
                  </c:pt>
                  <c:pt idx="7">
                    <c:v>0.18881913744815837</c:v>
                  </c:pt>
                  <c:pt idx="8">
                    <c:v>0.21256267049717062</c:v>
                  </c:pt>
                  <c:pt idx="9">
                    <c:v>0.4107118481639187</c:v>
                  </c:pt>
                  <c:pt idx="10">
                    <c:v>0.291498808840714</c:v>
                  </c:pt>
                  <c:pt idx="11">
                    <c:v>0.3365593888487165</c:v>
                  </c:pt>
                </c:numCache>
              </c:numRef>
            </c:plus>
            <c:minus>
              <c:numRef>
                <c:f>'14 days'!$I$109:$I$120</c:f>
                <c:numCache>
                  <c:formatCode>General</c:formatCode>
                  <c:ptCount val="12"/>
                  <c:pt idx="0">
                    <c:v>0.37426223723777208</c:v>
                  </c:pt>
                  <c:pt idx="1">
                    <c:v>0.20351958682697394</c:v>
                  </c:pt>
                  <c:pt idx="2">
                    <c:v>0.21337447519951144</c:v>
                  </c:pt>
                  <c:pt idx="3">
                    <c:v>0.2285300855467392</c:v>
                  </c:pt>
                  <c:pt idx="4">
                    <c:v>0.1749444356233015</c:v>
                  </c:pt>
                  <c:pt idx="5">
                    <c:v>0.26210600060959277</c:v>
                  </c:pt>
                  <c:pt idx="6">
                    <c:v>0.19450000000000145</c:v>
                  </c:pt>
                  <c:pt idx="7">
                    <c:v>0.18881913744815837</c:v>
                  </c:pt>
                  <c:pt idx="8">
                    <c:v>0.21256267049717062</c:v>
                  </c:pt>
                  <c:pt idx="9">
                    <c:v>0.4107118481639187</c:v>
                  </c:pt>
                  <c:pt idx="10">
                    <c:v>0.291498808840714</c:v>
                  </c:pt>
                  <c:pt idx="11">
                    <c:v>0.3365593888487165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days'!$D$109:$D$120</c:f>
              <c:numCache>
                <c:formatCode>General</c:formatCode>
                <c:ptCount val="12"/>
                <c:pt idx="0">
                  <c:v>16.743333333333336</c:v>
                </c:pt>
                <c:pt idx="1">
                  <c:v>14.701666666666668</c:v>
                </c:pt>
                <c:pt idx="2">
                  <c:v>17.209</c:v>
                </c:pt>
                <c:pt idx="3">
                  <c:v>15.777999999999999</c:v>
                </c:pt>
                <c:pt idx="4">
                  <c:v>17.578333333333333</c:v>
                </c:pt>
                <c:pt idx="5">
                  <c:v>15.999666666666664</c:v>
                </c:pt>
                <c:pt idx="6">
                  <c:v>19.2195</c:v>
                </c:pt>
                <c:pt idx="7">
                  <c:v>16.64</c:v>
                </c:pt>
                <c:pt idx="8">
                  <c:v>18.828333333333333</c:v>
                </c:pt>
                <c:pt idx="9">
                  <c:v>18.948333333333334</c:v>
                </c:pt>
                <c:pt idx="10">
                  <c:v>18.381333333333334</c:v>
                </c:pt>
                <c:pt idx="11">
                  <c:v>19.546333333333333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4C-4517-9ABD-1EFDCEDC0778}"/>
            </c:ext>
          </c:extLst>
        </c:ser>
        <c:ser>
          <c:idx val="2"/>
          <c:order val="2"/>
          <c:tx>
            <c:strRef>
              <c:f>'14 days'!$E$108</c:f>
              <c:strCache>
                <c:ptCount val="1"/>
                <c:pt idx="0">
                  <c:v>20 °C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days'!$J$109:$J$120</c:f>
                <c:numCache>
                  <c:formatCode>General</c:formatCode>
                  <c:ptCount val="12"/>
                  <c:pt idx="0">
                    <c:v>0.22269909943439148</c:v>
                  </c:pt>
                  <c:pt idx="1">
                    <c:v>0.41821286446019318</c:v>
                  </c:pt>
                  <c:pt idx="2">
                    <c:v>0.36285197471635172</c:v>
                  </c:pt>
                  <c:pt idx="3">
                    <c:v>0.21840991023506393</c:v>
                  </c:pt>
                  <c:pt idx="4">
                    <c:v>0.26173268806169464</c:v>
                  </c:pt>
                  <c:pt idx="5">
                    <c:v>0.29544354602679768</c:v>
                  </c:pt>
                  <c:pt idx="6">
                    <c:v>0.18531114975149798</c:v>
                  </c:pt>
                  <c:pt idx="7">
                    <c:v>0.19156606055237341</c:v>
                  </c:pt>
                  <c:pt idx="8">
                    <c:v>0.2149299627527288</c:v>
                  </c:pt>
                  <c:pt idx="9">
                    <c:v>9.038559373902226E-2</c:v>
                  </c:pt>
                  <c:pt idx="10">
                    <c:v>0.41699480412430429</c:v>
                  </c:pt>
                  <c:pt idx="11">
                    <c:v>0.25914088832139154</c:v>
                  </c:pt>
                </c:numCache>
              </c:numRef>
            </c:plus>
            <c:minus>
              <c:numRef>
                <c:f>'14 days'!$J$109:$J$120</c:f>
                <c:numCache>
                  <c:formatCode>General</c:formatCode>
                  <c:ptCount val="12"/>
                  <c:pt idx="0">
                    <c:v>0.22269909943439148</c:v>
                  </c:pt>
                  <c:pt idx="1">
                    <c:v>0.41821286446019318</c:v>
                  </c:pt>
                  <c:pt idx="2">
                    <c:v>0.36285197471635172</c:v>
                  </c:pt>
                  <c:pt idx="3">
                    <c:v>0.21840991023506393</c:v>
                  </c:pt>
                  <c:pt idx="4">
                    <c:v>0.26173268806169464</c:v>
                  </c:pt>
                  <c:pt idx="5">
                    <c:v>0.29544354602679768</c:v>
                  </c:pt>
                  <c:pt idx="6">
                    <c:v>0.18531114975149798</c:v>
                  </c:pt>
                  <c:pt idx="7">
                    <c:v>0.19156606055237341</c:v>
                  </c:pt>
                  <c:pt idx="8">
                    <c:v>0.2149299627527288</c:v>
                  </c:pt>
                  <c:pt idx="9">
                    <c:v>9.038559373902226E-2</c:v>
                  </c:pt>
                  <c:pt idx="10">
                    <c:v>0.41699480412430429</c:v>
                  </c:pt>
                  <c:pt idx="11">
                    <c:v>0.25914088832139154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days'!$E$109:$E$120</c:f>
              <c:numCache>
                <c:formatCode>General</c:formatCode>
                <c:ptCount val="12"/>
                <c:pt idx="0">
                  <c:v>23.301333333333332</c:v>
                </c:pt>
                <c:pt idx="1">
                  <c:v>20.004000000000001</c:v>
                </c:pt>
                <c:pt idx="2">
                  <c:v>23.888666666666666</c:v>
                </c:pt>
                <c:pt idx="3">
                  <c:v>22.195666666666668</c:v>
                </c:pt>
                <c:pt idx="4">
                  <c:v>21.614000000000001</c:v>
                </c:pt>
                <c:pt idx="5">
                  <c:v>21.047333333333331</c:v>
                </c:pt>
                <c:pt idx="6">
                  <c:v>25.682666666666666</c:v>
                </c:pt>
                <c:pt idx="7">
                  <c:v>28.316666666666663</c:v>
                </c:pt>
                <c:pt idx="8">
                  <c:v>24.447333333333333</c:v>
                </c:pt>
                <c:pt idx="9">
                  <c:v>25.087666666666667</c:v>
                </c:pt>
                <c:pt idx="10">
                  <c:v>21.852</c:v>
                </c:pt>
                <c:pt idx="11">
                  <c:v>22.408000000000001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4C-4517-9ABD-1EFDCEDC0778}"/>
            </c:ext>
          </c:extLst>
        </c:ser>
        <c:ser>
          <c:idx val="3"/>
          <c:order val="3"/>
          <c:tx>
            <c:strRef>
              <c:f>'14 days'!$F$108</c:f>
              <c:strCache>
                <c:ptCount val="1"/>
                <c:pt idx="0">
                  <c:v>25 °C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days'!$K$109:$K$120</c:f>
                <c:numCache>
                  <c:formatCode>General</c:formatCode>
                  <c:ptCount val="12"/>
                  <c:pt idx="0">
                    <c:v>0.19407272405524281</c:v>
                  </c:pt>
                  <c:pt idx="1">
                    <c:v>0.13198568945996575</c:v>
                  </c:pt>
                  <c:pt idx="2">
                    <c:v>0.21062499587866718</c:v>
                  </c:pt>
                  <c:pt idx="3">
                    <c:v>0.17531368711224263</c:v>
                  </c:pt>
                  <c:pt idx="4">
                    <c:v>0.15502257900060901</c:v>
                  </c:pt>
                  <c:pt idx="5">
                    <c:v>0.12705117079350331</c:v>
                  </c:pt>
                  <c:pt idx="6">
                    <c:v>0.43074896014577568</c:v>
                  </c:pt>
                  <c:pt idx="7">
                    <c:v>0.41556414132544744</c:v>
                  </c:pt>
                  <c:pt idx="8">
                    <c:v>0.35516850460966631</c:v>
                  </c:pt>
                  <c:pt idx="9">
                    <c:v>0.44690814368154985</c:v>
                  </c:pt>
                  <c:pt idx="10">
                    <c:v>0.44079952611388129</c:v>
                  </c:pt>
                  <c:pt idx="11">
                    <c:v>0.12799045103270712</c:v>
                  </c:pt>
                </c:numCache>
              </c:numRef>
            </c:plus>
            <c:minus>
              <c:numRef>
                <c:f>'14 days'!$K$109:$K$120</c:f>
                <c:numCache>
                  <c:formatCode>General</c:formatCode>
                  <c:ptCount val="12"/>
                  <c:pt idx="0">
                    <c:v>0.19407272405524281</c:v>
                  </c:pt>
                  <c:pt idx="1">
                    <c:v>0.13198568945996575</c:v>
                  </c:pt>
                  <c:pt idx="2">
                    <c:v>0.21062499587866718</c:v>
                  </c:pt>
                  <c:pt idx="3">
                    <c:v>0.17531368711224263</c:v>
                  </c:pt>
                  <c:pt idx="4">
                    <c:v>0.15502257900060901</c:v>
                  </c:pt>
                  <c:pt idx="5">
                    <c:v>0.12705117079350331</c:v>
                  </c:pt>
                  <c:pt idx="6">
                    <c:v>0.43074896014577568</c:v>
                  </c:pt>
                  <c:pt idx="7">
                    <c:v>0.41556414132544744</c:v>
                  </c:pt>
                  <c:pt idx="8">
                    <c:v>0.35516850460966631</c:v>
                  </c:pt>
                  <c:pt idx="9">
                    <c:v>0.44690814368154985</c:v>
                  </c:pt>
                  <c:pt idx="10">
                    <c:v>0.44079952611388129</c:v>
                  </c:pt>
                  <c:pt idx="11">
                    <c:v>0.12799045103270712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days'!$F$109:$F$120</c:f>
              <c:numCache>
                <c:formatCode>General</c:formatCode>
                <c:ptCount val="12"/>
                <c:pt idx="0">
                  <c:v>23.223333333333333</c:v>
                </c:pt>
                <c:pt idx="1">
                  <c:v>19.184333333333335</c:v>
                </c:pt>
                <c:pt idx="2">
                  <c:v>26.292666666666666</c:v>
                </c:pt>
                <c:pt idx="3">
                  <c:v>18.937333333333331</c:v>
                </c:pt>
                <c:pt idx="4">
                  <c:v>23.363</c:v>
                </c:pt>
                <c:pt idx="5">
                  <c:v>20.697999999999997</c:v>
                </c:pt>
                <c:pt idx="6">
                  <c:v>30.808999999999997</c:v>
                </c:pt>
                <c:pt idx="7">
                  <c:v>32.968333333333334</c:v>
                </c:pt>
                <c:pt idx="8">
                  <c:v>27.078999999999997</c:v>
                </c:pt>
                <c:pt idx="9">
                  <c:v>29.215333333333334</c:v>
                </c:pt>
                <c:pt idx="10">
                  <c:v>27.530666666666665</c:v>
                </c:pt>
                <c:pt idx="11">
                  <c:v>31.266333333333336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4C-4517-9ABD-1EFDCEDC0778}"/>
            </c:ext>
          </c:extLst>
        </c:ser>
        <c:ser>
          <c:idx val="4"/>
          <c:order val="4"/>
          <c:tx>
            <c:strRef>
              <c:f>'14 days'!$G$108</c:f>
              <c:strCache>
                <c:ptCount val="1"/>
                <c:pt idx="0">
                  <c:v>30 °C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days'!$L$109:$L$120</c:f>
                <c:numCache>
                  <c:formatCode>General</c:formatCode>
                  <c:ptCount val="12"/>
                  <c:pt idx="0">
                    <c:v>3.5052341814302085E-2</c:v>
                  </c:pt>
                  <c:pt idx="1">
                    <c:v>0.2502070253920855</c:v>
                  </c:pt>
                  <c:pt idx="2">
                    <c:v>0.20715855441344128</c:v>
                  </c:pt>
                  <c:pt idx="3">
                    <c:v>0.37666106190520365</c:v>
                  </c:pt>
                  <c:pt idx="4">
                    <c:v>0.18721170428747824</c:v>
                  </c:pt>
                  <c:pt idx="5">
                    <c:v>1.3593677451913895</c:v>
                  </c:pt>
                  <c:pt idx="6">
                    <c:v>0.14617189272299339</c:v>
                  </c:pt>
                  <c:pt idx="7">
                    <c:v>0.12754432780627942</c:v>
                  </c:pt>
                  <c:pt idx="8">
                    <c:v>0.21223100621728178</c:v>
                  </c:pt>
                  <c:pt idx="9">
                    <c:v>6.3573229865687739E-2</c:v>
                  </c:pt>
                  <c:pt idx="10">
                    <c:v>2.517052950487024E-2</c:v>
                  </c:pt>
                  <c:pt idx="11">
                    <c:v>0.37597547201320969</c:v>
                  </c:pt>
                </c:numCache>
              </c:numRef>
            </c:plus>
            <c:minus>
              <c:numRef>
                <c:f>'14 days'!$L$109:$L$120</c:f>
                <c:numCache>
                  <c:formatCode>General</c:formatCode>
                  <c:ptCount val="12"/>
                  <c:pt idx="0">
                    <c:v>3.5052341814302085E-2</c:v>
                  </c:pt>
                  <c:pt idx="1">
                    <c:v>0.2502070253920855</c:v>
                  </c:pt>
                  <c:pt idx="2">
                    <c:v>0.20715855441344128</c:v>
                  </c:pt>
                  <c:pt idx="3">
                    <c:v>0.37666106190520365</c:v>
                  </c:pt>
                  <c:pt idx="4">
                    <c:v>0.18721170428747824</c:v>
                  </c:pt>
                  <c:pt idx="5">
                    <c:v>1.3593677451913895</c:v>
                  </c:pt>
                  <c:pt idx="6">
                    <c:v>0.14617189272299339</c:v>
                  </c:pt>
                  <c:pt idx="7">
                    <c:v>0.12754432780627942</c:v>
                  </c:pt>
                  <c:pt idx="8">
                    <c:v>0.21223100621728178</c:v>
                  </c:pt>
                  <c:pt idx="9">
                    <c:v>6.3573229865687739E-2</c:v>
                  </c:pt>
                  <c:pt idx="10">
                    <c:v>2.517052950487024E-2</c:v>
                  </c:pt>
                  <c:pt idx="11">
                    <c:v>0.37597547201320969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days'!$G$109:$G$120</c:f>
              <c:numCache>
                <c:formatCode>General</c:formatCode>
                <c:ptCount val="12"/>
                <c:pt idx="0">
                  <c:v>12.419000000000002</c:v>
                </c:pt>
                <c:pt idx="1">
                  <c:v>10.167666666666667</c:v>
                </c:pt>
                <c:pt idx="2">
                  <c:v>11.457999999999998</c:v>
                </c:pt>
                <c:pt idx="3">
                  <c:v>6.618666666666666</c:v>
                </c:pt>
                <c:pt idx="4">
                  <c:v>9.4043333333333337</c:v>
                </c:pt>
                <c:pt idx="5">
                  <c:v>13.362</c:v>
                </c:pt>
                <c:pt idx="6">
                  <c:v>12.138666666666667</c:v>
                </c:pt>
                <c:pt idx="7">
                  <c:v>17.358666666666668</c:v>
                </c:pt>
                <c:pt idx="8">
                  <c:v>18.315000000000001</c:v>
                </c:pt>
                <c:pt idx="9">
                  <c:v>12.162666666666667</c:v>
                </c:pt>
                <c:pt idx="10">
                  <c:v>13.158333333333331</c:v>
                </c:pt>
                <c:pt idx="11">
                  <c:v>11.395666666666665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4C-4517-9ABD-1EFDCEDC0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33072"/>
        <c:axId val="572933392"/>
      </c:barChart>
      <c:catAx>
        <c:axId val="57293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392"/>
        <c:crosses val="autoZero"/>
        <c:auto val="1"/>
        <c:lblAlgn val="ctr"/>
        <c:lblOffset val="100"/>
        <c:noMultiLvlLbl val="0"/>
      </c:catAx>
      <c:valAx>
        <c:axId val="572933392"/>
        <c:scaling>
          <c:orientation val="minMax"/>
          <c:max val="3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900"/>
                  <a:t>Diameter (mm)</a:t>
                </a:r>
              </a:p>
            </c:rich>
          </c:tx>
          <c:layout>
            <c:manualLayout>
              <c:xMode val="edge"/>
              <c:yMode val="edge"/>
              <c:x val="1.5324954542288945E-2"/>
              <c:y val="0.2751718013696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WA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'14 days'!$C$125</c:f>
              <c:strCache>
                <c:ptCount val="1"/>
                <c:pt idx="0">
                  <c:v>10 °C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days'!$G$126:$G$136</c:f>
                <c:numCache>
                  <c:formatCode>General</c:formatCode>
                  <c:ptCount val="11"/>
                  <c:pt idx="0">
                    <c:v>0.23082605283344149</c:v>
                  </c:pt>
                  <c:pt idx="1">
                    <c:v>0.26029726596079833</c:v>
                  </c:pt>
                  <c:pt idx="2">
                    <c:v>0.2833152935433515</c:v>
                  </c:pt>
                  <c:pt idx="3">
                    <c:v>0.20561614722584409</c:v>
                  </c:pt>
                  <c:pt idx="4">
                    <c:v>0.2561201974768007</c:v>
                  </c:pt>
                  <c:pt idx="5">
                    <c:v>0.39248524388397904</c:v>
                  </c:pt>
                  <c:pt idx="6">
                    <c:v>0.19100494467130644</c:v>
                  </c:pt>
                  <c:pt idx="7">
                    <c:v>8.9354475110216158E-2</c:v>
                  </c:pt>
                  <c:pt idx="8">
                    <c:v>0.42205528863724329</c:v>
                  </c:pt>
                  <c:pt idx="9">
                    <c:v>0.2726980422046007</c:v>
                  </c:pt>
                  <c:pt idx="10">
                    <c:v>0.40783765833423896</c:v>
                  </c:pt>
                </c:numCache>
              </c:numRef>
            </c:plus>
            <c:minus>
              <c:numRef>
                <c:f>'14 days'!$G$126:$G$136</c:f>
                <c:numCache>
                  <c:formatCode>General</c:formatCode>
                  <c:ptCount val="11"/>
                  <c:pt idx="0">
                    <c:v>0.23082605283344149</c:v>
                  </c:pt>
                  <c:pt idx="1">
                    <c:v>0.26029726596079833</c:v>
                  </c:pt>
                  <c:pt idx="2">
                    <c:v>0.2833152935433515</c:v>
                  </c:pt>
                  <c:pt idx="3">
                    <c:v>0.20561614722584409</c:v>
                  </c:pt>
                  <c:pt idx="4">
                    <c:v>0.2561201974768007</c:v>
                  </c:pt>
                  <c:pt idx="5">
                    <c:v>0.39248524388397904</c:v>
                  </c:pt>
                  <c:pt idx="6">
                    <c:v>0.19100494467130644</c:v>
                  </c:pt>
                  <c:pt idx="7">
                    <c:v>8.9354475110216158E-2</c:v>
                  </c:pt>
                  <c:pt idx="8">
                    <c:v>0.42205528863724329</c:v>
                  </c:pt>
                  <c:pt idx="9">
                    <c:v>0.2726980422046007</c:v>
                  </c:pt>
                  <c:pt idx="10">
                    <c:v>0.40783765833423896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days'!$C$126:$C$136</c:f>
              <c:numCache>
                <c:formatCode>General</c:formatCode>
                <c:ptCount val="11"/>
                <c:pt idx="0">
                  <c:v>5.5869999999999997</c:v>
                </c:pt>
                <c:pt idx="1">
                  <c:v>5.2730000000000006</c:v>
                </c:pt>
                <c:pt idx="2">
                  <c:v>6.8113333333333337</c:v>
                </c:pt>
                <c:pt idx="3">
                  <c:v>7.286999999999999</c:v>
                </c:pt>
                <c:pt idx="4">
                  <c:v>6.2856666666666667</c:v>
                </c:pt>
                <c:pt idx="5">
                  <c:v>6.9480000000000004</c:v>
                </c:pt>
                <c:pt idx="6">
                  <c:v>8.8163333333333327</c:v>
                </c:pt>
                <c:pt idx="7">
                  <c:v>7.9363333333333337</c:v>
                </c:pt>
                <c:pt idx="8">
                  <c:v>7.7450000000000001</c:v>
                </c:pt>
                <c:pt idx="9">
                  <c:v>8.0776666666666674</c:v>
                </c:pt>
                <c:pt idx="10">
                  <c:v>7.7346666666666666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19-471B-947F-208FFED68785}"/>
            </c:ext>
          </c:extLst>
        </c:ser>
        <c:ser>
          <c:idx val="1"/>
          <c:order val="1"/>
          <c:tx>
            <c:strRef>
              <c:f>'14 days'!$D$125</c:f>
              <c:strCache>
                <c:ptCount val="1"/>
                <c:pt idx="0">
                  <c:v>15 °C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days'!$H$126:$H$136</c:f>
                <c:numCache>
                  <c:formatCode>General</c:formatCode>
                  <c:ptCount val="11"/>
                  <c:pt idx="0">
                    <c:v>0.15674253482135014</c:v>
                  </c:pt>
                  <c:pt idx="1">
                    <c:v>0.14726468989166758</c:v>
                  </c:pt>
                  <c:pt idx="2">
                    <c:v>0.30052657490182483</c:v>
                  </c:pt>
                  <c:pt idx="3">
                    <c:v>0.55052358916055721</c:v>
                  </c:pt>
                  <c:pt idx="4">
                    <c:v>0.2215586202841642</c:v>
                  </c:pt>
                  <c:pt idx="5">
                    <c:v>0.55057565833911992</c:v>
                  </c:pt>
                  <c:pt idx="6">
                    <c:v>0.25771603666740589</c:v>
                  </c:pt>
                  <c:pt idx="7">
                    <c:v>0.14458215657542223</c:v>
                  </c:pt>
                  <c:pt idx="8">
                    <c:v>0.28940897628711382</c:v>
                  </c:pt>
                  <c:pt idx="9">
                    <c:v>0.71025832546256651</c:v>
                  </c:pt>
                  <c:pt idx="10">
                    <c:v>0.37455425359871269</c:v>
                  </c:pt>
                </c:numCache>
              </c:numRef>
            </c:plus>
            <c:minus>
              <c:numRef>
                <c:f>'14 days'!$H$126:$H$136</c:f>
                <c:numCache>
                  <c:formatCode>General</c:formatCode>
                  <c:ptCount val="11"/>
                  <c:pt idx="0">
                    <c:v>0.15674253482135014</c:v>
                  </c:pt>
                  <c:pt idx="1">
                    <c:v>0.14726468989166758</c:v>
                  </c:pt>
                  <c:pt idx="2">
                    <c:v>0.30052657490182483</c:v>
                  </c:pt>
                  <c:pt idx="3">
                    <c:v>0.55052358916055721</c:v>
                  </c:pt>
                  <c:pt idx="4">
                    <c:v>0.2215586202841642</c:v>
                  </c:pt>
                  <c:pt idx="5">
                    <c:v>0.55057565833911992</c:v>
                  </c:pt>
                  <c:pt idx="6">
                    <c:v>0.25771603666740589</c:v>
                  </c:pt>
                  <c:pt idx="7">
                    <c:v>0.14458215657542223</c:v>
                  </c:pt>
                  <c:pt idx="8">
                    <c:v>0.28940897628711382</c:v>
                  </c:pt>
                  <c:pt idx="9">
                    <c:v>0.71025832546256651</c:v>
                  </c:pt>
                  <c:pt idx="10">
                    <c:v>0.37455425359871269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days'!$D$126:$D$136</c:f>
              <c:numCache>
                <c:formatCode>General</c:formatCode>
                <c:ptCount val="11"/>
                <c:pt idx="0">
                  <c:v>11.458333333333334</c:v>
                </c:pt>
                <c:pt idx="1">
                  <c:v>10.483333333333333</c:v>
                </c:pt>
                <c:pt idx="2">
                  <c:v>11.874333333333333</c:v>
                </c:pt>
                <c:pt idx="3">
                  <c:v>13.139666666666665</c:v>
                </c:pt>
                <c:pt idx="4">
                  <c:v>13.599333333333334</c:v>
                </c:pt>
                <c:pt idx="5">
                  <c:v>12.040333333333335</c:v>
                </c:pt>
                <c:pt idx="6">
                  <c:v>15.516333333333336</c:v>
                </c:pt>
                <c:pt idx="7">
                  <c:v>12.702</c:v>
                </c:pt>
                <c:pt idx="8">
                  <c:v>14.507333333333333</c:v>
                </c:pt>
                <c:pt idx="9">
                  <c:v>13.807666666666668</c:v>
                </c:pt>
                <c:pt idx="10">
                  <c:v>13.420666666666667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19-471B-947F-208FFED68785}"/>
            </c:ext>
          </c:extLst>
        </c:ser>
        <c:ser>
          <c:idx val="2"/>
          <c:order val="2"/>
          <c:tx>
            <c:strRef>
              <c:f>'14 days'!$E$125</c:f>
              <c:strCache>
                <c:ptCount val="1"/>
                <c:pt idx="0">
                  <c:v>20 °C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days'!$I$126:$I$136</c:f>
                <c:numCache>
                  <c:formatCode>General</c:formatCode>
                  <c:ptCount val="11"/>
                  <c:pt idx="0">
                    <c:v>0.35120016451527325</c:v>
                  </c:pt>
                  <c:pt idx="1">
                    <c:v>0.42168418935923602</c:v>
                  </c:pt>
                  <c:pt idx="2">
                    <c:v>0.43484582197474164</c:v>
                  </c:pt>
                  <c:pt idx="3">
                    <c:v>0.68495271531852531</c:v>
                  </c:pt>
                  <c:pt idx="4">
                    <c:v>0.32685572760266346</c:v>
                  </c:pt>
                  <c:pt idx="5">
                    <c:v>0.45760706094008458</c:v>
                  </c:pt>
                  <c:pt idx="6">
                    <c:v>0.1625983463083871</c:v>
                  </c:pt>
                  <c:pt idx="7">
                    <c:v>0.74921573810366637</c:v>
                  </c:pt>
                  <c:pt idx="8">
                    <c:v>1.1734806725672509</c:v>
                  </c:pt>
                  <c:pt idx="9">
                    <c:v>0.38025108663735535</c:v>
                  </c:pt>
                  <c:pt idx="10">
                    <c:v>0.39626786675457604</c:v>
                  </c:pt>
                </c:numCache>
              </c:numRef>
            </c:plus>
            <c:minus>
              <c:numRef>
                <c:f>'14 days'!$I$126:$I$136</c:f>
                <c:numCache>
                  <c:formatCode>General</c:formatCode>
                  <c:ptCount val="11"/>
                  <c:pt idx="0">
                    <c:v>0.35120016451527325</c:v>
                  </c:pt>
                  <c:pt idx="1">
                    <c:v>0.42168418935923602</c:v>
                  </c:pt>
                  <c:pt idx="2">
                    <c:v>0.43484582197474164</c:v>
                  </c:pt>
                  <c:pt idx="3">
                    <c:v>0.68495271531852531</c:v>
                  </c:pt>
                  <c:pt idx="4">
                    <c:v>0.32685572760266346</c:v>
                  </c:pt>
                  <c:pt idx="5">
                    <c:v>0.45760706094008458</c:v>
                  </c:pt>
                  <c:pt idx="6">
                    <c:v>0.1625983463083871</c:v>
                  </c:pt>
                  <c:pt idx="7">
                    <c:v>0.74921573810366637</c:v>
                  </c:pt>
                  <c:pt idx="8">
                    <c:v>1.1734806725672509</c:v>
                  </c:pt>
                  <c:pt idx="9">
                    <c:v>0.38025108663735535</c:v>
                  </c:pt>
                  <c:pt idx="10">
                    <c:v>0.39626786675457604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days'!$E$126:$E$136</c:f>
              <c:numCache>
                <c:formatCode>General</c:formatCode>
                <c:ptCount val="11"/>
                <c:pt idx="0">
                  <c:v>17.819666666666667</c:v>
                </c:pt>
                <c:pt idx="1">
                  <c:v>15.277666666666667</c:v>
                </c:pt>
                <c:pt idx="2">
                  <c:v>14.261333333333333</c:v>
                </c:pt>
                <c:pt idx="3">
                  <c:v>18.457666666666668</c:v>
                </c:pt>
                <c:pt idx="4">
                  <c:v>16.318999999999999</c:v>
                </c:pt>
                <c:pt idx="5">
                  <c:v>14.292666666666667</c:v>
                </c:pt>
                <c:pt idx="6">
                  <c:v>22.810333333333332</c:v>
                </c:pt>
                <c:pt idx="7">
                  <c:v>20.177333333333333</c:v>
                </c:pt>
                <c:pt idx="8">
                  <c:v>20.704666666666668</c:v>
                </c:pt>
                <c:pt idx="9">
                  <c:v>15.530333333333333</c:v>
                </c:pt>
                <c:pt idx="10">
                  <c:v>20.142333333333337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19-471B-947F-208FFED68785}"/>
            </c:ext>
          </c:extLst>
        </c:ser>
        <c:ser>
          <c:idx val="3"/>
          <c:order val="3"/>
          <c:tx>
            <c:strRef>
              <c:f>'14 days'!$F$125</c:f>
              <c:strCache>
                <c:ptCount val="1"/>
                <c:pt idx="0">
                  <c:v>25 °C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'14 days'!$J$126:$J$136</c:f>
                <c:numCache>
                  <c:formatCode>General</c:formatCode>
                  <c:ptCount val="11"/>
                  <c:pt idx="0">
                    <c:v>9.5966429315440874E-2</c:v>
                  </c:pt>
                  <c:pt idx="1">
                    <c:v>0.46939417219314561</c:v>
                  </c:pt>
                  <c:pt idx="2">
                    <c:v>0.6233438501786599</c:v>
                  </c:pt>
                  <c:pt idx="3">
                    <c:v>0.48006319028505695</c:v>
                  </c:pt>
                  <c:pt idx="4">
                    <c:v>0.42919019352988796</c:v>
                  </c:pt>
                  <c:pt idx="5">
                    <c:v>0.37312762189661403</c:v>
                  </c:pt>
                  <c:pt idx="6">
                    <c:v>1.1327725082979179</c:v>
                  </c:pt>
                  <c:pt idx="7">
                    <c:v>0.36964337167359418</c:v>
                  </c:pt>
                  <c:pt idx="8">
                    <c:v>0.53003291302417077</c:v>
                  </c:pt>
                  <c:pt idx="9">
                    <c:v>0.97339143662192118</c:v>
                  </c:pt>
                  <c:pt idx="10">
                    <c:v>0.76230702476102175</c:v>
                  </c:pt>
                </c:numCache>
              </c:numRef>
            </c:plus>
            <c:minus>
              <c:numRef>
                <c:f>'14 days'!$J$126:$J$136</c:f>
                <c:numCache>
                  <c:formatCode>General</c:formatCode>
                  <c:ptCount val="11"/>
                  <c:pt idx="0">
                    <c:v>9.5966429315440874E-2</c:v>
                  </c:pt>
                  <c:pt idx="1">
                    <c:v>0.46939417219314561</c:v>
                  </c:pt>
                  <c:pt idx="2">
                    <c:v>0.6233438501786599</c:v>
                  </c:pt>
                  <c:pt idx="3">
                    <c:v>0.48006319028505695</c:v>
                  </c:pt>
                  <c:pt idx="4">
                    <c:v>0.42919019352988796</c:v>
                  </c:pt>
                  <c:pt idx="5">
                    <c:v>0.37312762189661403</c:v>
                  </c:pt>
                  <c:pt idx="6">
                    <c:v>1.1327725082979179</c:v>
                  </c:pt>
                  <c:pt idx="7">
                    <c:v>0.36964337167359418</c:v>
                  </c:pt>
                  <c:pt idx="8">
                    <c:v>0.53003291302417077</c:v>
                  </c:pt>
                  <c:pt idx="9">
                    <c:v>0.97339143662192118</c:v>
                  </c:pt>
                  <c:pt idx="10">
                    <c:v>0.76230702476102175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'14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'14 days'!$F$126:$F$136</c:f>
              <c:numCache>
                <c:formatCode>General</c:formatCode>
                <c:ptCount val="11"/>
                <c:pt idx="0">
                  <c:v>19.733666666666668</c:v>
                </c:pt>
                <c:pt idx="1">
                  <c:v>14.590333333333334</c:v>
                </c:pt>
                <c:pt idx="2">
                  <c:v>19.16033333333333</c:v>
                </c:pt>
                <c:pt idx="3">
                  <c:v>17.760000000000002</c:v>
                </c:pt>
                <c:pt idx="4">
                  <c:v>22.444333333333333</c:v>
                </c:pt>
                <c:pt idx="5">
                  <c:v>18.404666666666667</c:v>
                </c:pt>
                <c:pt idx="6">
                  <c:v>19.152333333333335</c:v>
                </c:pt>
                <c:pt idx="7">
                  <c:v>19.847333333333335</c:v>
                </c:pt>
                <c:pt idx="8">
                  <c:v>23.395666666666667</c:v>
                </c:pt>
                <c:pt idx="9">
                  <c:v>18.251666666666665</c:v>
                </c:pt>
                <c:pt idx="10">
                  <c:v>22.861000000000001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19-471B-947F-208FFED68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33072"/>
        <c:axId val="572933392"/>
      </c:barChart>
      <c:catAx>
        <c:axId val="57293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392"/>
        <c:crosses val="autoZero"/>
        <c:auto val="1"/>
        <c:lblAlgn val="ctr"/>
        <c:lblOffset val="100"/>
        <c:noMultiLvlLbl val="0"/>
      </c:catAx>
      <c:valAx>
        <c:axId val="572933392"/>
        <c:scaling>
          <c:orientation val="minMax"/>
          <c:max val="3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900"/>
                  <a:t>Diameter (mm)</a:t>
                </a:r>
              </a:p>
            </c:rich>
          </c:tx>
          <c:layout>
            <c:manualLayout>
              <c:xMode val="edge"/>
              <c:yMode val="edge"/>
              <c:x val="1.5324954542288945E-2"/>
              <c:y val="0.2751718013696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'21 days'!$B$95</c:f>
              <c:strCache>
                <c:ptCount val="1"/>
                <c:pt idx="0">
                  <c:v>AR023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days'!$C$95:$F$95</c:f>
              <c:numCache>
                <c:formatCode>General</c:formatCode>
                <c:ptCount val="4"/>
                <c:pt idx="0">
                  <c:v>14.988666666666667</c:v>
                </c:pt>
                <c:pt idx="1">
                  <c:v>26.331666666666667</c:v>
                </c:pt>
                <c:pt idx="2">
                  <c:v>30.463333333333328</c:v>
                </c:pt>
                <c:pt idx="3" formatCode="0.0">
                  <c:v>35.898666666666664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81-489C-B950-D8A9A91B0906}"/>
            </c:ext>
          </c:extLst>
        </c:ser>
        <c:ser>
          <c:idx val="1"/>
          <c:order val="1"/>
          <c:tx>
            <c:strRef>
              <c:f>'21 days'!$B$96</c:f>
              <c:strCache>
                <c:ptCount val="1"/>
                <c:pt idx="0">
                  <c:v>AR140</c:v>
                </c:pt>
              </c:strCache>
            </c:strRef>
          </c:tx>
          <c:spPr>
            <a:ln w="952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days'!$C$96:$F$96</c:f>
              <c:numCache>
                <c:formatCode>General</c:formatCode>
                <c:ptCount val="4"/>
                <c:pt idx="0">
                  <c:v>13.290333333333335</c:v>
                </c:pt>
                <c:pt idx="1">
                  <c:v>21.638333333333332</c:v>
                </c:pt>
                <c:pt idx="2">
                  <c:v>29.981999999999999</c:v>
                </c:pt>
                <c:pt idx="3" formatCode="0.0">
                  <c:v>29.550666666666668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81-489C-B950-D8A9A91B0906}"/>
            </c:ext>
          </c:extLst>
        </c:ser>
        <c:ser>
          <c:idx val="2"/>
          <c:order val="2"/>
          <c:tx>
            <c:strRef>
              <c:f>'21 days'!$B$97</c:f>
              <c:strCache>
                <c:ptCount val="1"/>
                <c:pt idx="0">
                  <c:v>AR224</c:v>
                </c:pt>
              </c:strCache>
            </c:strRef>
          </c:tx>
          <c:spPr>
            <a:ln w="127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rgbClr val="00B05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81-489C-B950-D8A9A91B0906}"/>
              </c:ext>
            </c:extLst>
          </c:dPt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days'!$C$97:$F$97</c:f>
              <c:numCache>
                <c:formatCode>General</c:formatCode>
                <c:ptCount val="4"/>
                <c:pt idx="0">
                  <c:v>13.143666666666666</c:v>
                </c:pt>
                <c:pt idx="1">
                  <c:v>23.260666666666665</c:v>
                </c:pt>
                <c:pt idx="2">
                  <c:v>34.364333333333335</c:v>
                </c:pt>
                <c:pt idx="3" formatCode="0.0">
                  <c:v>32.989666666666672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81-489C-B950-D8A9A91B0906}"/>
            </c:ext>
          </c:extLst>
        </c:ser>
        <c:ser>
          <c:idx val="3"/>
          <c:order val="3"/>
          <c:tx>
            <c:strRef>
              <c:f>'21 days'!$B$98</c:f>
              <c:strCache>
                <c:ptCount val="1"/>
                <c:pt idx="0">
                  <c:v>AR290</c:v>
                </c:pt>
              </c:strCache>
            </c:strRef>
          </c:tx>
          <c:spPr>
            <a:ln w="1270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days'!$C$98:$F$98</c:f>
              <c:numCache>
                <c:formatCode>General</c:formatCode>
                <c:ptCount val="4"/>
                <c:pt idx="0">
                  <c:v>13.227666666666666</c:v>
                </c:pt>
                <c:pt idx="1">
                  <c:v>17.483999999999998</c:v>
                </c:pt>
                <c:pt idx="2">
                  <c:v>30.882999999999999</c:v>
                </c:pt>
                <c:pt idx="3" formatCode="0.0">
                  <c:v>31.129999999999995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81-489C-B950-D8A9A91B0906}"/>
            </c:ext>
          </c:extLst>
        </c:ser>
        <c:ser>
          <c:idx val="4"/>
          <c:order val="4"/>
          <c:tx>
            <c:strRef>
              <c:f>'21 days'!$B$99</c:f>
              <c:strCache>
                <c:ptCount val="1"/>
                <c:pt idx="0">
                  <c:v>NCFB 1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days'!$C$99:$F$99</c:f>
              <c:numCache>
                <c:formatCode>General</c:formatCode>
                <c:ptCount val="4"/>
                <c:pt idx="0">
                  <c:v>14.818</c:v>
                </c:pt>
                <c:pt idx="1">
                  <c:v>21.029</c:v>
                </c:pt>
                <c:pt idx="2">
                  <c:v>32.923333333333339</c:v>
                </c:pt>
                <c:pt idx="3" formatCode="0.0">
                  <c:v>33.080999999999996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E81-489C-B950-D8A9A91B0906}"/>
            </c:ext>
          </c:extLst>
        </c:ser>
        <c:ser>
          <c:idx val="5"/>
          <c:order val="5"/>
          <c:tx>
            <c:strRef>
              <c:f>'21 days'!$B$100</c:f>
              <c:strCache>
                <c:ptCount val="1"/>
                <c:pt idx="0">
                  <c:v>NCFB 4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days'!$C$100:$F$100</c:f>
              <c:numCache>
                <c:formatCode>General</c:formatCode>
                <c:ptCount val="4"/>
                <c:pt idx="0">
                  <c:v>14.546333333333331</c:v>
                </c:pt>
                <c:pt idx="1">
                  <c:v>21.649333333333335</c:v>
                </c:pt>
                <c:pt idx="2">
                  <c:v>29.5</c:v>
                </c:pt>
                <c:pt idx="3" formatCode="0.0">
                  <c:v>36.277333333333331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E81-489C-B950-D8A9A91B0906}"/>
            </c:ext>
          </c:extLst>
        </c:ser>
        <c:ser>
          <c:idx val="6"/>
          <c:order val="6"/>
          <c:tx>
            <c:strRef>
              <c:f>'21 days'!$B$101</c:f>
              <c:strCache>
                <c:ptCount val="1"/>
                <c:pt idx="0">
                  <c:v>AR073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E81-489C-B950-D8A9A91B0906}"/>
            </c:ext>
          </c:extLst>
        </c:ser>
        <c:ser>
          <c:idx val="7"/>
          <c:order val="7"/>
          <c:tx>
            <c:strRef>
              <c:f>'21 days'!$B$102</c:f>
              <c:strCache>
                <c:ptCount val="1"/>
                <c:pt idx="0">
                  <c:v>AR074</c:v>
                </c:pt>
              </c:strCache>
            </c:strRef>
          </c:tx>
          <c:spPr>
            <a:ln w="12700" cap="rnd">
              <a:solidFill>
                <a:schemeClr val="bg2">
                  <a:lumMod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8E81-489C-B950-D8A9A91B0906}"/>
              </c:ext>
            </c:extLst>
          </c:dPt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days'!$C$101:$F$101</c:f>
              <c:numCache>
                <c:formatCode>General</c:formatCode>
                <c:ptCount val="4"/>
                <c:pt idx="0">
                  <c:v>15.557666666666668</c:v>
                </c:pt>
                <c:pt idx="1">
                  <c:v>26.162666666666667</c:v>
                </c:pt>
                <c:pt idx="2">
                  <c:v>37.759666666666668</c:v>
                </c:pt>
                <c:pt idx="3" formatCode="0.0">
                  <c:v>38.772333333333329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E81-489C-B950-D8A9A91B0906}"/>
            </c:ext>
          </c:extLst>
        </c:ser>
        <c:ser>
          <c:idx val="8"/>
          <c:order val="8"/>
          <c:tx>
            <c:strRef>
              <c:f>'21 days'!$B$103</c:f>
              <c:strCache>
                <c:ptCount val="1"/>
                <c:pt idx="0">
                  <c:v>AR149</c:v>
                </c:pt>
              </c:strCache>
            </c:strRef>
          </c:tx>
          <c:spPr>
            <a:ln w="127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days'!$C$102:$F$102</c:f>
              <c:numCache>
                <c:formatCode>General</c:formatCode>
                <c:ptCount val="4"/>
                <c:pt idx="0">
                  <c:v>15.056333333333333</c:v>
                </c:pt>
                <c:pt idx="1">
                  <c:v>24.927666666666667</c:v>
                </c:pt>
                <c:pt idx="2">
                  <c:v>35.073666666666668</c:v>
                </c:pt>
                <c:pt idx="3" formatCode="0.0">
                  <c:v>33.215499999999999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E81-489C-B950-D8A9A91B0906}"/>
            </c:ext>
          </c:extLst>
        </c:ser>
        <c:ser>
          <c:idx val="9"/>
          <c:order val="9"/>
          <c:tx>
            <c:strRef>
              <c:f>'21 days'!$B$104</c:f>
              <c:strCache>
                <c:ptCount val="1"/>
                <c:pt idx="0">
                  <c:v>AR155</c:v>
                </c:pt>
              </c:strCache>
            </c:strRef>
          </c:tx>
          <c:spPr>
            <a:ln w="12700" cap="rnd">
              <a:solidFill>
                <a:schemeClr val="accent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days'!$C$103:$F$103</c:f>
              <c:numCache>
                <c:formatCode>General</c:formatCode>
                <c:ptCount val="4"/>
                <c:pt idx="0">
                  <c:v>16.890333333333331</c:v>
                </c:pt>
                <c:pt idx="1">
                  <c:v>25.225333333333335</c:v>
                </c:pt>
                <c:pt idx="2">
                  <c:v>36.892666666666663</c:v>
                </c:pt>
                <c:pt idx="3" formatCode="0.0">
                  <c:v>43.550666666666665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E81-489C-B950-D8A9A91B0906}"/>
            </c:ext>
          </c:extLst>
        </c:ser>
        <c:ser>
          <c:idx val="10"/>
          <c:order val="10"/>
          <c:tx>
            <c:strRef>
              <c:f>'21 days'!$B$105</c:f>
              <c:strCache>
                <c:ptCount val="1"/>
                <c:pt idx="0">
                  <c:v>FB041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'21 days'!$C$94:$F$94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days'!$C$104:$F$104</c:f>
              <c:numCache>
                <c:formatCode>General</c:formatCode>
                <c:ptCount val="4"/>
                <c:pt idx="0">
                  <c:v>16.025000000000002</c:v>
                </c:pt>
                <c:pt idx="1">
                  <c:v>24.361333333333334</c:v>
                </c:pt>
                <c:pt idx="2">
                  <c:v>38.375999999999998</c:v>
                </c:pt>
                <c:pt idx="3" formatCode="0.0">
                  <c:v>41.887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E81-489C-B950-D8A9A91B0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5204240"/>
        <c:axId val="615206480"/>
      </c:lineChart>
      <c:catAx>
        <c:axId val="61520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206480"/>
        <c:crosses val="autoZero"/>
        <c:auto val="1"/>
        <c:lblAlgn val="ctr"/>
        <c:lblOffset val="100"/>
        <c:noMultiLvlLbl val="0"/>
      </c:catAx>
      <c:valAx>
        <c:axId val="61520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20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'21 days'!$C$94</c:f>
              <c:strCache>
                <c:ptCount val="1"/>
                <c:pt idx="0">
                  <c:v>10 °C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days'!$G$95:$G$104</c:f>
                <c:numCache>
                  <c:formatCode>General</c:formatCode>
                  <c:ptCount val="10"/>
                  <c:pt idx="0">
                    <c:v>9.7960309422858743E-2</c:v>
                  </c:pt>
                  <c:pt idx="1">
                    <c:v>0.11801224041975003</c:v>
                  </c:pt>
                  <c:pt idx="2">
                    <c:v>0.33608960445426211</c:v>
                  </c:pt>
                  <c:pt idx="3">
                    <c:v>0.23403750886461686</c:v>
                  </c:pt>
                  <c:pt idx="4">
                    <c:v>0.31859692402783824</c:v>
                  </c:pt>
                  <c:pt idx="5">
                    <c:v>0.1177351075744006</c:v>
                  </c:pt>
                  <c:pt idx="6">
                    <c:v>0.10821686046494282</c:v>
                  </c:pt>
                  <c:pt idx="7">
                    <c:v>0.28140165047292914</c:v>
                  </c:pt>
                  <c:pt idx="8">
                    <c:v>0.10455089138256528</c:v>
                  </c:pt>
                  <c:pt idx="9">
                    <c:v>0.12590737336100138</c:v>
                  </c:pt>
                </c:numCache>
              </c:numRef>
            </c:plus>
            <c:minus>
              <c:numRef>
                <c:f>'21 days'!$G$95:$G$104</c:f>
                <c:numCache>
                  <c:formatCode>General</c:formatCode>
                  <c:ptCount val="10"/>
                  <c:pt idx="0">
                    <c:v>9.7960309422858743E-2</c:v>
                  </c:pt>
                  <c:pt idx="1">
                    <c:v>0.11801224041975003</c:v>
                  </c:pt>
                  <c:pt idx="2">
                    <c:v>0.33608960445426211</c:v>
                  </c:pt>
                  <c:pt idx="3">
                    <c:v>0.23403750886461686</c:v>
                  </c:pt>
                  <c:pt idx="4">
                    <c:v>0.31859692402783824</c:v>
                  </c:pt>
                  <c:pt idx="5">
                    <c:v>0.1177351075744006</c:v>
                  </c:pt>
                  <c:pt idx="6">
                    <c:v>0.10821686046494282</c:v>
                  </c:pt>
                  <c:pt idx="7">
                    <c:v>0.28140165047292914</c:v>
                  </c:pt>
                  <c:pt idx="8">
                    <c:v>0.10455089138256528</c:v>
                  </c:pt>
                  <c:pt idx="9">
                    <c:v>0.12590737336100138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days'!$C$95:$C$104</c:f>
              <c:numCache>
                <c:formatCode>General</c:formatCode>
                <c:ptCount val="10"/>
                <c:pt idx="0">
                  <c:v>14.988666666666667</c:v>
                </c:pt>
                <c:pt idx="1">
                  <c:v>13.290333333333335</c:v>
                </c:pt>
                <c:pt idx="2">
                  <c:v>13.143666666666666</c:v>
                </c:pt>
                <c:pt idx="3">
                  <c:v>13.227666666666666</c:v>
                </c:pt>
                <c:pt idx="4">
                  <c:v>14.818</c:v>
                </c:pt>
                <c:pt idx="5">
                  <c:v>14.546333333333331</c:v>
                </c:pt>
                <c:pt idx="6">
                  <c:v>15.557666666666668</c:v>
                </c:pt>
                <c:pt idx="7">
                  <c:v>15.056333333333333</c:v>
                </c:pt>
                <c:pt idx="8">
                  <c:v>16.890333333333331</c:v>
                </c:pt>
                <c:pt idx="9">
                  <c:v>16.025000000000002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7-4106-B7BA-6523972E3A50}"/>
            </c:ext>
          </c:extLst>
        </c:ser>
        <c:ser>
          <c:idx val="1"/>
          <c:order val="1"/>
          <c:tx>
            <c:strRef>
              <c:f>'21 days'!$D$94</c:f>
              <c:strCache>
                <c:ptCount val="1"/>
                <c:pt idx="0">
                  <c:v>15 °C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days'!$H$95:$H$104</c:f>
                <c:numCache>
                  <c:formatCode>General</c:formatCode>
                  <c:ptCount val="10"/>
                  <c:pt idx="0">
                    <c:v>0.87297282635575579</c:v>
                  </c:pt>
                  <c:pt idx="1">
                    <c:v>0.37819248479518408</c:v>
                  </c:pt>
                  <c:pt idx="2">
                    <c:v>0.14459445202204546</c:v>
                  </c:pt>
                  <c:pt idx="3">
                    <c:v>0.26291189905872753</c:v>
                  </c:pt>
                  <c:pt idx="4">
                    <c:v>0.35781932125957971</c:v>
                  </c:pt>
                  <c:pt idx="5">
                    <c:v>0.24463623788982833</c:v>
                  </c:pt>
                  <c:pt idx="6">
                    <c:v>0.20124004461228803</c:v>
                  </c:pt>
                  <c:pt idx="7">
                    <c:v>0.22259879205023214</c:v>
                  </c:pt>
                  <c:pt idx="8">
                    <c:v>0.27271515461293228</c:v>
                  </c:pt>
                  <c:pt idx="9">
                    <c:v>0.11415291888028521</c:v>
                  </c:pt>
                </c:numCache>
              </c:numRef>
            </c:plus>
            <c:minus>
              <c:numRef>
                <c:f>'21 days'!$H$95:$H$104</c:f>
                <c:numCache>
                  <c:formatCode>General</c:formatCode>
                  <c:ptCount val="10"/>
                  <c:pt idx="0">
                    <c:v>0.87297282635575579</c:v>
                  </c:pt>
                  <c:pt idx="1">
                    <c:v>0.37819248479518408</c:v>
                  </c:pt>
                  <c:pt idx="2">
                    <c:v>0.14459445202204546</c:v>
                  </c:pt>
                  <c:pt idx="3">
                    <c:v>0.26291189905872753</c:v>
                  </c:pt>
                  <c:pt idx="4">
                    <c:v>0.35781932125957971</c:v>
                  </c:pt>
                  <c:pt idx="5">
                    <c:v>0.24463623788982833</c:v>
                  </c:pt>
                  <c:pt idx="6">
                    <c:v>0.20124004461228803</c:v>
                  </c:pt>
                  <c:pt idx="7">
                    <c:v>0.22259879205023214</c:v>
                  </c:pt>
                  <c:pt idx="8">
                    <c:v>0.27271515461293228</c:v>
                  </c:pt>
                  <c:pt idx="9">
                    <c:v>0.11415291888028521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days'!$D$95:$D$104</c:f>
              <c:numCache>
                <c:formatCode>General</c:formatCode>
                <c:ptCount val="10"/>
                <c:pt idx="0">
                  <c:v>26.331666666666667</c:v>
                </c:pt>
                <c:pt idx="1">
                  <c:v>21.638333333333332</c:v>
                </c:pt>
                <c:pt idx="2">
                  <c:v>23.260666666666665</c:v>
                </c:pt>
                <c:pt idx="3">
                  <c:v>17.483999999999998</c:v>
                </c:pt>
                <c:pt idx="4">
                  <c:v>21.029</c:v>
                </c:pt>
                <c:pt idx="5">
                  <c:v>21.649333333333335</c:v>
                </c:pt>
                <c:pt idx="6">
                  <c:v>26.162666666666667</c:v>
                </c:pt>
                <c:pt idx="7">
                  <c:v>24.927666666666667</c:v>
                </c:pt>
                <c:pt idx="8">
                  <c:v>25.225333333333335</c:v>
                </c:pt>
                <c:pt idx="9">
                  <c:v>24.361333333333334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F7-4106-B7BA-6523972E3A50}"/>
            </c:ext>
          </c:extLst>
        </c:ser>
        <c:ser>
          <c:idx val="2"/>
          <c:order val="2"/>
          <c:tx>
            <c:strRef>
              <c:f>'21 days'!$E$94</c:f>
              <c:strCache>
                <c:ptCount val="1"/>
                <c:pt idx="0">
                  <c:v>20 °C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days'!$I$95:$I$104</c:f>
                <c:numCache>
                  <c:formatCode>General</c:formatCode>
                  <c:ptCount val="10"/>
                  <c:pt idx="0">
                    <c:v>0.5156706528611279</c:v>
                  </c:pt>
                  <c:pt idx="1">
                    <c:v>0.39168694982940955</c:v>
                  </c:pt>
                  <c:pt idx="2">
                    <c:v>0.59787977238088741</c:v>
                  </c:pt>
                  <c:pt idx="3">
                    <c:v>0.32889005255049342</c:v>
                  </c:pt>
                  <c:pt idx="4">
                    <c:v>0.86809152103271447</c:v>
                  </c:pt>
                  <c:pt idx="5">
                    <c:v>0.14443683740652913</c:v>
                  </c:pt>
                  <c:pt idx="6">
                    <c:v>0.57167142855159625</c:v>
                  </c:pt>
                  <c:pt idx="7">
                    <c:v>1.6581629058154141</c:v>
                  </c:pt>
                  <c:pt idx="8">
                    <c:v>0.34460057393387511</c:v>
                  </c:pt>
                  <c:pt idx="9">
                    <c:v>0.3449647324969109</c:v>
                  </c:pt>
                </c:numCache>
              </c:numRef>
            </c:plus>
            <c:minus>
              <c:numRef>
                <c:f>'21 days'!$I$95:$I$104</c:f>
                <c:numCache>
                  <c:formatCode>General</c:formatCode>
                  <c:ptCount val="10"/>
                  <c:pt idx="0">
                    <c:v>0.5156706528611279</c:v>
                  </c:pt>
                  <c:pt idx="1">
                    <c:v>0.39168694982940955</c:v>
                  </c:pt>
                  <c:pt idx="2">
                    <c:v>0.59787977238088741</c:v>
                  </c:pt>
                  <c:pt idx="3">
                    <c:v>0.32889005255049342</c:v>
                  </c:pt>
                  <c:pt idx="4">
                    <c:v>0.86809152103271447</c:v>
                  </c:pt>
                  <c:pt idx="5">
                    <c:v>0.14443683740652913</c:v>
                  </c:pt>
                  <c:pt idx="6">
                    <c:v>0.57167142855159625</c:v>
                  </c:pt>
                  <c:pt idx="7">
                    <c:v>1.6581629058154141</c:v>
                  </c:pt>
                  <c:pt idx="8">
                    <c:v>0.34460057393387511</c:v>
                  </c:pt>
                  <c:pt idx="9">
                    <c:v>0.3449647324969109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days'!$E$95:$E$104</c:f>
              <c:numCache>
                <c:formatCode>General</c:formatCode>
                <c:ptCount val="10"/>
                <c:pt idx="0">
                  <c:v>30.463333333333328</c:v>
                </c:pt>
                <c:pt idx="1">
                  <c:v>29.981999999999999</c:v>
                </c:pt>
                <c:pt idx="2">
                  <c:v>34.364333333333335</c:v>
                </c:pt>
                <c:pt idx="3">
                  <c:v>30.882999999999999</c:v>
                </c:pt>
                <c:pt idx="4">
                  <c:v>32.923333333333339</c:v>
                </c:pt>
                <c:pt idx="5">
                  <c:v>29.5</c:v>
                </c:pt>
                <c:pt idx="6">
                  <c:v>37.759666666666668</c:v>
                </c:pt>
                <c:pt idx="7">
                  <c:v>35.073666666666668</c:v>
                </c:pt>
                <c:pt idx="8">
                  <c:v>36.892666666666663</c:v>
                </c:pt>
                <c:pt idx="9">
                  <c:v>38.375999999999998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F7-4106-B7BA-6523972E3A50}"/>
            </c:ext>
          </c:extLst>
        </c:ser>
        <c:ser>
          <c:idx val="3"/>
          <c:order val="3"/>
          <c:tx>
            <c:strRef>
              <c:f>'21 days'!$F$94</c:f>
              <c:strCache>
                <c:ptCount val="1"/>
                <c:pt idx="0">
                  <c:v>25 °C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days'!$J$95:$J$104</c:f>
                <c:numCache>
                  <c:formatCode>General</c:formatCode>
                  <c:ptCount val="10"/>
                  <c:pt idx="0">
                    <c:v>0.19976041204959238</c:v>
                  </c:pt>
                  <c:pt idx="1">
                    <c:v>0.17470419444179236</c:v>
                  </c:pt>
                  <c:pt idx="2">
                    <c:v>0.53450122128537381</c:v>
                  </c:pt>
                  <c:pt idx="3">
                    <c:v>1.5170934930539599</c:v>
                  </c:pt>
                  <c:pt idx="4">
                    <c:v>5.0305731946438205E-2</c:v>
                  </c:pt>
                  <c:pt idx="5">
                    <c:v>0.48159065144119861</c:v>
                  </c:pt>
                  <c:pt idx="6">
                    <c:v>0.99675150140622137</c:v>
                  </c:pt>
                  <c:pt idx="7">
                    <c:v>6.9499999999997897E-2</c:v>
                  </c:pt>
                  <c:pt idx="8">
                    <c:v>0.47906738101811286</c:v>
                  </c:pt>
                  <c:pt idx="9">
                    <c:v>0</c:v>
                  </c:pt>
                </c:numCache>
              </c:numRef>
            </c:plus>
            <c:minus>
              <c:numRef>
                <c:f>'21 days'!$J$95:$J$104</c:f>
                <c:numCache>
                  <c:formatCode>General</c:formatCode>
                  <c:ptCount val="10"/>
                  <c:pt idx="0">
                    <c:v>0.19976041204959238</c:v>
                  </c:pt>
                  <c:pt idx="1">
                    <c:v>0.17470419444179236</c:v>
                  </c:pt>
                  <c:pt idx="2">
                    <c:v>0.53450122128537381</c:v>
                  </c:pt>
                  <c:pt idx="3">
                    <c:v>1.5170934930539599</c:v>
                  </c:pt>
                  <c:pt idx="4">
                    <c:v>5.0305731946438205E-2</c:v>
                  </c:pt>
                  <c:pt idx="5">
                    <c:v>0.48159065144119861</c:v>
                  </c:pt>
                  <c:pt idx="6">
                    <c:v>0.99675150140622137</c:v>
                  </c:pt>
                  <c:pt idx="7">
                    <c:v>6.9499999999997897E-2</c:v>
                  </c:pt>
                  <c:pt idx="8">
                    <c:v>0.47906738101811286</c:v>
                  </c:pt>
                  <c:pt idx="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days'!$A$95:$B$105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days'!$F$95:$F$104</c:f>
              <c:numCache>
                <c:formatCode>0.0</c:formatCode>
                <c:ptCount val="10"/>
                <c:pt idx="0">
                  <c:v>35.898666666666664</c:v>
                </c:pt>
                <c:pt idx="1">
                  <c:v>29.550666666666668</c:v>
                </c:pt>
                <c:pt idx="2">
                  <c:v>32.989666666666672</c:v>
                </c:pt>
                <c:pt idx="3">
                  <c:v>31.129999999999995</c:v>
                </c:pt>
                <c:pt idx="4">
                  <c:v>33.080999999999996</c:v>
                </c:pt>
                <c:pt idx="5">
                  <c:v>36.277333333333331</c:v>
                </c:pt>
                <c:pt idx="6">
                  <c:v>38.772333333333329</c:v>
                </c:pt>
                <c:pt idx="7">
                  <c:v>33.215499999999999</c:v>
                </c:pt>
                <c:pt idx="8">
                  <c:v>43.550666666666665</c:v>
                </c:pt>
                <c:pt idx="9">
                  <c:v>41.887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F7-4106-B7BA-6523972E3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33072"/>
        <c:axId val="572933392"/>
      </c:barChart>
      <c:catAx>
        <c:axId val="57293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392"/>
        <c:crosses val="autoZero"/>
        <c:auto val="1"/>
        <c:lblAlgn val="ctr"/>
        <c:lblOffset val="100"/>
        <c:noMultiLvlLbl val="0"/>
      </c:catAx>
      <c:valAx>
        <c:axId val="572933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900"/>
                  <a:t>Diameter (mm)</a:t>
                </a:r>
              </a:p>
            </c:rich>
          </c:tx>
          <c:layout>
            <c:manualLayout>
              <c:xMode val="edge"/>
              <c:yMode val="edge"/>
              <c:x val="1.5324954542288945E-2"/>
              <c:y val="0.2751718013696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PDA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'21 days'!$C$108</c:f>
              <c:strCache>
                <c:ptCount val="1"/>
                <c:pt idx="0">
                  <c:v>10 °C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days'!$H$109:$H$120</c:f>
                <c:numCache>
                  <c:formatCode>General</c:formatCode>
                  <c:ptCount val="12"/>
                  <c:pt idx="0">
                    <c:v>0.11480514893602163</c:v>
                  </c:pt>
                  <c:pt idx="1">
                    <c:v>0.48492748598802515</c:v>
                  </c:pt>
                  <c:pt idx="2">
                    <c:v>0.13677962811276598</c:v>
                  </c:pt>
                  <c:pt idx="3">
                    <c:v>0.18991284550785095</c:v>
                  </c:pt>
                  <c:pt idx="4">
                    <c:v>0.24330273780256209</c:v>
                  </c:pt>
                  <c:pt idx="5">
                    <c:v>0.18694087003351875</c:v>
                  </c:pt>
                  <c:pt idx="6">
                    <c:v>0.27667108430207976</c:v>
                  </c:pt>
                  <c:pt idx="7">
                    <c:v>0.46274038797868761</c:v>
                  </c:pt>
                  <c:pt idx="8">
                    <c:v>0.25853991739940013</c:v>
                  </c:pt>
                  <c:pt idx="9">
                    <c:v>9.6042814526761985E-2</c:v>
                  </c:pt>
                  <c:pt idx="10">
                    <c:v>4.7988424530180158E-2</c:v>
                  </c:pt>
                  <c:pt idx="11">
                    <c:v>0.4677100241246353</c:v>
                  </c:pt>
                </c:numCache>
              </c:numRef>
            </c:plus>
            <c:minus>
              <c:numRef>
                <c:f>'21 days'!$H$109:$H$120</c:f>
                <c:numCache>
                  <c:formatCode>General</c:formatCode>
                  <c:ptCount val="12"/>
                  <c:pt idx="0">
                    <c:v>0.11480514893602163</c:v>
                  </c:pt>
                  <c:pt idx="1">
                    <c:v>0.48492748598802515</c:v>
                  </c:pt>
                  <c:pt idx="2">
                    <c:v>0.13677962811276598</c:v>
                  </c:pt>
                  <c:pt idx="3">
                    <c:v>0.18991284550785095</c:v>
                  </c:pt>
                  <c:pt idx="4">
                    <c:v>0.24330273780256209</c:v>
                  </c:pt>
                  <c:pt idx="5">
                    <c:v>0.18694087003351875</c:v>
                  </c:pt>
                  <c:pt idx="6">
                    <c:v>0.27667108430207976</c:v>
                  </c:pt>
                  <c:pt idx="7">
                    <c:v>0.46274038797868761</c:v>
                  </c:pt>
                  <c:pt idx="8">
                    <c:v>0.25853991739940013</c:v>
                  </c:pt>
                  <c:pt idx="9">
                    <c:v>9.6042814526761985E-2</c:v>
                  </c:pt>
                  <c:pt idx="10">
                    <c:v>4.7988424530180158E-2</c:v>
                  </c:pt>
                  <c:pt idx="11">
                    <c:v>0.4677100241246353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days'!$C$109:$C$120</c:f>
              <c:numCache>
                <c:formatCode>General</c:formatCode>
                <c:ptCount val="12"/>
                <c:pt idx="0">
                  <c:v>16.443333333333332</c:v>
                </c:pt>
                <c:pt idx="1">
                  <c:v>15.576000000000001</c:v>
                </c:pt>
                <c:pt idx="2">
                  <c:v>14.821</c:v>
                </c:pt>
                <c:pt idx="3">
                  <c:v>13.292666666666667</c:v>
                </c:pt>
                <c:pt idx="4">
                  <c:v>14.230666666666666</c:v>
                </c:pt>
                <c:pt idx="5">
                  <c:v>14.100666666666667</c:v>
                </c:pt>
                <c:pt idx="6">
                  <c:v>16.448333333333334</c:v>
                </c:pt>
                <c:pt idx="7">
                  <c:v>16.705000000000002</c:v>
                </c:pt>
                <c:pt idx="8">
                  <c:v>16.518666666666665</c:v>
                </c:pt>
                <c:pt idx="9">
                  <c:v>17.758333333333333</c:v>
                </c:pt>
                <c:pt idx="10">
                  <c:v>18.492333333333331</c:v>
                </c:pt>
                <c:pt idx="11">
                  <c:v>18.510999999999999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8B-41E7-9121-B9B3572D935E}"/>
            </c:ext>
          </c:extLst>
        </c:ser>
        <c:ser>
          <c:idx val="1"/>
          <c:order val="1"/>
          <c:tx>
            <c:strRef>
              <c:f>'21 days'!$D$108</c:f>
              <c:strCache>
                <c:ptCount val="1"/>
                <c:pt idx="0">
                  <c:v>15 °C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days'!$I$109:$I$120</c:f>
                <c:numCache>
                  <c:formatCode>General</c:formatCode>
                  <c:ptCount val="12"/>
                  <c:pt idx="0">
                    <c:v>0.14290400818575882</c:v>
                  </c:pt>
                  <c:pt idx="1">
                    <c:v>0.15671843116451456</c:v>
                  </c:pt>
                  <c:pt idx="2">
                    <c:v>0.56783174346710241</c:v>
                  </c:pt>
                  <c:pt idx="3">
                    <c:v>0.33519347646794495</c:v>
                  </c:pt>
                  <c:pt idx="4">
                    <c:v>0.40196102630313102</c:v>
                  </c:pt>
                  <c:pt idx="5">
                    <c:v>0.35148067751537482</c:v>
                  </c:pt>
                  <c:pt idx="6">
                    <c:v>0.2865000000000002</c:v>
                  </c:pt>
                  <c:pt idx="7">
                    <c:v>0.25014440274014155</c:v>
                  </c:pt>
                  <c:pt idx="8">
                    <c:v>0.17173687884538885</c:v>
                  </c:pt>
                  <c:pt idx="9">
                    <c:v>0.18693373751739398</c:v>
                  </c:pt>
                  <c:pt idx="10">
                    <c:v>0.30958179676603848</c:v>
                  </c:pt>
                  <c:pt idx="11">
                    <c:v>0.26559492967047893</c:v>
                  </c:pt>
                </c:numCache>
              </c:numRef>
            </c:plus>
            <c:minus>
              <c:numRef>
                <c:f>'21 days'!$I$109:$I$120</c:f>
                <c:numCache>
                  <c:formatCode>General</c:formatCode>
                  <c:ptCount val="12"/>
                  <c:pt idx="0">
                    <c:v>0.14290400818575882</c:v>
                  </c:pt>
                  <c:pt idx="1">
                    <c:v>0.15671843116451456</c:v>
                  </c:pt>
                  <c:pt idx="2">
                    <c:v>0.56783174346710241</c:v>
                  </c:pt>
                  <c:pt idx="3">
                    <c:v>0.33519347646794495</c:v>
                  </c:pt>
                  <c:pt idx="4">
                    <c:v>0.40196102630313102</c:v>
                  </c:pt>
                  <c:pt idx="5">
                    <c:v>0.35148067751537482</c:v>
                  </c:pt>
                  <c:pt idx="6">
                    <c:v>0.2865000000000002</c:v>
                  </c:pt>
                  <c:pt idx="7">
                    <c:v>0.25014440274014155</c:v>
                  </c:pt>
                  <c:pt idx="8">
                    <c:v>0.17173687884538885</c:v>
                  </c:pt>
                  <c:pt idx="9">
                    <c:v>0.18693373751739398</c:v>
                  </c:pt>
                  <c:pt idx="10">
                    <c:v>0.30958179676603848</c:v>
                  </c:pt>
                  <c:pt idx="11">
                    <c:v>0.26559492967047893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days'!$D$109:$D$120</c:f>
              <c:numCache>
                <c:formatCode>General</c:formatCode>
                <c:ptCount val="12"/>
                <c:pt idx="0">
                  <c:v>25.284333333333336</c:v>
                </c:pt>
                <c:pt idx="1">
                  <c:v>22.537999999999997</c:v>
                </c:pt>
                <c:pt idx="2">
                  <c:v>24.974666666666668</c:v>
                </c:pt>
                <c:pt idx="3">
                  <c:v>21.540000000000003</c:v>
                </c:pt>
                <c:pt idx="4">
                  <c:v>24.361999999999998</c:v>
                </c:pt>
                <c:pt idx="5">
                  <c:v>23.719000000000005</c:v>
                </c:pt>
                <c:pt idx="6">
                  <c:v>29.477499999999999</c:v>
                </c:pt>
                <c:pt idx="7">
                  <c:v>25.359666666666666</c:v>
                </c:pt>
                <c:pt idx="8">
                  <c:v>28.327333333333332</c:v>
                </c:pt>
                <c:pt idx="9">
                  <c:v>26.630333333333336</c:v>
                </c:pt>
                <c:pt idx="10">
                  <c:v>27.554666666666666</c:v>
                </c:pt>
                <c:pt idx="11">
                  <c:v>28.015000000000001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8B-41E7-9121-B9B3572D935E}"/>
            </c:ext>
          </c:extLst>
        </c:ser>
        <c:ser>
          <c:idx val="2"/>
          <c:order val="2"/>
          <c:tx>
            <c:strRef>
              <c:f>'21 days'!$E$108</c:f>
              <c:strCache>
                <c:ptCount val="1"/>
                <c:pt idx="0">
                  <c:v>20 °C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days'!$J$109:$J$120</c:f>
                <c:numCache>
                  <c:formatCode>General</c:formatCode>
                  <c:ptCount val="12"/>
                  <c:pt idx="0">
                    <c:v>0.41408775237462309</c:v>
                  </c:pt>
                  <c:pt idx="1">
                    <c:v>0.24602574391040211</c:v>
                  </c:pt>
                  <c:pt idx="2">
                    <c:v>0.29606455752457439</c:v>
                  </c:pt>
                  <c:pt idx="3">
                    <c:v>0.38693352860091623</c:v>
                  </c:pt>
                  <c:pt idx="4">
                    <c:v>0.45449776921589158</c:v>
                  </c:pt>
                  <c:pt idx="5">
                    <c:v>0.64199809622424486</c:v>
                  </c:pt>
                  <c:pt idx="6">
                    <c:v>0.50087124093922619</c:v>
                  </c:pt>
                  <c:pt idx="7">
                    <c:v>0.35276148693793985</c:v>
                  </c:pt>
                  <c:pt idx="8">
                    <c:v>0.37159595739937062</c:v>
                  </c:pt>
                  <c:pt idx="9">
                    <c:v>0.52437539564281133</c:v>
                  </c:pt>
                  <c:pt idx="10">
                    <c:v>0.2817047311557887</c:v>
                  </c:pt>
                  <c:pt idx="11">
                    <c:v>0.42749814814413756</c:v>
                  </c:pt>
                </c:numCache>
              </c:numRef>
            </c:plus>
            <c:minus>
              <c:numRef>
                <c:f>'21 days'!$J$109:$J$120</c:f>
                <c:numCache>
                  <c:formatCode>General</c:formatCode>
                  <c:ptCount val="12"/>
                  <c:pt idx="0">
                    <c:v>0.41408775237462309</c:v>
                  </c:pt>
                  <c:pt idx="1">
                    <c:v>0.24602574391040211</c:v>
                  </c:pt>
                  <c:pt idx="2">
                    <c:v>0.29606455752457439</c:v>
                  </c:pt>
                  <c:pt idx="3">
                    <c:v>0.38693352860091623</c:v>
                  </c:pt>
                  <c:pt idx="4">
                    <c:v>0.45449776921589158</c:v>
                  </c:pt>
                  <c:pt idx="5">
                    <c:v>0.64199809622424486</c:v>
                  </c:pt>
                  <c:pt idx="6">
                    <c:v>0.50087124093922619</c:v>
                  </c:pt>
                  <c:pt idx="7">
                    <c:v>0.35276148693793985</c:v>
                  </c:pt>
                  <c:pt idx="8">
                    <c:v>0.37159595739937062</c:v>
                  </c:pt>
                  <c:pt idx="9">
                    <c:v>0.52437539564281133</c:v>
                  </c:pt>
                  <c:pt idx="10">
                    <c:v>0.2817047311557887</c:v>
                  </c:pt>
                  <c:pt idx="11">
                    <c:v>0.42749814814413756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days'!$E$109:$E$120</c:f>
              <c:numCache>
                <c:formatCode>General</c:formatCode>
                <c:ptCount val="12"/>
                <c:pt idx="0">
                  <c:v>33.564999999999998</c:v>
                </c:pt>
                <c:pt idx="1">
                  <c:v>27.849</c:v>
                </c:pt>
                <c:pt idx="2">
                  <c:v>34.774666666666668</c:v>
                </c:pt>
                <c:pt idx="3">
                  <c:v>31.116333333333333</c:v>
                </c:pt>
                <c:pt idx="4">
                  <c:v>32.274333333333338</c:v>
                </c:pt>
                <c:pt idx="5">
                  <c:v>29.762333333333334</c:v>
                </c:pt>
                <c:pt idx="6">
                  <c:v>35.581999999999994</c:v>
                </c:pt>
                <c:pt idx="7">
                  <c:v>43.151000000000003</c:v>
                </c:pt>
                <c:pt idx="8">
                  <c:v>36.769333333333336</c:v>
                </c:pt>
                <c:pt idx="9">
                  <c:v>38.565666666666665</c:v>
                </c:pt>
                <c:pt idx="10">
                  <c:v>32.719666666666669</c:v>
                </c:pt>
                <c:pt idx="11">
                  <c:v>36.053999999999995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8B-41E7-9121-B9B3572D935E}"/>
            </c:ext>
          </c:extLst>
        </c:ser>
        <c:ser>
          <c:idx val="3"/>
          <c:order val="3"/>
          <c:tx>
            <c:strRef>
              <c:f>'21 days'!$F$108</c:f>
              <c:strCache>
                <c:ptCount val="1"/>
                <c:pt idx="0">
                  <c:v>25 °C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days'!$K$109:$K$120</c:f>
                <c:numCache>
                  <c:formatCode>General</c:formatCode>
                  <c:ptCount val="12"/>
                  <c:pt idx="0">
                    <c:v>0.84134297405992331</c:v>
                  </c:pt>
                  <c:pt idx="1">
                    <c:v>0.17924719120687932</c:v>
                  </c:pt>
                  <c:pt idx="2">
                    <c:v>0.70670644542129391</c:v>
                  </c:pt>
                  <c:pt idx="3">
                    <c:v>0.33963640689550451</c:v>
                  </c:pt>
                  <c:pt idx="4">
                    <c:v>0.15659785722955757</c:v>
                  </c:pt>
                  <c:pt idx="5">
                    <c:v>0.25477615447464641</c:v>
                  </c:pt>
                  <c:pt idx="6">
                    <c:v>1.1100453444191665</c:v>
                  </c:pt>
                  <c:pt idx="7">
                    <c:v>0.21197064786322486</c:v>
                  </c:pt>
                  <c:pt idx="8">
                    <c:v>0.22466122644254105</c:v>
                  </c:pt>
                  <c:pt idx="9">
                    <c:v>0.55513381770124159</c:v>
                  </c:pt>
                  <c:pt idx="10">
                    <c:v>0.62250000000000227</c:v>
                  </c:pt>
                  <c:pt idx="11">
                    <c:v>0.8562699470507058</c:v>
                  </c:pt>
                </c:numCache>
              </c:numRef>
            </c:plus>
            <c:minus>
              <c:numRef>
                <c:f>'21 days'!$K$109:$K$120</c:f>
                <c:numCache>
                  <c:formatCode>General</c:formatCode>
                  <c:ptCount val="12"/>
                  <c:pt idx="0">
                    <c:v>0.84134297405992331</c:v>
                  </c:pt>
                  <c:pt idx="1">
                    <c:v>0.17924719120687932</c:v>
                  </c:pt>
                  <c:pt idx="2">
                    <c:v>0.70670644542129391</c:v>
                  </c:pt>
                  <c:pt idx="3">
                    <c:v>0.33963640689550451</c:v>
                  </c:pt>
                  <c:pt idx="4">
                    <c:v>0.15659785722955757</c:v>
                  </c:pt>
                  <c:pt idx="5">
                    <c:v>0.25477615447464641</c:v>
                  </c:pt>
                  <c:pt idx="6">
                    <c:v>1.1100453444191665</c:v>
                  </c:pt>
                  <c:pt idx="7">
                    <c:v>0.21197064786322486</c:v>
                  </c:pt>
                  <c:pt idx="8">
                    <c:v>0.22466122644254105</c:v>
                  </c:pt>
                  <c:pt idx="9">
                    <c:v>0.55513381770124159</c:v>
                  </c:pt>
                  <c:pt idx="10">
                    <c:v>0.62250000000000227</c:v>
                  </c:pt>
                  <c:pt idx="11">
                    <c:v>0.8562699470507058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days'!$F$109:$F$120</c:f>
              <c:numCache>
                <c:formatCode>General</c:formatCode>
                <c:ptCount val="12"/>
                <c:pt idx="0">
                  <c:v>33.068999999999996</c:v>
                </c:pt>
                <c:pt idx="1">
                  <c:v>27.556666666666668</c:v>
                </c:pt>
                <c:pt idx="2">
                  <c:v>38.734999999999999</c:v>
                </c:pt>
                <c:pt idx="3">
                  <c:v>28.447333333333333</c:v>
                </c:pt>
                <c:pt idx="4">
                  <c:v>34.183666666666667</c:v>
                </c:pt>
                <c:pt idx="5">
                  <c:v>30.637333333333334</c:v>
                </c:pt>
                <c:pt idx="6">
                  <c:v>45.853000000000002</c:v>
                </c:pt>
                <c:pt idx="7">
                  <c:v>48.487666666666676</c:v>
                </c:pt>
                <c:pt idx="8">
                  <c:v>43.9</c:v>
                </c:pt>
                <c:pt idx="9">
                  <c:v>39.216333333333331</c:v>
                </c:pt>
                <c:pt idx="10">
                  <c:v>40.352499999999999</c:v>
                </c:pt>
                <c:pt idx="11">
                  <c:v>46.005333333333333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8B-41E7-9121-B9B3572D935E}"/>
            </c:ext>
          </c:extLst>
        </c:ser>
        <c:ser>
          <c:idx val="4"/>
          <c:order val="4"/>
          <c:tx>
            <c:strRef>
              <c:f>'21 days'!$G$108</c:f>
              <c:strCache>
                <c:ptCount val="1"/>
                <c:pt idx="0">
                  <c:v>30 °C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days'!$L$109:$L$120</c:f>
                <c:numCache>
                  <c:formatCode>General</c:formatCode>
                  <c:ptCount val="12"/>
                  <c:pt idx="0">
                    <c:v>2.0677416559028026E-2</c:v>
                  </c:pt>
                  <c:pt idx="1">
                    <c:v>0.14907790655299058</c:v>
                  </c:pt>
                  <c:pt idx="2">
                    <c:v>9.8887141058211531E-2</c:v>
                  </c:pt>
                  <c:pt idx="3">
                    <c:v>8.2046057525974936E-2</c:v>
                  </c:pt>
                  <c:pt idx="4">
                    <c:v>0.24058585900995008</c:v>
                  </c:pt>
                  <c:pt idx="5">
                    <c:v>1.4693729577234269</c:v>
                  </c:pt>
                  <c:pt idx="6">
                    <c:v>0.18797399347309188</c:v>
                  </c:pt>
                  <c:pt idx="7">
                    <c:v>0.2879212855394101</c:v>
                  </c:pt>
                  <c:pt idx="8">
                    <c:v>0.15607761601915252</c:v>
                  </c:pt>
                  <c:pt idx="9">
                    <c:v>0.23694490686421055</c:v>
                  </c:pt>
                  <c:pt idx="10">
                    <c:v>1.6438437341250139E-2</c:v>
                  </c:pt>
                  <c:pt idx="11">
                    <c:v>0.21222786496279589</c:v>
                  </c:pt>
                </c:numCache>
              </c:numRef>
            </c:plus>
            <c:minus>
              <c:numRef>
                <c:f>'21 days'!$L$109:$L$120</c:f>
                <c:numCache>
                  <c:formatCode>General</c:formatCode>
                  <c:ptCount val="12"/>
                  <c:pt idx="0">
                    <c:v>2.0677416559028026E-2</c:v>
                  </c:pt>
                  <c:pt idx="1">
                    <c:v>0.14907790655299058</c:v>
                  </c:pt>
                  <c:pt idx="2">
                    <c:v>9.8887141058211531E-2</c:v>
                  </c:pt>
                  <c:pt idx="3">
                    <c:v>8.2046057525974936E-2</c:v>
                  </c:pt>
                  <c:pt idx="4">
                    <c:v>0.24058585900995008</c:v>
                  </c:pt>
                  <c:pt idx="5">
                    <c:v>1.4693729577234269</c:v>
                  </c:pt>
                  <c:pt idx="6">
                    <c:v>0.18797399347309188</c:v>
                  </c:pt>
                  <c:pt idx="7">
                    <c:v>0.2879212855394101</c:v>
                  </c:pt>
                  <c:pt idx="8">
                    <c:v>0.15607761601915252</c:v>
                  </c:pt>
                  <c:pt idx="9">
                    <c:v>0.23694490686421055</c:v>
                  </c:pt>
                  <c:pt idx="10">
                    <c:v>1.6438437341250139E-2</c:v>
                  </c:pt>
                  <c:pt idx="11">
                    <c:v>0.21222786496279589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days'!$A$109:$B$120</c:f>
              <c:multiLvlStrCache>
                <c:ptCount val="12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AR011</c:v>
                  </c:pt>
                  <c:pt idx="7">
                    <c:v>AR073</c:v>
                  </c:pt>
                  <c:pt idx="8">
                    <c:v>AR074</c:v>
                  </c:pt>
                  <c:pt idx="9">
                    <c:v>AR149</c:v>
                  </c:pt>
                  <c:pt idx="10">
                    <c:v>AR155</c:v>
                  </c:pt>
                  <c:pt idx="11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days'!$G$109:$G$120</c:f>
              <c:numCache>
                <c:formatCode>General</c:formatCode>
                <c:ptCount val="12"/>
                <c:pt idx="0">
                  <c:v>18.532333333333334</c:v>
                </c:pt>
                <c:pt idx="1">
                  <c:v>13.661666666666667</c:v>
                </c:pt>
                <c:pt idx="2">
                  <c:v>15.487</c:v>
                </c:pt>
                <c:pt idx="3">
                  <c:v>7.9253333333333336</c:v>
                </c:pt>
                <c:pt idx="4">
                  <c:v>14.145333333333333</c:v>
                </c:pt>
                <c:pt idx="5">
                  <c:v>18.731333333333335</c:v>
                </c:pt>
                <c:pt idx="6">
                  <c:v>16.661666666666665</c:v>
                </c:pt>
                <c:pt idx="7">
                  <c:v>24.86</c:v>
                </c:pt>
                <c:pt idx="8">
                  <c:v>26.152666666666665</c:v>
                </c:pt>
                <c:pt idx="9">
                  <c:v>16.734333333333336</c:v>
                </c:pt>
                <c:pt idx="10">
                  <c:v>18.253666666666664</c:v>
                </c:pt>
                <c:pt idx="11">
                  <c:v>15.5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8B-41E7-9121-B9B3572D9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33072"/>
        <c:axId val="572933392"/>
      </c:barChart>
      <c:catAx>
        <c:axId val="57293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392"/>
        <c:crosses val="autoZero"/>
        <c:auto val="1"/>
        <c:lblAlgn val="ctr"/>
        <c:lblOffset val="100"/>
        <c:noMultiLvlLbl val="0"/>
      </c:catAx>
      <c:valAx>
        <c:axId val="572933392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900"/>
                  <a:t>Diameter (mm)</a:t>
                </a:r>
              </a:p>
            </c:rich>
          </c:tx>
          <c:layout>
            <c:manualLayout>
              <c:xMode val="edge"/>
              <c:yMode val="edge"/>
              <c:x val="1.5324954542288945E-2"/>
              <c:y val="0.2751718013696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WA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'21 days'!$C$125</c:f>
              <c:strCache>
                <c:ptCount val="1"/>
                <c:pt idx="0">
                  <c:v>10 °C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days'!$G$126:$G$136</c:f>
                <c:numCache>
                  <c:formatCode>General</c:formatCode>
                  <c:ptCount val="11"/>
                  <c:pt idx="0">
                    <c:v>0.25906284093932763</c:v>
                  </c:pt>
                  <c:pt idx="1">
                    <c:v>0.20846582453726062</c:v>
                  </c:pt>
                  <c:pt idx="2">
                    <c:v>0.44698172967881655</c:v>
                  </c:pt>
                  <c:pt idx="3">
                    <c:v>0.11167313414106732</c:v>
                  </c:pt>
                  <c:pt idx="4">
                    <c:v>0.71343784281152056</c:v>
                  </c:pt>
                  <c:pt idx="5">
                    <c:v>0.16669599741912067</c:v>
                  </c:pt>
                  <c:pt idx="6">
                    <c:v>0.10970971799354044</c:v>
                  </c:pt>
                  <c:pt idx="7">
                    <c:v>1.2165821888480124</c:v>
                  </c:pt>
                  <c:pt idx="8">
                    <c:v>0.2217345760638656</c:v>
                  </c:pt>
                  <c:pt idx="9">
                    <c:v>0.27441695768787028</c:v>
                  </c:pt>
                  <c:pt idx="10">
                    <c:v>0.23327808869815994</c:v>
                  </c:pt>
                </c:numCache>
              </c:numRef>
            </c:plus>
            <c:minus>
              <c:numRef>
                <c:f>'21 days'!$G$126:$G$136</c:f>
                <c:numCache>
                  <c:formatCode>General</c:formatCode>
                  <c:ptCount val="11"/>
                  <c:pt idx="0">
                    <c:v>0.25906284093932763</c:v>
                  </c:pt>
                  <c:pt idx="1">
                    <c:v>0.20846582453726062</c:v>
                  </c:pt>
                  <c:pt idx="2">
                    <c:v>0.44698172967881655</c:v>
                  </c:pt>
                  <c:pt idx="3">
                    <c:v>0.11167313414106732</c:v>
                  </c:pt>
                  <c:pt idx="4">
                    <c:v>0.71343784281152056</c:v>
                  </c:pt>
                  <c:pt idx="5">
                    <c:v>0.16669599741912067</c:v>
                  </c:pt>
                  <c:pt idx="6">
                    <c:v>0.10970971799354044</c:v>
                  </c:pt>
                  <c:pt idx="7">
                    <c:v>1.2165821888480124</c:v>
                  </c:pt>
                  <c:pt idx="8">
                    <c:v>0.2217345760638656</c:v>
                  </c:pt>
                  <c:pt idx="9">
                    <c:v>0.27441695768787028</c:v>
                  </c:pt>
                  <c:pt idx="10">
                    <c:v>0.23327808869815994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days'!$C$126:$C$136</c:f>
              <c:numCache>
                <c:formatCode>General</c:formatCode>
                <c:ptCount val="11"/>
                <c:pt idx="0">
                  <c:v>10.641666666666666</c:v>
                </c:pt>
                <c:pt idx="1">
                  <c:v>10.57</c:v>
                </c:pt>
                <c:pt idx="2">
                  <c:v>12.176</c:v>
                </c:pt>
                <c:pt idx="3">
                  <c:v>12.751333333333333</c:v>
                </c:pt>
                <c:pt idx="4">
                  <c:v>11.534666666666666</c:v>
                </c:pt>
                <c:pt idx="5">
                  <c:v>11.672666666666666</c:v>
                </c:pt>
                <c:pt idx="6">
                  <c:v>15.514666666666669</c:v>
                </c:pt>
                <c:pt idx="7">
                  <c:v>12.119333333333335</c:v>
                </c:pt>
                <c:pt idx="8">
                  <c:v>13.816333333333333</c:v>
                </c:pt>
                <c:pt idx="9">
                  <c:v>14.127000000000001</c:v>
                </c:pt>
                <c:pt idx="10">
                  <c:v>13.840000000000002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16-4971-9941-544D11E73F91}"/>
            </c:ext>
          </c:extLst>
        </c:ser>
        <c:ser>
          <c:idx val="1"/>
          <c:order val="1"/>
          <c:tx>
            <c:strRef>
              <c:f>'21 days'!$D$125</c:f>
              <c:strCache>
                <c:ptCount val="1"/>
                <c:pt idx="0">
                  <c:v>15 °C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days'!$H$126:$H$136</c:f>
                <c:numCache>
                  <c:formatCode>General</c:formatCode>
                  <c:ptCount val="11"/>
                  <c:pt idx="0">
                    <c:v>0.35195548961007439</c:v>
                  </c:pt>
                  <c:pt idx="1">
                    <c:v>0.24831565932632338</c:v>
                  </c:pt>
                  <c:pt idx="2">
                    <c:v>0.78911610186475256</c:v>
                  </c:pt>
                  <c:pt idx="3">
                    <c:v>0.51841874966092738</c:v>
                  </c:pt>
                  <c:pt idx="4">
                    <c:v>0.34930629666367174</c:v>
                  </c:pt>
                  <c:pt idx="5">
                    <c:v>0.53164670808933123</c:v>
                  </c:pt>
                  <c:pt idx="6">
                    <c:v>0.74292455127616275</c:v>
                  </c:pt>
                  <c:pt idx="7">
                    <c:v>0.83952407152306707</c:v>
                  </c:pt>
                  <c:pt idx="8">
                    <c:v>0.98601250837231613</c:v>
                  </c:pt>
                  <c:pt idx="9">
                    <c:v>1.3720229184998651</c:v>
                  </c:pt>
                  <c:pt idx="10">
                    <c:v>0.52384985126147188</c:v>
                  </c:pt>
                </c:numCache>
              </c:numRef>
            </c:plus>
            <c:minus>
              <c:numRef>
                <c:f>'21 days'!$H$126:$H$136</c:f>
                <c:numCache>
                  <c:formatCode>General</c:formatCode>
                  <c:ptCount val="11"/>
                  <c:pt idx="0">
                    <c:v>0.35195548961007439</c:v>
                  </c:pt>
                  <c:pt idx="1">
                    <c:v>0.24831565932632338</c:v>
                  </c:pt>
                  <c:pt idx="2">
                    <c:v>0.78911610186475256</c:v>
                  </c:pt>
                  <c:pt idx="3">
                    <c:v>0.51841874966092738</c:v>
                  </c:pt>
                  <c:pt idx="4">
                    <c:v>0.34930629666367174</c:v>
                  </c:pt>
                  <c:pt idx="5">
                    <c:v>0.53164670808933123</c:v>
                  </c:pt>
                  <c:pt idx="6">
                    <c:v>0.74292455127616275</c:v>
                  </c:pt>
                  <c:pt idx="7">
                    <c:v>0.83952407152306707</c:v>
                  </c:pt>
                  <c:pt idx="8">
                    <c:v>0.98601250837231613</c:v>
                  </c:pt>
                  <c:pt idx="9">
                    <c:v>1.3720229184998651</c:v>
                  </c:pt>
                  <c:pt idx="10">
                    <c:v>0.52384985126147188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days'!$D$126:$D$136</c:f>
              <c:numCache>
                <c:formatCode>General</c:formatCode>
                <c:ptCount val="11"/>
                <c:pt idx="0">
                  <c:v>17.702000000000002</c:v>
                </c:pt>
                <c:pt idx="1">
                  <c:v>14.762</c:v>
                </c:pt>
                <c:pt idx="2">
                  <c:v>18.708333333333332</c:v>
                </c:pt>
                <c:pt idx="3">
                  <c:v>18.682999999999996</c:v>
                </c:pt>
                <c:pt idx="4">
                  <c:v>19.167666666666669</c:v>
                </c:pt>
                <c:pt idx="5">
                  <c:v>17.032666666666668</c:v>
                </c:pt>
                <c:pt idx="6">
                  <c:v>23.076333333333334</c:v>
                </c:pt>
                <c:pt idx="7">
                  <c:v>18.227999999999998</c:v>
                </c:pt>
                <c:pt idx="8">
                  <c:v>21.056999999999999</c:v>
                </c:pt>
                <c:pt idx="9">
                  <c:v>19.196333333333332</c:v>
                </c:pt>
                <c:pt idx="10">
                  <c:v>18.704999999999998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16-4971-9941-544D11E73F91}"/>
            </c:ext>
          </c:extLst>
        </c:ser>
        <c:ser>
          <c:idx val="2"/>
          <c:order val="2"/>
          <c:tx>
            <c:strRef>
              <c:f>'21 days'!$E$125</c:f>
              <c:strCache>
                <c:ptCount val="1"/>
                <c:pt idx="0">
                  <c:v>20 °C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days'!$I$126:$I$136</c:f>
                <c:numCache>
                  <c:formatCode>General</c:formatCode>
                  <c:ptCount val="11"/>
                  <c:pt idx="0">
                    <c:v>0.24691744009328756</c:v>
                  </c:pt>
                  <c:pt idx="1">
                    <c:v>0.29429350428894435</c:v>
                  </c:pt>
                  <c:pt idx="2">
                    <c:v>0.19519392067035868</c:v>
                  </c:pt>
                  <c:pt idx="3">
                    <c:v>0.25496710027417685</c:v>
                  </c:pt>
                  <c:pt idx="4">
                    <c:v>0.41123310502276811</c:v>
                  </c:pt>
                  <c:pt idx="5">
                    <c:v>0.28510154136533339</c:v>
                  </c:pt>
                  <c:pt idx="6">
                    <c:v>0.75391953593647187</c:v>
                  </c:pt>
                  <c:pt idx="7">
                    <c:v>0.54987291461047838</c:v>
                  </c:pt>
                  <c:pt idx="8">
                    <c:v>1.1422645149973898</c:v>
                  </c:pt>
                  <c:pt idx="9">
                    <c:v>0.95865785809583282</c:v>
                  </c:pt>
                  <c:pt idx="10">
                    <c:v>0.44513593429423315</c:v>
                  </c:pt>
                </c:numCache>
              </c:numRef>
            </c:plus>
            <c:minus>
              <c:numRef>
                <c:f>'21 days'!$I$126:$I$136</c:f>
                <c:numCache>
                  <c:formatCode>General</c:formatCode>
                  <c:ptCount val="11"/>
                  <c:pt idx="0">
                    <c:v>0.24691744009328756</c:v>
                  </c:pt>
                  <c:pt idx="1">
                    <c:v>0.29429350428894435</c:v>
                  </c:pt>
                  <c:pt idx="2">
                    <c:v>0.19519392067035868</c:v>
                  </c:pt>
                  <c:pt idx="3">
                    <c:v>0.25496710027417685</c:v>
                  </c:pt>
                  <c:pt idx="4">
                    <c:v>0.41123310502276811</c:v>
                  </c:pt>
                  <c:pt idx="5">
                    <c:v>0.28510154136533339</c:v>
                  </c:pt>
                  <c:pt idx="6">
                    <c:v>0.75391953593647187</c:v>
                  </c:pt>
                  <c:pt idx="7">
                    <c:v>0.54987291461047838</c:v>
                  </c:pt>
                  <c:pt idx="8">
                    <c:v>1.1422645149973898</c:v>
                  </c:pt>
                  <c:pt idx="9">
                    <c:v>0.95865785809583282</c:v>
                  </c:pt>
                  <c:pt idx="10">
                    <c:v>0.44513593429423315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days'!$E$126:$E$136</c:f>
              <c:numCache>
                <c:formatCode>General</c:formatCode>
                <c:ptCount val="11"/>
                <c:pt idx="0">
                  <c:v>27.058333333333337</c:v>
                </c:pt>
                <c:pt idx="1">
                  <c:v>22.53</c:v>
                </c:pt>
                <c:pt idx="2">
                  <c:v>24.191000000000003</c:v>
                </c:pt>
                <c:pt idx="3">
                  <c:v>26.423666666666666</c:v>
                </c:pt>
                <c:pt idx="4">
                  <c:v>26.194000000000003</c:v>
                </c:pt>
                <c:pt idx="5">
                  <c:v>22.855333333333334</c:v>
                </c:pt>
                <c:pt idx="6">
                  <c:v>32.881</c:v>
                </c:pt>
                <c:pt idx="7">
                  <c:v>29.60166666666667</c:v>
                </c:pt>
                <c:pt idx="8">
                  <c:v>32.505666666666663</c:v>
                </c:pt>
                <c:pt idx="9">
                  <c:v>22.938333333333333</c:v>
                </c:pt>
                <c:pt idx="10">
                  <c:v>31.132000000000001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16-4971-9941-544D11E73F91}"/>
            </c:ext>
          </c:extLst>
        </c:ser>
        <c:ser>
          <c:idx val="3"/>
          <c:order val="3"/>
          <c:tx>
            <c:strRef>
              <c:f>'21 days'!$F$125</c:f>
              <c:strCache>
                <c:ptCount val="1"/>
                <c:pt idx="0">
                  <c:v>25 °C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'21 days'!$J$126:$J$136</c:f>
                <c:numCache>
                  <c:formatCode>General</c:formatCode>
                  <c:ptCount val="11"/>
                  <c:pt idx="0">
                    <c:v>0.34104545151636401</c:v>
                  </c:pt>
                  <c:pt idx="1">
                    <c:v>0.20575929842631296</c:v>
                  </c:pt>
                  <c:pt idx="2">
                    <c:v>0.68415803892245863</c:v>
                  </c:pt>
                  <c:pt idx="3">
                    <c:v>0.80238159389546237</c:v>
                  </c:pt>
                  <c:pt idx="4">
                    <c:v>0.71197752773525136</c:v>
                  </c:pt>
                  <c:pt idx="5">
                    <c:v>0.38870640162810088</c:v>
                  </c:pt>
                  <c:pt idx="6">
                    <c:v>1.7207407319717469</c:v>
                  </c:pt>
                  <c:pt idx="7">
                    <c:v>0.51473164529360926</c:v>
                  </c:pt>
                  <c:pt idx="8">
                    <c:v>0.60689665970044349</c:v>
                  </c:pt>
                  <c:pt idx="9">
                    <c:v>0.58686417129993129</c:v>
                  </c:pt>
                  <c:pt idx="10">
                    <c:v>1.5998800649493148</c:v>
                  </c:pt>
                </c:numCache>
              </c:numRef>
            </c:plus>
            <c:minus>
              <c:numRef>
                <c:f>'21 days'!$J$126:$J$136</c:f>
                <c:numCache>
                  <c:formatCode>General</c:formatCode>
                  <c:ptCount val="11"/>
                  <c:pt idx="0">
                    <c:v>0.34104545151636401</c:v>
                  </c:pt>
                  <c:pt idx="1">
                    <c:v>0.20575929842631296</c:v>
                  </c:pt>
                  <c:pt idx="2">
                    <c:v>0.68415803892245863</c:v>
                  </c:pt>
                  <c:pt idx="3">
                    <c:v>0.80238159389546237</c:v>
                  </c:pt>
                  <c:pt idx="4">
                    <c:v>0.71197752773525136</c:v>
                  </c:pt>
                  <c:pt idx="5">
                    <c:v>0.38870640162810088</c:v>
                  </c:pt>
                  <c:pt idx="6">
                    <c:v>1.7207407319717469</c:v>
                  </c:pt>
                  <c:pt idx="7">
                    <c:v>0.51473164529360926</c:v>
                  </c:pt>
                  <c:pt idx="8">
                    <c:v>0.60689665970044349</c:v>
                  </c:pt>
                  <c:pt idx="9">
                    <c:v>0.58686417129993129</c:v>
                  </c:pt>
                  <c:pt idx="10">
                    <c:v>1.5998800649493148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'21 days'!$A$126:$B$136</c:f>
              <c:multiLvlStrCache>
                <c:ptCount val="11"/>
                <c:lvl>
                  <c:pt idx="0">
                    <c:v>AR023</c:v>
                  </c:pt>
                  <c:pt idx="1">
                    <c:v>AR140</c:v>
                  </c:pt>
                  <c:pt idx="2">
                    <c:v>AR224</c:v>
                  </c:pt>
                  <c:pt idx="3">
                    <c:v>AR290</c:v>
                  </c:pt>
                  <c:pt idx="4">
                    <c:v>NCFB 1</c:v>
                  </c:pt>
                  <c:pt idx="5">
                    <c:v>NCFB 4</c:v>
                  </c:pt>
                  <c:pt idx="6">
                    <c:v>AR073</c:v>
                  </c:pt>
                  <c:pt idx="7">
                    <c:v>AR074</c:v>
                  </c:pt>
                  <c:pt idx="8">
                    <c:v>AR149</c:v>
                  </c:pt>
                  <c:pt idx="9">
                    <c:v>AR155</c:v>
                  </c:pt>
                  <c:pt idx="10">
                    <c:v>FB041</c:v>
                  </c:pt>
                </c:lvl>
                <c:lvl>
                  <c:pt idx="0">
                    <c:v>Sp. 1</c:v>
                  </c:pt>
                  <c:pt idx="6">
                    <c:v>Sp. 2</c:v>
                  </c:pt>
                </c:lvl>
              </c:multiLvlStrCache>
            </c:multiLvlStrRef>
          </c:cat>
          <c:val>
            <c:numRef>
              <c:f>'21 days'!$F$126:$F$136</c:f>
              <c:numCache>
                <c:formatCode>General</c:formatCode>
                <c:ptCount val="11"/>
                <c:pt idx="0">
                  <c:v>29.126000000000001</c:v>
                </c:pt>
                <c:pt idx="1">
                  <c:v>25.189666666666668</c:v>
                </c:pt>
                <c:pt idx="2">
                  <c:v>31.758333333333336</c:v>
                </c:pt>
                <c:pt idx="3">
                  <c:v>28.313333333333333</c:v>
                </c:pt>
                <c:pt idx="4">
                  <c:v>35.175999999999995</c:v>
                </c:pt>
                <c:pt idx="5">
                  <c:v>27.225999999999999</c:v>
                </c:pt>
                <c:pt idx="6">
                  <c:v>30.456999999999997</c:v>
                </c:pt>
                <c:pt idx="7">
                  <c:v>34.927999999999997</c:v>
                </c:pt>
                <c:pt idx="8">
                  <c:v>31.425666666666668</c:v>
                </c:pt>
                <c:pt idx="9">
                  <c:v>29.782666666666668</c:v>
                </c:pt>
                <c:pt idx="10">
                  <c:v>34.06966666666667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16-4971-9941-544D11E73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33072"/>
        <c:axId val="572933392"/>
      </c:barChart>
      <c:catAx>
        <c:axId val="57293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392"/>
        <c:crosses val="autoZero"/>
        <c:auto val="1"/>
        <c:lblAlgn val="ctr"/>
        <c:lblOffset val="100"/>
        <c:noMultiLvlLbl val="0"/>
      </c:catAx>
      <c:valAx>
        <c:axId val="572933392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900"/>
                  <a:t>Diameter (mm)</a:t>
                </a:r>
              </a:p>
            </c:rich>
          </c:tx>
          <c:layout>
            <c:manualLayout>
              <c:xMode val="edge"/>
              <c:yMode val="edge"/>
              <c:x val="1.5324954542288945E-2"/>
              <c:y val="0.27517180136968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293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'21 days'!$A$145</c:f>
              <c:strCache>
                <c:ptCount val="1"/>
                <c:pt idx="0">
                  <c:v>sp1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'21 days'!$G$145:$J$145</c:f>
                <c:numCache>
                  <c:formatCode>General</c:formatCode>
                  <c:ptCount val="4"/>
                  <c:pt idx="0">
                    <c:v>0.79356394096194993</c:v>
                  </c:pt>
                  <c:pt idx="1">
                    <c:v>2.6420344205989381</c:v>
                  </c:pt>
                  <c:pt idx="2">
                    <c:v>1.7252889291040197</c:v>
                  </c:pt>
                  <c:pt idx="3">
                    <c:v>2.3944841450691734</c:v>
                  </c:pt>
                </c:numCache>
              </c:numRef>
            </c:plus>
            <c:minus>
              <c:numRef>
                <c:f>'21 days'!$G$145:$J$145</c:f>
                <c:numCache>
                  <c:formatCode>General</c:formatCode>
                  <c:ptCount val="4"/>
                  <c:pt idx="0">
                    <c:v>0.79356394096194993</c:v>
                  </c:pt>
                  <c:pt idx="1">
                    <c:v>2.6420344205989381</c:v>
                  </c:pt>
                  <c:pt idx="2">
                    <c:v>1.7252889291040197</c:v>
                  </c:pt>
                  <c:pt idx="3">
                    <c:v>2.3944841450691734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'21 days'!$B$143:$F$144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days'!$B$145:$E$145</c:f>
              <c:numCache>
                <c:formatCode>General</c:formatCode>
                <c:ptCount val="4"/>
                <c:pt idx="0">
                  <c:v>14.002444444444444</c:v>
                </c:pt>
                <c:pt idx="1">
                  <c:v>21.898833333333332</c:v>
                </c:pt>
                <c:pt idx="2">
                  <c:v>31.352666666666664</c:v>
                </c:pt>
                <c:pt idx="3">
                  <c:v>33.154555555555554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F6-469C-958F-90BE4038148F}"/>
            </c:ext>
          </c:extLst>
        </c:ser>
        <c:ser>
          <c:idx val="1"/>
          <c:order val="1"/>
          <c:tx>
            <c:strRef>
              <c:f>'21 days'!$A$146</c:f>
              <c:strCache>
                <c:ptCount val="1"/>
                <c:pt idx="0">
                  <c:v>sp2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'21 days'!$G$146:$J$146</c:f>
                <c:numCache>
                  <c:formatCode>General</c:formatCode>
                  <c:ptCount val="4"/>
                  <c:pt idx="0">
                    <c:v>0.84817509722671891</c:v>
                  </c:pt>
                  <c:pt idx="1">
                    <c:v>0.79521256417527852</c:v>
                  </c:pt>
                  <c:pt idx="2">
                    <c:v>1.1319302412742183</c:v>
                  </c:pt>
                  <c:pt idx="3">
                    <c:v>4.277255465313635</c:v>
                  </c:pt>
                </c:numCache>
              </c:numRef>
            </c:plus>
            <c:minus>
              <c:numRef>
                <c:f>'21 days'!$G$146:$J$146</c:f>
                <c:numCache>
                  <c:formatCode>General</c:formatCode>
                  <c:ptCount val="4"/>
                  <c:pt idx="0">
                    <c:v>0.84817509722671891</c:v>
                  </c:pt>
                  <c:pt idx="1">
                    <c:v>0.79521256417527852</c:v>
                  </c:pt>
                  <c:pt idx="2">
                    <c:v>1.1319302412742183</c:v>
                  </c:pt>
                  <c:pt idx="3">
                    <c:v>4.277255465313635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'21 days'!$B$143:$F$144</c:f>
              <c:strCache>
                <c:ptCount val="4"/>
                <c:pt idx="0">
                  <c:v>10 °C</c:v>
                </c:pt>
                <c:pt idx="1">
                  <c:v>15 °C</c:v>
                </c:pt>
                <c:pt idx="2">
                  <c:v>20 °C</c:v>
                </c:pt>
                <c:pt idx="3">
                  <c:v>25 °C</c:v>
                </c:pt>
              </c:strCache>
            </c:strRef>
          </c:cat>
          <c:val>
            <c:numRef>
              <c:f>'21 days'!$B$146:$E$146</c:f>
              <c:numCache>
                <c:formatCode>General</c:formatCode>
                <c:ptCount val="4"/>
                <c:pt idx="0">
                  <c:v>16.180066666666669</c:v>
                </c:pt>
                <c:pt idx="1">
                  <c:v>24.899000000000001</c:v>
                </c:pt>
                <c:pt idx="2">
                  <c:v>36.921533333333329</c:v>
                </c:pt>
                <c:pt idx="3">
                  <c:v>40.569366666666667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F6-469C-958F-90BE40381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418104"/>
        <c:axId val="546419064"/>
      </c:lineChart>
      <c:catAx>
        <c:axId val="546418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419064"/>
        <c:crosses val="autoZero"/>
        <c:auto val="1"/>
        <c:lblAlgn val="ctr"/>
        <c:lblOffset val="100"/>
        <c:noMultiLvlLbl val="0"/>
      </c:catAx>
      <c:valAx>
        <c:axId val="546419064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418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283029</xdr:colOff>
      <xdr:row>91</xdr:row>
      <xdr:rowOff>65317</xdr:rowOff>
    </xdr:from>
    <xdr:to>
      <xdr:col>28</xdr:col>
      <xdr:colOff>555170</xdr:colOff>
      <xdr:row>105</xdr:row>
      <xdr:rowOff>21773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67B58B-A05B-49C4-912A-2326843C7C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476795</xdr:colOff>
      <xdr:row>91</xdr:row>
      <xdr:rowOff>80554</xdr:rowOff>
    </xdr:from>
    <xdr:to>
      <xdr:col>20</xdr:col>
      <xdr:colOff>181791</xdr:colOff>
      <xdr:row>106</xdr:row>
      <xdr:rowOff>47897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F1B81B-F157-4234-85BA-D447D35C6A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272140</xdr:colOff>
      <xdr:row>106</xdr:row>
      <xdr:rowOff>141515</xdr:rowOff>
    </xdr:from>
    <xdr:to>
      <xdr:col>25</xdr:col>
      <xdr:colOff>598713</xdr:colOff>
      <xdr:row>121</xdr:row>
      <xdr:rowOff>108858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249FDC-0295-4B5E-BABF-A480D898F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21770</xdr:colOff>
      <xdr:row>124</xdr:row>
      <xdr:rowOff>21771</xdr:rowOff>
    </xdr:from>
    <xdr:to>
      <xdr:col>21</xdr:col>
      <xdr:colOff>350519</xdr:colOff>
      <xdr:row>138</xdr:row>
      <xdr:rowOff>174171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3F53C30-9F7C-4208-88C6-102F406E6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283029</xdr:colOff>
      <xdr:row>91</xdr:row>
      <xdr:rowOff>65317</xdr:rowOff>
    </xdr:from>
    <xdr:to>
      <xdr:col>28</xdr:col>
      <xdr:colOff>555170</xdr:colOff>
      <xdr:row>105</xdr:row>
      <xdr:rowOff>21773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4D525D-ECE3-4953-B357-4C6693D3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476795</xdr:colOff>
      <xdr:row>91</xdr:row>
      <xdr:rowOff>80554</xdr:rowOff>
    </xdr:from>
    <xdr:to>
      <xdr:col>20</xdr:col>
      <xdr:colOff>181791</xdr:colOff>
      <xdr:row>106</xdr:row>
      <xdr:rowOff>47897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607669-8560-405E-9DA0-5270BCB13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272140</xdr:colOff>
      <xdr:row>106</xdr:row>
      <xdr:rowOff>141515</xdr:rowOff>
    </xdr:from>
    <xdr:to>
      <xdr:col>25</xdr:col>
      <xdr:colOff>598713</xdr:colOff>
      <xdr:row>121</xdr:row>
      <xdr:rowOff>108858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6E79029-BF8D-4B9B-9695-6998E0EFB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21770</xdr:colOff>
      <xdr:row>124</xdr:row>
      <xdr:rowOff>21771</xdr:rowOff>
    </xdr:from>
    <xdr:to>
      <xdr:col>21</xdr:col>
      <xdr:colOff>350519</xdr:colOff>
      <xdr:row>138</xdr:row>
      <xdr:rowOff>174171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B8AF526-F6D7-4C67-B9D5-DD20976F28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403860</xdr:colOff>
      <xdr:row>140</xdr:row>
      <xdr:rowOff>64770</xdr:rowOff>
    </xdr:from>
    <xdr:to>
      <xdr:col>19</xdr:col>
      <xdr:colOff>99060</xdr:colOff>
      <xdr:row>151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02FD2C9-2461-49B5-8DF4-61EF2259B9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140970</xdr:rowOff>
    </xdr:from>
    <xdr:to>
      <xdr:col>11</xdr:col>
      <xdr:colOff>541020</xdr:colOff>
      <xdr:row>23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86DE44-A87B-43C2-A73B-D84E34AD7E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548640</xdr:colOff>
      <xdr:row>11</xdr:row>
      <xdr:rowOff>144780</xdr:rowOff>
    </xdr:from>
    <xdr:to>
      <xdr:col>17</xdr:col>
      <xdr:colOff>502920</xdr:colOff>
      <xdr:row>23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C679F4E-9214-4ABF-A1CF-64A0ACE74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11</xdr:row>
      <xdr:rowOff>137160</xdr:rowOff>
    </xdr:from>
    <xdr:to>
      <xdr:col>6</xdr:col>
      <xdr:colOff>7620</xdr:colOff>
      <xdr:row>23</xdr:row>
      <xdr:rowOff>163830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2BD5FFF-D848-4999-B8E3-C332EA6CC3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520850</xdr:colOff>
      <xdr:row>48</xdr:row>
      <xdr:rowOff>128868</xdr:rowOff>
    </xdr:from>
    <xdr:to>
      <xdr:col>7</xdr:col>
      <xdr:colOff>89647</xdr:colOff>
      <xdr:row>63</xdr:row>
      <xdr:rowOff>134471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39DA4F0-5023-4E85-91AD-D66C1C0538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510988</xdr:colOff>
      <xdr:row>48</xdr:row>
      <xdr:rowOff>116541</xdr:rowOff>
    </xdr:from>
    <xdr:to>
      <xdr:col>14</xdr:col>
      <xdr:colOff>79785</xdr:colOff>
      <xdr:row>63</xdr:row>
      <xdr:rowOff>122144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FDE8F28-B3FE-442D-95AD-14294D7C0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16</xdr:col>
      <xdr:colOff>152400</xdr:colOff>
      <xdr:row>47</xdr:row>
      <xdr:rowOff>5602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BBF0638-F035-4552-9A27-BDDFDB33B2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5AECA-B2BB-4ED8-9469-6D1CE440C9DA}">
  <dimension ref="A3:AA136"/>
  <sheetViews>
    <sheetView topLeftCell="A106" zoomScaleNormal="100" workbookViewId="0">
      <selection activeCell="N57" sqref="N57:N58"/>
    </sheetView>
  </sheetViews>
  <sheetFormatPr defaultRowHeight="14.4" x14ac:dyDescent="0.3"/>
  <sheetData>
    <row r="3" spans="1:15" x14ac:dyDescent="0.3">
      <c r="A3" s="1">
        <v>5</v>
      </c>
    </row>
    <row r="4" spans="1:15" x14ac:dyDescent="0.3">
      <c r="A4" s="2"/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5" t="s">
        <v>28</v>
      </c>
      <c r="O4" s="5" t="s">
        <v>29</v>
      </c>
    </row>
    <row r="5" spans="1:15" x14ac:dyDescent="0.3">
      <c r="A5" s="30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8">
        <f>MIN(B5:G7)</f>
        <v>0</v>
      </c>
      <c r="O5" s="6">
        <f>MIN(H5:M7)</f>
        <v>0</v>
      </c>
    </row>
    <row r="6" spans="1:15" x14ac:dyDescent="0.3">
      <c r="A6" s="30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8">
        <f>MAX(B5:G7)</f>
        <v>0</v>
      </c>
      <c r="O6" s="6">
        <f>MAX(H5:M7)</f>
        <v>0</v>
      </c>
    </row>
    <row r="7" spans="1:15" x14ac:dyDescent="0.3">
      <c r="A7" s="30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8"/>
    </row>
    <row r="8" spans="1:15" x14ac:dyDescent="0.3">
      <c r="A8" s="30" t="s">
        <v>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8">
        <f>MIN(B8:G10)</f>
        <v>0</v>
      </c>
      <c r="O8" s="6">
        <f>MIN(H8:M10)</f>
        <v>0</v>
      </c>
    </row>
    <row r="9" spans="1:15" x14ac:dyDescent="0.3">
      <c r="A9" s="30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8">
        <f>MAX(B8:G10)</f>
        <v>0</v>
      </c>
      <c r="O9" s="6">
        <f>MAX(H8:M10)</f>
        <v>0</v>
      </c>
    </row>
    <row r="10" spans="1:15" x14ac:dyDescent="0.3">
      <c r="A10" s="30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8"/>
    </row>
    <row r="11" spans="1:15" x14ac:dyDescent="0.3">
      <c r="A11" s="30" t="s">
        <v>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8">
        <f>MIN(B11:G13)</f>
        <v>0</v>
      </c>
      <c r="O11" s="6">
        <f>MIN(H11:M13)</f>
        <v>0</v>
      </c>
    </row>
    <row r="12" spans="1:15" x14ac:dyDescent="0.3">
      <c r="A12" s="30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8">
        <f>MAX(B11:G13)</f>
        <v>0</v>
      </c>
      <c r="O12" s="6">
        <f>MAX(H11:M13)</f>
        <v>0</v>
      </c>
    </row>
    <row r="13" spans="1:15" x14ac:dyDescent="0.3">
      <c r="A13" s="30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8"/>
    </row>
    <row r="14" spans="1:15" x14ac:dyDescent="0.3">
      <c r="N14" s="28"/>
    </row>
    <row r="15" spans="1:15" x14ac:dyDescent="0.3">
      <c r="N15" s="28"/>
    </row>
    <row r="16" spans="1:15" x14ac:dyDescent="0.3">
      <c r="A16" s="1">
        <v>10</v>
      </c>
      <c r="N16" s="28"/>
    </row>
    <row r="17" spans="1:27" x14ac:dyDescent="0.3">
      <c r="A17" s="2"/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2" t="s">
        <v>9</v>
      </c>
      <c r="I17" s="2" t="s">
        <v>10</v>
      </c>
      <c r="J17" s="2" t="s">
        <v>11</v>
      </c>
      <c r="K17" s="2" t="s">
        <v>12</v>
      </c>
      <c r="L17" s="2" t="s">
        <v>13</v>
      </c>
      <c r="M17" s="2" t="s">
        <v>14</v>
      </c>
      <c r="N17" s="29" t="s">
        <v>28</v>
      </c>
      <c r="O17" s="5" t="s">
        <v>29</v>
      </c>
      <c r="P17" s="2" t="s">
        <v>3</v>
      </c>
      <c r="Q17" s="2" t="s">
        <v>4</v>
      </c>
      <c r="R17" s="2" t="s">
        <v>5</v>
      </c>
      <c r="S17" s="2" t="s">
        <v>6</v>
      </c>
      <c r="T17" s="2" t="s">
        <v>7</v>
      </c>
      <c r="U17" s="2" t="s">
        <v>8</v>
      </c>
      <c r="V17" s="2" t="s">
        <v>9</v>
      </c>
      <c r="W17" s="2" t="s">
        <v>10</v>
      </c>
      <c r="X17" s="2" t="s">
        <v>11</v>
      </c>
      <c r="Y17" s="2" t="s">
        <v>12</v>
      </c>
      <c r="Z17" s="2" t="s">
        <v>13</v>
      </c>
      <c r="AA17" s="2" t="s">
        <v>14</v>
      </c>
    </row>
    <row r="18" spans="1:27" x14ac:dyDescent="0.3">
      <c r="A18" s="30" t="s">
        <v>0</v>
      </c>
      <c r="B18" s="4">
        <v>8.0690000000000008</v>
      </c>
      <c r="C18" s="4">
        <v>7.83</v>
      </c>
      <c r="D18" s="4">
        <v>7.0369999999999999</v>
      </c>
      <c r="E18" s="4">
        <v>7.5410000000000004</v>
      </c>
      <c r="F18" s="4">
        <v>9.0730000000000004</v>
      </c>
      <c r="G18" s="4">
        <v>9.1969999999999992</v>
      </c>
      <c r="H18" s="4" t="s">
        <v>16</v>
      </c>
      <c r="I18" s="4">
        <v>8.8420000000000005</v>
      </c>
      <c r="J18" s="4">
        <v>8.8840000000000003</v>
      </c>
      <c r="K18" s="4">
        <v>9.6140000000000008</v>
      </c>
      <c r="L18" s="4">
        <v>9.343</v>
      </c>
      <c r="M18" s="4">
        <v>9.359</v>
      </c>
      <c r="N18" s="28">
        <f>MIN(B18:G20)</f>
        <v>5.9829999999999997</v>
      </c>
      <c r="O18" s="6">
        <f>MIN(H18:M20)</f>
        <v>8.532</v>
      </c>
      <c r="P18" s="6">
        <f>AVERAGE(B18:B20)</f>
        <v>7.6396666666666668</v>
      </c>
      <c r="Q18" s="6">
        <f t="shared" ref="Q18:AA18" si="0">AVERAGE(C18:C20)</f>
        <v>7.825333333333333</v>
      </c>
      <c r="R18" s="6">
        <f t="shared" si="0"/>
        <v>6.7640000000000002</v>
      </c>
      <c r="S18" s="6">
        <f t="shared" si="0"/>
        <v>7.3946666666666667</v>
      </c>
      <c r="T18" s="6">
        <f t="shared" si="0"/>
        <v>8.9606666666666666</v>
      </c>
      <c r="U18" s="6">
        <f t="shared" si="0"/>
        <v>8.9126666666666665</v>
      </c>
      <c r="V18" s="6" t="e">
        <f>AVERAGE(H18:H20)</f>
        <v>#DIV/0!</v>
      </c>
      <c r="W18" s="6">
        <f t="shared" si="0"/>
        <v>9.0006666666666675</v>
      </c>
      <c r="X18" s="6">
        <f t="shared" si="0"/>
        <v>8.6743333333333332</v>
      </c>
      <c r="Y18" s="6">
        <f t="shared" si="0"/>
        <v>9.9076666666666657</v>
      </c>
      <c r="Z18" s="6">
        <f t="shared" si="0"/>
        <v>9.2469999999999999</v>
      </c>
      <c r="AA18" s="6">
        <f t="shared" si="0"/>
        <v>9.4216666666666669</v>
      </c>
    </row>
    <row r="19" spans="1:27" x14ac:dyDescent="0.3">
      <c r="A19" s="30"/>
      <c r="B19" s="4">
        <v>7.6449999999999996</v>
      </c>
      <c r="C19" s="4">
        <v>7.5220000000000002</v>
      </c>
      <c r="D19" s="4">
        <v>7.2720000000000002</v>
      </c>
      <c r="E19" s="4">
        <v>7.3490000000000002</v>
      </c>
      <c r="F19" s="4">
        <v>9.1129999999999995</v>
      </c>
      <c r="G19" s="4">
        <v>8.7729999999999997</v>
      </c>
      <c r="H19" s="4" t="s">
        <v>16</v>
      </c>
      <c r="I19" s="4">
        <v>9.1</v>
      </c>
      <c r="J19" s="4">
        <v>8.532</v>
      </c>
      <c r="K19" s="4">
        <v>10.045</v>
      </c>
      <c r="L19" s="4">
        <v>8.9909999999999997</v>
      </c>
      <c r="M19" s="4">
        <v>9.8160000000000007</v>
      </c>
      <c r="N19" s="28">
        <f>MAX(B18:G20)</f>
        <v>9.1969999999999992</v>
      </c>
      <c r="O19" s="6">
        <f>MAX(H18:M20)</f>
        <v>10.064</v>
      </c>
      <c r="P19" s="6">
        <f>_xlfn.STDEV.P(B18:B20)</f>
        <v>0.35274668279407312</v>
      </c>
      <c r="Q19" s="6">
        <f t="shared" ref="Q19:AA19" si="1">_xlfn.STDEV.P(C18:C20)</f>
        <v>0.24578762286892242</v>
      </c>
      <c r="R19" s="6">
        <f t="shared" si="1"/>
        <v>0.56052178072459147</v>
      </c>
      <c r="S19" s="6">
        <f t="shared" si="1"/>
        <v>0.10588148510900736</v>
      </c>
      <c r="T19" s="6">
        <f t="shared" si="1"/>
        <v>0.18785869394012331</v>
      </c>
      <c r="U19" s="6">
        <f t="shared" si="1"/>
        <v>0.20106438990753361</v>
      </c>
      <c r="V19" s="6" t="e">
        <f t="shared" si="1"/>
        <v>#DIV/0!</v>
      </c>
      <c r="W19" s="6">
        <f t="shared" si="1"/>
        <v>0.11337646238184611</v>
      </c>
      <c r="X19" s="6">
        <f t="shared" si="1"/>
        <v>0.1513854535797797</v>
      </c>
      <c r="Y19" s="6">
        <f t="shared" si="1"/>
        <v>0.20779851352264789</v>
      </c>
      <c r="Z19" s="6">
        <f t="shared" si="1"/>
        <v>0.18289523412781081</v>
      </c>
      <c r="AA19" s="6">
        <f t="shared" si="1"/>
        <v>0.29968242450226501</v>
      </c>
    </row>
    <row r="20" spans="1:27" x14ac:dyDescent="0.3">
      <c r="A20" s="30"/>
      <c r="B20" s="4">
        <v>7.2050000000000001</v>
      </c>
      <c r="C20" s="4">
        <v>8.1240000000000006</v>
      </c>
      <c r="D20" s="4">
        <v>5.9829999999999997</v>
      </c>
      <c r="E20" s="4">
        <v>7.2939999999999996</v>
      </c>
      <c r="F20" s="4">
        <v>8.6959999999999997</v>
      </c>
      <c r="G20" s="4">
        <v>8.7680000000000007</v>
      </c>
      <c r="H20" s="4" t="s">
        <v>16</v>
      </c>
      <c r="I20" s="4">
        <v>9.06</v>
      </c>
      <c r="J20" s="4">
        <v>8.6069999999999993</v>
      </c>
      <c r="K20" s="4">
        <v>10.064</v>
      </c>
      <c r="L20" s="4">
        <v>9.407</v>
      </c>
      <c r="M20" s="4">
        <v>9.09</v>
      </c>
      <c r="N20" s="28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x14ac:dyDescent="0.3">
      <c r="A21" s="30" t="s">
        <v>1</v>
      </c>
      <c r="B21" s="4">
        <v>9.7850000000000001</v>
      </c>
      <c r="C21" s="4">
        <v>9.4689999999999994</v>
      </c>
      <c r="D21" s="4">
        <v>8.4510000000000005</v>
      </c>
      <c r="E21" s="4">
        <v>7.9409999999999998</v>
      </c>
      <c r="F21" s="4">
        <v>9.0239999999999991</v>
      </c>
      <c r="G21" s="4">
        <v>10.042</v>
      </c>
      <c r="H21" s="4">
        <v>9.3650000000000002</v>
      </c>
      <c r="I21" s="4">
        <v>8.7520000000000007</v>
      </c>
      <c r="J21" s="4">
        <v>9.6750000000000007</v>
      </c>
      <c r="K21" s="4">
        <v>10.77</v>
      </c>
      <c r="L21" s="4">
        <v>11.023999999999999</v>
      </c>
      <c r="M21" s="4">
        <v>11.643000000000001</v>
      </c>
      <c r="N21" s="28">
        <f>MIN(B21:G23)</f>
        <v>7.6479999999999997</v>
      </c>
      <c r="O21" s="6">
        <f>MIN(H21:M23)</f>
        <v>8.7520000000000007</v>
      </c>
      <c r="P21" s="6">
        <f>AVERAGE(B21:B23)</f>
        <v>10.088333333333333</v>
      </c>
      <c r="Q21" s="6">
        <f t="shared" ref="Q21" si="2">AVERAGE(C21:C23)</f>
        <v>9.5883333333333329</v>
      </c>
      <c r="R21" s="6">
        <f t="shared" ref="R21" si="3">AVERAGE(D21:D23)</f>
        <v>8.6639999999999997</v>
      </c>
      <c r="S21" s="6">
        <f t="shared" ref="S21" si="4">AVERAGE(E21:E23)</f>
        <v>7.8289999999999997</v>
      </c>
      <c r="T21" s="6">
        <f t="shared" ref="T21" si="5">AVERAGE(F21:F23)</f>
        <v>8.8373333333333335</v>
      </c>
      <c r="U21" s="6">
        <f t="shared" ref="U21" si="6">AVERAGE(G21:G23)</f>
        <v>9.7423333333333328</v>
      </c>
      <c r="V21" s="6">
        <f t="shared" ref="V21" si="7">AVERAGE(H21:H23)</f>
        <v>9.6983333333333324</v>
      </c>
      <c r="W21" s="6">
        <f t="shared" ref="W21" si="8">AVERAGE(I21:I23)</f>
        <v>9.4573333333333327</v>
      </c>
      <c r="X21" s="6">
        <f t="shared" ref="X21" si="9">AVERAGE(J21:J23)</f>
        <v>9.7010000000000005</v>
      </c>
      <c r="Y21" s="6">
        <f t="shared" ref="Y21" si="10">AVERAGE(K21:K23)</f>
        <v>10.634666666666666</v>
      </c>
      <c r="Z21" s="6">
        <f t="shared" ref="Z21" si="11">AVERAGE(L21:L23)</f>
        <v>10.950999999999999</v>
      </c>
      <c r="AA21" s="6">
        <f t="shared" ref="AA21" si="12">AVERAGE(M21:M23)</f>
        <v>11.285333333333334</v>
      </c>
    </row>
    <row r="22" spans="1:27" x14ac:dyDescent="0.3">
      <c r="A22" s="30"/>
      <c r="B22" s="4">
        <v>10.712999999999999</v>
      </c>
      <c r="C22" s="4">
        <v>10.103</v>
      </c>
      <c r="D22" s="4">
        <v>8.3729999999999993</v>
      </c>
      <c r="E22" s="4">
        <v>7.6479999999999997</v>
      </c>
      <c r="F22" s="4">
        <v>8.734</v>
      </c>
      <c r="G22" s="4">
        <v>9.7859999999999996</v>
      </c>
      <c r="H22" s="4">
        <v>9.52</v>
      </c>
      <c r="I22" s="4">
        <v>9.359</v>
      </c>
      <c r="J22" s="4">
        <v>9.5090000000000003</v>
      </c>
      <c r="K22" s="4">
        <v>10.741</v>
      </c>
      <c r="L22" s="4">
        <v>11.029</v>
      </c>
      <c r="M22" s="4">
        <v>10.962999999999999</v>
      </c>
      <c r="N22" s="28">
        <f>MAX(B21:G23)</f>
        <v>10.712999999999999</v>
      </c>
      <c r="O22" s="6">
        <f>MAX(H21:M23)</f>
        <v>11.643000000000001</v>
      </c>
      <c r="P22" s="6">
        <f>_xlfn.STDEV.P(B21:B23)</f>
        <v>0.44176715837896097</v>
      </c>
      <c r="Q22" s="6">
        <f t="shared" ref="Q22" si="13">_xlfn.STDEV.P(C21:C23)</f>
        <v>0.38096835680787056</v>
      </c>
      <c r="R22" s="6">
        <f t="shared" ref="R22" si="14">_xlfn.STDEV.P(D21:D23)</f>
        <v>0.35780162101365587</v>
      </c>
      <c r="S22" s="6">
        <f t="shared" ref="S22" si="15">_xlfn.STDEV.P(E21:E23)</f>
        <v>0.12918462240788056</v>
      </c>
      <c r="T22" s="6">
        <f t="shared" ref="T22" si="16">_xlfn.STDEV.P(F21:F23)</f>
        <v>0.13224556283251551</v>
      </c>
      <c r="U22" s="6">
        <f t="shared" ref="U22" si="17">_xlfn.STDEV.P(G21:G23)</f>
        <v>0.26431336620677304</v>
      </c>
      <c r="V22" s="6">
        <f t="shared" ref="V22" si="18">_xlfn.STDEV.P(H21:H23)</f>
        <v>0.36729491632141581</v>
      </c>
      <c r="W22" s="6">
        <f t="shared" ref="W22" si="19">_xlfn.STDEV.P(I21:I23)</f>
        <v>0.6199582423213853</v>
      </c>
      <c r="X22" s="6">
        <f t="shared" ref="X22" si="20">_xlfn.STDEV.P(J21:J23)</f>
        <v>0.16838843982490806</v>
      </c>
      <c r="Y22" s="6">
        <f t="shared" ref="Y22" si="21">_xlfn.STDEV.P(K21:K23)</f>
        <v>0.17129376975113655</v>
      </c>
      <c r="Z22" s="6">
        <f t="shared" ref="Z22" si="22">_xlfn.STDEV.P(L21:L23)</f>
        <v>0.10679263395322053</v>
      </c>
      <c r="AA22" s="6">
        <f t="shared" ref="AA22" si="23">_xlfn.STDEV.P(M21:M23)</f>
        <v>0.27873085385168472</v>
      </c>
    </row>
    <row r="23" spans="1:27" x14ac:dyDescent="0.3">
      <c r="A23" s="30"/>
      <c r="B23" s="4">
        <v>9.7669999999999995</v>
      </c>
      <c r="C23" s="4">
        <v>9.1929999999999996</v>
      </c>
      <c r="D23" s="4">
        <v>9.1679999999999993</v>
      </c>
      <c r="E23" s="4">
        <v>7.8979999999999997</v>
      </c>
      <c r="F23" s="4">
        <v>8.7539999999999996</v>
      </c>
      <c r="G23" s="4">
        <v>9.3989999999999991</v>
      </c>
      <c r="H23" s="4">
        <v>10.210000000000001</v>
      </c>
      <c r="I23" s="4">
        <v>10.260999999999999</v>
      </c>
      <c r="J23" s="4">
        <v>9.9190000000000005</v>
      </c>
      <c r="K23" s="4">
        <v>10.393000000000001</v>
      </c>
      <c r="L23" s="4">
        <v>10.8</v>
      </c>
      <c r="M23" s="4">
        <v>11.25</v>
      </c>
      <c r="N23" s="28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x14ac:dyDescent="0.3">
      <c r="A24" s="30" t="s">
        <v>2</v>
      </c>
      <c r="B24" s="4">
        <v>5.4509999999999996</v>
      </c>
      <c r="C24" s="4">
        <v>5.0810000000000004</v>
      </c>
      <c r="D24" s="4">
        <v>7.2039999999999997</v>
      </c>
      <c r="E24" s="4">
        <v>7.1029999999999998</v>
      </c>
      <c r="F24" s="4">
        <v>5.9480000000000004</v>
      </c>
      <c r="G24" s="4">
        <v>7.4889999999999999</v>
      </c>
      <c r="H24" s="4">
        <v>7.4029999999999996</v>
      </c>
      <c r="I24" s="4">
        <v>8.7639999999999993</v>
      </c>
      <c r="J24" s="4">
        <v>7.8970000000000002</v>
      </c>
      <c r="K24" s="4">
        <v>7.1890000000000001</v>
      </c>
      <c r="L24" s="4">
        <v>8.4550000000000001</v>
      </c>
      <c r="M24" s="4">
        <v>7.1980000000000004</v>
      </c>
      <c r="N24" s="28">
        <f>MIN(B24:G26)</f>
        <v>5.0810000000000004</v>
      </c>
      <c r="O24" s="6">
        <f>MIN(H24:M26)</f>
        <v>7.1890000000000001</v>
      </c>
      <c r="P24" s="6">
        <f>AVERAGE(B24:B26)</f>
        <v>5.5869999999999997</v>
      </c>
      <c r="Q24" s="6">
        <f t="shared" ref="Q24" si="24">AVERAGE(C24:C26)</f>
        <v>5.2730000000000006</v>
      </c>
      <c r="R24" s="6">
        <f t="shared" ref="R24" si="25">AVERAGE(D24:D26)</f>
        <v>6.8113333333333337</v>
      </c>
      <c r="S24" s="6">
        <f t="shared" ref="S24" si="26">AVERAGE(E24:E26)</f>
        <v>7.286999999999999</v>
      </c>
      <c r="T24" s="6">
        <f t="shared" ref="T24" si="27">AVERAGE(F24:F26)</f>
        <v>6.2856666666666667</v>
      </c>
      <c r="U24" s="6">
        <f t="shared" ref="U24" si="28">AVERAGE(G24:G26)</f>
        <v>6.9480000000000004</v>
      </c>
      <c r="V24" s="6">
        <f t="shared" ref="V24" si="29">AVERAGE(H24:H26)</f>
        <v>8.0653333333333332</v>
      </c>
      <c r="W24" s="6">
        <f t="shared" ref="W24" si="30">AVERAGE(I24:I26)</f>
        <v>8.8163333333333327</v>
      </c>
      <c r="X24" s="6">
        <f t="shared" ref="X24" si="31">AVERAGE(J24:J26)</f>
        <v>7.9363333333333337</v>
      </c>
      <c r="Y24" s="6">
        <f t="shared" ref="Y24" si="32">AVERAGE(K24:K26)</f>
        <v>7.7450000000000001</v>
      </c>
      <c r="Z24" s="6">
        <f t="shared" ref="Z24" si="33">AVERAGE(L24:L26)</f>
        <v>8.0776666666666674</v>
      </c>
      <c r="AA24" s="6">
        <f t="shared" ref="AA24" si="34">AVERAGE(M24:M26)</f>
        <v>7.7346666666666666</v>
      </c>
    </row>
    <row r="25" spans="1:27" x14ac:dyDescent="0.3">
      <c r="A25" s="30"/>
      <c r="B25" s="4">
        <v>5.3979999999999997</v>
      </c>
      <c r="C25" s="4">
        <v>5.641</v>
      </c>
      <c r="D25" s="4">
        <v>6.5460000000000003</v>
      </c>
      <c r="E25" s="4">
        <v>7.1840000000000002</v>
      </c>
      <c r="F25" s="4">
        <v>6.3410000000000002</v>
      </c>
      <c r="G25" s="4">
        <v>6.57</v>
      </c>
      <c r="H25" s="4">
        <v>8.8879999999999999</v>
      </c>
      <c r="I25" s="4">
        <v>9.0719999999999992</v>
      </c>
      <c r="J25" s="4">
        <v>8.06</v>
      </c>
      <c r="K25" s="4">
        <v>7.835</v>
      </c>
      <c r="L25" s="4">
        <v>7.9580000000000002</v>
      </c>
      <c r="M25" s="4">
        <v>8.1859999999999999</v>
      </c>
      <c r="N25" s="28">
        <f>MAX(B24:G26)</f>
        <v>7.5739999999999998</v>
      </c>
      <c r="O25" s="6">
        <f>MAX(H24:M26)</f>
        <v>9.0719999999999992</v>
      </c>
      <c r="P25" s="6">
        <f>_xlfn.STDEV.P(B24:B26)</f>
        <v>0.23082605283344149</v>
      </c>
      <c r="Q25" s="6">
        <f t="shared" ref="Q25" si="35">_xlfn.STDEV.P(C24:C26)</f>
        <v>0.26029726596079833</v>
      </c>
      <c r="R25" s="6">
        <f t="shared" ref="R25" si="36">_xlfn.STDEV.P(D24:D26)</f>
        <v>0.2833152935433515</v>
      </c>
      <c r="S25" s="6">
        <f t="shared" ref="S25" si="37">_xlfn.STDEV.P(E24:E26)</f>
        <v>0.20561614722584409</v>
      </c>
      <c r="T25" s="6">
        <f t="shared" ref="T25" si="38">_xlfn.STDEV.P(F24:F26)</f>
        <v>0.2561201974768007</v>
      </c>
      <c r="U25" s="6">
        <f t="shared" ref="U25" si="39">_xlfn.STDEV.P(G24:G26)</f>
        <v>0.39248524388397904</v>
      </c>
      <c r="V25" s="6">
        <f t="shared" ref="V25" si="40">_xlfn.STDEV.P(H24:H26)</f>
        <v>0.61675837155963198</v>
      </c>
      <c r="W25" s="6">
        <f t="shared" ref="W25" si="41">_xlfn.STDEV.P(I24:I26)</f>
        <v>0.19100494467130644</v>
      </c>
      <c r="X25" s="6">
        <f t="shared" ref="X25" si="42">_xlfn.STDEV.P(J24:J26)</f>
        <v>8.9354475110216158E-2</v>
      </c>
      <c r="Y25" s="6">
        <f t="shared" ref="Y25" si="43">_xlfn.STDEV.P(K24:K26)</f>
        <v>0.42205528863724329</v>
      </c>
      <c r="Z25" s="6">
        <f t="shared" ref="Z25" si="44">_xlfn.STDEV.P(L24:L26)</f>
        <v>0.2726980422046007</v>
      </c>
      <c r="AA25" s="6">
        <f t="shared" ref="AA25" si="45">_xlfn.STDEV.P(M24:M26)</f>
        <v>0.40783765833423896</v>
      </c>
    </row>
    <row r="26" spans="1:27" x14ac:dyDescent="0.3">
      <c r="A26" s="30"/>
      <c r="B26" s="4">
        <v>5.9119999999999999</v>
      </c>
      <c r="C26" s="4">
        <v>5.0970000000000004</v>
      </c>
      <c r="D26" s="4">
        <v>6.6840000000000002</v>
      </c>
      <c r="E26" s="4">
        <v>7.5739999999999998</v>
      </c>
      <c r="F26" s="4">
        <v>6.5679999999999996</v>
      </c>
      <c r="G26" s="4">
        <v>6.7850000000000001</v>
      </c>
      <c r="H26" s="4">
        <v>7.9050000000000002</v>
      </c>
      <c r="I26" s="4">
        <v>8.6129999999999995</v>
      </c>
      <c r="J26" s="4">
        <v>7.8520000000000003</v>
      </c>
      <c r="K26" s="4">
        <v>8.2110000000000003</v>
      </c>
      <c r="L26" s="4">
        <v>7.82</v>
      </c>
      <c r="M26" s="4">
        <v>7.82</v>
      </c>
      <c r="N26" s="28"/>
    </row>
    <row r="27" spans="1:27" x14ac:dyDescent="0.3">
      <c r="N27" s="28"/>
    </row>
    <row r="28" spans="1:27" x14ac:dyDescent="0.3">
      <c r="A28" s="1">
        <v>15</v>
      </c>
      <c r="N28" s="28"/>
    </row>
    <row r="29" spans="1:27" x14ac:dyDescent="0.3">
      <c r="A29" s="2"/>
      <c r="B29" s="2" t="s">
        <v>3</v>
      </c>
      <c r="C29" s="2" t="s">
        <v>4</v>
      </c>
      <c r="D29" s="2" t="s">
        <v>5</v>
      </c>
      <c r="E29" s="2" t="s">
        <v>6</v>
      </c>
      <c r="F29" s="2" t="s">
        <v>7</v>
      </c>
      <c r="G29" s="2" t="s">
        <v>8</v>
      </c>
      <c r="H29" s="2" t="s">
        <v>9</v>
      </c>
      <c r="I29" s="2" t="s">
        <v>10</v>
      </c>
      <c r="J29" s="2" t="s">
        <v>11</v>
      </c>
      <c r="K29" s="2" t="s">
        <v>12</v>
      </c>
      <c r="L29" s="2" t="s">
        <v>13</v>
      </c>
      <c r="M29" s="2" t="s">
        <v>14</v>
      </c>
      <c r="N29" s="29" t="s">
        <v>28</v>
      </c>
      <c r="O29" s="5" t="s">
        <v>29</v>
      </c>
      <c r="P29" s="2" t="s">
        <v>3</v>
      </c>
      <c r="Q29" s="2" t="s">
        <v>4</v>
      </c>
      <c r="R29" s="2" t="s">
        <v>5</v>
      </c>
      <c r="S29" s="2" t="s">
        <v>6</v>
      </c>
      <c r="T29" s="2" t="s">
        <v>7</v>
      </c>
      <c r="U29" s="2" t="s">
        <v>8</v>
      </c>
      <c r="V29" s="2" t="s">
        <v>9</v>
      </c>
      <c r="W29" s="2" t="s">
        <v>10</v>
      </c>
      <c r="X29" s="2" t="s">
        <v>11</v>
      </c>
      <c r="Y29" s="2" t="s">
        <v>12</v>
      </c>
      <c r="Z29" s="2" t="s">
        <v>13</v>
      </c>
      <c r="AA29" s="2" t="s">
        <v>14</v>
      </c>
    </row>
    <row r="30" spans="1:27" x14ac:dyDescent="0.3">
      <c r="A30" s="30" t="s">
        <v>0</v>
      </c>
      <c r="B30" s="4">
        <v>19.170999999999999</v>
      </c>
      <c r="C30" s="4">
        <v>13.218999999999999</v>
      </c>
      <c r="D30" s="4">
        <v>17.169</v>
      </c>
      <c r="E30" s="4">
        <v>12.989000000000001</v>
      </c>
      <c r="F30" s="4">
        <v>16.504999999999999</v>
      </c>
      <c r="G30" s="4">
        <v>15.933999999999999</v>
      </c>
      <c r="H30" s="4" t="s">
        <v>16</v>
      </c>
      <c r="I30" s="4">
        <v>16.416</v>
      </c>
      <c r="J30" s="4">
        <v>16.064</v>
      </c>
      <c r="K30" s="4">
        <v>17.335999999999999</v>
      </c>
      <c r="L30" s="4">
        <v>14.679</v>
      </c>
      <c r="M30" s="4">
        <v>17.298999999999999</v>
      </c>
      <c r="N30" s="28">
        <f>MIN(B30:G32)</f>
        <v>12.989000000000001</v>
      </c>
      <c r="O30" s="6">
        <f>MIN(H30:M32)</f>
        <v>14.679</v>
      </c>
      <c r="P30" s="6">
        <f>AVERAGE(B30:B32)</f>
        <v>19.632333333333332</v>
      </c>
      <c r="Q30" s="6">
        <f t="shared" ref="Q30" si="46">AVERAGE(C30:C32)</f>
        <v>13.639666666666665</v>
      </c>
      <c r="R30" s="6">
        <f t="shared" ref="R30" si="47">AVERAGE(D30:D32)</f>
        <v>17.079666666666668</v>
      </c>
      <c r="S30" s="6">
        <f t="shared" ref="S30" si="48">AVERAGE(E30:E32)</f>
        <v>13.311666666666667</v>
      </c>
      <c r="T30" s="6">
        <f t="shared" ref="T30" si="49">AVERAGE(F30:F32)</f>
        <v>16.87</v>
      </c>
      <c r="U30" s="6">
        <f t="shared" ref="U30" si="50">AVERAGE(G30:G32)</f>
        <v>16.120666666666665</v>
      </c>
      <c r="V30" s="6" t="e">
        <f>AVERAGE(H30:H32)</f>
        <v>#DIV/0!</v>
      </c>
      <c r="W30" s="6">
        <f t="shared" ref="W30" si="51">AVERAGE(I30:I32)</f>
        <v>16.129000000000001</v>
      </c>
      <c r="X30" s="6">
        <f t="shared" ref="X30" si="52">AVERAGE(J30:J32)</f>
        <v>15.681666666666667</v>
      </c>
      <c r="Y30" s="6">
        <f t="shared" ref="Y30" si="53">AVERAGE(K30:K32)</f>
        <v>17.431000000000001</v>
      </c>
      <c r="Z30" s="6">
        <f t="shared" ref="Z30" si="54">AVERAGE(L30:L32)</f>
        <v>14.767333333333333</v>
      </c>
      <c r="AA30" s="6">
        <f t="shared" ref="AA30" si="55">AVERAGE(M30:M32)</f>
        <v>17.380666666666666</v>
      </c>
    </row>
    <row r="31" spans="1:27" x14ac:dyDescent="0.3">
      <c r="A31" s="30"/>
      <c r="B31" s="4">
        <v>19.024999999999999</v>
      </c>
      <c r="C31" s="4">
        <v>13.502000000000001</v>
      </c>
      <c r="D31" s="4">
        <v>17.062999999999999</v>
      </c>
      <c r="E31" s="4">
        <v>13.667</v>
      </c>
      <c r="F31" s="4">
        <v>16.95</v>
      </c>
      <c r="G31" s="4">
        <v>16.303999999999998</v>
      </c>
      <c r="H31" s="4" t="s">
        <v>16</v>
      </c>
      <c r="I31" s="4">
        <v>16.109000000000002</v>
      </c>
      <c r="J31" s="4">
        <v>15.234999999999999</v>
      </c>
      <c r="K31" s="4">
        <v>17.747</v>
      </c>
      <c r="L31" s="4">
        <v>14.807</v>
      </c>
      <c r="M31" s="4">
        <v>17.457000000000001</v>
      </c>
      <c r="N31" s="28">
        <f>MAX(B30:G32)</f>
        <v>20.701000000000001</v>
      </c>
      <c r="O31" s="6">
        <f>MAX(H30:M32)</f>
        <v>17.747</v>
      </c>
      <c r="P31" s="6">
        <f>_xlfn.STDEV.P(B30:B32)</f>
        <v>0.75800850185792112</v>
      </c>
      <c r="Q31" s="6">
        <f t="shared" ref="Q31" si="56">_xlfn.STDEV.P(C30:C32)</f>
        <v>0.41135899433733358</v>
      </c>
      <c r="R31" s="6">
        <f t="shared" ref="R31" si="57">_xlfn.STDEV.P(D30:D32)</f>
        <v>6.7178038739523063E-2</v>
      </c>
      <c r="S31" s="6">
        <f t="shared" ref="S31" si="58">_xlfn.STDEV.P(E30:E32)</f>
        <v>0.27775448791253643</v>
      </c>
      <c r="T31" s="6">
        <f t="shared" ref="T31" si="59">_xlfn.STDEV.P(F30:F32)</f>
        <v>0.27132391466044253</v>
      </c>
      <c r="U31" s="6">
        <f t="shared" ref="U31" si="60">_xlfn.STDEV.P(G30:G32)</f>
        <v>0.15107025591499515</v>
      </c>
      <c r="V31" s="6" t="e">
        <f t="shared" ref="V31" si="61">_xlfn.STDEV.P(H30:H32)</f>
        <v>#DIV/0!</v>
      </c>
      <c r="W31" s="6">
        <f t="shared" ref="W31" si="62">_xlfn.STDEV.P(I30:I32)</f>
        <v>0.2266112677398604</v>
      </c>
      <c r="X31" s="6">
        <f t="shared" ref="X31" si="63">_xlfn.STDEV.P(J30:J32)</f>
        <v>0.34148141319192726</v>
      </c>
      <c r="Y31" s="6">
        <f t="shared" ref="Y31" si="64">_xlfn.STDEV.P(K30:K32)</f>
        <v>0.22929020912372153</v>
      </c>
      <c r="Z31" s="6">
        <f t="shared" ref="Z31" si="65">_xlfn.STDEV.P(L30:L32)</f>
        <v>6.2569072942540119E-2</v>
      </c>
      <c r="AA31" s="6">
        <f t="shared" ref="AA31" si="66">_xlfn.STDEV.P(M30:M32)</f>
        <v>6.4613380107288551E-2</v>
      </c>
    </row>
    <row r="32" spans="1:27" x14ac:dyDescent="0.3">
      <c r="A32" s="30"/>
      <c r="B32" s="4">
        <v>20.701000000000001</v>
      </c>
      <c r="C32" s="4">
        <v>14.198</v>
      </c>
      <c r="D32" s="4">
        <v>17.007000000000001</v>
      </c>
      <c r="E32" s="4">
        <v>13.279</v>
      </c>
      <c r="F32" s="4">
        <v>17.155000000000001</v>
      </c>
      <c r="G32" s="4">
        <v>16.123999999999999</v>
      </c>
      <c r="H32" s="4" t="s">
        <v>16</v>
      </c>
      <c r="I32" s="4">
        <v>15.862</v>
      </c>
      <c r="J32" s="4">
        <v>15.746</v>
      </c>
      <c r="K32" s="4">
        <v>17.21</v>
      </c>
      <c r="L32" s="4">
        <v>14.816000000000001</v>
      </c>
      <c r="M32" s="4">
        <v>17.385999999999999</v>
      </c>
      <c r="N32" s="28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x14ac:dyDescent="0.3">
      <c r="A33" s="30" t="s">
        <v>1</v>
      </c>
      <c r="B33" s="4">
        <v>16.98</v>
      </c>
      <c r="C33" s="4">
        <v>14.968</v>
      </c>
      <c r="D33" s="4">
        <v>17.04</v>
      </c>
      <c r="E33" s="4">
        <v>15.456</v>
      </c>
      <c r="F33" s="4">
        <v>17.34</v>
      </c>
      <c r="G33" s="4">
        <v>15.773</v>
      </c>
      <c r="H33" s="4" t="s">
        <v>16</v>
      </c>
      <c r="I33" s="4">
        <v>16.510000000000002</v>
      </c>
      <c r="J33" s="4">
        <v>19.055</v>
      </c>
      <c r="K33" s="4">
        <v>18.459</v>
      </c>
      <c r="L33" s="4">
        <v>18.068000000000001</v>
      </c>
      <c r="M33" s="4">
        <v>19.103000000000002</v>
      </c>
      <c r="N33" s="28">
        <f>MIN(B33:G35)</f>
        <v>14.474</v>
      </c>
      <c r="O33" s="6">
        <f>MIN(H33:M35)</f>
        <v>16.503</v>
      </c>
      <c r="P33" s="6">
        <f>AVERAGE(B33:B35)</f>
        <v>16.743333333333336</v>
      </c>
      <c r="Q33" s="6">
        <f t="shared" ref="Q33" si="67">AVERAGE(C33:C35)</f>
        <v>14.701666666666668</v>
      </c>
      <c r="R33" s="6">
        <f t="shared" ref="R33" si="68">AVERAGE(D33:D35)</f>
        <v>17.209</v>
      </c>
      <c r="S33" s="6">
        <f t="shared" ref="S33" si="69">AVERAGE(E33:E35)</f>
        <v>15.777999999999999</v>
      </c>
      <c r="T33" s="6">
        <f t="shared" ref="T33" si="70">AVERAGE(F33:F35)</f>
        <v>17.578333333333333</v>
      </c>
      <c r="U33" s="6">
        <f t="shared" ref="U33" si="71">AVERAGE(G33:G35)</f>
        <v>15.999666666666664</v>
      </c>
      <c r="V33" s="6">
        <f t="shared" ref="V33" si="72">AVERAGE(H33:H35)</f>
        <v>19.2195</v>
      </c>
      <c r="W33" s="6">
        <f t="shared" ref="W33" si="73">AVERAGE(I33:I35)</f>
        <v>16.64</v>
      </c>
      <c r="X33" s="6">
        <f t="shared" ref="X33" si="74">AVERAGE(J33:J35)</f>
        <v>18.828333333333333</v>
      </c>
      <c r="Y33" s="6">
        <f t="shared" ref="Y33" si="75">AVERAGE(K33:K35)</f>
        <v>18.948333333333334</v>
      </c>
      <c r="Z33" s="6">
        <f t="shared" ref="Z33" si="76">AVERAGE(L33:L35)</f>
        <v>18.381333333333334</v>
      </c>
      <c r="AA33" s="6">
        <f t="shared" ref="AA33" si="77">AVERAGE(M33:M35)</f>
        <v>19.546333333333333</v>
      </c>
    </row>
    <row r="34" spans="1:27" x14ac:dyDescent="0.3">
      <c r="A34" s="30"/>
      <c r="B34" s="4">
        <v>16.215</v>
      </c>
      <c r="C34" s="4">
        <v>14.474</v>
      </c>
      <c r="D34" s="4">
        <v>17.510000000000002</v>
      </c>
      <c r="E34" s="4">
        <v>15.962999999999999</v>
      </c>
      <c r="F34" s="4">
        <v>17.64</v>
      </c>
      <c r="G34" s="4">
        <v>15.859</v>
      </c>
      <c r="H34" s="4">
        <v>19.024999999999999</v>
      </c>
      <c r="I34" s="4">
        <v>16.907</v>
      </c>
      <c r="J34" s="4">
        <v>18.544</v>
      </c>
      <c r="K34" s="4">
        <v>19.463999999999999</v>
      </c>
      <c r="L34" s="4">
        <v>18.306000000000001</v>
      </c>
      <c r="M34" s="4">
        <v>19.917999999999999</v>
      </c>
      <c r="N34" s="28">
        <f>MAX(B33:G35)</f>
        <v>17.754999999999999</v>
      </c>
      <c r="O34" s="6">
        <f>MAX(H33:M35)</f>
        <v>19.917999999999999</v>
      </c>
      <c r="P34" s="6">
        <f>_xlfn.STDEV.P(B33:B35)</f>
        <v>0.37426223723777208</v>
      </c>
      <c r="Q34" s="6">
        <f t="shared" ref="Q34" si="78">_xlfn.STDEV.P(C33:C35)</f>
        <v>0.20351958682697394</v>
      </c>
      <c r="R34" s="6">
        <f t="shared" ref="R34" si="79">_xlfn.STDEV.P(D33:D35)</f>
        <v>0.21337447519951144</v>
      </c>
      <c r="S34" s="6">
        <f t="shared" ref="S34" si="80">_xlfn.STDEV.P(E33:E35)</f>
        <v>0.2285300855467392</v>
      </c>
      <c r="T34" s="6">
        <f t="shared" ref="T34" si="81">_xlfn.STDEV.P(F33:F35)</f>
        <v>0.1749444356233015</v>
      </c>
      <c r="U34" s="6">
        <f t="shared" ref="U34" si="82">_xlfn.STDEV.P(G33:G35)</f>
        <v>0.26210600060959277</v>
      </c>
      <c r="V34" s="6">
        <f t="shared" ref="V34" si="83">_xlfn.STDEV.P(H33:H35)</f>
        <v>0.19450000000000145</v>
      </c>
      <c r="W34" s="6">
        <f t="shared" ref="W34" si="84">_xlfn.STDEV.P(I33:I35)</f>
        <v>0.18881913744815837</v>
      </c>
      <c r="X34" s="6">
        <f t="shared" ref="X34" si="85">_xlfn.STDEV.P(J33:J35)</f>
        <v>0.21256267049717062</v>
      </c>
      <c r="Y34" s="6">
        <f t="shared" ref="Y34" si="86">_xlfn.STDEV.P(K33:K35)</f>
        <v>0.4107118481639187</v>
      </c>
      <c r="Z34" s="6">
        <f t="shared" ref="Z34" si="87">_xlfn.STDEV.P(L33:L35)</f>
        <v>0.291498808840714</v>
      </c>
      <c r="AA34" s="6">
        <f t="shared" ref="AA34" si="88">_xlfn.STDEV.P(M33:M35)</f>
        <v>0.3365593888487165</v>
      </c>
    </row>
    <row r="35" spans="1:27" x14ac:dyDescent="0.3">
      <c r="A35" s="30"/>
      <c r="B35" s="4">
        <v>17.035</v>
      </c>
      <c r="C35" s="4">
        <v>14.663</v>
      </c>
      <c r="D35" s="4">
        <v>17.077000000000002</v>
      </c>
      <c r="E35" s="4">
        <v>15.914999999999999</v>
      </c>
      <c r="F35" s="4">
        <v>17.754999999999999</v>
      </c>
      <c r="G35" s="4">
        <v>16.367000000000001</v>
      </c>
      <c r="H35" s="4">
        <v>19.414000000000001</v>
      </c>
      <c r="I35" s="4">
        <v>16.503</v>
      </c>
      <c r="J35" s="4">
        <v>18.885999999999999</v>
      </c>
      <c r="K35" s="4">
        <v>18.922000000000001</v>
      </c>
      <c r="L35" s="4">
        <v>18.77</v>
      </c>
      <c r="M35" s="4">
        <v>19.617999999999999</v>
      </c>
      <c r="N35" s="28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x14ac:dyDescent="0.3">
      <c r="A36" s="30" t="s">
        <v>2</v>
      </c>
      <c r="B36" s="4">
        <v>11.68</v>
      </c>
      <c r="C36" s="4">
        <v>10.561999999999999</v>
      </c>
      <c r="D36" s="4">
        <v>12.286</v>
      </c>
      <c r="E36" s="4">
        <v>13.321999999999999</v>
      </c>
      <c r="F36" s="4">
        <v>13.819000000000001</v>
      </c>
      <c r="G36" s="4">
        <v>12.366</v>
      </c>
      <c r="H36" s="4">
        <v>16.094000000000001</v>
      </c>
      <c r="I36" s="4">
        <v>15.851000000000001</v>
      </c>
      <c r="J36" s="4">
        <v>12.875999999999999</v>
      </c>
      <c r="K36" s="4">
        <v>14.335000000000001</v>
      </c>
      <c r="L36" s="4">
        <v>14.794</v>
      </c>
      <c r="M36" s="4">
        <v>13.048</v>
      </c>
      <c r="N36" s="28">
        <f>MIN(B36:G38)</f>
        <v>10.276999999999999</v>
      </c>
      <c r="O36" s="6">
        <f>MIN(H36:M38)</f>
        <v>12.522</v>
      </c>
      <c r="P36" s="6">
        <f>AVERAGE(B36:B38)</f>
        <v>11.458333333333334</v>
      </c>
      <c r="Q36" s="6">
        <f t="shared" ref="Q36" si="89">AVERAGE(C36:C38)</f>
        <v>10.483333333333333</v>
      </c>
      <c r="R36" s="6">
        <f t="shared" ref="R36" si="90">AVERAGE(D36:D38)</f>
        <v>11.874333333333333</v>
      </c>
      <c r="S36" s="6">
        <f t="shared" ref="S36" si="91">AVERAGE(E36:E38)</f>
        <v>13.139666666666665</v>
      </c>
      <c r="T36" s="6">
        <f t="shared" ref="T36" si="92">AVERAGE(F36:F38)</f>
        <v>13.599333333333334</v>
      </c>
      <c r="U36" s="6">
        <f t="shared" ref="U36" si="93">AVERAGE(G36:G38)</f>
        <v>12.040333333333335</v>
      </c>
      <c r="V36" s="6">
        <f t="shared" ref="V36" si="94">AVERAGE(H36:H38)</f>
        <v>16.245999999999999</v>
      </c>
      <c r="W36" s="6">
        <f t="shared" ref="W36" si="95">AVERAGE(I36:I38)</f>
        <v>15.516333333333336</v>
      </c>
      <c r="X36" s="6">
        <f t="shared" ref="X36" si="96">AVERAGE(J36:J38)</f>
        <v>12.702</v>
      </c>
      <c r="Y36" s="6">
        <f t="shared" ref="Y36" si="97">AVERAGE(K36:K38)</f>
        <v>14.507333333333333</v>
      </c>
      <c r="Z36" s="6">
        <f t="shared" ref="Z36" si="98">AVERAGE(L36:L38)</f>
        <v>13.807666666666668</v>
      </c>
      <c r="AA36" s="6">
        <f t="shared" ref="AA36" si="99">AVERAGE(M36:M38)</f>
        <v>13.420666666666667</v>
      </c>
    </row>
    <row r="37" spans="1:27" x14ac:dyDescent="0.3">
      <c r="A37" s="30"/>
      <c r="B37" s="4">
        <v>11.348000000000001</v>
      </c>
      <c r="C37" s="4">
        <v>10.276999999999999</v>
      </c>
      <c r="D37" s="4">
        <v>11.577</v>
      </c>
      <c r="E37" s="4">
        <v>13.704000000000001</v>
      </c>
      <c r="F37" s="4">
        <v>13.295999999999999</v>
      </c>
      <c r="G37" s="4">
        <v>11.265000000000001</v>
      </c>
      <c r="H37" s="4">
        <v>16.257999999999999</v>
      </c>
      <c r="I37" s="4">
        <v>15.224</v>
      </c>
      <c r="J37" s="4">
        <v>12.522</v>
      </c>
      <c r="K37" s="4">
        <v>14.272</v>
      </c>
      <c r="L37" s="4">
        <v>13.478999999999999</v>
      </c>
      <c r="M37" s="4">
        <v>13.281000000000001</v>
      </c>
      <c r="N37" s="28">
        <f>MAX(B36:G38)</f>
        <v>13.819000000000001</v>
      </c>
      <c r="O37" s="6">
        <f>MAX(H36:M38)</f>
        <v>16.385999999999999</v>
      </c>
      <c r="P37" s="6">
        <f>_xlfn.STDEV.P(B36:B38)</f>
        <v>0.15674253482135014</v>
      </c>
      <c r="Q37" s="6">
        <f t="shared" ref="Q37" si="100">_xlfn.STDEV.P(C36:C38)</f>
        <v>0.14726468989166758</v>
      </c>
      <c r="R37" s="6">
        <f t="shared" ref="R37" si="101">_xlfn.STDEV.P(D36:D38)</f>
        <v>0.30052657490182483</v>
      </c>
      <c r="S37" s="6">
        <f t="shared" ref="S37" si="102">_xlfn.STDEV.P(E36:E38)</f>
        <v>0.55052358916055721</v>
      </c>
      <c r="T37" s="6">
        <f t="shared" ref="T37" si="103">_xlfn.STDEV.P(F36:F38)</f>
        <v>0.2215586202841642</v>
      </c>
      <c r="U37" s="6">
        <f t="shared" ref="U37" si="104">_xlfn.STDEV.P(G36:G38)</f>
        <v>0.55057565833911992</v>
      </c>
      <c r="V37" s="6">
        <f t="shared" ref="V37" si="105">_xlfn.STDEV.P(H36:H38)</f>
        <v>0.11951011114824747</v>
      </c>
      <c r="W37" s="6">
        <f t="shared" ref="W37" si="106">_xlfn.STDEV.P(I36:I38)</f>
        <v>0.25771603666740589</v>
      </c>
      <c r="X37" s="6">
        <f t="shared" ref="X37" si="107">_xlfn.STDEV.P(J36:J38)</f>
        <v>0.14458215657542223</v>
      </c>
      <c r="Y37" s="6">
        <f t="shared" ref="Y37" si="108">_xlfn.STDEV.P(K36:K38)</f>
        <v>0.28940897628711382</v>
      </c>
      <c r="Z37" s="6">
        <f t="shared" ref="Z37" si="109">_xlfn.STDEV.P(L36:L38)</f>
        <v>0.71025832546256651</v>
      </c>
      <c r="AA37" s="6">
        <f t="shared" ref="AA37" si="110">_xlfn.STDEV.P(M36:M38)</f>
        <v>0.37455425359871269</v>
      </c>
    </row>
    <row r="38" spans="1:27" x14ac:dyDescent="0.3">
      <c r="A38" s="30"/>
      <c r="B38" s="4">
        <v>11.347</v>
      </c>
      <c r="C38" s="4">
        <v>10.611000000000001</v>
      </c>
      <c r="D38" s="4">
        <v>11.76</v>
      </c>
      <c r="E38" s="4">
        <v>12.393000000000001</v>
      </c>
      <c r="F38" s="4">
        <v>13.683</v>
      </c>
      <c r="G38" s="4">
        <v>12.49</v>
      </c>
      <c r="H38" s="4">
        <v>16.385999999999999</v>
      </c>
      <c r="I38" s="4">
        <v>15.474</v>
      </c>
      <c r="J38" s="4">
        <v>12.708</v>
      </c>
      <c r="K38" s="4">
        <v>14.914999999999999</v>
      </c>
      <c r="L38" s="4">
        <v>13.15</v>
      </c>
      <c r="M38" s="4">
        <v>13.933</v>
      </c>
      <c r="N38" s="28"/>
    </row>
    <row r="39" spans="1:27" x14ac:dyDescent="0.3">
      <c r="N39" s="28"/>
    </row>
    <row r="40" spans="1:27" x14ac:dyDescent="0.3">
      <c r="A40" s="1">
        <v>20</v>
      </c>
      <c r="N40" s="28"/>
    </row>
    <row r="41" spans="1:27" x14ac:dyDescent="0.3">
      <c r="A41" s="2"/>
      <c r="B41" s="2" t="s">
        <v>3</v>
      </c>
      <c r="C41" s="2" t="s">
        <v>4</v>
      </c>
      <c r="D41" s="2" t="s">
        <v>5</v>
      </c>
      <c r="E41" s="2" t="s">
        <v>6</v>
      </c>
      <c r="F41" s="2" t="s">
        <v>7</v>
      </c>
      <c r="G41" s="2" t="s">
        <v>8</v>
      </c>
      <c r="H41" s="2" t="s">
        <v>9</v>
      </c>
      <c r="I41" s="2" t="s">
        <v>10</v>
      </c>
      <c r="J41" s="2" t="s">
        <v>11</v>
      </c>
      <c r="K41" s="2" t="s">
        <v>12</v>
      </c>
      <c r="L41" s="2" t="s">
        <v>13</v>
      </c>
      <c r="M41" s="2" t="s">
        <v>14</v>
      </c>
      <c r="N41" s="29" t="s">
        <v>28</v>
      </c>
      <c r="O41" s="5" t="s">
        <v>29</v>
      </c>
      <c r="P41" s="2" t="s">
        <v>3</v>
      </c>
      <c r="Q41" s="2" t="s">
        <v>4</v>
      </c>
      <c r="R41" s="2" t="s">
        <v>5</v>
      </c>
      <c r="S41" s="2" t="s">
        <v>6</v>
      </c>
      <c r="T41" s="2" t="s">
        <v>7</v>
      </c>
      <c r="U41" s="2" t="s">
        <v>8</v>
      </c>
      <c r="V41" s="2" t="s">
        <v>9</v>
      </c>
      <c r="W41" s="2" t="s">
        <v>10</v>
      </c>
      <c r="X41" s="2" t="s">
        <v>11</v>
      </c>
      <c r="Y41" s="2" t="s">
        <v>12</v>
      </c>
      <c r="Z41" s="2" t="s">
        <v>13</v>
      </c>
      <c r="AA41" s="2" t="s">
        <v>14</v>
      </c>
    </row>
    <row r="42" spans="1:27" x14ac:dyDescent="0.3">
      <c r="A42" s="30" t="s">
        <v>0</v>
      </c>
      <c r="B42" s="4">
        <v>22.492999999999999</v>
      </c>
      <c r="C42" s="4">
        <v>19.713999999999999</v>
      </c>
      <c r="D42" s="4">
        <v>23.074000000000002</v>
      </c>
      <c r="E42" s="4">
        <v>19.652000000000001</v>
      </c>
      <c r="F42" s="4">
        <v>23.634</v>
      </c>
      <c r="G42" s="4">
        <v>18.518000000000001</v>
      </c>
      <c r="H42" s="4" t="s">
        <v>16</v>
      </c>
      <c r="I42" s="4">
        <v>25.428000000000001</v>
      </c>
      <c r="J42" s="4">
        <v>23.472999999999999</v>
      </c>
      <c r="K42" s="4">
        <v>23.701000000000001</v>
      </c>
      <c r="L42" s="4">
        <v>25.106000000000002</v>
      </c>
      <c r="M42" s="4">
        <v>22.292999999999999</v>
      </c>
      <c r="N42" s="28">
        <f>MIN(B42:G44)</f>
        <v>18.518000000000001</v>
      </c>
      <c r="O42" s="6">
        <f>MIN(H42:M44)</f>
        <v>22.119</v>
      </c>
      <c r="P42" s="6">
        <f>AVERAGE(B42:B44)</f>
        <v>22.659333333333333</v>
      </c>
      <c r="Q42" s="6">
        <f t="shared" ref="Q42" si="111">AVERAGE(C42:C44)</f>
        <v>19.630666666666666</v>
      </c>
      <c r="R42" s="6">
        <f t="shared" ref="R42" si="112">AVERAGE(D42:D44)</f>
        <v>22.191333333333333</v>
      </c>
      <c r="S42" s="6">
        <f t="shared" ref="S42" si="113">AVERAGE(E42:E44)</f>
        <v>20.355</v>
      </c>
      <c r="T42" s="6">
        <f t="shared" ref="T42" si="114">AVERAGE(F42:F44)</f>
        <v>24.418999999999997</v>
      </c>
      <c r="U42" s="6">
        <f t="shared" ref="U42" si="115">AVERAGE(G42:G44)</f>
        <v>18.976666666666667</v>
      </c>
      <c r="V42" s="6" t="e">
        <f>AVERAGE(H42:H44)</f>
        <v>#DIV/0!</v>
      </c>
      <c r="W42" s="6">
        <f t="shared" ref="W42" si="116">AVERAGE(I42:I44)</f>
        <v>25.167000000000002</v>
      </c>
      <c r="X42" s="6">
        <f t="shared" ref="X42" si="117">AVERAGE(J42:J44)</f>
        <v>24.649666666666665</v>
      </c>
      <c r="Y42" s="6">
        <f t="shared" ref="Y42" si="118">AVERAGE(K42:K44)</f>
        <v>23.660333333333337</v>
      </c>
      <c r="Z42" s="6">
        <f t="shared" ref="Z42" si="119">AVERAGE(L42:L44)</f>
        <v>24.854333333333333</v>
      </c>
      <c r="AA42" s="6">
        <f t="shared" ref="AA42" si="120">AVERAGE(M42:M44)</f>
        <v>22.230666666666668</v>
      </c>
    </row>
    <row r="43" spans="1:27" x14ac:dyDescent="0.3">
      <c r="A43" s="30"/>
      <c r="B43" s="4">
        <v>22.998999999999999</v>
      </c>
      <c r="C43" s="4">
        <v>20.032</v>
      </c>
      <c r="D43" s="4">
        <v>21.934000000000001</v>
      </c>
      <c r="E43" s="4">
        <v>20.696000000000002</v>
      </c>
      <c r="F43" s="4">
        <v>25.876999999999999</v>
      </c>
      <c r="G43" s="4">
        <v>19.271000000000001</v>
      </c>
      <c r="H43" s="4" t="s">
        <v>16</v>
      </c>
      <c r="I43" s="4">
        <v>24.645</v>
      </c>
      <c r="J43" s="4">
        <v>23.649000000000001</v>
      </c>
      <c r="K43" s="4">
        <v>23.672000000000001</v>
      </c>
      <c r="L43" s="4">
        <v>24.443000000000001</v>
      </c>
      <c r="M43" s="4">
        <v>22.28</v>
      </c>
      <c r="N43" s="28">
        <f>MAX(B42:G44)</f>
        <v>25.876999999999999</v>
      </c>
      <c r="O43" s="6">
        <f>MAX(H42:M44)</f>
        <v>26.827000000000002</v>
      </c>
      <c r="P43" s="6">
        <f>_xlfn.STDEV.P(B42:B44)</f>
        <v>0.24019760383669253</v>
      </c>
      <c r="Q43" s="6">
        <f t="shared" ref="Q43" si="121">_xlfn.STDEV.P(C42:C44)</f>
        <v>0.3664763142262929</v>
      </c>
      <c r="R43" s="6">
        <f t="shared" ref="R43" si="122">_xlfn.STDEV.P(D42:D44)</f>
        <v>0.64196642349027111</v>
      </c>
      <c r="S43" s="6">
        <f t="shared" ref="S43" si="123">_xlfn.STDEV.P(E42:E44)</f>
        <v>0.49716999104933873</v>
      </c>
      <c r="T43" s="6">
        <f t="shared" ref="T43" si="124">_xlfn.STDEV.P(F42:F44)</f>
        <v>1.0319751288992705</v>
      </c>
      <c r="U43" s="6">
        <f t="shared" ref="U43" si="125">_xlfn.STDEV.P(G42:G44)</f>
        <v>0.32863995834685411</v>
      </c>
      <c r="V43" s="6" t="e">
        <f t="shared" ref="V43" si="126">_xlfn.STDEV.P(H42:H44)</f>
        <v>#DIV/0!</v>
      </c>
      <c r="W43" s="6">
        <f t="shared" ref="W43" si="127">_xlfn.STDEV.P(I42:I44)</f>
        <v>0.36910973977937839</v>
      </c>
      <c r="X43" s="6">
        <f t="shared" ref="X43" si="128">_xlfn.STDEV.P(J42:J44)</f>
        <v>1.5412828711462707</v>
      </c>
      <c r="Y43" s="6">
        <f t="shared" ref="Y43" si="129">_xlfn.STDEV.P(K42:K44)</f>
        <v>3.8852999312222407E-2</v>
      </c>
      <c r="Z43" s="6">
        <f t="shared" ref="Z43" si="130">_xlfn.STDEV.P(L42:L44)</f>
        <v>0.29327158440977885</v>
      </c>
      <c r="AA43" s="6">
        <f t="shared" ref="AA43" si="131">_xlfn.STDEV.P(M42:M44)</f>
        <v>7.9138416012003374E-2</v>
      </c>
    </row>
    <row r="44" spans="1:27" x14ac:dyDescent="0.3">
      <c r="A44" s="30"/>
      <c r="B44" s="4">
        <v>22.486000000000001</v>
      </c>
      <c r="C44" s="4">
        <v>19.146000000000001</v>
      </c>
      <c r="D44" s="4">
        <v>21.565999999999999</v>
      </c>
      <c r="E44" s="4">
        <v>20.716999999999999</v>
      </c>
      <c r="F44" s="4">
        <v>23.745999999999999</v>
      </c>
      <c r="G44" s="4">
        <v>19.140999999999998</v>
      </c>
      <c r="H44" s="4" t="s">
        <v>16</v>
      </c>
      <c r="I44" s="4">
        <v>25.428000000000001</v>
      </c>
      <c r="J44" s="4">
        <v>26.827000000000002</v>
      </c>
      <c r="K44" s="4">
        <v>23.608000000000001</v>
      </c>
      <c r="L44" s="4">
        <v>25.013999999999999</v>
      </c>
      <c r="M44" s="4">
        <v>22.119</v>
      </c>
      <c r="N44" s="2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spans="1:27" x14ac:dyDescent="0.3">
      <c r="A45" s="30" t="s">
        <v>1</v>
      </c>
      <c r="B45" s="4">
        <v>23.503</v>
      </c>
      <c r="C45" s="4">
        <v>19.663</v>
      </c>
      <c r="D45" s="4">
        <v>24.399000000000001</v>
      </c>
      <c r="E45" s="4">
        <v>22.158000000000001</v>
      </c>
      <c r="F45" s="4">
        <v>21.984000000000002</v>
      </c>
      <c r="G45" s="4">
        <v>20.952999999999999</v>
      </c>
      <c r="H45" s="4">
        <v>25.535</v>
      </c>
      <c r="I45" s="4">
        <v>28.065999999999999</v>
      </c>
      <c r="J45" s="4">
        <v>24.283999999999999</v>
      </c>
      <c r="K45" s="4">
        <v>24.981000000000002</v>
      </c>
      <c r="L45" s="4">
        <v>21.274999999999999</v>
      </c>
      <c r="M45" s="4">
        <v>22.254000000000001</v>
      </c>
      <c r="N45" s="28">
        <f>MIN(B45:G47)</f>
        <v>19.663</v>
      </c>
      <c r="O45" s="6">
        <f>MIN(H45:M47)</f>
        <v>21.274999999999999</v>
      </c>
      <c r="P45" s="6">
        <f>AVERAGE(B45:B47)</f>
        <v>23.301333333333332</v>
      </c>
      <c r="Q45" s="6">
        <f t="shared" ref="Q45" si="132">AVERAGE(C45:C47)</f>
        <v>20.004000000000001</v>
      </c>
      <c r="R45" s="6">
        <f t="shared" ref="R45" si="133">AVERAGE(D45:D47)</f>
        <v>23.888666666666666</v>
      </c>
      <c r="S45" s="6">
        <f t="shared" ref="S45" si="134">AVERAGE(E45:E47)</f>
        <v>22.195666666666668</v>
      </c>
      <c r="T45" s="6">
        <f t="shared" ref="T45" si="135">AVERAGE(F45:F47)</f>
        <v>21.614000000000001</v>
      </c>
      <c r="U45" s="6">
        <f t="shared" ref="U45" si="136">AVERAGE(G45:G47)</f>
        <v>21.047333333333331</v>
      </c>
      <c r="V45" s="6">
        <f t="shared" ref="V45" si="137">AVERAGE(H45:H47)</f>
        <v>25.682666666666666</v>
      </c>
      <c r="W45" s="6">
        <f t="shared" ref="W45" si="138">AVERAGE(I45:I47)</f>
        <v>28.316666666666663</v>
      </c>
      <c r="X45" s="6">
        <f t="shared" ref="X45" si="139">AVERAGE(J45:J47)</f>
        <v>24.447333333333333</v>
      </c>
      <c r="Y45" s="6">
        <f t="shared" ref="Y45" si="140">AVERAGE(K45:K47)</f>
        <v>25.087666666666667</v>
      </c>
      <c r="Z45" s="6">
        <f t="shared" ref="Z45" si="141">AVERAGE(L45:L47)</f>
        <v>21.852</v>
      </c>
      <c r="AA45" s="6">
        <f t="shared" ref="AA45" si="142">AVERAGE(M45:M47)</f>
        <v>22.408000000000001</v>
      </c>
    </row>
    <row r="46" spans="1:27" x14ac:dyDescent="0.3">
      <c r="A46" s="30"/>
      <c r="B46" s="4">
        <v>22.991</v>
      </c>
      <c r="C46" s="4">
        <v>20.593</v>
      </c>
      <c r="D46" s="4">
        <v>23.68</v>
      </c>
      <c r="E46" s="4">
        <v>22.48</v>
      </c>
      <c r="F46" s="4">
        <v>21.42</v>
      </c>
      <c r="G46" s="4">
        <v>21.446999999999999</v>
      </c>
      <c r="H46" s="4">
        <v>25.568999999999999</v>
      </c>
      <c r="I46" s="4">
        <v>28.353000000000002</v>
      </c>
      <c r="J46" s="4">
        <v>24.306999999999999</v>
      </c>
      <c r="K46" s="4">
        <v>25.08</v>
      </c>
      <c r="L46" s="4">
        <v>22.245999999999999</v>
      </c>
      <c r="M46" s="4">
        <v>22.196999999999999</v>
      </c>
      <c r="N46" s="28">
        <f>MAX(B45:G47)</f>
        <v>24.399000000000001</v>
      </c>
      <c r="O46" s="6">
        <f>MAX(H45:M47)</f>
        <v>28.530999999999999</v>
      </c>
      <c r="P46" s="6">
        <f>_xlfn.STDEV.P(B45:B47)</f>
        <v>0.22269909943439148</v>
      </c>
      <c r="Q46" s="6">
        <f t="shared" ref="Q46" si="143">_xlfn.STDEV.P(C45:C47)</f>
        <v>0.41821286446019318</v>
      </c>
      <c r="R46" s="6">
        <f t="shared" ref="R46" si="144">_xlfn.STDEV.P(D45:D47)</f>
        <v>0.36285197471635172</v>
      </c>
      <c r="S46" s="6">
        <f t="shared" ref="S46" si="145">_xlfn.STDEV.P(E45:E47)</f>
        <v>0.21840991023506393</v>
      </c>
      <c r="T46" s="6">
        <f t="shared" ref="T46" si="146">_xlfn.STDEV.P(F45:F47)</f>
        <v>0.26173268806169464</v>
      </c>
      <c r="U46" s="6">
        <f t="shared" ref="U46" si="147">_xlfn.STDEV.P(G45:G47)</f>
        <v>0.29544354602679768</v>
      </c>
      <c r="V46" s="6">
        <f t="shared" ref="V46" si="148">_xlfn.STDEV.P(H45:H47)</f>
        <v>0.18531114975149798</v>
      </c>
      <c r="W46" s="6">
        <f t="shared" ref="W46" si="149">_xlfn.STDEV.P(I45:I47)</f>
        <v>0.19156606055237341</v>
      </c>
      <c r="X46" s="6">
        <f t="shared" ref="X46" si="150">_xlfn.STDEV.P(J45:J47)</f>
        <v>0.2149299627527288</v>
      </c>
      <c r="Y46" s="6">
        <f t="shared" ref="Y46" si="151">_xlfn.STDEV.P(K45:K47)</f>
        <v>9.038559373902226E-2</v>
      </c>
      <c r="Z46" s="6">
        <f t="shared" ref="Z46" si="152">_xlfn.STDEV.P(L45:L47)</f>
        <v>0.41699480412430429</v>
      </c>
      <c r="AA46" s="6">
        <f t="shared" ref="AA46" si="153">_xlfn.STDEV.P(M45:M47)</f>
        <v>0.25914088832139154</v>
      </c>
    </row>
    <row r="47" spans="1:27" x14ac:dyDescent="0.3">
      <c r="A47" s="30"/>
      <c r="B47" s="4">
        <v>23.41</v>
      </c>
      <c r="C47" s="4">
        <v>19.756</v>
      </c>
      <c r="D47" s="4">
        <v>23.587</v>
      </c>
      <c r="E47" s="4">
        <v>21.949000000000002</v>
      </c>
      <c r="F47" s="4">
        <v>21.437999999999999</v>
      </c>
      <c r="G47" s="4">
        <v>20.742000000000001</v>
      </c>
      <c r="H47" s="4">
        <v>25.943999999999999</v>
      </c>
      <c r="I47" s="4">
        <v>28.530999999999999</v>
      </c>
      <c r="J47" s="4">
        <v>24.751000000000001</v>
      </c>
      <c r="K47" s="4">
        <v>25.202000000000002</v>
      </c>
      <c r="L47" s="4">
        <v>22.035</v>
      </c>
      <c r="M47" s="4">
        <v>22.773</v>
      </c>
      <c r="N47" s="2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spans="1:27" x14ac:dyDescent="0.3">
      <c r="A48" s="30" t="s">
        <v>2</v>
      </c>
      <c r="B48" s="4">
        <v>17.968</v>
      </c>
      <c r="C48" s="4">
        <v>15.061999999999999</v>
      </c>
      <c r="D48" s="4">
        <v>14.250999999999999</v>
      </c>
      <c r="E48" s="4">
        <v>19.408999999999999</v>
      </c>
      <c r="F48" s="4">
        <v>15.856999999999999</v>
      </c>
      <c r="G48" s="4">
        <v>13.702</v>
      </c>
      <c r="H48" s="4" t="s">
        <v>16</v>
      </c>
      <c r="I48" s="4">
        <v>22.606999999999999</v>
      </c>
      <c r="J48" s="4">
        <v>21.233000000000001</v>
      </c>
      <c r="K48" s="4">
        <v>19.282</v>
      </c>
      <c r="L48" s="4">
        <v>16.045000000000002</v>
      </c>
      <c r="M48" s="4">
        <v>20.574000000000002</v>
      </c>
      <c r="N48" s="28">
        <f>MIN(B48:G50)</f>
        <v>13.702</v>
      </c>
      <c r="O48" s="6">
        <f>MIN(H48:M50)</f>
        <v>15.138</v>
      </c>
      <c r="P48" s="6">
        <f>AVERAGE(B48:B50)</f>
        <v>17.819666666666667</v>
      </c>
      <c r="Q48" s="6">
        <f t="shared" ref="Q48" si="154">AVERAGE(C48:C50)</f>
        <v>15.277666666666667</v>
      </c>
      <c r="R48" s="6">
        <f t="shared" ref="R48" si="155">AVERAGE(D48:D50)</f>
        <v>14.261333333333333</v>
      </c>
      <c r="S48" s="6">
        <f t="shared" ref="S48" si="156">AVERAGE(E48:E50)</f>
        <v>18.457666666666668</v>
      </c>
      <c r="T48" s="6">
        <f t="shared" ref="T48" si="157">AVERAGE(F48:F50)</f>
        <v>16.318999999999999</v>
      </c>
      <c r="U48" s="6">
        <f t="shared" ref="U48" si="158">AVERAGE(G48:G50)</f>
        <v>14.292666666666667</v>
      </c>
      <c r="V48" s="6" t="e">
        <f t="shared" ref="V48" si="159">AVERAGE(H48:H50)</f>
        <v>#DIV/0!</v>
      </c>
      <c r="W48" s="6">
        <f t="shared" ref="W48" si="160">AVERAGE(I48:I50)</f>
        <v>22.810333333333332</v>
      </c>
      <c r="X48" s="6">
        <f t="shared" ref="X48" si="161">AVERAGE(J48:J50)</f>
        <v>20.177333333333333</v>
      </c>
      <c r="Y48" s="6">
        <f t="shared" ref="Y48" si="162">AVERAGE(K48:K50)</f>
        <v>20.704666666666668</v>
      </c>
      <c r="Z48" s="6">
        <f t="shared" ref="Z48" si="163">AVERAGE(L48:L50)</f>
        <v>15.530333333333333</v>
      </c>
      <c r="AA48" s="6">
        <f t="shared" ref="AA48" si="164">AVERAGE(M48:M50)</f>
        <v>20.142333333333337</v>
      </c>
    </row>
    <row r="49" spans="1:27" x14ac:dyDescent="0.3">
      <c r="A49" s="30"/>
      <c r="B49" s="4">
        <v>17.335000000000001</v>
      </c>
      <c r="C49" s="4">
        <v>15.867000000000001</v>
      </c>
      <c r="D49" s="4">
        <v>13.734</v>
      </c>
      <c r="E49" s="4">
        <v>18.14</v>
      </c>
      <c r="F49" s="4">
        <v>16.536999999999999</v>
      </c>
      <c r="G49" s="4">
        <v>14.817</v>
      </c>
      <c r="H49" s="4" t="s">
        <v>16</v>
      </c>
      <c r="I49" s="4">
        <v>22.818999999999999</v>
      </c>
      <c r="J49" s="4">
        <v>19.571000000000002</v>
      </c>
      <c r="K49" s="4">
        <v>22.155999999999999</v>
      </c>
      <c r="L49" s="4">
        <v>15.138</v>
      </c>
      <c r="M49" s="4">
        <v>19.617000000000001</v>
      </c>
      <c r="N49" s="28">
        <f>MAX(B48:G50)</f>
        <v>19.408999999999999</v>
      </c>
      <c r="O49" s="6">
        <f>MAX(H48:M50)</f>
        <v>23.004999999999999</v>
      </c>
      <c r="P49" s="6">
        <f>_xlfn.STDEV.P(B48:B50)</f>
        <v>0.35120016451527325</v>
      </c>
      <c r="Q49" s="6">
        <f t="shared" ref="Q49" si="165">_xlfn.STDEV.P(C48:C50)</f>
        <v>0.42168418935923602</v>
      </c>
      <c r="R49" s="6">
        <f t="shared" ref="R49" si="166">_xlfn.STDEV.P(D48:D50)</f>
        <v>0.43484582197474164</v>
      </c>
      <c r="S49" s="6">
        <f t="shared" ref="S49" si="167">_xlfn.STDEV.P(E48:E50)</f>
        <v>0.68495271531852531</v>
      </c>
      <c r="T49" s="6">
        <f t="shared" ref="T49" si="168">_xlfn.STDEV.P(F48:F50)</f>
        <v>0.32685572760266346</v>
      </c>
      <c r="U49" s="6">
        <f t="shared" ref="U49" si="169">_xlfn.STDEV.P(G48:G50)</f>
        <v>0.45760706094008458</v>
      </c>
      <c r="V49" s="6" t="e">
        <f t="shared" ref="V49" si="170">_xlfn.STDEV.P(H48:H50)</f>
        <v>#DIV/0!</v>
      </c>
      <c r="W49" s="6">
        <f t="shared" ref="W49" si="171">_xlfn.STDEV.P(I48:I50)</f>
        <v>0.1625983463083871</v>
      </c>
      <c r="X49" s="6">
        <f t="shared" ref="X49" si="172">_xlfn.STDEV.P(J48:J50)</f>
        <v>0.74921573810366637</v>
      </c>
      <c r="Y49" s="6">
        <f t="shared" ref="Y49" si="173">_xlfn.STDEV.P(K48:K50)</f>
        <v>1.1734806725672509</v>
      </c>
      <c r="Z49" s="6">
        <f t="shared" ref="Z49" si="174">_xlfn.STDEV.P(L48:L50)</f>
        <v>0.38025108663735535</v>
      </c>
      <c r="AA49" s="6">
        <f t="shared" ref="AA49" si="175">_xlfn.STDEV.P(M48:M50)</f>
        <v>0.39626786675457604</v>
      </c>
    </row>
    <row r="50" spans="1:27" x14ac:dyDescent="0.3">
      <c r="A50" s="30"/>
      <c r="B50" s="4">
        <v>18.155999999999999</v>
      </c>
      <c r="C50" s="4">
        <v>14.904</v>
      </c>
      <c r="D50" s="4">
        <v>14.798999999999999</v>
      </c>
      <c r="E50" s="4">
        <v>17.824000000000002</v>
      </c>
      <c r="F50" s="4">
        <v>16.562999999999999</v>
      </c>
      <c r="G50" s="4">
        <v>14.359</v>
      </c>
      <c r="H50" s="4" t="s">
        <v>16</v>
      </c>
      <c r="I50" s="4">
        <v>23.004999999999999</v>
      </c>
      <c r="J50" s="4">
        <v>19.728000000000002</v>
      </c>
      <c r="K50" s="4">
        <v>20.675999999999998</v>
      </c>
      <c r="L50" s="4">
        <v>15.407999999999999</v>
      </c>
      <c r="M50" s="4">
        <v>20.236000000000001</v>
      </c>
      <c r="N50" s="28"/>
    </row>
    <row r="51" spans="1:27" x14ac:dyDescent="0.3">
      <c r="A51" s="30" t="s">
        <v>15</v>
      </c>
      <c r="B51" s="4"/>
      <c r="C51" s="4">
        <v>23.751000000000001</v>
      </c>
      <c r="D51" s="4"/>
      <c r="E51" s="4">
        <v>23.803000000000001</v>
      </c>
      <c r="F51" s="4"/>
      <c r="G51" s="4">
        <v>18.265999999999998</v>
      </c>
      <c r="H51" s="4">
        <v>23.844000000000001</v>
      </c>
      <c r="I51" s="4"/>
      <c r="J51" s="4">
        <v>21.181999999999999</v>
      </c>
      <c r="K51" s="4"/>
      <c r="L51" s="4">
        <v>21.161000000000001</v>
      </c>
      <c r="M51" s="4"/>
      <c r="N51" s="28">
        <f>MIN(B51:G53)</f>
        <v>18.265999999999998</v>
      </c>
      <c r="O51" s="6">
        <f>MIN(H51:M53)</f>
        <v>19.881</v>
      </c>
    </row>
    <row r="52" spans="1:27" x14ac:dyDescent="0.3">
      <c r="A52" s="30"/>
      <c r="B52" s="4"/>
      <c r="C52" s="4">
        <v>22.707000000000001</v>
      </c>
      <c r="D52" s="4"/>
      <c r="E52" s="4">
        <v>23.715</v>
      </c>
      <c r="F52" s="4"/>
      <c r="G52" s="4">
        <v>18.699000000000002</v>
      </c>
      <c r="H52" s="4">
        <v>20.466000000000001</v>
      </c>
      <c r="I52" s="4"/>
      <c r="J52" s="4">
        <v>22.984999999999999</v>
      </c>
      <c r="K52" s="4"/>
      <c r="L52" s="4">
        <v>20.558</v>
      </c>
      <c r="M52" s="4"/>
      <c r="N52" s="28">
        <f>MAX(B51:G53)</f>
        <v>24.32</v>
      </c>
      <c r="O52" s="6">
        <f>MAX(H51:M53)</f>
        <v>23.844000000000001</v>
      </c>
    </row>
    <row r="53" spans="1:27" x14ac:dyDescent="0.3">
      <c r="A53" s="30"/>
      <c r="B53" s="4"/>
      <c r="C53" s="4">
        <v>22.349</v>
      </c>
      <c r="D53" s="4"/>
      <c r="E53" s="4">
        <v>24.32</v>
      </c>
      <c r="F53" s="4"/>
      <c r="G53" s="4">
        <v>19.652999999999999</v>
      </c>
      <c r="H53" s="4">
        <v>22.649000000000001</v>
      </c>
      <c r="I53" s="4"/>
      <c r="J53" s="4">
        <v>21.175000000000001</v>
      </c>
      <c r="K53" s="4"/>
      <c r="L53" s="4">
        <v>19.881</v>
      </c>
      <c r="M53" s="4"/>
      <c r="N53" s="28"/>
    </row>
    <row r="54" spans="1:27" x14ac:dyDescent="0.3">
      <c r="N54" s="28"/>
    </row>
    <row r="55" spans="1:27" x14ac:dyDescent="0.3">
      <c r="A55" s="1">
        <v>25</v>
      </c>
      <c r="N55" s="28"/>
    </row>
    <row r="56" spans="1:27" x14ac:dyDescent="0.3">
      <c r="A56" s="2"/>
      <c r="B56" s="2" t="s">
        <v>3</v>
      </c>
      <c r="C56" s="2" t="s">
        <v>4</v>
      </c>
      <c r="D56" s="2" t="s">
        <v>5</v>
      </c>
      <c r="E56" s="2" t="s">
        <v>6</v>
      </c>
      <c r="F56" s="2" t="s">
        <v>7</v>
      </c>
      <c r="G56" s="2" t="s">
        <v>8</v>
      </c>
      <c r="H56" s="2" t="s">
        <v>9</v>
      </c>
      <c r="I56" s="2" t="s">
        <v>10</v>
      </c>
      <c r="J56" s="2" t="s">
        <v>11</v>
      </c>
      <c r="K56" s="2" t="s">
        <v>12</v>
      </c>
      <c r="L56" s="2" t="s">
        <v>13</v>
      </c>
      <c r="M56" s="2" t="s">
        <v>14</v>
      </c>
      <c r="N56" s="29" t="s">
        <v>28</v>
      </c>
      <c r="O56" s="5" t="s">
        <v>29</v>
      </c>
      <c r="P56" s="2" t="s">
        <v>3</v>
      </c>
      <c r="Q56" s="2" t="s">
        <v>4</v>
      </c>
      <c r="R56" s="2" t="s">
        <v>5</v>
      </c>
      <c r="S56" s="2" t="s">
        <v>6</v>
      </c>
      <c r="T56" s="2" t="s">
        <v>7</v>
      </c>
      <c r="U56" s="2" t="s">
        <v>8</v>
      </c>
      <c r="V56" s="2" t="s">
        <v>9</v>
      </c>
      <c r="W56" s="2" t="s">
        <v>10</v>
      </c>
      <c r="X56" s="2" t="s">
        <v>11</v>
      </c>
      <c r="Y56" s="2" t="s">
        <v>12</v>
      </c>
      <c r="Z56" s="2" t="s">
        <v>13</v>
      </c>
      <c r="AA56" s="2" t="s">
        <v>14</v>
      </c>
    </row>
    <row r="57" spans="1:27" x14ac:dyDescent="0.3">
      <c r="A57" s="30" t="s">
        <v>0</v>
      </c>
      <c r="B57" s="4">
        <v>22.977</v>
      </c>
      <c r="C57" s="4">
        <v>18.103000000000002</v>
      </c>
      <c r="D57" s="4">
        <v>21.606000000000002</v>
      </c>
      <c r="E57" s="4">
        <v>19.285</v>
      </c>
      <c r="F57" s="4">
        <v>22.978999999999999</v>
      </c>
      <c r="G57" s="4">
        <v>23.06</v>
      </c>
      <c r="H57" s="4" t="s">
        <v>16</v>
      </c>
      <c r="I57" s="4">
        <v>26.925999999999998</v>
      </c>
      <c r="J57" s="4">
        <v>23.193999999999999</v>
      </c>
      <c r="K57" s="4">
        <v>30.597999999999999</v>
      </c>
      <c r="L57" s="4">
        <v>28.343</v>
      </c>
      <c r="M57" s="4">
        <v>30.667000000000002</v>
      </c>
      <c r="N57" s="28">
        <f>MIN(B57:G59)</f>
        <v>18.103000000000002</v>
      </c>
      <c r="O57" s="6">
        <f>MIN(H57:M59)</f>
        <v>23.193999999999999</v>
      </c>
      <c r="P57" s="6">
        <f>AVERAGE(B57:B59)</f>
        <v>22.833333333333332</v>
      </c>
      <c r="Q57" s="6">
        <f t="shared" ref="Q57" si="176">AVERAGE(C57:C59)</f>
        <v>18.292000000000002</v>
      </c>
      <c r="R57" s="6">
        <f t="shared" ref="R57" si="177">AVERAGE(D57:D59)</f>
        <v>22.250333333333334</v>
      </c>
      <c r="S57" s="6">
        <f t="shared" ref="S57" si="178">AVERAGE(E57:E59)</f>
        <v>19.633666666666667</v>
      </c>
      <c r="T57" s="6">
        <f t="shared" ref="T57" si="179">AVERAGE(F57:F59)</f>
        <v>22.959666666666664</v>
      </c>
      <c r="U57" s="6">
        <f t="shared" ref="U57" si="180">AVERAGE(G57:G59)</f>
        <v>23.155000000000001</v>
      </c>
      <c r="V57" s="6" t="e">
        <f>AVERAGE(H57:H59)</f>
        <v>#DIV/0!</v>
      </c>
      <c r="W57" s="6">
        <f t="shared" ref="W57" si="181">AVERAGE(I57:I59)</f>
        <v>26.890666666666664</v>
      </c>
      <c r="X57" s="6">
        <f t="shared" ref="X57" si="182">AVERAGE(J57:J59)</f>
        <v>23.193999999999999</v>
      </c>
      <c r="Y57" s="6">
        <f t="shared" ref="Y57" si="183">AVERAGE(K57:K59)</f>
        <v>30.231333333333335</v>
      </c>
      <c r="Z57" s="6">
        <f t="shared" ref="Z57" si="184">AVERAGE(L57:L59)</f>
        <v>28.947666666666667</v>
      </c>
      <c r="AA57" s="6">
        <f t="shared" ref="AA57" si="185">AVERAGE(M57:M59)</f>
        <v>30.687000000000001</v>
      </c>
    </row>
    <row r="58" spans="1:27" x14ac:dyDescent="0.3">
      <c r="A58" s="30"/>
      <c r="B58" s="4">
        <v>22.806999999999999</v>
      </c>
      <c r="C58" s="4">
        <v>18.329999999999998</v>
      </c>
      <c r="D58" s="4">
        <v>22.748999999999999</v>
      </c>
      <c r="E58" s="4">
        <v>19.512</v>
      </c>
      <c r="F58" s="4">
        <v>22.991</v>
      </c>
      <c r="G58" s="4">
        <v>22.902000000000001</v>
      </c>
      <c r="H58" s="4" t="s">
        <v>16</v>
      </c>
      <c r="I58" s="4">
        <v>27.016999999999999</v>
      </c>
      <c r="J58" s="4" t="s">
        <v>16</v>
      </c>
      <c r="K58" s="4">
        <v>29.741</v>
      </c>
      <c r="L58" s="4">
        <v>28.539000000000001</v>
      </c>
      <c r="M58" s="4">
        <v>30.29</v>
      </c>
      <c r="N58" s="28">
        <f>MAX(B57:G59)</f>
        <v>23.503</v>
      </c>
      <c r="O58" s="6">
        <f>MAX(H57:M59)</f>
        <v>31.103999999999999</v>
      </c>
      <c r="P58" s="6">
        <f>_xlfn.STDEV.P(B57:B59)</f>
        <v>0.10816756548162759</v>
      </c>
      <c r="Q58" s="6">
        <f t="shared" ref="Q58" si="186">_xlfn.STDEV.P(C57:C59)</f>
        <v>0.14138128117493692</v>
      </c>
      <c r="R58" s="6">
        <f t="shared" ref="R58" si="187">_xlfn.STDEV.P(D57:D59)</f>
        <v>0.47786074215077334</v>
      </c>
      <c r="S58" s="6">
        <f t="shared" ref="S58" si="188">_xlfn.STDEV.P(E57:E59)</f>
        <v>0.34524612798536725</v>
      </c>
      <c r="T58" s="6">
        <f t="shared" ref="T58" si="189">_xlfn.STDEV.P(F57:F59)</f>
        <v>3.6160137659521911E-2</v>
      </c>
      <c r="U58" s="6">
        <f t="shared" ref="U58" si="190">_xlfn.STDEV.P(G57:G59)</f>
        <v>0.25438684452358501</v>
      </c>
      <c r="V58" s="6" t="e">
        <f t="shared" ref="V58" si="191">_xlfn.STDEV.P(H57:H59)</f>
        <v>#DIV/0!</v>
      </c>
      <c r="W58" s="6">
        <f t="shared" ref="W58" si="192">_xlfn.STDEV.P(I57:I59)</f>
        <v>0.12020075799354271</v>
      </c>
      <c r="X58" s="6">
        <f t="shared" ref="X58" si="193">_xlfn.STDEV.P(J57:J59)</f>
        <v>0</v>
      </c>
      <c r="Y58" s="6">
        <f t="shared" ref="Y58" si="194">_xlfn.STDEV.P(K57:K59)</f>
        <v>0.36063123670709502</v>
      </c>
      <c r="Z58" s="6">
        <f t="shared" ref="Z58" si="195">_xlfn.STDEV.P(L57:L59)</f>
        <v>0.72098882715953894</v>
      </c>
      <c r="AA58" s="6">
        <f t="shared" ref="AA58" si="196">_xlfn.STDEV.P(M57:M59)</f>
        <v>0.33261489243067072</v>
      </c>
    </row>
    <row r="59" spans="1:27" x14ac:dyDescent="0.3">
      <c r="A59" s="30"/>
      <c r="B59" s="4">
        <v>22.716000000000001</v>
      </c>
      <c r="C59" s="4">
        <v>18.443000000000001</v>
      </c>
      <c r="D59" s="4">
        <v>22.396000000000001</v>
      </c>
      <c r="E59" s="4">
        <v>20.103999999999999</v>
      </c>
      <c r="F59" s="4">
        <v>22.908999999999999</v>
      </c>
      <c r="G59" s="4">
        <v>23.503</v>
      </c>
      <c r="H59" s="4" t="s">
        <v>16</v>
      </c>
      <c r="I59" s="4">
        <v>26.728999999999999</v>
      </c>
      <c r="J59" s="4" t="s">
        <v>16</v>
      </c>
      <c r="K59" s="4">
        <v>30.355</v>
      </c>
      <c r="L59" s="4">
        <v>29.960999999999999</v>
      </c>
      <c r="M59" s="4">
        <v>31.103999999999999</v>
      </c>
      <c r="N59" s="28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spans="1:27" x14ac:dyDescent="0.3">
      <c r="A60" s="30" t="s">
        <v>1</v>
      </c>
      <c r="B60" s="4">
        <v>23.256</v>
      </c>
      <c r="C60" s="4">
        <v>19.154</v>
      </c>
      <c r="D60" s="4">
        <v>26.390999999999998</v>
      </c>
      <c r="E60" s="4">
        <v>18.911000000000001</v>
      </c>
      <c r="F60" s="4">
        <v>23.318999999999999</v>
      </c>
      <c r="G60" s="4">
        <v>20.594999999999999</v>
      </c>
      <c r="H60" s="4">
        <v>30.2</v>
      </c>
      <c r="I60" s="4">
        <v>32.616999999999997</v>
      </c>
      <c r="J60" s="4">
        <v>27.488</v>
      </c>
      <c r="K60" s="4">
        <v>29.706</v>
      </c>
      <c r="L60" s="4">
        <v>27.683</v>
      </c>
      <c r="M60" s="4">
        <v>31.343</v>
      </c>
      <c r="N60" s="28">
        <f>MIN(B60:G62)</f>
        <v>18.736999999999998</v>
      </c>
      <c r="O60" s="6">
        <f>MIN(H60:M62)</f>
        <v>26.622</v>
      </c>
      <c r="P60" s="6">
        <f>AVERAGE(B60:B62)</f>
        <v>23.223333333333333</v>
      </c>
      <c r="Q60" s="6">
        <f t="shared" ref="Q60" si="197">AVERAGE(C60:C62)</f>
        <v>19.184333333333335</v>
      </c>
      <c r="R60" s="6">
        <f t="shared" ref="R60" si="198">AVERAGE(D60:D62)</f>
        <v>26.292666666666666</v>
      </c>
      <c r="S60" s="6">
        <f t="shared" ref="S60" si="199">AVERAGE(E60:E62)</f>
        <v>18.937333333333331</v>
      </c>
      <c r="T60" s="6">
        <f t="shared" ref="T60" si="200">AVERAGE(F60:F62)</f>
        <v>23.363</v>
      </c>
      <c r="U60" s="6">
        <f t="shared" ref="U60" si="201">AVERAGE(G60:G62)</f>
        <v>20.697999999999997</v>
      </c>
      <c r="V60" s="6">
        <f t="shared" ref="V60" si="202">AVERAGE(H60:H62)</f>
        <v>30.808999999999997</v>
      </c>
      <c r="W60" s="6">
        <f t="shared" ref="W60" si="203">AVERAGE(I60:I62)</f>
        <v>32.968333333333334</v>
      </c>
      <c r="X60" s="6">
        <f t="shared" ref="X60" si="204">AVERAGE(J60:J62)</f>
        <v>27.078999999999997</v>
      </c>
      <c r="Y60" s="6">
        <f t="shared" ref="Y60" si="205">AVERAGE(K60:K62)</f>
        <v>29.215333333333334</v>
      </c>
      <c r="Z60" s="6">
        <f t="shared" ref="Z60" si="206">AVERAGE(L60:L62)</f>
        <v>27.530666666666665</v>
      </c>
      <c r="AA60" s="6">
        <f t="shared" ref="AA60" si="207">AVERAGE(M60:M62)</f>
        <v>31.266333333333336</v>
      </c>
    </row>
    <row r="61" spans="1:27" x14ac:dyDescent="0.3">
      <c r="A61" s="30"/>
      <c r="B61" s="4">
        <v>22.971</v>
      </c>
      <c r="C61" s="4">
        <v>19.359000000000002</v>
      </c>
      <c r="D61" s="4">
        <v>26</v>
      </c>
      <c r="E61" s="4">
        <v>18.736999999999998</v>
      </c>
      <c r="F61" s="4">
        <v>23.571000000000002</v>
      </c>
      <c r="G61" s="4">
        <v>20.622</v>
      </c>
      <c r="H61" s="4">
        <v>31.126000000000001</v>
      </c>
      <c r="I61" s="4">
        <v>33.552</v>
      </c>
      <c r="J61" s="4">
        <v>27.126999999999999</v>
      </c>
      <c r="K61" s="4">
        <v>28.625</v>
      </c>
      <c r="L61" s="4">
        <v>27.978000000000002</v>
      </c>
      <c r="M61" s="4">
        <v>31.37</v>
      </c>
      <c r="N61" s="28">
        <f>MAX(B60:G62)</f>
        <v>26.486999999999998</v>
      </c>
      <c r="O61" s="6">
        <f>MAX(H60:M62)</f>
        <v>33.552</v>
      </c>
      <c r="P61" s="6">
        <f>_xlfn.STDEV.P(B60:B62)</f>
        <v>0.19407272405524281</v>
      </c>
      <c r="Q61" s="6">
        <f t="shared" ref="Q61" si="208">_xlfn.STDEV.P(C60:C62)</f>
        <v>0.13198568945996575</v>
      </c>
      <c r="R61" s="6">
        <f t="shared" ref="R61" si="209">_xlfn.STDEV.P(D60:D62)</f>
        <v>0.21062499587866718</v>
      </c>
      <c r="S61" s="6">
        <f t="shared" ref="S61" si="210">_xlfn.STDEV.P(E60:E62)</f>
        <v>0.17531368711224263</v>
      </c>
      <c r="T61" s="6">
        <f t="shared" ref="T61" si="211">_xlfn.STDEV.P(F60:F62)</f>
        <v>0.15502257900060901</v>
      </c>
      <c r="U61" s="6">
        <f t="shared" ref="U61" si="212">_xlfn.STDEV.P(G60:G62)</f>
        <v>0.12705117079350331</v>
      </c>
      <c r="V61" s="6">
        <f t="shared" ref="V61" si="213">_xlfn.STDEV.P(H60:H62)</f>
        <v>0.43074896014577568</v>
      </c>
      <c r="W61" s="6">
        <f t="shared" ref="W61" si="214">_xlfn.STDEV.P(I60:I62)</f>
        <v>0.41556414132544744</v>
      </c>
      <c r="X61" s="6">
        <f t="shared" ref="X61" si="215">_xlfn.STDEV.P(J60:J62)</f>
        <v>0.35516850460966631</v>
      </c>
      <c r="Y61" s="6">
        <f t="shared" ref="Y61" si="216">_xlfn.STDEV.P(K60:K62)</f>
        <v>0.44690814368154985</v>
      </c>
      <c r="Z61" s="6">
        <f t="shared" ref="Z61" si="217">_xlfn.STDEV.P(L60:L62)</f>
        <v>0.44079952611388129</v>
      </c>
      <c r="AA61" s="6">
        <f t="shared" ref="AA61" si="218">_xlfn.STDEV.P(M60:M62)</f>
        <v>0.12799045103270712</v>
      </c>
    </row>
    <row r="62" spans="1:27" x14ac:dyDescent="0.3">
      <c r="A62" s="30"/>
      <c r="B62" s="4">
        <v>23.443000000000001</v>
      </c>
      <c r="C62" s="4">
        <v>19.04</v>
      </c>
      <c r="D62" s="4">
        <v>26.486999999999998</v>
      </c>
      <c r="E62" s="4">
        <v>19.164000000000001</v>
      </c>
      <c r="F62" s="4">
        <v>23.199000000000002</v>
      </c>
      <c r="G62" s="4">
        <v>20.876999999999999</v>
      </c>
      <c r="H62" s="4">
        <v>31.100999999999999</v>
      </c>
      <c r="I62" s="4">
        <v>32.735999999999997</v>
      </c>
      <c r="J62" s="4">
        <v>26.622</v>
      </c>
      <c r="K62" s="4">
        <v>29.315000000000001</v>
      </c>
      <c r="L62" s="4">
        <v>26.931000000000001</v>
      </c>
      <c r="M62" s="4">
        <v>31.085999999999999</v>
      </c>
      <c r="N62" s="28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spans="1:27" x14ac:dyDescent="0.3">
      <c r="A63" s="30" t="s">
        <v>2</v>
      </c>
      <c r="B63" s="4">
        <v>19.827999999999999</v>
      </c>
      <c r="C63" s="4">
        <v>15.254</v>
      </c>
      <c r="D63" s="4">
        <v>19.324999999999999</v>
      </c>
      <c r="E63" s="4">
        <v>17.254000000000001</v>
      </c>
      <c r="F63" s="4">
        <v>23.032</v>
      </c>
      <c r="G63" s="4">
        <v>17.876999999999999</v>
      </c>
      <c r="H63" s="4" t="s">
        <v>16</v>
      </c>
      <c r="I63" s="4">
        <v>18.556999999999999</v>
      </c>
      <c r="J63" s="4">
        <v>20.318000000000001</v>
      </c>
      <c r="K63" s="4">
        <v>22.954000000000001</v>
      </c>
      <c r="L63" s="4">
        <v>18.631</v>
      </c>
      <c r="M63" s="4">
        <v>22.074999999999999</v>
      </c>
      <c r="N63" s="28">
        <f>MIN(B63:G65)</f>
        <v>14.246</v>
      </c>
      <c r="O63" s="6">
        <f>MIN(H63:M65)</f>
        <v>16.916</v>
      </c>
      <c r="P63" s="6">
        <f>AVERAGE(B63:B65)</f>
        <v>19.733666666666668</v>
      </c>
      <c r="Q63" s="6">
        <f t="shared" ref="Q63" si="219">AVERAGE(C63:C65)</f>
        <v>14.590333333333334</v>
      </c>
      <c r="R63" s="6">
        <f t="shared" ref="R63" si="220">AVERAGE(D63:D65)</f>
        <v>19.16033333333333</v>
      </c>
      <c r="S63" s="6">
        <f t="shared" ref="S63" si="221">AVERAGE(E63:E65)</f>
        <v>17.760000000000002</v>
      </c>
      <c r="T63" s="6">
        <f t="shared" ref="T63" si="222">AVERAGE(F63:F65)</f>
        <v>22.444333333333333</v>
      </c>
      <c r="U63" s="6">
        <f t="shared" ref="U63" si="223">AVERAGE(G63:G65)</f>
        <v>18.404666666666667</v>
      </c>
      <c r="V63" s="6" t="e">
        <f t="shared" ref="V63" si="224">AVERAGE(H63:H65)</f>
        <v>#DIV/0!</v>
      </c>
      <c r="W63" s="6">
        <f t="shared" ref="W63" si="225">AVERAGE(I63:I65)</f>
        <v>19.152333333333335</v>
      </c>
      <c r="X63" s="6">
        <f t="shared" ref="X63" si="226">AVERAGE(J63:J65)</f>
        <v>19.847333333333335</v>
      </c>
      <c r="Y63" s="6">
        <f t="shared" ref="Y63" si="227">AVERAGE(K63:K65)</f>
        <v>23.395666666666667</v>
      </c>
      <c r="Z63" s="6">
        <f t="shared" ref="Z63" si="228">AVERAGE(L63:L65)</f>
        <v>18.251666666666665</v>
      </c>
      <c r="AA63" s="6">
        <f t="shared" ref="AA63" si="229">AVERAGE(M63:M65)</f>
        <v>22.861000000000001</v>
      </c>
    </row>
    <row r="64" spans="1:27" x14ac:dyDescent="0.3">
      <c r="A64" s="30"/>
      <c r="B64" s="4">
        <v>19.771000000000001</v>
      </c>
      <c r="C64" s="4">
        <v>14.271000000000001</v>
      </c>
      <c r="D64" s="4">
        <v>19.827999999999999</v>
      </c>
      <c r="E64" s="4">
        <v>17.620999999999999</v>
      </c>
      <c r="F64" s="4">
        <v>22.018999999999998</v>
      </c>
      <c r="G64" s="4">
        <v>18.672000000000001</v>
      </c>
      <c r="H64" s="4" t="s">
        <v>16</v>
      </c>
      <c r="I64" s="4">
        <v>20.738</v>
      </c>
      <c r="J64" s="4">
        <v>19.414999999999999</v>
      </c>
      <c r="K64" s="4">
        <v>24.140999999999998</v>
      </c>
      <c r="L64" s="4">
        <v>16.916</v>
      </c>
      <c r="M64" s="4">
        <v>23.893000000000001</v>
      </c>
      <c r="N64" s="28">
        <f>MAX(B63:G65)</f>
        <v>23.032</v>
      </c>
      <c r="O64" s="6">
        <f>MAX(H63:M65)</f>
        <v>24.140999999999998</v>
      </c>
      <c r="P64" s="6">
        <f>_xlfn.STDEV.P(B63:B65)</f>
        <v>9.5966429315440874E-2</v>
      </c>
      <c r="Q64" s="6">
        <f t="shared" ref="Q64" si="230">_xlfn.STDEV.P(C63:C65)</f>
        <v>0.46939417219314561</v>
      </c>
      <c r="R64" s="6">
        <f t="shared" ref="R64" si="231">_xlfn.STDEV.P(D63:D65)</f>
        <v>0.6233438501786599</v>
      </c>
      <c r="S64" s="6">
        <f t="shared" ref="S64" si="232">_xlfn.STDEV.P(E63:E65)</f>
        <v>0.48006319028505695</v>
      </c>
      <c r="T64" s="6">
        <f t="shared" ref="T64" si="233">_xlfn.STDEV.P(F63:F65)</f>
        <v>0.42919019352988796</v>
      </c>
      <c r="U64" s="6">
        <f t="shared" ref="U64" si="234">_xlfn.STDEV.P(G63:G65)</f>
        <v>0.37312762189661403</v>
      </c>
      <c r="V64" s="6" t="e">
        <f t="shared" ref="V64" si="235">_xlfn.STDEV.P(H63:H65)</f>
        <v>#DIV/0!</v>
      </c>
      <c r="W64" s="6">
        <f t="shared" ref="W64" si="236">_xlfn.STDEV.P(I63:I65)</f>
        <v>1.1327725082979179</v>
      </c>
      <c r="X64" s="6">
        <f t="shared" ref="X64" si="237">_xlfn.STDEV.P(J63:J65)</f>
        <v>0.36964337167359418</v>
      </c>
      <c r="Y64" s="6">
        <f t="shared" ref="Y64" si="238">_xlfn.STDEV.P(K63:K65)</f>
        <v>0.53003291302417077</v>
      </c>
      <c r="Z64" s="6">
        <f t="shared" ref="Z64" si="239">_xlfn.STDEV.P(L63:L65)</f>
        <v>0.97339143662192118</v>
      </c>
      <c r="AA64" s="6">
        <f t="shared" ref="AA64" si="240">_xlfn.STDEV.P(M63:M65)</f>
        <v>0.76230702476102175</v>
      </c>
    </row>
    <row r="65" spans="1:27" x14ac:dyDescent="0.3">
      <c r="A65" s="30"/>
      <c r="B65" s="4">
        <v>19.602</v>
      </c>
      <c r="C65" s="4">
        <v>14.246</v>
      </c>
      <c r="D65" s="4">
        <v>18.327999999999999</v>
      </c>
      <c r="E65" s="4">
        <v>18.405000000000001</v>
      </c>
      <c r="F65" s="4">
        <v>22.282</v>
      </c>
      <c r="G65" s="4">
        <v>18.664999999999999</v>
      </c>
      <c r="H65" s="4" t="s">
        <v>16</v>
      </c>
      <c r="I65" s="4">
        <v>18.161999999999999</v>
      </c>
      <c r="J65" s="4">
        <v>19.809000000000001</v>
      </c>
      <c r="K65" s="4">
        <v>23.091999999999999</v>
      </c>
      <c r="L65" s="4">
        <v>19.207999999999998</v>
      </c>
      <c r="M65" s="4">
        <v>22.614999999999998</v>
      </c>
      <c r="N65" s="28"/>
    </row>
    <row r="66" spans="1:27" x14ac:dyDescent="0.3">
      <c r="N66" s="28"/>
    </row>
    <row r="67" spans="1:27" x14ac:dyDescent="0.3">
      <c r="N67" s="28"/>
    </row>
    <row r="68" spans="1:27" x14ac:dyDescent="0.3">
      <c r="A68" s="1">
        <v>30</v>
      </c>
      <c r="N68" s="28"/>
    </row>
    <row r="69" spans="1:27" x14ac:dyDescent="0.3">
      <c r="A69" s="2"/>
      <c r="B69" s="2" t="s">
        <v>3</v>
      </c>
      <c r="C69" s="2" t="s">
        <v>4</v>
      </c>
      <c r="D69" s="2" t="s">
        <v>5</v>
      </c>
      <c r="E69" s="2" t="s">
        <v>6</v>
      </c>
      <c r="F69" s="2" t="s">
        <v>7</v>
      </c>
      <c r="G69" s="2" t="s">
        <v>8</v>
      </c>
      <c r="H69" s="2" t="s">
        <v>9</v>
      </c>
      <c r="I69" s="2" t="s">
        <v>10</v>
      </c>
      <c r="J69" s="2" t="s">
        <v>11</v>
      </c>
      <c r="K69" s="2" t="s">
        <v>12</v>
      </c>
      <c r="L69" s="2" t="s">
        <v>13</v>
      </c>
      <c r="M69" s="2" t="s">
        <v>14</v>
      </c>
      <c r="N69" s="29" t="s">
        <v>28</v>
      </c>
      <c r="O69" s="5" t="s">
        <v>29</v>
      </c>
      <c r="P69" s="2" t="s">
        <v>3</v>
      </c>
      <c r="Q69" s="2" t="s">
        <v>4</v>
      </c>
      <c r="R69" s="2" t="s">
        <v>5</v>
      </c>
      <c r="S69" s="2" t="s">
        <v>6</v>
      </c>
      <c r="T69" s="2" t="s">
        <v>7</v>
      </c>
      <c r="U69" s="2" t="s">
        <v>8</v>
      </c>
      <c r="V69" s="2" t="s">
        <v>9</v>
      </c>
      <c r="W69" s="2" t="s">
        <v>10</v>
      </c>
      <c r="X69" s="2" t="s">
        <v>11</v>
      </c>
      <c r="Y69" s="2" t="s">
        <v>12</v>
      </c>
      <c r="Z69" s="2" t="s">
        <v>13</v>
      </c>
      <c r="AA69" s="2" t="s">
        <v>14</v>
      </c>
    </row>
    <row r="70" spans="1:27" x14ac:dyDescent="0.3">
      <c r="A70" s="30" t="s">
        <v>1</v>
      </c>
      <c r="B70" s="4">
        <v>12.468</v>
      </c>
      <c r="C70" s="4">
        <v>9.8149999999999995</v>
      </c>
      <c r="D70" s="4">
        <v>11.26</v>
      </c>
      <c r="E70" s="4">
        <v>6.0949999999999998</v>
      </c>
      <c r="F70" s="4">
        <v>9.4489999999999998</v>
      </c>
      <c r="G70" s="4">
        <v>15.281000000000001</v>
      </c>
      <c r="H70" s="4">
        <v>11.958</v>
      </c>
      <c r="I70" s="4">
        <v>17.367999999999999</v>
      </c>
      <c r="J70" s="4">
        <v>18.425999999999998</v>
      </c>
      <c r="K70" s="4">
        <v>12.103999999999999</v>
      </c>
      <c r="L70" s="4">
        <v>13.193</v>
      </c>
      <c r="M70" s="4">
        <v>10.907999999999999</v>
      </c>
      <c r="N70" s="28">
        <f>MIN(B70:G72)</f>
        <v>6.0949999999999998</v>
      </c>
      <c r="O70" s="6">
        <f>MIN(H70:M72)</f>
        <v>10.907999999999999</v>
      </c>
      <c r="P70" s="6">
        <f>AVERAGE(B70:B72)</f>
        <v>12.419000000000002</v>
      </c>
      <c r="Q70" s="6">
        <f t="shared" ref="Q70" si="241">AVERAGE(C70:C72)</f>
        <v>10.167666666666667</v>
      </c>
      <c r="R70" s="6">
        <f t="shared" ref="R70" si="242">AVERAGE(D70:D72)</f>
        <v>11.457999999999998</v>
      </c>
      <c r="S70" s="6">
        <f t="shared" ref="S70" si="243">AVERAGE(E70:E72)</f>
        <v>6.618666666666666</v>
      </c>
      <c r="T70" s="6">
        <f t="shared" ref="T70" si="244">AVERAGE(F70:F72)</f>
        <v>9.4043333333333337</v>
      </c>
      <c r="U70" s="6">
        <f t="shared" ref="U70" si="245">AVERAGE(G70:G72)</f>
        <v>13.362</v>
      </c>
      <c r="V70" s="6">
        <f>AVERAGE(H70:H72)</f>
        <v>12.138666666666667</v>
      </c>
      <c r="W70" s="6">
        <f t="shared" ref="W70" si="246">AVERAGE(I70:I72)</f>
        <v>17.358666666666668</v>
      </c>
      <c r="X70" s="6">
        <f t="shared" ref="X70" si="247">AVERAGE(J70:J72)</f>
        <v>18.315000000000001</v>
      </c>
      <c r="Y70" s="6">
        <f t="shared" ref="Y70" si="248">AVERAGE(K70:K72)</f>
        <v>12.162666666666667</v>
      </c>
      <c r="Z70" s="6">
        <f t="shared" ref="Z70" si="249">AVERAGE(L70:L72)</f>
        <v>13.158333333333331</v>
      </c>
      <c r="AA70" s="6">
        <f t="shared" ref="AA70" si="250">AVERAGE(M70:M72)</f>
        <v>11.395666666666665</v>
      </c>
    </row>
    <row r="71" spans="1:27" x14ac:dyDescent="0.3">
      <c r="A71" s="30"/>
      <c r="B71" s="4">
        <v>12.388</v>
      </c>
      <c r="C71" s="4">
        <v>10.319000000000001</v>
      </c>
      <c r="D71" s="4">
        <v>11.744</v>
      </c>
      <c r="E71" s="4">
        <v>6.9649999999999999</v>
      </c>
      <c r="F71" s="4">
        <v>9.6080000000000005</v>
      </c>
      <c r="G71" s="4">
        <v>12.502000000000001</v>
      </c>
      <c r="H71" s="4">
        <v>12.141999999999999</v>
      </c>
      <c r="I71" s="4">
        <v>17.198</v>
      </c>
      <c r="J71" s="4">
        <v>18.501000000000001</v>
      </c>
      <c r="K71" s="4">
        <v>12.250999999999999</v>
      </c>
      <c r="L71" s="4">
        <v>13.134</v>
      </c>
      <c r="M71" s="4">
        <v>11.456</v>
      </c>
      <c r="N71" s="28">
        <f>MAX(B70:G72)</f>
        <v>15.281000000000001</v>
      </c>
      <c r="O71" s="6">
        <f>MAX(H70:M72)</f>
        <v>18.501000000000001</v>
      </c>
      <c r="P71" s="6">
        <f>_xlfn.STDEV.P(B70:B72)</f>
        <v>3.5052341814302085E-2</v>
      </c>
      <c r="Q71" s="6">
        <f t="shared" ref="Q71" si="251">_xlfn.STDEV.P(C70:C72)</f>
        <v>0.2502070253920855</v>
      </c>
      <c r="R71" s="6">
        <f t="shared" ref="R71" si="252">_xlfn.STDEV.P(D70:D72)</f>
        <v>0.20715855441344128</v>
      </c>
      <c r="S71" s="6">
        <f t="shared" ref="S71" si="253">_xlfn.STDEV.P(E70:E72)</f>
        <v>0.37666106190520365</v>
      </c>
      <c r="T71" s="6">
        <f t="shared" ref="T71" si="254">_xlfn.STDEV.P(F70:F72)</f>
        <v>0.18721170428747824</v>
      </c>
      <c r="U71" s="6">
        <f t="shared" ref="U71" si="255">_xlfn.STDEV.P(G70:G72)</f>
        <v>1.3593677451913895</v>
      </c>
      <c r="V71" s="6">
        <f t="shared" ref="V71" si="256">_xlfn.STDEV.P(H70:H72)</f>
        <v>0.14617189272299339</v>
      </c>
      <c r="W71" s="6">
        <f t="shared" ref="W71" si="257">_xlfn.STDEV.P(I70:I72)</f>
        <v>0.12754432780627942</v>
      </c>
      <c r="X71" s="6">
        <f t="shared" ref="X71" si="258">_xlfn.STDEV.P(J70:J72)</f>
        <v>0.21223100621728178</v>
      </c>
      <c r="Y71" s="6">
        <f t="shared" ref="Y71" si="259">_xlfn.STDEV.P(K70:K72)</f>
        <v>6.3573229865687739E-2</v>
      </c>
      <c r="Z71" s="6">
        <f t="shared" ref="Z71" si="260">_xlfn.STDEV.P(L70:L72)</f>
        <v>2.517052950487024E-2</v>
      </c>
      <c r="AA71" s="6">
        <f t="shared" ref="AA71" si="261">_xlfn.STDEV.P(M70:M72)</f>
        <v>0.37597547201320969</v>
      </c>
    </row>
    <row r="72" spans="1:27" x14ac:dyDescent="0.3">
      <c r="A72" s="30"/>
      <c r="B72" s="4">
        <v>12.401</v>
      </c>
      <c r="C72" s="4">
        <v>10.369</v>
      </c>
      <c r="D72" s="4">
        <v>11.37</v>
      </c>
      <c r="E72" s="4">
        <v>6.7960000000000003</v>
      </c>
      <c r="F72" s="4">
        <v>9.1560000000000006</v>
      </c>
      <c r="G72" s="4">
        <v>12.303000000000001</v>
      </c>
      <c r="H72" s="4">
        <v>12.316000000000001</v>
      </c>
      <c r="I72" s="4">
        <v>17.510000000000002</v>
      </c>
      <c r="J72" s="4">
        <v>18.018000000000001</v>
      </c>
      <c r="K72" s="4">
        <v>12.132999999999999</v>
      </c>
      <c r="L72" s="4">
        <v>13.148</v>
      </c>
      <c r="M72" s="4">
        <v>11.823</v>
      </c>
      <c r="N72" s="28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spans="1:27" x14ac:dyDescent="0.3"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1:27" x14ac:dyDescent="0.3">
      <c r="A74" s="1">
        <v>35</v>
      </c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1:27" x14ac:dyDescent="0.3">
      <c r="A75" s="2"/>
      <c r="B75" s="2" t="s">
        <v>3</v>
      </c>
      <c r="C75" s="2" t="s">
        <v>4</v>
      </c>
      <c r="D75" s="2" t="s">
        <v>5</v>
      </c>
      <c r="E75" s="2" t="s">
        <v>6</v>
      </c>
      <c r="F75" s="2" t="s">
        <v>7</v>
      </c>
      <c r="G75" s="2" t="s">
        <v>8</v>
      </c>
      <c r="H75" s="2" t="s">
        <v>9</v>
      </c>
      <c r="I75" s="2" t="s">
        <v>10</v>
      </c>
      <c r="J75" s="2" t="s">
        <v>11</v>
      </c>
      <c r="K75" s="2" t="s">
        <v>12</v>
      </c>
      <c r="L75" s="2" t="s">
        <v>13</v>
      </c>
      <c r="M75" s="2" t="s">
        <v>14</v>
      </c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spans="1:27" x14ac:dyDescent="0.3">
      <c r="A76" s="30" t="s">
        <v>1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spans="1:27" x14ac:dyDescent="0.3">
      <c r="A77" s="30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spans="1:27" x14ac:dyDescent="0.3">
      <c r="A78" s="30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83" spans="1:13" x14ac:dyDescent="0.3">
      <c r="B83" t="s">
        <v>17</v>
      </c>
    </row>
    <row r="85" spans="1:13" x14ac:dyDescent="0.3">
      <c r="B85" s="1" t="s">
        <v>0</v>
      </c>
    </row>
    <row r="86" spans="1:13" x14ac:dyDescent="0.3">
      <c r="C86" s="2" t="s">
        <v>3</v>
      </c>
      <c r="D86" s="2" t="s">
        <v>4</v>
      </c>
      <c r="E86" s="2" t="s">
        <v>5</v>
      </c>
      <c r="F86" s="2" t="s">
        <v>6</v>
      </c>
      <c r="G86" s="2" t="s">
        <v>7</v>
      </c>
      <c r="H86" s="2" t="s">
        <v>8</v>
      </c>
      <c r="I86" s="2" t="s">
        <v>10</v>
      </c>
      <c r="J86" s="2" t="s">
        <v>11</v>
      </c>
      <c r="K86" s="2" t="s">
        <v>12</v>
      </c>
      <c r="L86" s="2" t="s">
        <v>13</v>
      </c>
      <c r="M86" s="2" t="s">
        <v>14</v>
      </c>
    </row>
    <row r="87" spans="1:13" x14ac:dyDescent="0.3">
      <c r="B87" t="s">
        <v>18</v>
      </c>
      <c r="C87">
        <v>7.6396666666666668</v>
      </c>
      <c r="D87">
        <v>7.825333333333333</v>
      </c>
      <c r="E87">
        <v>6.7640000000000002</v>
      </c>
      <c r="F87">
        <v>7.3946666666666667</v>
      </c>
      <c r="G87">
        <v>8.9606666666666666</v>
      </c>
      <c r="H87">
        <v>8.9126666666666665</v>
      </c>
      <c r="I87">
        <v>9.0006666666666675</v>
      </c>
      <c r="J87">
        <v>8.6743333333333332</v>
      </c>
      <c r="K87">
        <v>9.9076666666666657</v>
      </c>
      <c r="L87">
        <v>9.2469999999999999</v>
      </c>
      <c r="M87">
        <v>9.4216666666666669</v>
      </c>
    </row>
    <row r="88" spans="1:13" x14ac:dyDescent="0.3">
      <c r="B88" t="s">
        <v>19</v>
      </c>
      <c r="C88">
        <v>19.632333333333332</v>
      </c>
      <c r="D88">
        <v>13.639666666666665</v>
      </c>
      <c r="E88">
        <v>17.079666666666668</v>
      </c>
      <c r="F88">
        <v>13.311666666666667</v>
      </c>
      <c r="G88">
        <v>16.87</v>
      </c>
      <c r="H88">
        <v>16.120666666666665</v>
      </c>
      <c r="I88">
        <v>16.129000000000001</v>
      </c>
      <c r="J88">
        <v>15.681666666666667</v>
      </c>
      <c r="K88">
        <v>17.431000000000001</v>
      </c>
      <c r="L88">
        <v>14.767333333333333</v>
      </c>
      <c r="M88">
        <v>17.380666666666666</v>
      </c>
    </row>
    <row r="89" spans="1:13" x14ac:dyDescent="0.3">
      <c r="B89" t="s">
        <v>20</v>
      </c>
      <c r="C89">
        <v>22.659333333333333</v>
      </c>
      <c r="D89">
        <v>19.630666666666666</v>
      </c>
      <c r="E89">
        <v>22.191333333333333</v>
      </c>
      <c r="F89">
        <v>20.355</v>
      </c>
      <c r="G89">
        <v>24.418999999999997</v>
      </c>
      <c r="H89">
        <v>18.976666666666667</v>
      </c>
      <c r="I89">
        <v>25.167000000000002</v>
      </c>
      <c r="J89">
        <v>24.649666666666665</v>
      </c>
      <c r="K89">
        <v>23.660333333333337</v>
      </c>
      <c r="L89">
        <v>24.854333333333333</v>
      </c>
      <c r="M89">
        <v>22.230666666666668</v>
      </c>
    </row>
    <row r="90" spans="1:13" x14ac:dyDescent="0.3">
      <c r="B90" t="s">
        <v>21</v>
      </c>
      <c r="C90" s="6">
        <v>22.833333333333332</v>
      </c>
      <c r="D90" s="6">
        <v>18.292000000000002</v>
      </c>
      <c r="E90" s="6">
        <v>22.250333333333334</v>
      </c>
      <c r="F90" s="6">
        <v>19.633666666666667</v>
      </c>
      <c r="G90" s="6">
        <v>22.959666666666664</v>
      </c>
      <c r="H90" s="6">
        <v>23.155000000000001</v>
      </c>
      <c r="I90" s="6">
        <v>26.890666666666664</v>
      </c>
      <c r="J90" s="6">
        <v>23.193999999999999</v>
      </c>
      <c r="K90" s="6">
        <v>30.231333333333335</v>
      </c>
      <c r="L90" s="6">
        <v>28.947666666666667</v>
      </c>
      <c r="M90" s="6">
        <v>30.687000000000001</v>
      </c>
    </row>
    <row r="93" spans="1:13" x14ac:dyDescent="0.3">
      <c r="A93" s="1" t="s">
        <v>0</v>
      </c>
      <c r="C93" s="32" t="s">
        <v>25</v>
      </c>
      <c r="D93" s="32"/>
      <c r="E93" s="32"/>
      <c r="F93" s="32"/>
      <c r="G93" s="31" t="s">
        <v>26</v>
      </c>
      <c r="H93" s="31"/>
      <c r="I93" s="31"/>
      <c r="J93" s="31"/>
    </row>
    <row r="94" spans="1:13" x14ac:dyDescent="0.3">
      <c r="C94" t="s">
        <v>18</v>
      </c>
      <c r="D94" t="s">
        <v>19</v>
      </c>
      <c r="E94" t="s">
        <v>20</v>
      </c>
      <c r="F94" t="s">
        <v>21</v>
      </c>
      <c r="G94" t="s">
        <v>18</v>
      </c>
      <c r="H94" t="s">
        <v>19</v>
      </c>
      <c r="I94" t="s">
        <v>20</v>
      </c>
      <c r="J94" t="s">
        <v>21</v>
      </c>
    </row>
    <row r="95" spans="1:13" x14ac:dyDescent="0.3">
      <c r="A95" s="33" t="s">
        <v>23</v>
      </c>
      <c r="B95" s="2" t="s">
        <v>3</v>
      </c>
      <c r="C95">
        <v>7.6396666666666668</v>
      </c>
      <c r="D95">
        <v>19.632333333333332</v>
      </c>
      <c r="E95">
        <v>22.659333333333333</v>
      </c>
      <c r="F95" s="6">
        <v>22.833333333333332</v>
      </c>
      <c r="G95">
        <v>0.35274668279407312</v>
      </c>
      <c r="H95">
        <v>0.75800850185792112</v>
      </c>
      <c r="I95">
        <v>0.24019760383669253</v>
      </c>
      <c r="J95">
        <v>9.5966429315440874E-2</v>
      </c>
    </row>
    <row r="96" spans="1:13" x14ac:dyDescent="0.3">
      <c r="A96" s="33"/>
      <c r="B96" s="2" t="s">
        <v>4</v>
      </c>
      <c r="C96">
        <v>7.825333333333333</v>
      </c>
      <c r="D96">
        <v>13.639666666666665</v>
      </c>
      <c r="E96">
        <v>19.630666666666666</v>
      </c>
      <c r="F96" s="6">
        <v>18.292000000000002</v>
      </c>
      <c r="G96">
        <v>0.24578762286892242</v>
      </c>
      <c r="H96">
        <v>0.41135899433733358</v>
      </c>
      <c r="I96">
        <v>0.3664763142262929</v>
      </c>
      <c r="J96">
        <v>0.46939417219314561</v>
      </c>
    </row>
    <row r="97" spans="1:12" x14ac:dyDescent="0.3">
      <c r="A97" s="33"/>
      <c r="B97" s="2" t="s">
        <v>5</v>
      </c>
      <c r="C97">
        <v>6.7640000000000002</v>
      </c>
      <c r="D97">
        <v>17.079666666666668</v>
      </c>
      <c r="E97">
        <v>22.191333333333333</v>
      </c>
      <c r="F97" s="6">
        <v>22.250333333333334</v>
      </c>
      <c r="G97">
        <v>0.56052178072459147</v>
      </c>
      <c r="H97">
        <v>6.7178038739523063E-2</v>
      </c>
      <c r="I97">
        <v>0.64196642349027111</v>
      </c>
      <c r="J97">
        <v>0.6233438501786599</v>
      </c>
    </row>
    <row r="98" spans="1:12" x14ac:dyDescent="0.3">
      <c r="A98" s="33"/>
      <c r="B98" s="2" t="s">
        <v>6</v>
      </c>
      <c r="C98">
        <v>7.3946666666666667</v>
      </c>
      <c r="D98">
        <v>13.311666666666667</v>
      </c>
      <c r="E98">
        <v>20.355</v>
      </c>
      <c r="F98" s="6">
        <v>19.633666666666667</v>
      </c>
      <c r="G98">
        <v>0.10588148510900736</v>
      </c>
      <c r="H98">
        <v>0.27775448791253643</v>
      </c>
      <c r="I98">
        <v>0.49716999104933873</v>
      </c>
      <c r="J98">
        <v>0.48006319028505695</v>
      </c>
    </row>
    <row r="99" spans="1:12" x14ac:dyDescent="0.3">
      <c r="A99" s="33"/>
      <c r="B99" s="2" t="s">
        <v>7</v>
      </c>
      <c r="C99">
        <v>8.9606666666666666</v>
      </c>
      <c r="D99">
        <v>16.87</v>
      </c>
      <c r="E99">
        <v>24.418999999999997</v>
      </c>
      <c r="F99" s="6">
        <v>22.959666666666664</v>
      </c>
      <c r="G99">
        <v>0.18785869394012331</v>
      </c>
      <c r="H99">
        <v>0.27132391466044253</v>
      </c>
      <c r="I99">
        <v>1.0319751288992705</v>
      </c>
      <c r="J99">
        <v>0.42919019352988796</v>
      </c>
    </row>
    <row r="100" spans="1:12" x14ac:dyDescent="0.3">
      <c r="A100" s="33"/>
      <c r="B100" s="2" t="s">
        <v>8</v>
      </c>
      <c r="C100">
        <v>8.9126666666666665</v>
      </c>
      <c r="D100">
        <v>16.120666666666665</v>
      </c>
      <c r="E100">
        <v>18.976666666666667</v>
      </c>
      <c r="F100" s="6">
        <v>23.155000000000001</v>
      </c>
      <c r="G100">
        <v>0.20106438990753361</v>
      </c>
      <c r="H100">
        <v>0.15107025591499515</v>
      </c>
      <c r="I100">
        <v>0.32863995834685411</v>
      </c>
      <c r="J100">
        <v>0.37312762189661403</v>
      </c>
    </row>
    <row r="101" spans="1:12" x14ac:dyDescent="0.3">
      <c r="A101" s="33" t="s">
        <v>24</v>
      </c>
      <c r="B101" s="2" t="s">
        <v>10</v>
      </c>
      <c r="C101">
        <v>9.0006666666666675</v>
      </c>
      <c r="D101">
        <v>16.129000000000001</v>
      </c>
      <c r="E101">
        <v>25.167000000000002</v>
      </c>
      <c r="F101" s="6">
        <v>26.890666666666664</v>
      </c>
      <c r="G101">
        <v>0.11337646238184611</v>
      </c>
      <c r="H101">
        <v>0.2266112677398604</v>
      </c>
      <c r="I101">
        <v>0.36910973977937839</v>
      </c>
      <c r="J101">
        <v>1.1327725082979179</v>
      </c>
    </row>
    <row r="102" spans="1:12" x14ac:dyDescent="0.3">
      <c r="A102" s="33"/>
      <c r="B102" s="2" t="s">
        <v>11</v>
      </c>
      <c r="C102">
        <v>8.6743333333333332</v>
      </c>
      <c r="D102">
        <v>15.681666666666667</v>
      </c>
      <c r="E102">
        <v>24.649666666666665</v>
      </c>
      <c r="F102" s="6">
        <v>23.193999999999999</v>
      </c>
      <c r="G102">
        <v>0.1513854535797797</v>
      </c>
      <c r="H102">
        <v>0.34148141319192726</v>
      </c>
      <c r="I102">
        <v>1.5412828711462707</v>
      </c>
      <c r="J102">
        <v>0.36964337167359418</v>
      </c>
    </row>
    <row r="103" spans="1:12" x14ac:dyDescent="0.3">
      <c r="A103" s="33"/>
      <c r="B103" s="2" t="s">
        <v>12</v>
      </c>
      <c r="C103">
        <v>9.9076666666666657</v>
      </c>
      <c r="D103">
        <v>17.431000000000001</v>
      </c>
      <c r="E103">
        <v>23.660333333333337</v>
      </c>
      <c r="F103" s="6">
        <v>30.231333333333335</v>
      </c>
      <c r="G103">
        <v>0.20779851352264789</v>
      </c>
      <c r="H103">
        <v>0.22929020912372153</v>
      </c>
      <c r="I103">
        <v>3.8852999312222407E-2</v>
      </c>
      <c r="J103">
        <v>0.53003291302417077</v>
      </c>
    </row>
    <row r="104" spans="1:12" x14ac:dyDescent="0.3">
      <c r="A104" s="33"/>
      <c r="B104" s="2" t="s">
        <v>13</v>
      </c>
      <c r="C104">
        <v>9.2469999999999999</v>
      </c>
      <c r="D104">
        <v>14.767333333333333</v>
      </c>
      <c r="E104">
        <v>24.854333333333333</v>
      </c>
      <c r="F104" s="6">
        <v>28.947666666666667</v>
      </c>
      <c r="G104">
        <v>0.18289523412781081</v>
      </c>
      <c r="H104">
        <v>6.2569072942540119E-2</v>
      </c>
      <c r="I104">
        <v>0.29327158440977885</v>
      </c>
      <c r="J104">
        <v>0.97339143662192118</v>
      </c>
    </row>
    <row r="105" spans="1:12" x14ac:dyDescent="0.3">
      <c r="A105" s="33"/>
      <c r="B105" s="2" t="s">
        <v>14</v>
      </c>
      <c r="C105">
        <v>9.4216666666666669</v>
      </c>
      <c r="D105">
        <v>17.380666666666666</v>
      </c>
      <c r="E105">
        <v>22.230666666666668</v>
      </c>
      <c r="F105" s="6">
        <v>30.687000000000001</v>
      </c>
      <c r="G105">
        <v>0.29968242450226501</v>
      </c>
      <c r="H105">
        <v>6.4613380107288551E-2</v>
      </c>
      <c r="I105">
        <v>7.9138416012003374E-2</v>
      </c>
      <c r="J105">
        <v>0.76230702476102175</v>
      </c>
    </row>
    <row r="107" spans="1:12" x14ac:dyDescent="0.3">
      <c r="A107" s="1" t="s">
        <v>1</v>
      </c>
      <c r="C107" s="32" t="s">
        <v>25</v>
      </c>
      <c r="D107" s="32"/>
      <c r="E107" s="32"/>
      <c r="F107" s="32"/>
      <c r="H107" s="7" t="s">
        <v>26</v>
      </c>
      <c r="I107" s="7"/>
      <c r="J107" s="7"/>
      <c r="K107" s="7"/>
    </row>
    <row r="108" spans="1:12" x14ac:dyDescent="0.3">
      <c r="C108" t="s">
        <v>18</v>
      </c>
      <c r="D108" t="s">
        <v>19</v>
      </c>
      <c r="E108" t="s">
        <v>20</v>
      </c>
      <c r="F108" t="s">
        <v>21</v>
      </c>
      <c r="G108" t="s">
        <v>22</v>
      </c>
      <c r="H108" t="s">
        <v>18</v>
      </c>
      <c r="I108" t="s">
        <v>19</v>
      </c>
      <c r="J108" t="s">
        <v>20</v>
      </c>
      <c r="K108" t="s">
        <v>21</v>
      </c>
      <c r="L108" t="s">
        <v>22</v>
      </c>
    </row>
    <row r="109" spans="1:12" x14ac:dyDescent="0.3">
      <c r="A109" s="33" t="s">
        <v>23</v>
      </c>
      <c r="B109" s="2" t="s">
        <v>3</v>
      </c>
      <c r="C109">
        <v>10.088333333333333</v>
      </c>
      <c r="D109">
        <v>16.743333333333336</v>
      </c>
      <c r="E109">
        <v>23.301333333333332</v>
      </c>
      <c r="F109">
        <v>23.223333333333333</v>
      </c>
      <c r="G109">
        <v>12.419000000000002</v>
      </c>
      <c r="H109">
        <v>0.44176715837896097</v>
      </c>
      <c r="I109">
        <v>0.37426223723777208</v>
      </c>
      <c r="J109" s="6">
        <v>0.22269909943439148</v>
      </c>
      <c r="K109">
        <v>0.19407272405524281</v>
      </c>
      <c r="L109">
        <v>3.5052341814302085E-2</v>
      </c>
    </row>
    <row r="110" spans="1:12" x14ac:dyDescent="0.3">
      <c r="A110" s="33"/>
      <c r="B110" s="2" t="s">
        <v>4</v>
      </c>
      <c r="C110">
        <v>9.5883333333333329</v>
      </c>
      <c r="D110">
        <v>14.701666666666668</v>
      </c>
      <c r="E110">
        <v>20.004000000000001</v>
      </c>
      <c r="F110">
        <v>19.184333333333335</v>
      </c>
      <c r="G110">
        <v>10.167666666666667</v>
      </c>
      <c r="H110">
        <v>0.38096835680787056</v>
      </c>
      <c r="I110">
        <v>0.20351958682697394</v>
      </c>
      <c r="J110" s="6">
        <v>0.41821286446019318</v>
      </c>
      <c r="K110">
        <v>0.13198568945996575</v>
      </c>
      <c r="L110">
        <v>0.2502070253920855</v>
      </c>
    </row>
    <row r="111" spans="1:12" x14ac:dyDescent="0.3">
      <c r="A111" s="33"/>
      <c r="B111" s="2" t="s">
        <v>5</v>
      </c>
      <c r="C111">
        <v>8.6639999999999997</v>
      </c>
      <c r="D111">
        <v>17.209</v>
      </c>
      <c r="E111">
        <v>23.888666666666666</v>
      </c>
      <c r="F111">
        <v>26.292666666666666</v>
      </c>
      <c r="G111">
        <v>11.457999999999998</v>
      </c>
      <c r="H111">
        <v>0.35780162101365587</v>
      </c>
      <c r="I111">
        <v>0.21337447519951144</v>
      </c>
      <c r="J111" s="6">
        <v>0.36285197471635172</v>
      </c>
      <c r="K111">
        <v>0.21062499587866718</v>
      </c>
      <c r="L111">
        <v>0.20715855441344128</v>
      </c>
    </row>
    <row r="112" spans="1:12" x14ac:dyDescent="0.3">
      <c r="A112" s="33"/>
      <c r="B112" s="2" t="s">
        <v>6</v>
      </c>
      <c r="C112">
        <v>7.8289999999999997</v>
      </c>
      <c r="D112">
        <v>15.777999999999999</v>
      </c>
      <c r="E112">
        <v>22.195666666666668</v>
      </c>
      <c r="F112">
        <v>18.937333333333331</v>
      </c>
      <c r="G112">
        <v>6.618666666666666</v>
      </c>
      <c r="H112">
        <v>0.12918462240788056</v>
      </c>
      <c r="I112">
        <v>0.2285300855467392</v>
      </c>
      <c r="J112" s="6">
        <v>0.21840991023506393</v>
      </c>
      <c r="K112">
        <v>0.17531368711224263</v>
      </c>
      <c r="L112">
        <v>0.37666106190520365</v>
      </c>
    </row>
    <row r="113" spans="1:12" x14ac:dyDescent="0.3">
      <c r="A113" s="33"/>
      <c r="B113" s="2" t="s">
        <v>7</v>
      </c>
      <c r="C113">
        <v>8.8373333333333335</v>
      </c>
      <c r="D113">
        <v>17.578333333333333</v>
      </c>
      <c r="E113">
        <v>21.614000000000001</v>
      </c>
      <c r="F113">
        <v>23.363</v>
      </c>
      <c r="G113">
        <v>9.4043333333333337</v>
      </c>
      <c r="H113">
        <v>0.13224556283251551</v>
      </c>
      <c r="I113">
        <v>0.1749444356233015</v>
      </c>
      <c r="J113" s="6">
        <v>0.26173268806169464</v>
      </c>
      <c r="K113">
        <v>0.15502257900060901</v>
      </c>
      <c r="L113">
        <v>0.18721170428747824</v>
      </c>
    </row>
    <row r="114" spans="1:12" x14ac:dyDescent="0.3">
      <c r="A114" s="33"/>
      <c r="B114" s="2" t="s">
        <v>8</v>
      </c>
      <c r="C114">
        <v>9.7423333333333328</v>
      </c>
      <c r="D114">
        <v>15.999666666666664</v>
      </c>
      <c r="E114">
        <v>21.047333333333331</v>
      </c>
      <c r="F114">
        <v>20.697999999999997</v>
      </c>
      <c r="G114">
        <v>13.362</v>
      </c>
      <c r="H114">
        <v>0.26431336620677304</v>
      </c>
      <c r="I114">
        <v>0.26210600060959277</v>
      </c>
      <c r="J114" s="6">
        <v>0.29544354602679768</v>
      </c>
      <c r="K114">
        <v>0.12705117079350331</v>
      </c>
      <c r="L114">
        <v>1.3593677451913895</v>
      </c>
    </row>
    <row r="115" spans="1:12" x14ac:dyDescent="0.3">
      <c r="A115" s="33" t="s">
        <v>24</v>
      </c>
      <c r="B115" s="2" t="s">
        <v>9</v>
      </c>
      <c r="C115">
        <v>9.6983333333333324</v>
      </c>
      <c r="D115">
        <v>19.2195</v>
      </c>
      <c r="E115">
        <v>25.682666666666666</v>
      </c>
      <c r="F115">
        <v>30.808999999999997</v>
      </c>
      <c r="G115">
        <v>12.138666666666667</v>
      </c>
      <c r="H115">
        <v>0.36729491632141581</v>
      </c>
      <c r="I115">
        <v>0.19450000000000145</v>
      </c>
      <c r="J115" s="6">
        <v>0.18531114975149798</v>
      </c>
      <c r="K115">
        <v>0.43074896014577568</v>
      </c>
      <c r="L115">
        <v>0.14617189272299339</v>
      </c>
    </row>
    <row r="116" spans="1:12" x14ac:dyDescent="0.3">
      <c r="A116" s="33"/>
      <c r="B116" s="2" t="s">
        <v>10</v>
      </c>
      <c r="C116">
        <v>9.4573333333333327</v>
      </c>
      <c r="D116">
        <v>16.64</v>
      </c>
      <c r="E116">
        <v>28.316666666666663</v>
      </c>
      <c r="F116">
        <v>32.968333333333334</v>
      </c>
      <c r="G116">
        <v>17.358666666666668</v>
      </c>
      <c r="H116">
        <v>0.6199582423213853</v>
      </c>
      <c r="I116">
        <v>0.18881913744815837</v>
      </c>
      <c r="J116" s="6">
        <v>0.19156606055237341</v>
      </c>
      <c r="K116">
        <v>0.41556414132544744</v>
      </c>
      <c r="L116">
        <v>0.12754432780627942</v>
      </c>
    </row>
    <row r="117" spans="1:12" x14ac:dyDescent="0.3">
      <c r="A117" s="33"/>
      <c r="B117" s="2" t="s">
        <v>11</v>
      </c>
      <c r="C117">
        <v>9.7010000000000005</v>
      </c>
      <c r="D117">
        <v>18.828333333333333</v>
      </c>
      <c r="E117">
        <v>24.447333333333333</v>
      </c>
      <c r="F117">
        <v>27.078999999999997</v>
      </c>
      <c r="G117">
        <v>18.315000000000001</v>
      </c>
      <c r="H117">
        <v>0.16838843982490806</v>
      </c>
      <c r="I117">
        <v>0.21256267049717062</v>
      </c>
      <c r="J117" s="6">
        <v>0.2149299627527288</v>
      </c>
      <c r="K117">
        <v>0.35516850460966631</v>
      </c>
      <c r="L117">
        <v>0.21223100621728178</v>
      </c>
    </row>
    <row r="118" spans="1:12" x14ac:dyDescent="0.3">
      <c r="A118" s="33"/>
      <c r="B118" s="2" t="s">
        <v>12</v>
      </c>
      <c r="C118">
        <v>10.634666666666666</v>
      </c>
      <c r="D118">
        <v>18.948333333333334</v>
      </c>
      <c r="E118">
        <v>25.087666666666667</v>
      </c>
      <c r="F118">
        <v>29.215333333333334</v>
      </c>
      <c r="G118">
        <v>12.162666666666667</v>
      </c>
      <c r="H118">
        <v>0.17129376975113655</v>
      </c>
      <c r="I118">
        <v>0.4107118481639187</v>
      </c>
      <c r="J118" s="6">
        <v>9.038559373902226E-2</v>
      </c>
      <c r="K118">
        <v>0.44690814368154985</v>
      </c>
      <c r="L118">
        <v>6.3573229865687739E-2</v>
      </c>
    </row>
    <row r="119" spans="1:12" x14ac:dyDescent="0.3">
      <c r="A119" s="33"/>
      <c r="B119" s="2" t="s">
        <v>13</v>
      </c>
      <c r="C119">
        <v>10.950999999999999</v>
      </c>
      <c r="D119">
        <v>18.381333333333334</v>
      </c>
      <c r="E119">
        <v>21.852</v>
      </c>
      <c r="F119">
        <v>27.530666666666665</v>
      </c>
      <c r="G119">
        <v>13.158333333333331</v>
      </c>
      <c r="H119">
        <v>0.10679263395322053</v>
      </c>
      <c r="I119">
        <v>0.291498808840714</v>
      </c>
      <c r="J119" s="6">
        <v>0.41699480412430429</v>
      </c>
      <c r="K119">
        <v>0.44079952611388129</v>
      </c>
      <c r="L119">
        <v>2.517052950487024E-2</v>
      </c>
    </row>
    <row r="120" spans="1:12" x14ac:dyDescent="0.3">
      <c r="A120" s="33"/>
      <c r="B120" s="2" t="s">
        <v>14</v>
      </c>
      <c r="C120">
        <v>11.285333333333334</v>
      </c>
      <c r="D120">
        <v>19.546333333333333</v>
      </c>
      <c r="E120">
        <v>22.408000000000001</v>
      </c>
      <c r="F120">
        <v>31.266333333333336</v>
      </c>
      <c r="G120">
        <v>11.395666666666665</v>
      </c>
      <c r="H120">
        <v>0.27873085385168472</v>
      </c>
      <c r="I120">
        <v>0.3365593888487165</v>
      </c>
      <c r="J120" s="6">
        <v>0.25914088832139154</v>
      </c>
      <c r="K120">
        <v>0.12799045103270712</v>
      </c>
      <c r="L120">
        <v>0.37597547201320969</v>
      </c>
    </row>
    <row r="124" spans="1:12" x14ac:dyDescent="0.3">
      <c r="A124" s="1" t="s">
        <v>2</v>
      </c>
      <c r="C124" s="32" t="s">
        <v>25</v>
      </c>
      <c r="D124" s="32"/>
      <c r="E124" s="32"/>
      <c r="F124" s="32"/>
      <c r="G124" s="7" t="s">
        <v>26</v>
      </c>
      <c r="H124" s="7"/>
      <c r="I124" s="7"/>
      <c r="J124" s="7"/>
    </row>
    <row r="125" spans="1:12" x14ac:dyDescent="0.3">
      <c r="C125" t="s">
        <v>18</v>
      </c>
      <c r="D125" t="s">
        <v>19</v>
      </c>
      <c r="E125" t="s">
        <v>20</v>
      </c>
      <c r="F125" t="s">
        <v>21</v>
      </c>
      <c r="G125" t="s">
        <v>18</v>
      </c>
      <c r="H125" t="s">
        <v>19</v>
      </c>
      <c r="I125" t="s">
        <v>20</v>
      </c>
      <c r="J125" t="s">
        <v>21</v>
      </c>
    </row>
    <row r="126" spans="1:12" x14ac:dyDescent="0.3">
      <c r="A126" s="33" t="s">
        <v>23</v>
      </c>
      <c r="B126" s="2" t="s">
        <v>3</v>
      </c>
      <c r="C126">
        <v>5.5869999999999997</v>
      </c>
      <c r="D126">
        <v>11.458333333333334</v>
      </c>
      <c r="E126">
        <v>17.819666666666667</v>
      </c>
      <c r="F126">
        <v>19.733666666666668</v>
      </c>
      <c r="G126">
        <v>0.23082605283344149</v>
      </c>
      <c r="H126">
        <v>0.15674253482135014</v>
      </c>
      <c r="I126">
        <v>0.35120016451527325</v>
      </c>
      <c r="J126">
        <v>9.5966429315440874E-2</v>
      </c>
    </row>
    <row r="127" spans="1:12" x14ac:dyDescent="0.3">
      <c r="A127" s="33"/>
      <c r="B127" s="2" t="s">
        <v>4</v>
      </c>
      <c r="C127">
        <v>5.2730000000000006</v>
      </c>
      <c r="D127">
        <v>10.483333333333333</v>
      </c>
      <c r="E127">
        <v>15.277666666666667</v>
      </c>
      <c r="F127">
        <v>14.590333333333334</v>
      </c>
      <c r="G127">
        <v>0.26029726596079833</v>
      </c>
      <c r="H127">
        <v>0.14726468989166758</v>
      </c>
      <c r="I127">
        <v>0.42168418935923602</v>
      </c>
      <c r="J127">
        <v>0.46939417219314561</v>
      </c>
    </row>
    <row r="128" spans="1:12" x14ac:dyDescent="0.3">
      <c r="A128" s="33"/>
      <c r="B128" s="2" t="s">
        <v>5</v>
      </c>
      <c r="C128">
        <v>6.8113333333333337</v>
      </c>
      <c r="D128">
        <v>11.874333333333333</v>
      </c>
      <c r="E128">
        <v>14.261333333333333</v>
      </c>
      <c r="F128">
        <v>19.16033333333333</v>
      </c>
      <c r="G128">
        <v>0.2833152935433515</v>
      </c>
      <c r="H128">
        <v>0.30052657490182483</v>
      </c>
      <c r="I128">
        <v>0.43484582197474164</v>
      </c>
      <c r="J128">
        <v>0.6233438501786599</v>
      </c>
    </row>
    <row r="129" spans="1:10" x14ac:dyDescent="0.3">
      <c r="A129" s="33"/>
      <c r="B129" s="2" t="s">
        <v>6</v>
      </c>
      <c r="C129">
        <v>7.286999999999999</v>
      </c>
      <c r="D129">
        <v>13.139666666666665</v>
      </c>
      <c r="E129">
        <v>18.457666666666668</v>
      </c>
      <c r="F129">
        <v>17.760000000000002</v>
      </c>
      <c r="G129">
        <v>0.20561614722584409</v>
      </c>
      <c r="H129">
        <v>0.55052358916055721</v>
      </c>
      <c r="I129">
        <v>0.68495271531852531</v>
      </c>
      <c r="J129">
        <v>0.48006319028505695</v>
      </c>
    </row>
    <row r="130" spans="1:10" x14ac:dyDescent="0.3">
      <c r="A130" s="33"/>
      <c r="B130" s="2" t="s">
        <v>7</v>
      </c>
      <c r="C130">
        <v>6.2856666666666667</v>
      </c>
      <c r="D130">
        <v>13.599333333333334</v>
      </c>
      <c r="E130">
        <v>16.318999999999999</v>
      </c>
      <c r="F130">
        <v>22.444333333333333</v>
      </c>
      <c r="G130">
        <v>0.2561201974768007</v>
      </c>
      <c r="H130">
        <v>0.2215586202841642</v>
      </c>
      <c r="I130">
        <v>0.32685572760266346</v>
      </c>
      <c r="J130">
        <v>0.42919019352988796</v>
      </c>
    </row>
    <row r="131" spans="1:10" x14ac:dyDescent="0.3">
      <c r="A131" s="33"/>
      <c r="B131" s="2" t="s">
        <v>8</v>
      </c>
      <c r="C131">
        <v>6.9480000000000004</v>
      </c>
      <c r="D131">
        <v>12.040333333333335</v>
      </c>
      <c r="E131">
        <v>14.292666666666667</v>
      </c>
      <c r="F131">
        <v>18.404666666666667</v>
      </c>
      <c r="G131">
        <v>0.39248524388397904</v>
      </c>
      <c r="H131">
        <v>0.55057565833911992</v>
      </c>
      <c r="I131">
        <v>0.45760706094008458</v>
      </c>
      <c r="J131">
        <v>0.37312762189661403</v>
      </c>
    </row>
    <row r="132" spans="1:10" x14ac:dyDescent="0.3">
      <c r="A132" s="33" t="s">
        <v>24</v>
      </c>
      <c r="B132" s="2" t="s">
        <v>10</v>
      </c>
      <c r="C132">
        <v>8.8163333333333327</v>
      </c>
      <c r="D132">
        <v>15.516333333333336</v>
      </c>
      <c r="E132">
        <v>22.810333333333332</v>
      </c>
      <c r="F132">
        <v>19.152333333333335</v>
      </c>
      <c r="G132">
        <v>0.19100494467130644</v>
      </c>
      <c r="H132">
        <v>0.25771603666740589</v>
      </c>
      <c r="I132">
        <v>0.1625983463083871</v>
      </c>
      <c r="J132">
        <v>1.1327725082979179</v>
      </c>
    </row>
    <row r="133" spans="1:10" x14ac:dyDescent="0.3">
      <c r="A133" s="33"/>
      <c r="B133" s="2" t="s">
        <v>11</v>
      </c>
      <c r="C133">
        <v>7.9363333333333337</v>
      </c>
      <c r="D133">
        <v>12.702</v>
      </c>
      <c r="E133">
        <v>20.177333333333333</v>
      </c>
      <c r="F133">
        <v>19.847333333333335</v>
      </c>
      <c r="G133">
        <v>8.9354475110216158E-2</v>
      </c>
      <c r="H133">
        <v>0.14458215657542223</v>
      </c>
      <c r="I133">
        <v>0.74921573810366637</v>
      </c>
      <c r="J133">
        <v>0.36964337167359418</v>
      </c>
    </row>
    <row r="134" spans="1:10" x14ac:dyDescent="0.3">
      <c r="A134" s="33"/>
      <c r="B134" s="2" t="s">
        <v>12</v>
      </c>
      <c r="C134">
        <v>7.7450000000000001</v>
      </c>
      <c r="D134">
        <v>14.507333333333333</v>
      </c>
      <c r="E134">
        <v>20.704666666666668</v>
      </c>
      <c r="F134">
        <v>23.395666666666667</v>
      </c>
      <c r="G134">
        <v>0.42205528863724329</v>
      </c>
      <c r="H134">
        <v>0.28940897628711382</v>
      </c>
      <c r="I134">
        <v>1.1734806725672509</v>
      </c>
      <c r="J134">
        <v>0.53003291302417077</v>
      </c>
    </row>
    <row r="135" spans="1:10" x14ac:dyDescent="0.3">
      <c r="A135" s="33"/>
      <c r="B135" s="2" t="s">
        <v>13</v>
      </c>
      <c r="C135">
        <v>8.0776666666666674</v>
      </c>
      <c r="D135">
        <v>13.807666666666668</v>
      </c>
      <c r="E135">
        <v>15.530333333333333</v>
      </c>
      <c r="F135">
        <v>18.251666666666665</v>
      </c>
      <c r="G135">
        <v>0.2726980422046007</v>
      </c>
      <c r="H135">
        <v>0.71025832546256651</v>
      </c>
      <c r="I135">
        <v>0.38025108663735535</v>
      </c>
      <c r="J135">
        <v>0.97339143662192118</v>
      </c>
    </row>
    <row r="136" spans="1:10" x14ac:dyDescent="0.3">
      <c r="A136" s="33"/>
      <c r="B136" s="2" t="s">
        <v>14</v>
      </c>
      <c r="C136">
        <v>7.7346666666666666</v>
      </c>
      <c r="D136">
        <v>13.420666666666667</v>
      </c>
      <c r="E136">
        <v>20.142333333333337</v>
      </c>
      <c r="F136">
        <v>22.861000000000001</v>
      </c>
      <c r="G136">
        <v>0.40783765833423896</v>
      </c>
      <c r="H136">
        <v>0.37455425359871269</v>
      </c>
      <c r="I136">
        <v>0.39626786675457604</v>
      </c>
      <c r="J136">
        <v>0.76230702476102175</v>
      </c>
    </row>
  </sheetData>
  <mergeCells count="28">
    <mergeCell ref="G93:J93"/>
    <mergeCell ref="C107:F107"/>
    <mergeCell ref="C124:F124"/>
    <mergeCell ref="A126:A131"/>
    <mergeCell ref="A132:A136"/>
    <mergeCell ref="A95:A100"/>
    <mergeCell ref="A101:A105"/>
    <mergeCell ref="A109:A114"/>
    <mergeCell ref="A115:A120"/>
    <mergeCell ref="C93:F93"/>
    <mergeCell ref="A76:A78"/>
    <mergeCell ref="A30:A32"/>
    <mergeCell ref="A33:A35"/>
    <mergeCell ref="A36:A38"/>
    <mergeCell ref="A42:A44"/>
    <mergeCell ref="A45:A47"/>
    <mergeCell ref="A48:A50"/>
    <mergeCell ref="A57:A59"/>
    <mergeCell ref="A60:A62"/>
    <mergeCell ref="A63:A65"/>
    <mergeCell ref="A51:A53"/>
    <mergeCell ref="A70:A72"/>
    <mergeCell ref="A24:A26"/>
    <mergeCell ref="A5:A7"/>
    <mergeCell ref="A8:A10"/>
    <mergeCell ref="A11:A13"/>
    <mergeCell ref="A18:A20"/>
    <mergeCell ref="A21:A2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C212A-D7BF-4259-B8B1-194F2F6E0BC6}">
  <dimension ref="A3:AF153"/>
  <sheetViews>
    <sheetView topLeftCell="C85" zoomScaleNormal="100" workbookViewId="0">
      <selection activeCell="N57" sqref="N57:N58"/>
    </sheetView>
  </sheetViews>
  <sheetFormatPr defaultRowHeight="14.4" x14ac:dyDescent="0.3"/>
  <cols>
    <col min="3" max="3" width="12.44140625" customWidth="1"/>
  </cols>
  <sheetData>
    <row r="3" spans="1:18" x14ac:dyDescent="0.3">
      <c r="A3" s="1">
        <v>5</v>
      </c>
    </row>
    <row r="4" spans="1:18" x14ac:dyDescent="0.3">
      <c r="A4" s="2"/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8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5" t="s">
        <v>28</v>
      </c>
      <c r="O4" s="17" t="s">
        <v>29</v>
      </c>
      <c r="P4" s="18"/>
      <c r="Q4" s="19" t="s">
        <v>30</v>
      </c>
      <c r="R4" s="20" t="s">
        <v>31</v>
      </c>
    </row>
    <row r="5" spans="1:18" x14ac:dyDescent="0.3">
      <c r="A5" s="30" t="s">
        <v>0</v>
      </c>
      <c r="B5" s="4">
        <v>3.5009999999999999</v>
      </c>
      <c r="C5" s="4">
        <v>3.6829999999999998</v>
      </c>
      <c r="D5" s="4">
        <v>3.4870000000000001</v>
      </c>
      <c r="E5" s="4">
        <v>3.2469999999999999</v>
      </c>
      <c r="F5" s="4">
        <v>3.55</v>
      </c>
      <c r="G5" s="9">
        <v>4.6059999999999999</v>
      </c>
      <c r="H5" s="4" t="s">
        <v>27</v>
      </c>
      <c r="I5" s="4">
        <v>4.1289999999999996</v>
      </c>
      <c r="J5" s="4">
        <v>3.4279999999999999</v>
      </c>
      <c r="K5" s="4">
        <v>3.964</v>
      </c>
      <c r="L5" s="4">
        <v>3.5249999999999999</v>
      </c>
      <c r="M5" s="4">
        <v>3.7250000000000001</v>
      </c>
      <c r="N5" s="28">
        <f>MIN(B5:G7)</f>
        <v>3.2469999999999999</v>
      </c>
      <c r="O5" s="6">
        <f>MIN(H5:M7)</f>
        <v>3.31</v>
      </c>
      <c r="P5" s="16" t="s">
        <v>28</v>
      </c>
      <c r="Q5" s="21">
        <f>AVERAGE(B5:G7)</f>
        <v>3.6286666666666667</v>
      </c>
      <c r="R5" s="22">
        <f>_xlfn.STDEV.P(B5:G7)</f>
        <v>0.29902694044368494</v>
      </c>
    </row>
    <row r="6" spans="1:18" x14ac:dyDescent="0.3">
      <c r="A6" s="30"/>
      <c r="B6" s="4">
        <v>3.552</v>
      </c>
      <c r="C6" s="4">
        <v>3.573</v>
      </c>
      <c r="D6" s="4">
        <v>3.5110000000000001</v>
      </c>
      <c r="E6" s="4">
        <v>3.504</v>
      </c>
      <c r="F6" s="4">
        <v>3.403</v>
      </c>
      <c r="G6" s="9">
        <v>3.4470000000000001</v>
      </c>
      <c r="H6" s="4" t="s">
        <v>27</v>
      </c>
      <c r="I6" s="4">
        <v>4.0739999999999998</v>
      </c>
      <c r="J6" s="4">
        <v>3.8639999999999999</v>
      </c>
      <c r="K6" s="4">
        <v>4.3689999999999998</v>
      </c>
      <c r="L6" s="4">
        <v>3.9319999999999999</v>
      </c>
      <c r="M6" s="4">
        <v>4.2640000000000002</v>
      </c>
      <c r="N6" s="28">
        <f>MAX(B5:G7)</f>
        <v>4.6059999999999999</v>
      </c>
      <c r="O6" s="6">
        <f>MAX(H5:M7)</f>
        <v>4.3689999999999998</v>
      </c>
      <c r="P6" s="23" t="s">
        <v>29</v>
      </c>
      <c r="Q6" s="21">
        <f>AVERAGE(H5:M7)</f>
        <v>3.8454666666666668</v>
      </c>
      <c r="R6" s="22">
        <f>_xlfn.STDEV.P(H5:M7)</f>
        <v>0.31830548569294592</v>
      </c>
    </row>
    <row r="7" spans="1:18" x14ac:dyDescent="0.3">
      <c r="A7" s="30"/>
      <c r="B7" s="4">
        <v>3.5779999999999998</v>
      </c>
      <c r="C7" s="4">
        <v>3.923</v>
      </c>
      <c r="D7" s="4">
        <v>3.6259999999999999</v>
      </c>
      <c r="E7" s="4">
        <v>3.4430000000000001</v>
      </c>
      <c r="F7" s="4">
        <v>3.589</v>
      </c>
      <c r="G7" s="9">
        <v>4.093</v>
      </c>
      <c r="H7" s="4" t="s">
        <v>27</v>
      </c>
      <c r="I7" s="4">
        <v>3.9449999999999998</v>
      </c>
      <c r="J7" s="4">
        <v>3.31</v>
      </c>
      <c r="K7" s="4">
        <v>4.1369999999999996</v>
      </c>
      <c r="L7" s="4">
        <v>3.5950000000000002</v>
      </c>
      <c r="M7" s="4">
        <v>3.4209999999999998</v>
      </c>
      <c r="N7" s="28"/>
      <c r="P7" s="24"/>
      <c r="Q7" s="3" t="s">
        <v>30</v>
      </c>
      <c r="R7" s="22" t="s">
        <v>31</v>
      </c>
    </row>
    <row r="8" spans="1:18" x14ac:dyDescent="0.3">
      <c r="A8" s="30" t="s">
        <v>1</v>
      </c>
      <c r="B8" s="4">
        <v>3.4489999999999998</v>
      </c>
      <c r="C8" s="4">
        <v>3.2909999999999999</v>
      </c>
      <c r="D8" s="4">
        <v>3.012</v>
      </c>
      <c r="E8" s="4">
        <v>2.9329999999999998</v>
      </c>
      <c r="F8" s="4">
        <v>2.6709999999999998</v>
      </c>
      <c r="G8" s="9">
        <v>2.984</v>
      </c>
      <c r="H8" s="4">
        <v>3.4489999999999998</v>
      </c>
      <c r="I8" s="4">
        <v>4.1159999999999997</v>
      </c>
      <c r="J8" s="4">
        <v>3.698</v>
      </c>
      <c r="K8" s="4">
        <v>3.9849999999999999</v>
      </c>
      <c r="L8" s="4">
        <v>4.21</v>
      </c>
      <c r="M8" s="4">
        <v>4.2990000000000004</v>
      </c>
      <c r="N8" s="28">
        <f>MIN(B8:G10)</f>
        <v>2.6709999999999998</v>
      </c>
      <c r="O8" s="6">
        <f>MIN(H8:M10)</f>
        <v>3.4489999999999998</v>
      </c>
      <c r="P8" s="16" t="s">
        <v>28</v>
      </c>
      <c r="Q8" s="21">
        <f>AVERAGE(B8:G10)</f>
        <v>3.4505000000000003</v>
      </c>
      <c r="R8" s="22">
        <f>_xlfn.STDEV.P(B8:G10)</f>
        <v>0.51357010232294198</v>
      </c>
    </row>
    <row r="9" spans="1:18" x14ac:dyDescent="0.3">
      <c r="A9" s="30"/>
      <c r="B9" s="4">
        <v>3.8479999999999999</v>
      </c>
      <c r="C9" s="4">
        <v>3.9540000000000002</v>
      </c>
      <c r="D9" s="4">
        <v>3.7970000000000002</v>
      </c>
      <c r="E9" s="4">
        <v>2.7040000000000002</v>
      </c>
      <c r="F9" s="4">
        <v>3.9710000000000001</v>
      </c>
      <c r="G9" s="9">
        <v>3.3180000000000001</v>
      </c>
      <c r="H9" s="4">
        <v>3.6230000000000002</v>
      </c>
      <c r="I9" s="4">
        <v>3.895</v>
      </c>
      <c r="J9" s="4">
        <v>4.17</v>
      </c>
      <c r="K9" s="4">
        <v>4.5410000000000004</v>
      </c>
      <c r="L9" s="4">
        <v>4.1100000000000003</v>
      </c>
      <c r="M9" s="4">
        <v>4.0430000000000001</v>
      </c>
      <c r="N9" s="28">
        <f>MAX(B8:G10)</f>
        <v>4.351</v>
      </c>
      <c r="O9" s="6">
        <f>MAX(H8:M10)</f>
        <v>5.07</v>
      </c>
      <c r="P9" s="23" t="s">
        <v>29</v>
      </c>
      <c r="Q9" s="21">
        <f>AVERAGE(H8:M10)</f>
        <v>4.1068333333333324</v>
      </c>
      <c r="R9" s="22">
        <f>_xlfn.STDEV.P(H8:M10)</f>
        <v>0.368234413564693</v>
      </c>
    </row>
    <row r="10" spans="1:18" x14ac:dyDescent="0.3">
      <c r="A10" s="30"/>
      <c r="B10" s="4">
        <v>4.335</v>
      </c>
      <c r="C10" s="4">
        <v>3.8319999999999999</v>
      </c>
      <c r="D10" s="4">
        <v>4.351</v>
      </c>
      <c r="E10" s="4">
        <v>2.9319999999999999</v>
      </c>
      <c r="F10" s="4">
        <v>3.2280000000000002</v>
      </c>
      <c r="G10" s="9">
        <v>3.4990000000000001</v>
      </c>
      <c r="H10" s="4">
        <v>3.899</v>
      </c>
      <c r="I10" s="4">
        <v>4.25</v>
      </c>
      <c r="J10" s="4">
        <v>3.7509999999999999</v>
      </c>
      <c r="K10" s="4">
        <v>4.4550000000000001</v>
      </c>
      <c r="L10" s="4">
        <v>5.07</v>
      </c>
      <c r="M10" s="4">
        <v>4.359</v>
      </c>
      <c r="N10" s="28"/>
      <c r="P10" s="24"/>
      <c r="Q10" s="3" t="s">
        <v>30</v>
      </c>
      <c r="R10" s="22" t="s">
        <v>31</v>
      </c>
    </row>
    <row r="11" spans="1:18" x14ac:dyDescent="0.3">
      <c r="A11" s="30" t="s">
        <v>2</v>
      </c>
      <c r="B11" s="4">
        <v>2.335</v>
      </c>
      <c r="C11" s="4">
        <v>3.3969999999999998</v>
      </c>
      <c r="D11" s="4">
        <v>3.3130000000000002</v>
      </c>
      <c r="E11" s="4">
        <v>2.484</v>
      </c>
      <c r="F11" s="4">
        <v>4.1219999999999999</v>
      </c>
      <c r="G11" s="9">
        <v>4.8330000000000002</v>
      </c>
      <c r="H11" s="4">
        <v>4.5759999999999996</v>
      </c>
      <c r="I11" s="4">
        <v>3.5630000000000002</v>
      </c>
      <c r="J11" s="4">
        <v>3.5619999999999998</v>
      </c>
      <c r="K11" s="4">
        <v>4.0979999999999999</v>
      </c>
      <c r="L11" s="4">
        <v>4.0510000000000002</v>
      </c>
      <c r="M11" s="4">
        <v>4.3810000000000002</v>
      </c>
      <c r="N11" s="28">
        <f>MIN(B11:G13)</f>
        <v>2.335</v>
      </c>
      <c r="O11" s="6">
        <f>MIN(H11:M13)</f>
        <v>3.3959999999999999</v>
      </c>
      <c r="P11" s="16" t="s">
        <v>28</v>
      </c>
      <c r="Q11" s="21">
        <f>AVERAGE(B11:G13)</f>
        <v>3.6648888888888891</v>
      </c>
      <c r="R11" s="22">
        <f>_xlfn.STDEV.P(B11:G13)</f>
        <v>0.61122389868278504</v>
      </c>
    </row>
    <row r="12" spans="1:18" x14ac:dyDescent="0.3">
      <c r="A12" s="30"/>
      <c r="B12" s="4">
        <v>3.2559999999999998</v>
      </c>
      <c r="C12" s="4">
        <v>4.056</v>
      </c>
      <c r="D12" s="4">
        <v>3.9689999999999999</v>
      </c>
      <c r="E12" s="4">
        <v>3.7109999999999999</v>
      </c>
      <c r="F12" s="4">
        <v>4.1589999999999998</v>
      </c>
      <c r="G12" s="9">
        <v>4.0359999999999996</v>
      </c>
      <c r="H12" s="4">
        <v>4.3949999999999996</v>
      </c>
      <c r="I12" s="4">
        <v>3.9169999999999998</v>
      </c>
      <c r="J12" s="4">
        <v>3.4369999999999998</v>
      </c>
      <c r="K12" s="4">
        <v>3.78</v>
      </c>
      <c r="L12" s="4">
        <v>3.8029999999999999</v>
      </c>
      <c r="M12" s="4">
        <v>4.0549999999999997</v>
      </c>
      <c r="N12" s="28">
        <f>MAX(B11:G13)</f>
        <v>4.8330000000000002</v>
      </c>
      <c r="O12" s="6">
        <f>MAX(H11:M13)</f>
        <v>4.5759999999999996</v>
      </c>
      <c r="P12" s="25" t="s">
        <v>29</v>
      </c>
      <c r="Q12" s="26">
        <f>AVERAGE(H11:M13)</f>
        <v>3.8705555555555549</v>
      </c>
      <c r="R12" s="27">
        <f>_xlfn.STDEV.P(H11:M13)</f>
        <v>0.33358627440159433</v>
      </c>
    </row>
    <row r="13" spans="1:18" x14ac:dyDescent="0.3">
      <c r="A13" s="30"/>
      <c r="B13" s="4">
        <v>3.4079999999999999</v>
      </c>
      <c r="C13" s="4">
        <v>3.8330000000000002</v>
      </c>
      <c r="D13" s="4">
        <v>3.8719999999999999</v>
      </c>
      <c r="E13" s="4">
        <v>2.9769999999999999</v>
      </c>
      <c r="F13" s="4">
        <v>4.1239999999999997</v>
      </c>
      <c r="G13" s="9">
        <v>4.0830000000000002</v>
      </c>
      <c r="H13" s="4">
        <v>3.6680000000000001</v>
      </c>
      <c r="I13" s="4">
        <v>3.601</v>
      </c>
      <c r="J13" s="4">
        <v>3.3959999999999999</v>
      </c>
      <c r="K13" s="4">
        <v>3.62</v>
      </c>
      <c r="L13" s="4">
        <v>4.0519999999999996</v>
      </c>
      <c r="M13" s="4">
        <v>3.7149999999999999</v>
      </c>
      <c r="N13" s="28"/>
    </row>
    <row r="14" spans="1:18" x14ac:dyDescent="0.3">
      <c r="B14" s="10">
        <f t="shared" ref="B14:F14" si="0">MIN(B5:B13)</f>
        <v>2.335</v>
      </c>
      <c r="C14" s="10">
        <f t="shared" si="0"/>
        <v>3.2909999999999999</v>
      </c>
      <c r="D14" s="10">
        <f t="shared" si="0"/>
        <v>3.012</v>
      </c>
      <c r="E14" s="10">
        <f t="shared" si="0"/>
        <v>2.484</v>
      </c>
      <c r="F14" s="10">
        <f t="shared" si="0"/>
        <v>2.6709999999999998</v>
      </c>
      <c r="G14" s="11">
        <f>MIN(G5:G13)</f>
        <v>2.984</v>
      </c>
      <c r="H14" s="12">
        <f t="shared" ref="H14" si="1">MIN(H5:H13)</f>
        <v>3.4489999999999998</v>
      </c>
      <c r="I14" s="13">
        <f t="shared" ref="I14" si="2">MIN(I5:I13)</f>
        <v>3.5630000000000002</v>
      </c>
      <c r="J14" s="14">
        <f t="shared" ref="J14" si="3">MIN(J5:J13)</f>
        <v>3.31</v>
      </c>
      <c r="K14" s="14">
        <f t="shared" ref="K14" si="4">MIN(K5:K13)</f>
        <v>3.62</v>
      </c>
      <c r="L14" s="14">
        <f t="shared" ref="L14" si="5">MIN(L5:L13)</f>
        <v>3.5249999999999999</v>
      </c>
      <c r="M14" s="14">
        <f t="shared" ref="M14" si="6">MIN(M5:M13)</f>
        <v>3.4209999999999998</v>
      </c>
      <c r="N14" s="28"/>
    </row>
    <row r="15" spans="1:18" x14ac:dyDescent="0.3">
      <c r="B15" s="10">
        <f t="shared" ref="B15:F15" si="7">MAX(B5:B13)</f>
        <v>4.335</v>
      </c>
      <c r="C15" s="10">
        <f t="shared" si="7"/>
        <v>4.056</v>
      </c>
      <c r="D15" s="10">
        <f t="shared" si="7"/>
        <v>4.351</v>
      </c>
      <c r="E15" s="10">
        <f t="shared" si="7"/>
        <v>3.7109999999999999</v>
      </c>
      <c r="F15" s="10">
        <f t="shared" si="7"/>
        <v>4.1589999999999998</v>
      </c>
      <c r="G15" s="11">
        <f>MAX(G5:G13)</f>
        <v>4.8330000000000002</v>
      </c>
      <c r="H15" s="12">
        <f t="shared" ref="H15:M15" si="8">MAX(H5:H13)</f>
        <v>4.5759999999999996</v>
      </c>
      <c r="I15" s="13">
        <f t="shared" si="8"/>
        <v>4.25</v>
      </c>
      <c r="J15" s="14">
        <f t="shared" si="8"/>
        <v>4.17</v>
      </c>
      <c r="K15" s="14">
        <f t="shared" si="8"/>
        <v>4.5410000000000004</v>
      </c>
      <c r="L15" s="14">
        <f t="shared" si="8"/>
        <v>5.07</v>
      </c>
      <c r="M15" s="14">
        <f t="shared" si="8"/>
        <v>4.3810000000000002</v>
      </c>
      <c r="N15" s="28"/>
    </row>
    <row r="16" spans="1:18" x14ac:dyDescent="0.3">
      <c r="A16" s="1">
        <v>10</v>
      </c>
      <c r="N16" s="28"/>
    </row>
    <row r="17" spans="1:32" x14ac:dyDescent="0.3">
      <c r="A17" s="2"/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2" t="s">
        <v>9</v>
      </c>
      <c r="I17" s="2" t="s">
        <v>10</v>
      </c>
      <c r="J17" s="2" t="s">
        <v>11</v>
      </c>
      <c r="K17" s="2" t="s">
        <v>12</v>
      </c>
      <c r="L17" s="2" t="s">
        <v>13</v>
      </c>
      <c r="M17" s="2" t="s">
        <v>14</v>
      </c>
      <c r="N17" s="29" t="s">
        <v>28</v>
      </c>
      <c r="O17" s="5" t="s">
        <v>29</v>
      </c>
      <c r="P17" s="18"/>
      <c r="Q17" s="19" t="s">
        <v>30</v>
      </c>
      <c r="R17" s="20" t="s">
        <v>31</v>
      </c>
      <c r="U17" s="2" t="s">
        <v>3</v>
      </c>
      <c r="V17" s="2" t="s">
        <v>4</v>
      </c>
      <c r="W17" s="2" t="s">
        <v>5</v>
      </c>
      <c r="X17" s="2" t="s">
        <v>6</v>
      </c>
      <c r="Y17" s="2" t="s">
        <v>7</v>
      </c>
      <c r="Z17" s="2" t="s">
        <v>8</v>
      </c>
      <c r="AA17" s="2" t="s">
        <v>9</v>
      </c>
      <c r="AB17" s="2" t="s">
        <v>10</v>
      </c>
      <c r="AC17" s="2" t="s">
        <v>11</v>
      </c>
      <c r="AD17" s="2" t="s">
        <v>12</v>
      </c>
      <c r="AE17" s="2" t="s">
        <v>13</v>
      </c>
      <c r="AF17" s="2" t="s">
        <v>14</v>
      </c>
    </row>
    <row r="18" spans="1:32" x14ac:dyDescent="0.3">
      <c r="A18" s="30" t="s">
        <v>0</v>
      </c>
      <c r="B18" s="4">
        <v>14.881</v>
      </c>
      <c r="C18" s="4">
        <v>13.456</v>
      </c>
      <c r="D18" s="4">
        <v>13.132</v>
      </c>
      <c r="E18" s="4">
        <v>13.367000000000001</v>
      </c>
      <c r="F18" s="4">
        <v>15.162000000000001</v>
      </c>
      <c r="G18" s="4">
        <v>14.6</v>
      </c>
      <c r="H18" s="4" t="s">
        <v>27</v>
      </c>
      <c r="I18" s="4">
        <v>15.512</v>
      </c>
      <c r="J18" s="4">
        <v>14.736000000000001</v>
      </c>
      <c r="K18" s="4">
        <v>16.823</v>
      </c>
      <c r="L18" s="4">
        <v>15.932</v>
      </c>
      <c r="M18" s="4">
        <v>17.361000000000001</v>
      </c>
      <c r="N18" s="28">
        <f>MIN(B18:G20)</f>
        <v>12.738</v>
      </c>
      <c r="O18" s="6">
        <f>MIN(H18:M20)</f>
        <v>14.736000000000001</v>
      </c>
      <c r="P18" s="16" t="s">
        <v>28</v>
      </c>
      <c r="Q18" s="21">
        <f>AVERAGE(B18:G20)</f>
        <v>14.002444444444444</v>
      </c>
      <c r="R18" s="22">
        <f>_xlfn.STDEV.P(B18:G20)</f>
        <v>0.82513441478897009</v>
      </c>
      <c r="U18" s="6">
        <f t="shared" ref="U18:Z18" si="9">AVERAGE(B18:B20)</f>
        <v>14.988666666666667</v>
      </c>
      <c r="V18" s="6">
        <f t="shared" si="9"/>
        <v>13.290333333333335</v>
      </c>
      <c r="W18" s="6">
        <f t="shared" si="9"/>
        <v>13.143666666666666</v>
      </c>
      <c r="X18" s="6">
        <f t="shared" si="9"/>
        <v>13.227666666666666</v>
      </c>
      <c r="Y18" s="6">
        <f t="shared" si="9"/>
        <v>14.818</v>
      </c>
      <c r="Z18" s="6">
        <f t="shared" si="9"/>
        <v>14.546333333333331</v>
      </c>
      <c r="AA18" s="6" t="s">
        <v>27</v>
      </c>
      <c r="AB18" s="6">
        <f>AVERAGE(I18:I20)</f>
        <v>15.557666666666668</v>
      </c>
      <c r="AC18" s="6">
        <f>AVERAGE(J18:J20)</f>
        <v>15.056333333333333</v>
      </c>
      <c r="AD18" s="6">
        <f>AVERAGE(K18:K20)</f>
        <v>16.890333333333331</v>
      </c>
      <c r="AE18" s="6">
        <f>AVERAGE(L18:L20)</f>
        <v>16.025000000000002</v>
      </c>
      <c r="AF18" s="6">
        <f>AVERAGE(M18:M20)</f>
        <v>17.370999999999999</v>
      </c>
    </row>
    <row r="19" spans="1:32" x14ac:dyDescent="0.3">
      <c r="A19" s="30"/>
      <c r="B19" s="4">
        <v>14.967000000000001</v>
      </c>
      <c r="C19" s="4">
        <v>13.19</v>
      </c>
      <c r="D19" s="4">
        <v>12.738</v>
      </c>
      <c r="E19" s="4">
        <v>12.898</v>
      </c>
      <c r="F19" s="4">
        <v>14.898</v>
      </c>
      <c r="G19" s="4">
        <v>14.656000000000001</v>
      </c>
      <c r="H19" s="4" t="s">
        <v>27</v>
      </c>
      <c r="I19" s="4">
        <v>15.454000000000001</v>
      </c>
      <c r="J19" s="4">
        <v>15.012</v>
      </c>
      <c r="K19" s="4">
        <v>16.809999999999999</v>
      </c>
      <c r="L19" s="4">
        <v>15.94</v>
      </c>
      <c r="M19" s="4">
        <v>17.308</v>
      </c>
      <c r="N19" s="28">
        <f>MAX(B18:G20)</f>
        <v>15.162000000000001</v>
      </c>
      <c r="O19" s="6">
        <f>MAX(H18:M20)</f>
        <v>17.443999999999999</v>
      </c>
      <c r="P19" s="23" t="s">
        <v>29</v>
      </c>
      <c r="Q19" s="21">
        <f>AVERAGE(H18:M20)</f>
        <v>16.180066666666665</v>
      </c>
      <c r="R19" s="22">
        <f>_xlfn.STDEV.P(H18:M20)</f>
        <v>0.86230145283163895</v>
      </c>
      <c r="U19" s="6">
        <f t="shared" ref="U19:Z19" si="10">_xlfn.STDEV.P(B18:B20)</f>
        <v>9.7960309422858743E-2</v>
      </c>
      <c r="V19" s="6">
        <f t="shared" si="10"/>
        <v>0.11801224041975003</v>
      </c>
      <c r="W19" s="6">
        <f t="shared" si="10"/>
        <v>0.33608960445426211</v>
      </c>
      <c r="X19" s="6">
        <f t="shared" si="10"/>
        <v>0.23403750886461686</v>
      </c>
      <c r="Y19" s="6">
        <f t="shared" si="10"/>
        <v>0.31859692402783824</v>
      </c>
      <c r="Z19" s="6">
        <f t="shared" si="10"/>
        <v>0.1177351075744006</v>
      </c>
      <c r="AA19" s="6" t="s">
        <v>27</v>
      </c>
      <c r="AB19" s="6">
        <f>_xlfn.STDEV.P(I18:I20)</f>
        <v>0.10821686046494282</v>
      </c>
      <c r="AC19" s="6">
        <f>_xlfn.STDEV.P(J18:J20)</f>
        <v>0.28140165047292914</v>
      </c>
      <c r="AD19" s="6">
        <f>_xlfn.STDEV.P(K18:K20)</f>
        <v>0.10455089138256528</v>
      </c>
      <c r="AE19" s="6">
        <f>_xlfn.STDEV.P(L18:L20)</f>
        <v>0.12590737336100138</v>
      </c>
      <c r="AF19" s="6">
        <f>_xlfn.STDEV.P(M18:M20)</f>
        <v>5.5970230182362336E-2</v>
      </c>
    </row>
    <row r="20" spans="1:32" x14ac:dyDescent="0.3">
      <c r="A20" s="30"/>
      <c r="B20" s="4">
        <v>15.118</v>
      </c>
      <c r="C20" s="4">
        <v>13.225</v>
      </c>
      <c r="D20" s="4">
        <v>13.561</v>
      </c>
      <c r="E20" s="4">
        <v>13.417999999999999</v>
      </c>
      <c r="F20" s="4">
        <v>14.394</v>
      </c>
      <c r="G20" s="4">
        <v>14.382999999999999</v>
      </c>
      <c r="H20" s="4" t="s">
        <v>27</v>
      </c>
      <c r="I20" s="4">
        <v>15.707000000000001</v>
      </c>
      <c r="J20" s="4">
        <v>15.420999999999999</v>
      </c>
      <c r="K20" s="4">
        <v>17.038</v>
      </c>
      <c r="L20" s="4">
        <v>16.202999999999999</v>
      </c>
      <c r="M20" s="4">
        <v>17.443999999999999</v>
      </c>
      <c r="N20" s="28"/>
      <c r="P20" s="24"/>
      <c r="Q20" s="3" t="s">
        <v>30</v>
      </c>
      <c r="R20" s="22" t="s">
        <v>31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x14ac:dyDescent="0.3">
      <c r="A21" s="30" t="s">
        <v>1</v>
      </c>
      <c r="B21" s="4">
        <v>16.587</v>
      </c>
      <c r="C21" s="4">
        <v>14.9</v>
      </c>
      <c r="D21" s="4">
        <v>14.89</v>
      </c>
      <c r="E21" s="4">
        <v>13.285</v>
      </c>
      <c r="F21" s="4">
        <v>13.888</v>
      </c>
      <c r="G21" s="4">
        <v>13.847</v>
      </c>
      <c r="H21" s="4">
        <v>16.161000000000001</v>
      </c>
      <c r="I21" s="4">
        <v>16.129000000000001</v>
      </c>
      <c r="J21" s="4">
        <v>16.158000000000001</v>
      </c>
      <c r="K21" s="4">
        <v>17.623000000000001</v>
      </c>
      <c r="L21" s="4">
        <v>18.559999999999999</v>
      </c>
      <c r="M21" s="4">
        <v>19.143000000000001</v>
      </c>
      <c r="N21" s="28">
        <f>MIN(B21:G23)</f>
        <v>13.064</v>
      </c>
      <c r="O21" s="6">
        <f>MIN(H21:M23)</f>
        <v>16.129000000000001</v>
      </c>
      <c r="P21" s="16" t="s">
        <v>28</v>
      </c>
      <c r="Q21" s="21">
        <f>AVERAGE(B21:G23)</f>
        <v>14.744055555555555</v>
      </c>
      <c r="R21" s="22">
        <f>_xlfn.STDEV.P(B21:G23)</f>
        <v>1.0619869465729597</v>
      </c>
      <c r="U21" s="6">
        <f t="shared" ref="U21:AF21" si="11">AVERAGE(B21:B23)</f>
        <v>16.443333333333332</v>
      </c>
      <c r="V21" s="6">
        <f t="shared" si="11"/>
        <v>15.576000000000001</v>
      </c>
      <c r="W21" s="6">
        <f t="shared" si="11"/>
        <v>14.821</v>
      </c>
      <c r="X21" s="6">
        <f t="shared" si="11"/>
        <v>13.292666666666667</v>
      </c>
      <c r="Y21" s="6">
        <f t="shared" si="11"/>
        <v>14.230666666666666</v>
      </c>
      <c r="Z21" s="6">
        <f t="shared" si="11"/>
        <v>14.100666666666667</v>
      </c>
      <c r="AA21" s="6">
        <f t="shared" si="11"/>
        <v>16.448333333333334</v>
      </c>
      <c r="AB21" s="6">
        <f t="shared" si="11"/>
        <v>16.705000000000002</v>
      </c>
      <c r="AC21" s="6">
        <f t="shared" si="11"/>
        <v>16.518666666666665</v>
      </c>
      <c r="AD21" s="6">
        <f t="shared" si="11"/>
        <v>17.758333333333333</v>
      </c>
      <c r="AE21" s="6">
        <f t="shared" si="11"/>
        <v>18.492333333333331</v>
      </c>
      <c r="AF21" s="6">
        <f t="shared" si="11"/>
        <v>18.510999999999999</v>
      </c>
    </row>
    <row r="22" spans="1:32" x14ac:dyDescent="0.3">
      <c r="A22" s="30"/>
      <c r="B22" s="4">
        <v>16.437000000000001</v>
      </c>
      <c r="C22" s="4">
        <v>16.013999999999999</v>
      </c>
      <c r="D22" s="4">
        <v>14.943</v>
      </c>
      <c r="E22" s="4">
        <v>13.064</v>
      </c>
      <c r="F22" s="4">
        <v>14.429</v>
      </c>
      <c r="G22" s="4">
        <v>14.163</v>
      </c>
      <c r="H22" s="4">
        <v>16.361999999999998</v>
      </c>
      <c r="I22" s="4">
        <v>16.724</v>
      </c>
      <c r="J22" s="4">
        <v>16.646999999999998</v>
      </c>
      <c r="K22" s="4">
        <v>17.815999999999999</v>
      </c>
      <c r="L22" s="4">
        <v>18.454000000000001</v>
      </c>
      <c r="M22" s="4">
        <v>18.026</v>
      </c>
      <c r="N22" s="28">
        <f>MAX(B21:G23)</f>
        <v>16.587</v>
      </c>
      <c r="O22" s="6">
        <f>MAX(H21:M23)</f>
        <v>19.143000000000001</v>
      </c>
      <c r="P22" s="23" t="s">
        <v>29</v>
      </c>
      <c r="Q22" s="21">
        <f>AVERAGE(H21:M23)</f>
        <v>17.405611111111114</v>
      </c>
      <c r="R22" s="22">
        <f>_xlfn.STDEV.P(H21:M23)</f>
        <v>0.94065297290344985</v>
      </c>
      <c r="U22" s="6">
        <f t="shared" ref="U22:AF22" si="12">_xlfn.STDEV.P(B21:B23)</f>
        <v>0.11480514893602163</v>
      </c>
      <c r="V22" s="6">
        <f t="shared" si="12"/>
        <v>0.48492748598802515</v>
      </c>
      <c r="W22" s="6">
        <f t="shared" si="12"/>
        <v>0.13677962811276598</v>
      </c>
      <c r="X22" s="6">
        <f t="shared" si="12"/>
        <v>0.18991284550785095</v>
      </c>
      <c r="Y22" s="6">
        <f t="shared" si="12"/>
        <v>0.24330273780256209</v>
      </c>
      <c r="Z22" s="6">
        <f t="shared" si="12"/>
        <v>0.18694087003351875</v>
      </c>
      <c r="AA22" s="6">
        <f t="shared" si="12"/>
        <v>0.27667108430207976</v>
      </c>
      <c r="AB22" s="6">
        <f t="shared" si="12"/>
        <v>0.46274038797868761</v>
      </c>
      <c r="AC22" s="6">
        <f t="shared" si="12"/>
        <v>0.25853991739940013</v>
      </c>
      <c r="AD22" s="6">
        <f t="shared" si="12"/>
        <v>9.6042814526761985E-2</v>
      </c>
      <c r="AE22" s="6">
        <f t="shared" si="12"/>
        <v>4.7988424530180158E-2</v>
      </c>
      <c r="AF22" s="6">
        <f t="shared" si="12"/>
        <v>0.4677100241246353</v>
      </c>
    </row>
    <row r="23" spans="1:32" x14ac:dyDescent="0.3">
      <c r="A23" s="30"/>
      <c r="B23" s="4">
        <v>16.306000000000001</v>
      </c>
      <c r="C23" s="4">
        <v>15.814</v>
      </c>
      <c r="D23" s="4">
        <v>14.63</v>
      </c>
      <c r="E23" s="4">
        <v>13.529</v>
      </c>
      <c r="F23" s="4">
        <v>14.375</v>
      </c>
      <c r="G23" s="4">
        <v>14.292</v>
      </c>
      <c r="H23" s="4">
        <v>16.821999999999999</v>
      </c>
      <c r="I23" s="4">
        <v>17.262</v>
      </c>
      <c r="J23" s="4">
        <v>16.751000000000001</v>
      </c>
      <c r="K23" s="4">
        <v>17.835999999999999</v>
      </c>
      <c r="L23" s="4">
        <v>18.463000000000001</v>
      </c>
      <c r="M23" s="4">
        <v>18.364000000000001</v>
      </c>
      <c r="N23" s="28"/>
      <c r="P23" s="24"/>
      <c r="Q23" s="3" t="s">
        <v>30</v>
      </c>
      <c r="R23" s="22" t="s">
        <v>31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x14ac:dyDescent="0.3">
      <c r="A24" s="30" t="s">
        <v>2</v>
      </c>
      <c r="B24" s="4">
        <v>11.007999999999999</v>
      </c>
      <c r="C24" s="4">
        <v>10.291</v>
      </c>
      <c r="D24" s="4">
        <v>12.138999999999999</v>
      </c>
      <c r="E24" s="4">
        <v>12.635</v>
      </c>
      <c r="F24" s="4">
        <v>11.391999999999999</v>
      </c>
      <c r="G24" s="4">
        <v>11.682</v>
      </c>
      <c r="H24" s="4">
        <v>14.044</v>
      </c>
      <c r="I24" s="4">
        <v>15.464</v>
      </c>
      <c r="J24" s="4">
        <v>10.416</v>
      </c>
      <c r="K24" s="4">
        <v>13.523</v>
      </c>
      <c r="L24" s="4">
        <v>14.327999999999999</v>
      </c>
      <c r="M24" s="4">
        <v>13.538</v>
      </c>
      <c r="N24" s="28">
        <f>MIN(B24:G26)</f>
        <v>10.291</v>
      </c>
      <c r="O24" s="6">
        <f>MIN(H24:M26)</f>
        <v>10.416</v>
      </c>
      <c r="P24" s="16" t="s">
        <v>28</v>
      </c>
      <c r="Q24" s="21">
        <f>AVERAGE(B24:G26)</f>
        <v>11.557722222222221</v>
      </c>
      <c r="R24" s="22">
        <f>_xlfn.STDEV.P(B24:G26)</f>
        <v>0.86555260483022911</v>
      </c>
      <c r="U24" s="6">
        <f t="shared" ref="U24:AF24" si="13">AVERAGE(B24:B26)</f>
        <v>10.641666666666666</v>
      </c>
      <c r="V24" s="6">
        <f t="shared" si="13"/>
        <v>10.57</v>
      </c>
      <c r="W24" s="6">
        <f t="shared" si="13"/>
        <v>12.176</v>
      </c>
      <c r="X24" s="6">
        <f t="shared" si="13"/>
        <v>12.751333333333333</v>
      </c>
      <c r="Y24" s="6">
        <f t="shared" si="13"/>
        <v>11.534666666666666</v>
      </c>
      <c r="Z24" s="6">
        <f t="shared" si="13"/>
        <v>11.672666666666666</v>
      </c>
      <c r="AA24" s="6">
        <f t="shared" si="13"/>
        <v>14.192333333333332</v>
      </c>
      <c r="AB24" s="6">
        <f t="shared" si="13"/>
        <v>15.514666666666669</v>
      </c>
      <c r="AC24" s="6">
        <f t="shared" si="13"/>
        <v>12.119333333333335</v>
      </c>
      <c r="AD24" s="6">
        <f t="shared" si="13"/>
        <v>13.816333333333333</v>
      </c>
      <c r="AE24" s="6">
        <f t="shared" si="13"/>
        <v>14.127000000000001</v>
      </c>
      <c r="AF24" s="6">
        <f t="shared" si="13"/>
        <v>13.840000000000002</v>
      </c>
    </row>
    <row r="25" spans="1:32" x14ac:dyDescent="0.3">
      <c r="A25" s="30"/>
      <c r="B25" s="4">
        <v>10.454000000000001</v>
      </c>
      <c r="C25" s="4">
        <v>10.627000000000001</v>
      </c>
      <c r="D25" s="4">
        <v>12.741</v>
      </c>
      <c r="E25" s="4">
        <v>12.901999999999999</v>
      </c>
      <c r="F25" s="4">
        <v>10.741</v>
      </c>
      <c r="G25" s="4">
        <v>11.872</v>
      </c>
      <c r="H25" s="4">
        <v>13.925000000000001</v>
      </c>
      <c r="I25" s="4">
        <v>15.413</v>
      </c>
      <c r="J25" s="4">
        <v>13.180999999999999</v>
      </c>
      <c r="K25" s="4">
        <v>13.867000000000001</v>
      </c>
      <c r="L25" s="4">
        <v>14.314</v>
      </c>
      <c r="M25" s="4">
        <v>13.875999999999999</v>
      </c>
      <c r="N25" s="28">
        <f>MAX(B24:G26)</f>
        <v>12.901999999999999</v>
      </c>
      <c r="O25" s="6">
        <f>MAX(H24:M26)</f>
        <v>15.667</v>
      </c>
      <c r="P25" s="25" t="s">
        <v>29</v>
      </c>
      <c r="Q25" s="26">
        <f>AVERAGE(H24:M26)</f>
        <v>13.934944444444444</v>
      </c>
      <c r="R25" s="27">
        <f>_xlfn.STDEV.P(H24:M26)</f>
        <v>1.1312184420262283</v>
      </c>
      <c r="U25" s="6">
        <f t="shared" ref="U25:AF25" si="14">_xlfn.STDEV.P(B24:B26)</f>
        <v>0.25906284093932763</v>
      </c>
      <c r="V25" s="6">
        <f t="shared" si="14"/>
        <v>0.20846582453726062</v>
      </c>
      <c r="W25" s="6">
        <f t="shared" si="14"/>
        <v>0.44698172967881655</v>
      </c>
      <c r="X25" s="6">
        <f t="shared" si="14"/>
        <v>0.11167313414106732</v>
      </c>
      <c r="Y25" s="6">
        <f t="shared" si="14"/>
        <v>0.71343784281152056</v>
      </c>
      <c r="Z25" s="6">
        <f t="shared" si="14"/>
        <v>0.16669599741912067</v>
      </c>
      <c r="AA25" s="6">
        <f t="shared" si="14"/>
        <v>0.29790863625540553</v>
      </c>
      <c r="AB25" s="6">
        <f t="shared" si="14"/>
        <v>0.10970971799354044</v>
      </c>
      <c r="AC25" s="6">
        <f t="shared" si="14"/>
        <v>1.2165821888480124</v>
      </c>
      <c r="AD25" s="6">
        <f t="shared" si="14"/>
        <v>0.2217345760638656</v>
      </c>
      <c r="AE25" s="6">
        <f t="shared" si="14"/>
        <v>0.27441695768787028</v>
      </c>
      <c r="AF25" s="6">
        <f t="shared" si="14"/>
        <v>0.23327808869815994</v>
      </c>
    </row>
    <row r="26" spans="1:32" x14ac:dyDescent="0.3">
      <c r="A26" s="30"/>
      <c r="B26" s="4">
        <v>10.462999999999999</v>
      </c>
      <c r="C26" s="4">
        <v>10.792</v>
      </c>
      <c r="D26" s="4">
        <v>11.648</v>
      </c>
      <c r="E26" s="4">
        <v>12.717000000000001</v>
      </c>
      <c r="F26" s="4">
        <v>12.471</v>
      </c>
      <c r="G26" s="4">
        <v>11.464</v>
      </c>
      <c r="H26" s="4">
        <v>14.608000000000001</v>
      </c>
      <c r="I26" s="4">
        <v>15.667</v>
      </c>
      <c r="J26" s="4">
        <v>12.760999999999999</v>
      </c>
      <c r="K26" s="4">
        <v>14.058999999999999</v>
      </c>
      <c r="L26" s="4">
        <v>13.739000000000001</v>
      </c>
      <c r="M26" s="4">
        <v>14.106</v>
      </c>
      <c r="N26" s="28"/>
    </row>
    <row r="27" spans="1:32" x14ac:dyDescent="0.3">
      <c r="N27" s="28"/>
    </row>
    <row r="28" spans="1:32" x14ac:dyDescent="0.3">
      <c r="A28" s="1">
        <v>15</v>
      </c>
      <c r="N28" s="28"/>
    </row>
    <row r="29" spans="1:32" x14ac:dyDescent="0.3">
      <c r="A29" s="2"/>
      <c r="B29" s="2" t="s">
        <v>3</v>
      </c>
      <c r="C29" s="2" t="s">
        <v>4</v>
      </c>
      <c r="D29" s="2" t="s">
        <v>5</v>
      </c>
      <c r="E29" s="2" t="s">
        <v>6</v>
      </c>
      <c r="F29" s="2" t="s">
        <v>7</v>
      </c>
      <c r="G29" s="2" t="s">
        <v>8</v>
      </c>
      <c r="H29" s="2" t="s">
        <v>9</v>
      </c>
      <c r="I29" s="2" t="s">
        <v>10</v>
      </c>
      <c r="J29" s="2" t="s">
        <v>11</v>
      </c>
      <c r="K29" s="2" t="s">
        <v>12</v>
      </c>
      <c r="L29" s="2" t="s">
        <v>13</v>
      </c>
      <c r="M29" s="2" t="s">
        <v>14</v>
      </c>
      <c r="N29" s="29" t="s">
        <v>28</v>
      </c>
      <c r="O29" s="5" t="s">
        <v>29</v>
      </c>
      <c r="P29" s="18"/>
      <c r="Q29" s="19" t="s">
        <v>30</v>
      </c>
      <c r="R29" s="20" t="s">
        <v>31</v>
      </c>
      <c r="U29" s="2" t="s">
        <v>3</v>
      </c>
      <c r="V29" s="2" t="s">
        <v>4</v>
      </c>
      <c r="W29" s="2" t="s">
        <v>5</v>
      </c>
      <c r="X29" s="2" t="s">
        <v>6</v>
      </c>
      <c r="Y29" s="2" t="s">
        <v>7</v>
      </c>
      <c r="Z29" s="2" t="s">
        <v>8</v>
      </c>
      <c r="AA29" s="2" t="s">
        <v>9</v>
      </c>
      <c r="AB29" s="2" t="s">
        <v>10</v>
      </c>
      <c r="AC29" s="2" t="s">
        <v>11</v>
      </c>
      <c r="AD29" s="2" t="s">
        <v>12</v>
      </c>
      <c r="AE29" s="2" t="s">
        <v>13</v>
      </c>
      <c r="AF29" s="2" t="s">
        <v>14</v>
      </c>
    </row>
    <row r="30" spans="1:32" x14ac:dyDescent="0.3">
      <c r="A30" s="30" t="s">
        <v>0</v>
      </c>
      <c r="B30" s="4">
        <v>27.562000000000001</v>
      </c>
      <c r="C30" s="4">
        <v>22.151</v>
      </c>
      <c r="D30" s="4">
        <v>23.238</v>
      </c>
      <c r="E30" s="4">
        <v>17.254000000000001</v>
      </c>
      <c r="F30" s="4">
        <v>20.991</v>
      </c>
      <c r="G30" s="4">
        <v>21.323</v>
      </c>
      <c r="H30" s="4" t="s">
        <v>27</v>
      </c>
      <c r="I30" s="4">
        <v>25.98</v>
      </c>
      <c r="J30" s="4">
        <v>24.613</v>
      </c>
      <c r="K30" s="4">
        <v>25.03</v>
      </c>
      <c r="L30" s="4">
        <v>24.437000000000001</v>
      </c>
      <c r="M30" s="4">
        <v>23.722999999999999</v>
      </c>
      <c r="N30" s="28">
        <f>MIN(B30:G32)</f>
        <v>17.254000000000001</v>
      </c>
      <c r="O30" s="6">
        <f>MIN(H30:M32)</f>
        <v>23.507000000000001</v>
      </c>
      <c r="P30" s="16" t="s">
        <v>28</v>
      </c>
      <c r="Q30" s="21">
        <f>AVERAGE(B30:G32)</f>
        <v>21.898833333333336</v>
      </c>
      <c r="R30" s="22">
        <f>_xlfn.STDEV.P(B30:G32)</f>
        <v>2.6790887184098535</v>
      </c>
      <c r="U30" s="6">
        <f t="shared" ref="U30:Z30" si="15">AVERAGE(B30:B32)</f>
        <v>26.331666666666667</v>
      </c>
      <c r="V30" s="6">
        <f t="shared" si="15"/>
        <v>21.638333333333332</v>
      </c>
      <c r="W30" s="6">
        <f t="shared" si="15"/>
        <v>23.260666666666665</v>
      </c>
      <c r="X30" s="6">
        <f t="shared" si="15"/>
        <v>17.483999999999998</v>
      </c>
      <c r="Y30" s="6">
        <f t="shared" si="15"/>
        <v>21.029</v>
      </c>
      <c r="Z30" s="6">
        <f t="shared" si="15"/>
        <v>21.649333333333335</v>
      </c>
      <c r="AA30" s="6" t="s">
        <v>27</v>
      </c>
      <c r="AB30" s="6">
        <f>AVERAGE(I30:I32)</f>
        <v>26.162666666666667</v>
      </c>
      <c r="AC30" s="6">
        <f>AVERAGE(J30:J32)</f>
        <v>24.927666666666667</v>
      </c>
      <c r="AD30" s="6">
        <f>AVERAGE(K30:K32)</f>
        <v>25.225333333333335</v>
      </c>
      <c r="AE30" s="6">
        <f>AVERAGE(L30:L32)</f>
        <v>24.361333333333334</v>
      </c>
      <c r="AF30" s="6">
        <f>AVERAGE(M30:M32)</f>
        <v>23.818000000000001</v>
      </c>
    </row>
    <row r="31" spans="1:32" x14ac:dyDescent="0.3">
      <c r="A31" s="30"/>
      <c r="B31" s="4">
        <v>25.805</v>
      </c>
      <c r="C31" s="4">
        <v>21.513999999999999</v>
      </c>
      <c r="D31" s="4">
        <v>23.448</v>
      </c>
      <c r="E31" s="4">
        <v>17.852</v>
      </c>
      <c r="F31" s="4">
        <v>21.484999999999999</v>
      </c>
      <c r="G31" s="4">
        <v>21.911999999999999</v>
      </c>
      <c r="H31" s="4" t="s">
        <v>27</v>
      </c>
      <c r="I31" s="4">
        <v>26.443000000000001</v>
      </c>
      <c r="J31" s="4">
        <v>25.093</v>
      </c>
      <c r="K31" s="4">
        <v>25.611000000000001</v>
      </c>
      <c r="L31" s="4">
        <v>24.446999999999999</v>
      </c>
      <c r="M31" s="4">
        <v>24.224</v>
      </c>
      <c r="N31" s="28">
        <f>MAX(B30:G32)</f>
        <v>27.562000000000001</v>
      </c>
      <c r="O31" s="6">
        <f>MAX(H30:M32)</f>
        <v>26.443000000000001</v>
      </c>
      <c r="P31" s="23" t="s">
        <v>29</v>
      </c>
      <c r="Q31" s="21">
        <f>AVERAGE(H30:M32)</f>
        <v>24.899000000000001</v>
      </c>
      <c r="R31" s="22">
        <f>_xlfn.STDEV.P(H30:M32)</f>
        <v>0.82818613044814227</v>
      </c>
      <c r="U31" s="6">
        <f t="shared" ref="U31:Z31" si="16">_xlfn.STDEV.P(B30:B32)</f>
        <v>0.87297282635575579</v>
      </c>
      <c r="V31" s="6">
        <f t="shared" si="16"/>
        <v>0.37819248479518408</v>
      </c>
      <c r="W31" s="6">
        <f t="shared" si="16"/>
        <v>0.14459445202204546</v>
      </c>
      <c r="X31" s="6">
        <f t="shared" si="16"/>
        <v>0.26291189905872753</v>
      </c>
      <c r="Y31" s="6">
        <f t="shared" si="16"/>
        <v>0.35781932125957971</v>
      </c>
      <c r="Z31" s="6">
        <f t="shared" si="16"/>
        <v>0.24463623788982833</v>
      </c>
      <c r="AA31" s="6" t="s">
        <v>27</v>
      </c>
      <c r="AB31" s="6">
        <f>_xlfn.STDEV.P(I30:I32)</f>
        <v>0.20124004461228803</v>
      </c>
      <c r="AC31" s="6">
        <f>_xlfn.STDEV.P(J30:J32)</f>
        <v>0.22259879205023214</v>
      </c>
      <c r="AD31" s="6">
        <f>_xlfn.STDEV.P(K30:K32)</f>
        <v>0.27271515461293228</v>
      </c>
      <c r="AE31" s="6">
        <f>_xlfn.STDEV.P(L30:L32)</f>
        <v>0.11415291888028521</v>
      </c>
      <c r="AF31" s="6">
        <f>_xlfn.STDEV.P(M30:M32)</f>
        <v>0.30032315928013248</v>
      </c>
    </row>
    <row r="32" spans="1:32" x14ac:dyDescent="0.3">
      <c r="A32" s="30"/>
      <c r="B32" s="4">
        <v>25.628</v>
      </c>
      <c r="C32" s="4">
        <v>21.25</v>
      </c>
      <c r="D32" s="4">
        <v>23.096</v>
      </c>
      <c r="E32" s="4">
        <v>17.346</v>
      </c>
      <c r="F32" s="4">
        <v>20.611000000000001</v>
      </c>
      <c r="G32" s="4">
        <v>21.713000000000001</v>
      </c>
      <c r="H32" s="4" t="s">
        <v>27</v>
      </c>
      <c r="I32" s="4">
        <v>26.065000000000001</v>
      </c>
      <c r="J32" s="4">
        <v>25.077000000000002</v>
      </c>
      <c r="K32" s="4">
        <v>25.035</v>
      </c>
      <c r="L32" s="4">
        <v>24.2</v>
      </c>
      <c r="M32" s="4">
        <v>23.507000000000001</v>
      </c>
      <c r="N32" s="28"/>
      <c r="P32" s="24"/>
      <c r="Q32" s="3" t="s">
        <v>30</v>
      </c>
      <c r="R32" s="22" t="s">
        <v>31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x14ac:dyDescent="0.3">
      <c r="A33" s="30" t="s">
        <v>1</v>
      </c>
      <c r="B33" s="4">
        <v>25.088000000000001</v>
      </c>
      <c r="C33" s="4">
        <v>22.318999999999999</v>
      </c>
      <c r="D33" s="4">
        <v>25.202000000000002</v>
      </c>
      <c r="E33" s="4">
        <v>21.771999999999998</v>
      </c>
      <c r="F33" s="4">
        <v>24.274999999999999</v>
      </c>
      <c r="G33" s="4">
        <v>23.605</v>
      </c>
      <c r="H33" s="4">
        <v>29.190999999999999</v>
      </c>
      <c r="I33" s="4">
        <v>25.038</v>
      </c>
      <c r="J33" s="4">
        <v>28.497</v>
      </c>
      <c r="K33" s="4">
        <v>26.388000000000002</v>
      </c>
      <c r="L33" s="4">
        <v>27.454000000000001</v>
      </c>
      <c r="M33" s="4">
        <v>28.39</v>
      </c>
      <c r="N33" s="28">
        <f>MIN(B33:G35)</f>
        <v>21.065999999999999</v>
      </c>
      <c r="O33" s="6">
        <f>MIN(H33:M35)</f>
        <v>25.038</v>
      </c>
      <c r="P33" s="16" t="s">
        <v>28</v>
      </c>
      <c r="Q33" s="21">
        <f>AVERAGE(B33:G35)</f>
        <v>23.736333333333331</v>
      </c>
      <c r="R33" s="22">
        <f>_xlfn.STDEV.P(B33:G35)</f>
        <v>1.3751543347728086</v>
      </c>
      <c r="U33" s="6">
        <f t="shared" ref="U33:AF33" si="17">AVERAGE(B33:B35)</f>
        <v>25.284333333333336</v>
      </c>
      <c r="V33" s="6">
        <f t="shared" si="17"/>
        <v>22.537999999999997</v>
      </c>
      <c r="W33" s="6">
        <f t="shared" si="17"/>
        <v>24.974666666666668</v>
      </c>
      <c r="X33" s="6">
        <f t="shared" si="17"/>
        <v>21.540000000000003</v>
      </c>
      <c r="Y33" s="6">
        <f t="shared" si="17"/>
        <v>24.361999999999998</v>
      </c>
      <c r="Z33" s="6">
        <f t="shared" si="17"/>
        <v>23.719000000000005</v>
      </c>
      <c r="AA33" s="6">
        <f t="shared" si="17"/>
        <v>29.477499999999999</v>
      </c>
      <c r="AB33" s="6">
        <f t="shared" si="17"/>
        <v>25.359666666666666</v>
      </c>
      <c r="AC33" s="6">
        <f t="shared" si="17"/>
        <v>28.327333333333332</v>
      </c>
      <c r="AD33" s="6">
        <f t="shared" si="17"/>
        <v>26.630333333333336</v>
      </c>
      <c r="AE33" s="6">
        <f t="shared" si="17"/>
        <v>27.554666666666666</v>
      </c>
      <c r="AF33" s="6">
        <f t="shared" si="17"/>
        <v>28.015000000000001</v>
      </c>
    </row>
    <row r="34" spans="1:32" x14ac:dyDescent="0.3">
      <c r="A34" s="30"/>
      <c r="B34" s="4">
        <v>25.341000000000001</v>
      </c>
      <c r="C34" s="4">
        <v>22.677</v>
      </c>
      <c r="D34" s="4">
        <v>24.193999999999999</v>
      </c>
      <c r="E34" s="4">
        <v>21.782</v>
      </c>
      <c r="F34" s="4">
        <v>24.891999999999999</v>
      </c>
      <c r="G34" s="4">
        <v>23.356999999999999</v>
      </c>
      <c r="H34" s="4">
        <v>29.763999999999999</v>
      </c>
      <c r="I34" s="4">
        <v>25.393000000000001</v>
      </c>
      <c r="J34" s="4">
        <v>28.091999999999999</v>
      </c>
      <c r="K34" s="4">
        <v>26.66</v>
      </c>
      <c r="L34" s="4">
        <v>27.974</v>
      </c>
      <c r="M34" s="4">
        <v>27.846</v>
      </c>
      <c r="N34" s="28">
        <f>MAX(B33:G35)</f>
        <v>25.527999999999999</v>
      </c>
      <c r="O34" s="6">
        <f>MAX(H33:M35)</f>
        <v>29.763999999999999</v>
      </c>
      <c r="P34" s="23" t="s">
        <v>29</v>
      </c>
      <c r="Q34" s="21">
        <f>AVERAGE(H33:M35)</f>
        <v>27.448000000000008</v>
      </c>
      <c r="R34" s="22">
        <f>_xlfn.STDEV.P(H33:M35)</f>
        <v>1.2762423243993415</v>
      </c>
      <c r="U34" s="6">
        <f t="shared" ref="U34:AF34" si="18">_xlfn.STDEV.P(B33:B35)</f>
        <v>0.14290400818575882</v>
      </c>
      <c r="V34" s="6">
        <f t="shared" si="18"/>
        <v>0.15671843116451456</v>
      </c>
      <c r="W34" s="6">
        <f t="shared" si="18"/>
        <v>0.56783174346710241</v>
      </c>
      <c r="X34" s="6">
        <f t="shared" si="18"/>
        <v>0.33519347646794495</v>
      </c>
      <c r="Y34" s="6">
        <f t="shared" si="18"/>
        <v>0.40196102630313102</v>
      </c>
      <c r="Z34" s="6">
        <f t="shared" si="18"/>
        <v>0.35148067751537482</v>
      </c>
      <c r="AA34" s="6">
        <f t="shared" si="18"/>
        <v>0.2865000000000002</v>
      </c>
      <c r="AB34" s="6">
        <f t="shared" si="18"/>
        <v>0.25014440274014155</v>
      </c>
      <c r="AC34" s="6">
        <f t="shared" si="18"/>
        <v>0.17173687884538885</v>
      </c>
      <c r="AD34" s="6">
        <f t="shared" si="18"/>
        <v>0.18693373751739398</v>
      </c>
      <c r="AE34" s="6">
        <f t="shared" si="18"/>
        <v>0.30958179676603848</v>
      </c>
      <c r="AF34" s="6">
        <f t="shared" si="18"/>
        <v>0.26559492967047893</v>
      </c>
    </row>
    <row r="35" spans="1:32" x14ac:dyDescent="0.3">
      <c r="A35" s="30"/>
      <c r="B35" s="4">
        <v>25.423999999999999</v>
      </c>
      <c r="C35" s="4">
        <v>22.617999999999999</v>
      </c>
      <c r="D35" s="4">
        <v>25.527999999999999</v>
      </c>
      <c r="E35" s="4">
        <v>21.065999999999999</v>
      </c>
      <c r="F35" s="4">
        <v>23.919</v>
      </c>
      <c r="G35" s="4">
        <v>24.195</v>
      </c>
      <c r="H35" s="4" t="s">
        <v>27</v>
      </c>
      <c r="I35" s="4">
        <v>25.648</v>
      </c>
      <c r="J35" s="4">
        <v>28.393000000000001</v>
      </c>
      <c r="K35" s="4">
        <v>26.843</v>
      </c>
      <c r="L35" s="4">
        <v>27.236000000000001</v>
      </c>
      <c r="M35" s="4">
        <v>27.809000000000001</v>
      </c>
      <c r="N35" s="28"/>
      <c r="P35" s="24"/>
      <c r="Q35" s="3" t="s">
        <v>30</v>
      </c>
      <c r="R35" s="22" t="s">
        <v>31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x14ac:dyDescent="0.3">
      <c r="A36" s="30" t="s">
        <v>2</v>
      </c>
      <c r="B36" s="4">
        <v>17.266999999999999</v>
      </c>
      <c r="C36" s="4">
        <v>14.493</v>
      </c>
      <c r="D36" s="4">
        <v>18.934000000000001</v>
      </c>
      <c r="E36" s="4">
        <v>18.655999999999999</v>
      </c>
      <c r="F36" s="4">
        <v>18.678000000000001</v>
      </c>
      <c r="G36" s="4">
        <v>17.783000000000001</v>
      </c>
      <c r="H36" s="4">
        <v>23.196999999999999</v>
      </c>
      <c r="I36" s="4">
        <v>22.651</v>
      </c>
      <c r="J36" s="4">
        <v>17.042999999999999</v>
      </c>
      <c r="K36" s="4">
        <v>19.911000000000001</v>
      </c>
      <c r="L36" s="4">
        <v>17.43</v>
      </c>
      <c r="M36" s="4">
        <v>18.149000000000001</v>
      </c>
      <c r="N36" s="28">
        <f>MIN(B36:G38)</f>
        <v>14.493</v>
      </c>
      <c r="O36" s="6">
        <f>MIN(H36:M38)</f>
        <v>17.042999999999999</v>
      </c>
      <c r="P36" s="16" t="s">
        <v>28</v>
      </c>
      <c r="Q36" s="21">
        <f>AVERAGE(B36:G38)</f>
        <v>17.675944444444443</v>
      </c>
      <c r="R36" s="22">
        <f>_xlfn.STDEV.P(B36:G38)</f>
        <v>1.5648449860120057</v>
      </c>
      <c r="U36" s="6">
        <f t="shared" ref="U36:AF36" si="19">AVERAGE(B36:B38)</f>
        <v>17.702000000000002</v>
      </c>
      <c r="V36" s="6">
        <f t="shared" si="19"/>
        <v>14.762</v>
      </c>
      <c r="W36" s="6">
        <f t="shared" si="19"/>
        <v>18.708333333333332</v>
      </c>
      <c r="X36" s="6">
        <f t="shared" si="19"/>
        <v>18.682999999999996</v>
      </c>
      <c r="Y36" s="6">
        <f t="shared" si="19"/>
        <v>19.167666666666669</v>
      </c>
      <c r="Z36" s="6">
        <f t="shared" si="19"/>
        <v>17.032666666666668</v>
      </c>
      <c r="AA36" s="6">
        <f t="shared" si="19"/>
        <v>23.34566666666667</v>
      </c>
      <c r="AB36" s="6">
        <f t="shared" si="19"/>
        <v>23.076333333333334</v>
      </c>
      <c r="AC36" s="6">
        <f t="shared" si="19"/>
        <v>18.227999999999998</v>
      </c>
      <c r="AD36" s="6">
        <f t="shared" si="19"/>
        <v>21.056999999999999</v>
      </c>
      <c r="AE36" s="6">
        <f t="shared" si="19"/>
        <v>19.196333333333332</v>
      </c>
      <c r="AF36" s="6">
        <f t="shared" si="19"/>
        <v>18.704999999999998</v>
      </c>
    </row>
    <row r="37" spans="1:32" x14ac:dyDescent="0.3">
      <c r="A37" s="30"/>
      <c r="B37" s="4">
        <v>17.71</v>
      </c>
      <c r="C37" s="4">
        <v>14.701000000000001</v>
      </c>
      <c r="D37" s="4">
        <v>19.542000000000002</v>
      </c>
      <c r="E37" s="4">
        <v>19.331</v>
      </c>
      <c r="F37" s="4">
        <v>19.356000000000002</v>
      </c>
      <c r="G37" s="4">
        <v>16.616</v>
      </c>
      <c r="H37" s="4">
        <v>23.568999999999999</v>
      </c>
      <c r="I37" s="4">
        <v>24.120999999999999</v>
      </c>
      <c r="J37" s="4">
        <v>18.884</v>
      </c>
      <c r="K37" s="4">
        <v>22.318000000000001</v>
      </c>
      <c r="L37" s="4">
        <v>19.384</v>
      </c>
      <c r="M37" s="4">
        <v>18.559000000000001</v>
      </c>
      <c r="N37" s="28">
        <f>MAX(B36:G38)</f>
        <v>19.542000000000002</v>
      </c>
      <c r="O37" s="6">
        <f>MAX(H36:M38)</f>
        <v>24.120999999999999</v>
      </c>
      <c r="P37" s="25" t="s">
        <v>29</v>
      </c>
      <c r="Q37" s="26">
        <f>AVERAGE(H36:M38)</f>
        <v>20.601388888888884</v>
      </c>
      <c r="R37" s="27">
        <f>_xlfn.STDEV.P(H36:M38)</f>
        <v>2.2165707031581388</v>
      </c>
      <c r="U37" s="6">
        <f t="shared" ref="U37:AF37" si="20">_xlfn.STDEV.P(B36:B38)</f>
        <v>0.35195548961007439</v>
      </c>
      <c r="V37" s="6">
        <f t="shared" si="20"/>
        <v>0.24831565932632338</v>
      </c>
      <c r="W37" s="6">
        <f t="shared" si="20"/>
        <v>0.78911610186475256</v>
      </c>
      <c r="X37" s="6">
        <f t="shared" si="20"/>
        <v>0.51841874966092738</v>
      </c>
      <c r="Y37" s="6">
        <f t="shared" si="20"/>
        <v>0.34930629666367174</v>
      </c>
      <c r="Z37" s="6">
        <f t="shared" si="20"/>
        <v>0.53164670808933123</v>
      </c>
      <c r="AA37" s="6">
        <f t="shared" si="20"/>
        <v>0.16078418938302191</v>
      </c>
      <c r="AB37" s="6">
        <f t="shared" si="20"/>
        <v>0.74292455127616275</v>
      </c>
      <c r="AC37" s="6">
        <f t="shared" si="20"/>
        <v>0.83952407152306707</v>
      </c>
      <c r="AD37" s="6">
        <f t="shared" si="20"/>
        <v>0.98601250837231613</v>
      </c>
      <c r="AE37" s="6">
        <f t="shared" si="20"/>
        <v>1.3720229184998651</v>
      </c>
      <c r="AF37" s="6">
        <f t="shared" si="20"/>
        <v>0.52384985126147188</v>
      </c>
    </row>
    <row r="38" spans="1:32" x14ac:dyDescent="0.3">
      <c r="A38" s="30"/>
      <c r="B38" s="4">
        <v>18.129000000000001</v>
      </c>
      <c r="C38" s="4">
        <v>15.092000000000001</v>
      </c>
      <c r="D38" s="4">
        <v>17.649000000000001</v>
      </c>
      <c r="E38" s="4">
        <v>18.062000000000001</v>
      </c>
      <c r="F38" s="4">
        <v>19.469000000000001</v>
      </c>
      <c r="G38" s="4">
        <v>16.699000000000002</v>
      </c>
      <c r="H38" s="4">
        <v>23.271000000000001</v>
      </c>
      <c r="I38" s="4">
        <v>22.457000000000001</v>
      </c>
      <c r="J38" s="4">
        <v>18.757000000000001</v>
      </c>
      <c r="K38" s="4">
        <v>20.942</v>
      </c>
      <c r="L38" s="4">
        <v>20.774999999999999</v>
      </c>
      <c r="M38" s="4">
        <v>19.407</v>
      </c>
      <c r="N38" s="28"/>
    </row>
    <row r="39" spans="1:32" x14ac:dyDescent="0.3">
      <c r="N39" s="28"/>
    </row>
    <row r="40" spans="1:32" x14ac:dyDescent="0.3">
      <c r="A40" s="1">
        <v>20</v>
      </c>
      <c r="N40" s="28"/>
    </row>
    <row r="41" spans="1:32" x14ac:dyDescent="0.3">
      <c r="A41" s="2"/>
      <c r="B41" s="2" t="s">
        <v>3</v>
      </c>
      <c r="C41" s="2" t="s">
        <v>4</v>
      </c>
      <c r="D41" s="2" t="s">
        <v>5</v>
      </c>
      <c r="E41" s="2" t="s">
        <v>6</v>
      </c>
      <c r="F41" s="2" t="s">
        <v>7</v>
      </c>
      <c r="G41" s="2" t="s">
        <v>8</v>
      </c>
      <c r="H41" s="2" t="s">
        <v>9</v>
      </c>
      <c r="I41" s="2" t="s">
        <v>10</v>
      </c>
      <c r="J41" s="2" t="s">
        <v>11</v>
      </c>
      <c r="K41" s="2" t="s">
        <v>12</v>
      </c>
      <c r="L41" s="2" t="s">
        <v>13</v>
      </c>
      <c r="M41" s="2" t="s">
        <v>14</v>
      </c>
      <c r="N41" s="29" t="s">
        <v>28</v>
      </c>
      <c r="O41" s="5" t="s">
        <v>29</v>
      </c>
      <c r="P41" s="18"/>
      <c r="Q41" s="19" t="s">
        <v>30</v>
      </c>
      <c r="R41" s="20" t="s">
        <v>31</v>
      </c>
      <c r="U41" s="2" t="s">
        <v>3</v>
      </c>
      <c r="V41" s="2" t="s">
        <v>4</v>
      </c>
      <c r="W41" s="2" t="s">
        <v>5</v>
      </c>
      <c r="X41" s="2" t="s">
        <v>6</v>
      </c>
      <c r="Y41" s="2" t="s">
        <v>7</v>
      </c>
      <c r="Z41" s="2" t="s">
        <v>8</v>
      </c>
      <c r="AA41" s="2" t="s">
        <v>9</v>
      </c>
      <c r="AB41" s="2" t="s">
        <v>10</v>
      </c>
      <c r="AC41" s="2" t="s">
        <v>11</v>
      </c>
      <c r="AD41" s="2" t="s">
        <v>12</v>
      </c>
      <c r="AE41" s="2" t="s">
        <v>13</v>
      </c>
      <c r="AF41" s="2" t="s">
        <v>14</v>
      </c>
    </row>
    <row r="42" spans="1:32" x14ac:dyDescent="0.3">
      <c r="A42" s="30" t="s">
        <v>0</v>
      </c>
      <c r="B42" s="4">
        <v>31.114999999999998</v>
      </c>
      <c r="C42" s="4">
        <v>30.297999999999998</v>
      </c>
      <c r="D42" s="4">
        <v>33.83</v>
      </c>
      <c r="E42" s="4">
        <v>30.559000000000001</v>
      </c>
      <c r="F42" s="4">
        <v>32.31</v>
      </c>
      <c r="G42" s="4">
        <v>29.388999999999999</v>
      </c>
      <c r="H42" s="4" t="s">
        <v>27</v>
      </c>
      <c r="I42" s="4">
        <v>37.470999999999997</v>
      </c>
      <c r="J42" s="4">
        <v>34.573</v>
      </c>
      <c r="K42" s="4">
        <v>36.651000000000003</v>
      </c>
      <c r="L42" s="4">
        <v>37.892000000000003</v>
      </c>
      <c r="M42" s="4">
        <v>36.92</v>
      </c>
      <c r="N42" s="28">
        <f>MIN(B42:G44)</f>
        <v>29.388999999999999</v>
      </c>
      <c r="O42" s="6">
        <f>MIN(H42:M44)</f>
        <v>33.340000000000003</v>
      </c>
      <c r="P42" s="16" t="s">
        <v>28</v>
      </c>
      <c r="Q42" s="21">
        <f>AVERAGE(B42:G44)</f>
        <v>31.352666666666664</v>
      </c>
      <c r="R42" s="22">
        <f>_xlfn.STDEV.P(B42:G44)</f>
        <v>1.8036601675481998</v>
      </c>
      <c r="U42" s="6">
        <f t="shared" ref="U42:Z42" si="21">AVERAGE(B42:B44)</f>
        <v>30.463333333333328</v>
      </c>
      <c r="V42" s="6">
        <f t="shared" si="21"/>
        <v>29.981999999999999</v>
      </c>
      <c r="W42" s="6">
        <f t="shared" si="21"/>
        <v>34.364333333333335</v>
      </c>
      <c r="X42" s="6">
        <f t="shared" si="21"/>
        <v>30.882999999999999</v>
      </c>
      <c r="Y42" s="6">
        <f t="shared" si="21"/>
        <v>32.923333333333339</v>
      </c>
      <c r="Z42" s="6">
        <f t="shared" si="21"/>
        <v>29.5</v>
      </c>
      <c r="AA42" s="6" t="s">
        <v>27</v>
      </c>
      <c r="AB42" s="6">
        <f>AVERAGE(I42:I44)</f>
        <v>37.759666666666668</v>
      </c>
      <c r="AC42" s="6">
        <f>AVERAGE(J42:J44)</f>
        <v>35.073666666666668</v>
      </c>
      <c r="AD42" s="6">
        <f>AVERAGE(K42:K44)</f>
        <v>36.892666666666663</v>
      </c>
      <c r="AE42" s="6">
        <f>AVERAGE(L42:L44)</f>
        <v>38.375999999999998</v>
      </c>
      <c r="AF42" s="6">
        <f>AVERAGE(M42:M44)</f>
        <v>36.505666666666663</v>
      </c>
    </row>
    <row r="43" spans="1:32" x14ac:dyDescent="0.3">
      <c r="A43" s="30"/>
      <c r="B43" s="4">
        <v>29.853999999999999</v>
      </c>
      <c r="C43" s="4">
        <v>30.218</v>
      </c>
      <c r="D43" s="4">
        <v>34.064</v>
      </c>
      <c r="E43" s="4">
        <v>30.756</v>
      </c>
      <c r="F43" s="4">
        <v>34.151000000000003</v>
      </c>
      <c r="G43" s="4">
        <v>29.407</v>
      </c>
      <c r="H43" s="4" t="s">
        <v>27</v>
      </c>
      <c r="I43" s="4">
        <v>37.25</v>
      </c>
      <c r="J43" s="4">
        <v>37.308</v>
      </c>
      <c r="K43" s="4">
        <v>36.646999999999998</v>
      </c>
      <c r="L43" s="4">
        <v>38.564999999999998</v>
      </c>
      <c r="M43" s="4">
        <v>36.561999999999998</v>
      </c>
      <c r="N43" s="28">
        <f>MAX(B42:G44)</f>
        <v>35.198999999999998</v>
      </c>
      <c r="O43" s="6">
        <f>MAX(H42:M44)</f>
        <v>38.670999999999999</v>
      </c>
      <c r="P43" s="23" t="s">
        <v>29</v>
      </c>
      <c r="Q43" s="21">
        <f>AVERAGE(H42:M44)</f>
        <v>36.921533333333329</v>
      </c>
      <c r="R43" s="22">
        <f>_xlfn.STDEV.P(H42:M44)</f>
        <v>1.4037462195457151</v>
      </c>
      <c r="U43" s="6">
        <f t="shared" ref="U43:Z43" si="22">_xlfn.STDEV.P(B42:B44)</f>
        <v>0.5156706528611279</v>
      </c>
      <c r="V43" s="6">
        <f t="shared" si="22"/>
        <v>0.39168694982940955</v>
      </c>
      <c r="W43" s="6">
        <f t="shared" si="22"/>
        <v>0.59787977238088741</v>
      </c>
      <c r="X43" s="6">
        <f t="shared" si="22"/>
        <v>0.32889005255049342</v>
      </c>
      <c r="Y43" s="6">
        <f t="shared" si="22"/>
        <v>0.86809152103271447</v>
      </c>
      <c r="Z43" s="6">
        <f t="shared" si="22"/>
        <v>0.14443683740652913</v>
      </c>
      <c r="AA43" s="6" t="s">
        <v>27</v>
      </c>
      <c r="AB43" s="6">
        <f>_xlfn.STDEV.P(I42:I44)</f>
        <v>0.57167142855159625</v>
      </c>
      <c r="AC43" s="6">
        <f>_xlfn.STDEV.P(J42:J44)</f>
        <v>1.6581629058154141</v>
      </c>
      <c r="AD43" s="6">
        <f>_xlfn.STDEV.P(K42:K44)</f>
        <v>0.34460057393387511</v>
      </c>
      <c r="AE43" s="6">
        <f>_xlfn.STDEV.P(L42:L44)</f>
        <v>0.3449647324969109</v>
      </c>
      <c r="AF43" s="6">
        <f>_xlfn.STDEV.P(M42:M44)</f>
        <v>0.3634889574969557</v>
      </c>
    </row>
    <row r="44" spans="1:32" x14ac:dyDescent="0.3">
      <c r="A44" s="30"/>
      <c r="B44" s="4">
        <v>30.420999999999999</v>
      </c>
      <c r="C44" s="4">
        <v>29.43</v>
      </c>
      <c r="D44" s="4">
        <v>35.198999999999998</v>
      </c>
      <c r="E44" s="4">
        <v>31.334</v>
      </c>
      <c r="F44" s="4">
        <v>32.308999999999997</v>
      </c>
      <c r="G44" s="4">
        <v>29.704000000000001</v>
      </c>
      <c r="H44" s="4" t="s">
        <v>27</v>
      </c>
      <c r="I44" s="4">
        <v>38.558</v>
      </c>
      <c r="J44" s="4">
        <v>33.340000000000003</v>
      </c>
      <c r="K44" s="4">
        <v>37.380000000000003</v>
      </c>
      <c r="L44" s="4">
        <v>38.670999999999999</v>
      </c>
      <c r="M44" s="4">
        <v>36.034999999999997</v>
      </c>
      <c r="N44" s="28"/>
      <c r="P44" s="24"/>
      <c r="Q44" s="3" t="s">
        <v>30</v>
      </c>
      <c r="R44" s="22" t="s">
        <v>31</v>
      </c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x14ac:dyDescent="0.3">
      <c r="A45" s="30" t="s">
        <v>1</v>
      </c>
      <c r="B45" s="4">
        <v>33.210999999999999</v>
      </c>
      <c r="C45" s="4">
        <v>28.158000000000001</v>
      </c>
      <c r="D45" s="4">
        <v>34.466000000000001</v>
      </c>
      <c r="E45" s="4">
        <v>31.437000000000001</v>
      </c>
      <c r="F45" s="4">
        <v>32.670999999999999</v>
      </c>
      <c r="G45" s="4">
        <v>30.262</v>
      </c>
      <c r="H45" s="4">
        <v>35.347999999999999</v>
      </c>
      <c r="I45" s="4">
        <v>43.075000000000003</v>
      </c>
      <c r="J45" s="4">
        <v>36.42</v>
      </c>
      <c r="K45" s="4">
        <v>39.179000000000002</v>
      </c>
      <c r="L45" s="4">
        <v>32.999000000000002</v>
      </c>
      <c r="M45" s="4">
        <v>35.58</v>
      </c>
      <c r="N45" s="28">
        <f>MIN(B45:G47)</f>
        <v>27.556000000000001</v>
      </c>
      <c r="O45" s="6">
        <f>MIN(H45:M47)</f>
        <v>32.334000000000003</v>
      </c>
      <c r="P45" s="16" t="s">
        <v>28</v>
      </c>
      <c r="Q45" s="21">
        <f>AVERAGE(B45:G47)</f>
        <v>31.556944444444436</v>
      </c>
      <c r="R45" s="22">
        <f>_xlfn.STDEV.P(B45:G47)</f>
        <v>2.35061652603506</v>
      </c>
      <c r="U45" s="6">
        <f t="shared" ref="U45:AF45" si="23">AVERAGE(B45:B47)</f>
        <v>33.564999999999998</v>
      </c>
      <c r="V45" s="6">
        <f t="shared" si="23"/>
        <v>27.849</v>
      </c>
      <c r="W45" s="6">
        <f t="shared" si="23"/>
        <v>34.774666666666668</v>
      </c>
      <c r="X45" s="6">
        <f t="shared" si="23"/>
        <v>31.116333333333333</v>
      </c>
      <c r="Y45" s="6">
        <f t="shared" si="23"/>
        <v>32.274333333333338</v>
      </c>
      <c r="Z45" s="6">
        <f t="shared" si="23"/>
        <v>29.762333333333334</v>
      </c>
      <c r="AA45" s="6">
        <f t="shared" si="23"/>
        <v>35.581999999999994</v>
      </c>
      <c r="AB45" s="6">
        <f t="shared" si="23"/>
        <v>43.151000000000003</v>
      </c>
      <c r="AC45" s="6">
        <f t="shared" si="23"/>
        <v>36.769333333333336</v>
      </c>
      <c r="AD45" s="6">
        <f t="shared" si="23"/>
        <v>38.565666666666665</v>
      </c>
      <c r="AE45" s="6">
        <f t="shared" si="23"/>
        <v>32.719666666666669</v>
      </c>
      <c r="AF45" s="6">
        <f t="shared" si="23"/>
        <v>36.053999999999995</v>
      </c>
    </row>
    <row r="46" spans="1:32" x14ac:dyDescent="0.3">
      <c r="A46" s="30"/>
      <c r="B46" s="4">
        <v>34.146000000000001</v>
      </c>
      <c r="C46" s="4">
        <v>27.832999999999998</v>
      </c>
      <c r="D46" s="4">
        <v>34.683999999999997</v>
      </c>
      <c r="E46" s="4">
        <v>31.34</v>
      </c>
      <c r="F46" s="4">
        <v>31.638000000000002</v>
      </c>
      <c r="G46" s="4">
        <v>28.856000000000002</v>
      </c>
      <c r="H46" s="4">
        <v>35.119999999999997</v>
      </c>
      <c r="I46" s="4">
        <v>42.762</v>
      </c>
      <c r="J46" s="4">
        <v>37.283999999999999</v>
      </c>
      <c r="K46" s="4">
        <v>37.898000000000003</v>
      </c>
      <c r="L46" s="4">
        <v>32.826000000000001</v>
      </c>
      <c r="M46" s="4">
        <v>35.966000000000001</v>
      </c>
      <c r="N46" s="28">
        <f>MAX(B45:G47)</f>
        <v>35.173999999999999</v>
      </c>
      <c r="O46" s="6">
        <f>MAX(H45:M47)</f>
        <v>43.616</v>
      </c>
      <c r="P46" s="23" t="s">
        <v>29</v>
      </c>
      <c r="Q46" s="21">
        <f>AVERAGE(H45:M47)</f>
        <v>37.140277777777783</v>
      </c>
      <c r="R46" s="22">
        <f>_xlfn.STDEV.P(H45:M47)</f>
        <v>3.2274506073431248</v>
      </c>
      <c r="U46" s="6">
        <f t="shared" ref="U46:AF46" si="24">_xlfn.STDEV.P(B45:B47)</f>
        <v>0.41408775237462309</v>
      </c>
      <c r="V46" s="6">
        <f t="shared" si="24"/>
        <v>0.24602574391040211</v>
      </c>
      <c r="W46" s="6">
        <f t="shared" si="24"/>
        <v>0.29606455752457439</v>
      </c>
      <c r="X46" s="6">
        <f t="shared" si="24"/>
        <v>0.38693352860091623</v>
      </c>
      <c r="Y46" s="6">
        <f t="shared" si="24"/>
        <v>0.45449776921589158</v>
      </c>
      <c r="Z46" s="6">
        <f t="shared" si="24"/>
        <v>0.64199809622424486</v>
      </c>
      <c r="AA46" s="6">
        <f t="shared" si="24"/>
        <v>0.50087124093922619</v>
      </c>
      <c r="AB46" s="6">
        <f t="shared" si="24"/>
        <v>0.35276148693793985</v>
      </c>
      <c r="AC46" s="6">
        <f t="shared" si="24"/>
        <v>0.37159595739937062</v>
      </c>
      <c r="AD46" s="6">
        <f t="shared" si="24"/>
        <v>0.52437539564281133</v>
      </c>
      <c r="AE46" s="6">
        <f t="shared" si="24"/>
        <v>0.2817047311557887</v>
      </c>
      <c r="AF46" s="6">
        <f t="shared" si="24"/>
        <v>0.42749814814413756</v>
      </c>
    </row>
    <row r="47" spans="1:32" x14ac:dyDescent="0.3">
      <c r="A47" s="30"/>
      <c r="B47" s="4">
        <v>33.338000000000001</v>
      </c>
      <c r="C47" s="4">
        <v>27.556000000000001</v>
      </c>
      <c r="D47" s="4">
        <v>35.173999999999999</v>
      </c>
      <c r="E47" s="4">
        <v>30.571999999999999</v>
      </c>
      <c r="F47" s="4">
        <v>32.514000000000003</v>
      </c>
      <c r="G47" s="4">
        <v>30.169</v>
      </c>
      <c r="H47" s="4">
        <v>36.277999999999999</v>
      </c>
      <c r="I47" s="4">
        <v>43.616</v>
      </c>
      <c r="J47" s="4">
        <v>36.603999999999999</v>
      </c>
      <c r="K47" s="4">
        <v>38.619999999999997</v>
      </c>
      <c r="L47" s="4">
        <v>32.334000000000003</v>
      </c>
      <c r="M47" s="4">
        <v>36.616</v>
      </c>
      <c r="N47" s="28"/>
      <c r="P47" s="24"/>
      <c r="Q47" s="3" t="s">
        <v>30</v>
      </c>
      <c r="R47" s="22" t="s">
        <v>31</v>
      </c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x14ac:dyDescent="0.3">
      <c r="A48" s="30" t="s">
        <v>2</v>
      </c>
      <c r="B48" s="4">
        <v>27.01</v>
      </c>
      <c r="C48" s="4">
        <v>22.233000000000001</v>
      </c>
      <c r="D48" s="4">
        <v>24.372</v>
      </c>
      <c r="E48" s="4">
        <v>26.783999999999999</v>
      </c>
      <c r="F48" s="4">
        <v>25.867000000000001</v>
      </c>
      <c r="G48" s="4">
        <v>23.132000000000001</v>
      </c>
      <c r="H48" s="4" t="s">
        <v>27</v>
      </c>
      <c r="I48" s="4">
        <v>33.628999999999998</v>
      </c>
      <c r="J48" s="4">
        <v>29.878</v>
      </c>
      <c r="K48" s="4">
        <v>31.242000000000001</v>
      </c>
      <c r="L48" s="4">
        <v>21.582999999999998</v>
      </c>
      <c r="M48" s="4">
        <v>31.359000000000002</v>
      </c>
      <c r="N48" s="28">
        <f>MIN(B48:G50)</f>
        <v>22.233000000000001</v>
      </c>
      <c r="O48" s="6">
        <f>MIN(H48:M50)</f>
        <v>21.582999999999998</v>
      </c>
      <c r="P48" s="16" t="s">
        <v>28</v>
      </c>
      <c r="Q48" s="21">
        <f>AVERAGE(B48:G50)</f>
        <v>24.875388888888892</v>
      </c>
      <c r="R48" s="22">
        <f>_xlfn.STDEV.P(B48:G50)</f>
        <v>1.8005595778007117</v>
      </c>
      <c r="U48" s="6">
        <f t="shared" ref="U48:Z48" si="25">AVERAGE(B48:B50)</f>
        <v>27.058333333333337</v>
      </c>
      <c r="V48" s="6">
        <f t="shared" si="25"/>
        <v>22.53</v>
      </c>
      <c r="W48" s="6">
        <f t="shared" si="25"/>
        <v>24.191000000000003</v>
      </c>
      <c r="X48" s="6">
        <f t="shared" si="25"/>
        <v>26.423666666666666</v>
      </c>
      <c r="Y48" s="6">
        <f t="shared" si="25"/>
        <v>26.194000000000003</v>
      </c>
      <c r="Z48" s="6">
        <f t="shared" si="25"/>
        <v>22.855333333333334</v>
      </c>
      <c r="AA48" s="6" t="s">
        <v>27</v>
      </c>
      <c r="AB48" s="6">
        <f>AVERAGE(I48:I50)</f>
        <v>32.881</v>
      </c>
      <c r="AC48" s="6">
        <f>AVERAGE(J48:J50)</f>
        <v>29.60166666666667</v>
      </c>
      <c r="AD48" s="6">
        <f>AVERAGE(K48:K50)</f>
        <v>32.505666666666663</v>
      </c>
      <c r="AE48" s="6">
        <f>AVERAGE(L48:L50)</f>
        <v>22.938333333333333</v>
      </c>
      <c r="AF48" s="6">
        <f>AVERAGE(M48:M50)</f>
        <v>31.132000000000001</v>
      </c>
    </row>
    <row r="49" spans="1:32" x14ac:dyDescent="0.3">
      <c r="A49" s="30"/>
      <c r="B49" s="4">
        <v>27.382000000000001</v>
      </c>
      <c r="C49" s="4">
        <v>22.931000000000001</v>
      </c>
      <c r="D49" s="4">
        <v>24.280999999999999</v>
      </c>
      <c r="E49" s="4">
        <v>26.231999999999999</v>
      </c>
      <c r="F49" s="4">
        <v>26.774000000000001</v>
      </c>
      <c r="G49" s="4">
        <v>22.463000000000001</v>
      </c>
      <c r="H49" s="4" t="s">
        <v>27</v>
      </c>
      <c r="I49" s="4">
        <v>31.849</v>
      </c>
      <c r="J49" s="4">
        <v>28.834</v>
      </c>
      <c r="K49" s="4">
        <v>34.009</v>
      </c>
      <c r="L49" s="4">
        <v>23.645</v>
      </c>
      <c r="M49" s="4">
        <v>31.527000000000001</v>
      </c>
      <c r="N49" s="28">
        <f>MAX(B48:G50)</f>
        <v>27.382000000000001</v>
      </c>
      <c r="O49" s="6">
        <f>MAX(H48:M50)</f>
        <v>34.009</v>
      </c>
      <c r="P49" s="25" t="s">
        <v>29</v>
      </c>
      <c r="Q49" s="26">
        <f>AVERAGE(H48:M50)</f>
        <v>29.811733333333333</v>
      </c>
      <c r="R49" s="27">
        <f>_xlfn.STDEV.P(H48:M50)</f>
        <v>3.714868189077797</v>
      </c>
      <c r="U49" s="6">
        <f t="shared" ref="U49:Z49" si="26">_xlfn.STDEV.P(B48:B50)</f>
        <v>0.24691744009328756</v>
      </c>
      <c r="V49" s="6">
        <f t="shared" si="26"/>
        <v>0.29429350428894435</v>
      </c>
      <c r="W49" s="6">
        <f t="shared" si="26"/>
        <v>0.19519392067035868</v>
      </c>
      <c r="X49" s="6">
        <f t="shared" si="26"/>
        <v>0.25496710027417685</v>
      </c>
      <c r="Y49" s="6">
        <f t="shared" si="26"/>
        <v>0.41123310502276811</v>
      </c>
      <c r="Z49" s="6">
        <f t="shared" si="26"/>
        <v>0.28510154136533339</v>
      </c>
      <c r="AA49" s="6" t="s">
        <v>27</v>
      </c>
      <c r="AB49" s="6">
        <f>_xlfn.STDEV.P(I48:I50)</f>
        <v>0.75391953593647187</v>
      </c>
      <c r="AC49" s="6">
        <f>_xlfn.STDEV.P(J48:J50)</f>
        <v>0.54987291461047838</v>
      </c>
      <c r="AD49" s="6">
        <f>_xlfn.STDEV.P(K48:K50)</f>
        <v>1.1422645149973898</v>
      </c>
      <c r="AE49" s="6">
        <f>_xlfn.STDEV.P(L48:L50)</f>
        <v>0.95865785809583282</v>
      </c>
      <c r="AF49" s="6">
        <f>_xlfn.STDEV.P(M48:M50)</f>
        <v>0.44513593429423315</v>
      </c>
    </row>
    <row r="50" spans="1:32" x14ac:dyDescent="0.3">
      <c r="A50" s="30"/>
      <c r="B50" s="4">
        <v>26.783000000000001</v>
      </c>
      <c r="C50" s="4">
        <v>22.425999999999998</v>
      </c>
      <c r="D50" s="4">
        <v>23.92</v>
      </c>
      <c r="E50" s="4">
        <v>26.254999999999999</v>
      </c>
      <c r="F50" s="4">
        <v>25.940999999999999</v>
      </c>
      <c r="G50" s="4">
        <v>22.971</v>
      </c>
      <c r="H50" s="4" t="s">
        <v>27</v>
      </c>
      <c r="I50" s="4">
        <v>33.164999999999999</v>
      </c>
      <c r="J50" s="4">
        <v>30.093</v>
      </c>
      <c r="K50" s="4">
        <v>32.265999999999998</v>
      </c>
      <c r="L50" s="4">
        <v>23.587</v>
      </c>
      <c r="M50" s="4">
        <v>30.51</v>
      </c>
      <c r="N50" s="28"/>
    </row>
    <row r="51" spans="1:32" x14ac:dyDescent="0.3">
      <c r="A51" s="30" t="s">
        <v>15</v>
      </c>
      <c r="B51" s="4"/>
      <c r="C51" s="4">
        <v>33.610999999999997</v>
      </c>
      <c r="D51" s="4"/>
      <c r="E51" s="4">
        <v>35.304000000000002</v>
      </c>
      <c r="F51" s="4"/>
      <c r="G51" s="4">
        <v>30.87</v>
      </c>
      <c r="H51" s="4">
        <v>36.886000000000003</v>
      </c>
      <c r="I51" s="4"/>
      <c r="J51" s="4">
        <v>30.975999999999999</v>
      </c>
      <c r="K51" s="4"/>
      <c r="L51" s="4">
        <v>29.899000000000001</v>
      </c>
      <c r="M51" s="4"/>
      <c r="N51" s="28">
        <f>MIN(B51:G53)</f>
        <v>30.094000000000001</v>
      </c>
      <c r="O51" s="6">
        <f>MIN(H51:M53)</f>
        <v>29.364000000000001</v>
      </c>
    </row>
    <row r="52" spans="1:32" x14ac:dyDescent="0.3">
      <c r="A52" s="30"/>
      <c r="B52" s="4"/>
      <c r="C52" s="4">
        <v>33.220999999999997</v>
      </c>
      <c r="D52" s="4"/>
      <c r="E52" s="4">
        <v>35.802999999999997</v>
      </c>
      <c r="F52" s="4"/>
      <c r="G52" s="4">
        <v>30.099</v>
      </c>
      <c r="H52" s="4">
        <v>36.835000000000001</v>
      </c>
      <c r="I52" s="4"/>
      <c r="J52" s="4">
        <v>32.380000000000003</v>
      </c>
      <c r="K52" s="4"/>
      <c r="L52" s="4">
        <v>29.364000000000001</v>
      </c>
      <c r="M52" s="4"/>
      <c r="N52" s="28">
        <f>MAX(B51:G53)</f>
        <v>35.802999999999997</v>
      </c>
      <c r="O52" s="6">
        <f>MAX(H51:M53)</f>
        <v>36.886000000000003</v>
      </c>
    </row>
    <row r="53" spans="1:32" x14ac:dyDescent="0.3">
      <c r="A53" s="30"/>
      <c r="B53" s="4"/>
      <c r="C53" s="4">
        <v>33.39</v>
      </c>
      <c r="D53" s="4"/>
      <c r="E53" s="4">
        <v>34.753999999999998</v>
      </c>
      <c r="F53" s="4"/>
      <c r="G53" s="4">
        <v>30.094000000000001</v>
      </c>
      <c r="H53" s="4">
        <v>33.42</v>
      </c>
      <c r="I53" s="4"/>
      <c r="J53" s="4">
        <v>34.222000000000001</v>
      </c>
      <c r="K53" s="4"/>
      <c r="L53" s="4">
        <v>30.292999999999999</v>
      </c>
      <c r="M53" s="4"/>
      <c r="N53" s="28"/>
    </row>
    <row r="54" spans="1:32" x14ac:dyDescent="0.3">
      <c r="N54" s="28"/>
    </row>
    <row r="55" spans="1:32" x14ac:dyDescent="0.3">
      <c r="A55" s="1">
        <v>25</v>
      </c>
      <c r="N55" s="28"/>
    </row>
    <row r="56" spans="1:32" x14ac:dyDescent="0.3">
      <c r="A56" s="2"/>
      <c r="B56" s="2" t="s">
        <v>3</v>
      </c>
      <c r="C56" s="2" t="s">
        <v>4</v>
      </c>
      <c r="D56" s="2" t="s">
        <v>5</v>
      </c>
      <c r="E56" s="2" t="s">
        <v>6</v>
      </c>
      <c r="F56" s="2" t="s">
        <v>7</v>
      </c>
      <c r="G56" s="2" t="s">
        <v>8</v>
      </c>
      <c r="H56" s="2" t="s">
        <v>9</v>
      </c>
      <c r="I56" s="2" t="s">
        <v>10</v>
      </c>
      <c r="J56" s="2" t="s">
        <v>11</v>
      </c>
      <c r="K56" s="2" t="s">
        <v>12</v>
      </c>
      <c r="L56" s="2" t="s">
        <v>13</v>
      </c>
      <c r="M56" s="2" t="s">
        <v>14</v>
      </c>
      <c r="N56" s="29" t="s">
        <v>28</v>
      </c>
      <c r="O56" s="5" t="s">
        <v>29</v>
      </c>
      <c r="P56" s="18"/>
      <c r="Q56" s="19" t="s">
        <v>30</v>
      </c>
      <c r="R56" s="20" t="s">
        <v>31</v>
      </c>
      <c r="U56" s="2" t="s">
        <v>3</v>
      </c>
      <c r="V56" s="2" t="s">
        <v>4</v>
      </c>
      <c r="W56" s="2" t="s">
        <v>5</v>
      </c>
      <c r="X56" s="2" t="s">
        <v>6</v>
      </c>
      <c r="Y56" s="2" t="s">
        <v>7</v>
      </c>
      <c r="Z56" s="2" t="s">
        <v>8</v>
      </c>
      <c r="AA56" s="2" t="s">
        <v>9</v>
      </c>
      <c r="AB56" s="2" t="s">
        <v>10</v>
      </c>
      <c r="AC56" s="2" t="s">
        <v>11</v>
      </c>
      <c r="AD56" s="2" t="s">
        <v>12</v>
      </c>
      <c r="AE56" s="2" t="s">
        <v>13</v>
      </c>
      <c r="AF56" s="2" t="s">
        <v>14</v>
      </c>
    </row>
    <row r="57" spans="1:32" x14ac:dyDescent="0.3">
      <c r="A57" s="30" t="s">
        <v>0</v>
      </c>
      <c r="B57" s="4">
        <v>35.622999999999998</v>
      </c>
      <c r="C57" s="4">
        <v>29.411000000000001</v>
      </c>
      <c r="D57" s="4">
        <v>33.261000000000003</v>
      </c>
      <c r="E57" s="4">
        <v>29.952999999999999</v>
      </c>
      <c r="F57" s="4">
        <v>33.151000000000003</v>
      </c>
      <c r="G57" s="4">
        <v>36.904000000000003</v>
      </c>
      <c r="H57" s="4" t="s">
        <v>27</v>
      </c>
      <c r="I57" s="4">
        <v>40.143000000000001</v>
      </c>
      <c r="J57" s="4">
        <v>33.146000000000001</v>
      </c>
      <c r="K57" s="4">
        <v>43.698999999999998</v>
      </c>
      <c r="L57" s="4">
        <v>41.887</v>
      </c>
      <c r="M57" s="4">
        <v>46.542999999999999</v>
      </c>
      <c r="N57" s="28">
        <f>MIN(B57:G59)</f>
        <v>29.411000000000001</v>
      </c>
      <c r="O57" s="6">
        <f>MIN(H57:M59)</f>
        <v>33.146000000000001</v>
      </c>
      <c r="P57" s="16" t="s">
        <v>28</v>
      </c>
      <c r="Q57" s="21">
        <f>AVERAGE(B57:G59)</f>
        <v>33.154555555555561</v>
      </c>
      <c r="R57" s="22">
        <f>_xlfn.STDEV.P(B57:G59)</f>
        <v>2.4931063671702196</v>
      </c>
      <c r="U57" s="6">
        <f t="shared" ref="U57:Z57" si="27">AVERAGE(B57:B59)</f>
        <v>35.898666666666664</v>
      </c>
      <c r="V57" s="6">
        <f t="shared" si="27"/>
        <v>29.550666666666668</v>
      </c>
      <c r="W57" s="6">
        <f t="shared" si="27"/>
        <v>32.989666666666672</v>
      </c>
      <c r="X57" s="6">
        <f t="shared" si="27"/>
        <v>31.129999999999995</v>
      </c>
      <c r="Y57" s="6">
        <f t="shared" si="27"/>
        <v>33.080999999999996</v>
      </c>
      <c r="Z57" s="6">
        <f t="shared" si="27"/>
        <v>36.277333333333331</v>
      </c>
      <c r="AA57" s="6" t="s">
        <v>27</v>
      </c>
      <c r="AB57" s="6">
        <f>AVERAGE(I57:I59)</f>
        <v>38.772333333333329</v>
      </c>
      <c r="AC57" s="6">
        <f>AVERAGE(J57:J59)</f>
        <v>33.215499999999999</v>
      </c>
      <c r="AD57" s="6">
        <f>AVERAGE(K57:K59)</f>
        <v>43.550666666666665</v>
      </c>
      <c r="AE57" s="6">
        <f>AVERAGE(L57:L59)</f>
        <v>41.887</v>
      </c>
      <c r="AF57" s="6">
        <f>AVERAGE(M57:M59)</f>
        <v>45.421333333333337</v>
      </c>
    </row>
    <row r="58" spans="1:32" x14ac:dyDescent="0.3">
      <c r="A58" s="30"/>
      <c r="B58" s="4">
        <v>35.982999999999997</v>
      </c>
      <c r="C58" s="4">
        <v>29.443999999999999</v>
      </c>
      <c r="D58" s="4">
        <v>32.243000000000002</v>
      </c>
      <c r="E58" s="4">
        <v>33.271999999999998</v>
      </c>
      <c r="F58" s="4">
        <v>33.057000000000002</v>
      </c>
      <c r="G58" s="4">
        <v>35.732999999999997</v>
      </c>
      <c r="H58" s="4" t="s">
        <v>27</v>
      </c>
      <c r="I58" s="4">
        <v>37.802</v>
      </c>
      <c r="J58" s="4">
        <v>33.284999999999997</v>
      </c>
      <c r="K58" s="4">
        <v>44.048999999999999</v>
      </c>
      <c r="L58" s="4" t="s">
        <v>27</v>
      </c>
      <c r="M58" s="4">
        <v>44.664000000000001</v>
      </c>
      <c r="N58" s="28">
        <f>MAX(B57:G59)</f>
        <v>36.904000000000003</v>
      </c>
      <c r="O58" s="6">
        <f>MAX(H57:M59)</f>
        <v>46.542999999999999</v>
      </c>
      <c r="P58" s="23" t="s">
        <v>29</v>
      </c>
      <c r="Q58" s="21">
        <f>AVERAGE(H57:M59)</f>
        <v>40.962583333333335</v>
      </c>
      <c r="R58" s="22">
        <f>_xlfn.STDEV.P(H57:M59)</f>
        <v>4.2881596568989435</v>
      </c>
      <c r="U58" s="6">
        <f t="shared" ref="U58:Z58" si="28">_xlfn.STDEV.P(B57:B59)</f>
        <v>0.19976041204959238</v>
      </c>
      <c r="V58" s="6">
        <f t="shared" si="28"/>
        <v>0.17470419444179236</v>
      </c>
      <c r="W58" s="6">
        <f t="shared" si="28"/>
        <v>0.53450122128537381</v>
      </c>
      <c r="X58" s="6">
        <f t="shared" si="28"/>
        <v>1.5170934930539599</v>
      </c>
      <c r="Y58" s="6">
        <f t="shared" si="28"/>
        <v>5.0305731946438205E-2</v>
      </c>
      <c r="Z58" s="6">
        <f t="shared" si="28"/>
        <v>0.48159065144119861</v>
      </c>
      <c r="AA58" s="6" t="s">
        <v>27</v>
      </c>
      <c r="AB58" s="6">
        <f>_xlfn.STDEV.P(I57:I59)</f>
        <v>0.99675150140622137</v>
      </c>
      <c r="AC58" s="6">
        <f>_xlfn.STDEV.P(J57:J59)</f>
        <v>6.9499999999997897E-2</v>
      </c>
      <c r="AD58" s="6">
        <f>_xlfn.STDEV.P(K57:K59)</f>
        <v>0.47906738101811286</v>
      </c>
      <c r="AE58" s="6">
        <f>_xlfn.STDEV.P(L57:L59)</f>
        <v>0</v>
      </c>
      <c r="AF58" s="6">
        <f>_xlfn.STDEV.P(M57:M59)</f>
        <v>0.80920303728764742</v>
      </c>
    </row>
    <row r="59" spans="1:32" x14ac:dyDescent="0.3">
      <c r="A59" s="30"/>
      <c r="B59" s="4">
        <v>36.090000000000003</v>
      </c>
      <c r="C59" s="4">
        <v>29.797000000000001</v>
      </c>
      <c r="D59" s="4">
        <v>33.465000000000003</v>
      </c>
      <c r="E59" s="4">
        <v>30.164999999999999</v>
      </c>
      <c r="F59" s="4">
        <v>33.034999999999997</v>
      </c>
      <c r="G59" s="4">
        <v>36.195</v>
      </c>
      <c r="H59" s="4" t="s">
        <v>27</v>
      </c>
      <c r="I59" s="4">
        <v>38.372</v>
      </c>
      <c r="J59" s="4" t="s">
        <v>27</v>
      </c>
      <c r="K59" s="4">
        <v>42.904000000000003</v>
      </c>
      <c r="L59" s="4" t="s">
        <v>27</v>
      </c>
      <c r="M59" s="4">
        <v>45.057000000000002</v>
      </c>
      <c r="N59" s="28"/>
      <c r="P59" s="24"/>
      <c r="Q59" s="3" t="s">
        <v>30</v>
      </c>
      <c r="R59" s="22" t="s">
        <v>31</v>
      </c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</row>
    <row r="60" spans="1:32" x14ac:dyDescent="0.3">
      <c r="A60" s="30" t="s">
        <v>1</v>
      </c>
      <c r="B60" s="4">
        <v>33.970999999999997</v>
      </c>
      <c r="C60" s="4">
        <v>27.335000000000001</v>
      </c>
      <c r="D60" s="4">
        <v>39.689</v>
      </c>
      <c r="E60" s="4">
        <v>28.838000000000001</v>
      </c>
      <c r="F60" s="4">
        <v>34.006</v>
      </c>
      <c r="G60" s="4">
        <v>30.341000000000001</v>
      </c>
      <c r="H60" s="4">
        <v>44.914000000000001</v>
      </c>
      <c r="I60" s="4">
        <v>48.521000000000001</v>
      </c>
      <c r="J60" s="4">
        <v>43.582999999999998</v>
      </c>
      <c r="K60" s="4">
        <v>38.802</v>
      </c>
      <c r="L60" s="4">
        <v>39.729999999999997</v>
      </c>
      <c r="M60" s="4">
        <v>45.744</v>
      </c>
      <c r="N60" s="28">
        <f>MIN(B60:G62)</f>
        <v>27.335000000000001</v>
      </c>
      <c r="O60" s="6">
        <f>MIN(H60:M62)</f>
        <v>38.802</v>
      </c>
      <c r="P60" s="16" t="s">
        <v>28</v>
      </c>
      <c r="Q60" s="21">
        <f>AVERAGE(B60:G62)</f>
        <v>32.104833333333332</v>
      </c>
      <c r="R60" s="22">
        <f>_xlfn.STDEV.P(B60:G62)</f>
        <v>3.8050660565152774</v>
      </c>
      <c r="U60" s="6">
        <f t="shared" ref="U60:AF60" si="29">AVERAGE(B60:B62)</f>
        <v>33.068999999999996</v>
      </c>
      <c r="V60" s="6">
        <f t="shared" si="29"/>
        <v>27.556666666666668</v>
      </c>
      <c r="W60" s="6">
        <f t="shared" si="29"/>
        <v>38.734999999999999</v>
      </c>
      <c r="X60" s="6">
        <f t="shared" si="29"/>
        <v>28.447333333333333</v>
      </c>
      <c r="Y60" s="6">
        <f t="shared" si="29"/>
        <v>34.183666666666667</v>
      </c>
      <c r="Z60" s="6">
        <f t="shared" si="29"/>
        <v>30.637333333333334</v>
      </c>
      <c r="AA60" s="6">
        <f t="shared" si="29"/>
        <v>45.853000000000002</v>
      </c>
      <c r="AB60" s="6">
        <f t="shared" si="29"/>
        <v>48.487666666666676</v>
      </c>
      <c r="AC60" s="6">
        <f t="shared" si="29"/>
        <v>43.9</v>
      </c>
      <c r="AD60" s="6">
        <f t="shared" si="29"/>
        <v>39.216333333333331</v>
      </c>
      <c r="AE60" s="6">
        <f t="shared" si="29"/>
        <v>40.352499999999999</v>
      </c>
      <c r="AF60" s="6">
        <f t="shared" si="29"/>
        <v>46.005333333333333</v>
      </c>
    </row>
    <row r="61" spans="1:32" x14ac:dyDescent="0.3">
      <c r="A61" s="30"/>
      <c r="B61" s="4">
        <v>31.946000000000002</v>
      </c>
      <c r="C61" s="4">
        <v>27.561</v>
      </c>
      <c r="D61" s="4">
        <v>38.515999999999998</v>
      </c>
      <c r="E61" s="4">
        <v>28.494</v>
      </c>
      <c r="F61" s="4">
        <v>34.158000000000001</v>
      </c>
      <c r="G61" s="4">
        <v>30.963000000000001</v>
      </c>
      <c r="H61" s="4">
        <v>47.411999999999999</v>
      </c>
      <c r="I61" s="4">
        <v>48.213000000000001</v>
      </c>
      <c r="J61" s="4">
        <v>44.076999999999998</v>
      </c>
      <c r="K61" s="4">
        <v>38.845999999999997</v>
      </c>
      <c r="L61" s="4">
        <v>40.975000000000001</v>
      </c>
      <c r="M61" s="4">
        <v>45.112000000000002</v>
      </c>
      <c r="N61" s="28">
        <f>MAX(B60:G62)</f>
        <v>39.689</v>
      </c>
      <c r="O61" s="6">
        <f>MAX(H60:M62)</f>
        <v>48.728999999999999</v>
      </c>
      <c r="P61" s="23" t="s">
        <v>29</v>
      </c>
      <c r="Q61" s="21">
        <f>AVERAGE(H60:M62)</f>
        <v>44.181882352941166</v>
      </c>
      <c r="R61" s="22">
        <f>_xlfn.STDEV.P(H60:M62)</f>
        <v>3.3023239924127759</v>
      </c>
      <c r="U61" s="6">
        <f t="shared" ref="U61:AF61" si="30">_xlfn.STDEV.P(B60:B62)</f>
        <v>0.84134297405992331</v>
      </c>
      <c r="V61" s="6">
        <f t="shared" si="30"/>
        <v>0.17924719120687932</v>
      </c>
      <c r="W61" s="6">
        <f t="shared" si="30"/>
        <v>0.70670644542129391</v>
      </c>
      <c r="X61" s="6">
        <f t="shared" si="30"/>
        <v>0.33963640689550451</v>
      </c>
      <c r="Y61" s="6">
        <f t="shared" si="30"/>
        <v>0.15659785722955757</v>
      </c>
      <c r="Z61" s="6">
        <f t="shared" si="30"/>
        <v>0.25477615447464641</v>
      </c>
      <c r="AA61" s="6">
        <f t="shared" si="30"/>
        <v>1.1100453444191665</v>
      </c>
      <c r="AB61" s="6">
        <f t="shared" si="30"/>
        <v>0.21197064786322486</v>
      </c>
      <c r="AC61" s="6">
        <f t="shared" si="30"/>
        <v>0.22466122644254105</v>
      </c>
      <c r="AD61" s="6">
        <f t="shared" si="30"/>
        <v>0.55513381770124159</v>
      </c>
      <c r="AE61" s="6">
        <f t="shared" si="30"/>
        <v>0.62250000000000227</v>
      </c>
      <c r="AF61" s="6">
        <f t="shared" si="30"/>
        <v>0.8562699470507058</v>
      </c>
    </row>
    <row r="62" spans="1:32" x14ac:dyDescent="0.3">
      <c r="A62" s="30"/>
      <c r="B62" s="4">
        <v>33.29</v>
      </c>
      <c r="C62" s="4">
        <v>27.774000000000001</v>
      </c>
      <c r="D62" s="4">
        <v>38</v>
      </c>
      <c r="E62" s="4">
        <v>28.01</v>
      </c>
      <c r="F62" s="4">
        <v>34.387</v>
      </c>
      <c r="G62" s="4">
        <v>30.608000000000001</v>
      </c>
      <c r="H62" s="4">
        <v>45.232999999999997</v>
      </c>
      <c r="I62" s="4">
        <v>48.728999999999999</v>
      </c>
      <c r="J62" s="4">
        <v>44.04</v>
      </c>
      <c r="K62" s="4">
        <v>40.000999999999998</v>
      </c>
      <c r="L62" s="4" t="s">
        <v>27</v>
      </c>
      <c r="M62" s="4">
        <v>47.16</v>
      </c>
      <c r="N62" s="28"/>
      <c r="P62" s="24"/>
      <c r="Q62" s="3" t="s">
        <v>30</v>
      </c>
      <c r="R62" s="22" t="s">
        <v>31</v>
      </c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x14ac:dyDescent="0.3">
      <c r="A63" s="30" t="s">
        <v>2</v>
      </c>
      <c r="B63" s="4">
        <v>29.244</v>
      </c>
      <c r="C63" s="4">
        <v>24.937000000000001</v>
      </c>
      <c r="D63" s="4">
        <v>31.094999999999999</v>
      </c>
      <c r="E63" s="4">
        <v>28.706</v>
      </c>
      <c r="F63" s="4">
        <v>35.311999999999998</v>
      </c>
      <c r="G63" s="4">
        <v>27.283000000000001</v>
      </c>
      <c r="H63" s="4" t="s">
        <v>27</v>
      </c>
      <c r="I63" s="4">
        <v>32.835999999999999</v>
      </c>
      <c r="J63" s="4">
        <v>35.189</v>
      </c>
      <c r="K63" s="4">
        <v>32.003</v>
      </c>
      <c r="L63" s="4">
        <v>29.187000000000001</v>
      </c>
      <c r="M63" s="4">
        <v>33.841999999999999</v>
      </c>
      <c r="N63" s="28">
        <f>MIN(B63:G65)</f>
        <v>24.937000000000001</v>
      </c>
      <c r="O63" s="6">
        <f>MIN(H63:M65)</f>
        <v>28.824000000000002</v>
      </c>
      <c r="P63" s="16" t="s">
        <v>28</v>
      </c>
      <c r="Q63" s="21">
        <f>AVERAGE(B63:G65)</f>
        <v>29.464888888888886</v>
      </c>
      <c r="R63" s="22">
        <f>_xlfn.STDEV.P(B63:G65)</f>
        <v>3.2796415943902484</v>
      </c>
      <c r="U63" s="6">
        <f t="shared" ref="U63:Z63" si="31">AVERAGE(B63:B65)</f>
        <v>29.126000000000001</v>
      </c>
      <c r="V63" s="6">
        <f t="shared" si="31"/>
        <v>25.189666666666668</v>
      </c>
      <c r="W63" s="6">
        <f t="shared" si="31"/>
        <v>31.758333333333336</v>
      </c>
      <c r="X63" s="6">
        <f t="shared" si="31"/>
        <v>28.313333333333333</v>
      </c>
      <c r="Y63" s="6">
        <f t="shared" si="31"/>
        <v>35.175999999999995</v>
      </c>
      <c r="Z63" s="6">
        <f t="shared" si="31"/>
        <v>27.225999999999999</v>
      </c>
      <c r="AA63" s="6" t="s">
        <v>27</v>
      </c>
      <c r="AB63" s="6">
        <f>AVERAGE(I63:I65)</f>
        <v>30.456999999999997</v>
      </c>
      <c r="AC63" s="6">
        <f>AVERAGE(J63:J65)</f>
        <v>34.927999999999997</v>
      </c>
      <c r="AD63" s="6">
        <f>AVERAGE(K63:K65)</f>
        <v>31.425666666666668</v>
      </c>
      <c r="AE63" s="6">
        <f>AVERAGE(L63:L65)</f>
        <v>29.782666666666668</v>
      </c>
      <c r="AF63" s="6">
        <f>AVERAGE(M63:M65)</f>
        <v>34.06966666666667</v>
      </c>
    </row>
    <row r="64" spans="1:32" x14ac:dyDescent="0.3">
      <c r="A64" s="30"/>
      <c r="B64" s="4">
        <v>28.661999999999999</v>
      </c>
      <c r="C64" s="4">
        <v>25.190999999999999</v>
      </c>
      <c r="D64" s="4">
        <v>31.48</v>
      </c>
      <c r="E64" s="4">
        <v>29.039000000000001</v>
      </c>
      <c r="F64" s="4">
        <v>35.972000000000001</v>
      </c>
      <c r="G64" s="4">
        <v>27.670999999999999</v>
      </c>
      <c r="H64" s="4" t="s">
        <v>27</v>
      </c>
      <c r="I64" s="4">
        <v>28.824000000000002</v>
      </c>
      <c r="J64" s="4">
        <v>34.209000000000003</v>
      </c>
      <c r="K64" s="4">
        <v>31.687000000000001</v>
      </c>
      <c r="L64" s="4">
        <v>30.581</v>
      </c>
      <c r="M64" s="4">
        <v>32.234000000000002</v>
      </c>
      <c r="N64" s="28">
        <f>MAX(B63:G65)</f>
        <v>35.972000000000001</v>
      </c>
      <c r="O64" s="6">
        <f>MAX(H63:M65)</f>
        <v>36.133000000000003</v>
      </c>
      <c r="P64" s="25" t="s">
        <v>29</v>
      </c>
      <c r="Q64" s="26">
        <f>AVERAGE(H63:M65)</f>
        <v>32.132600000000004</v>
      </c>
      <c r="R64" s="27">
        <f>_xlfn.STDEV.P(H63:M65)</f>
        <v>2.3192374551419559</v>
      </c>
      <c r="U64" s="6">
        <f t="shared" ref="U64:Z64" si="32">_xlfn.STDEV.P(B63:B65)</f>
        <v>0.34104545151636401</v>
      </c>
      <c r="V64" s="6">
        <f t="shared" si="32"/>
        <v>0.20575929842631296</v>
      </c>
      <c r="W64" s="6">
        <f t="shared" si="32"/>
        <v>0.68415803892245863</v>
      </c>
      <c r="X64" s="6">
        <f t="shared" si="32"/>
        <v>0.80238159389546237</v>
      </c>
      <c r="Y64" s="6">
        <f t="shared" si="32"/>
        <v>0.71197752773525136</v>
      </c>
      <c r="Z64" s="6">
        <f t="shared" si="32"/>
        <v>0.38870640162810088</v>
      </c>
      <c r="AA64" s="6" t="s">
        <v>27</v>
      </c>
      <c r="AB64" s="6">
        <f>_xlfn.STDEV.P(I63:I65)</f>
        <v>1.7207407319717469</v>
      </c>
      <c r="AC64" s="6">
        <f>_xlfn.STDEV.P(J63:J65)</f>
        <v>0.51473164529360926</v>
      </c>
      <c r="AD64" s="6">
        <f>_xlfn.STDEV.P(K63:K65)</f>
        <v>0.60689665970044349</v>
      </c>
      <c r="AE64" s="6">
        <f>_xlfn.STDEV.P(L63:L65)</f>
        <v>0.58686417129993129</v>
      </c>
      <c r="AF64" s="6">
        <f>_xlfn.STDEV.P(M63:M65)</f>
        <v>1.5998800649493148</v>
      </c>
    </row>
    <row r="65" spans="1:32" x14ac:dyDescent="0.3">
      <c r="A65" s="30"/>
      <c r="B65" s="4">
        <v>29.472000000000001</v>
      </c>
      <c r="C65" s="4">
        <v>25.440999999999999</v>
      </c>
      <c r="D65" s="4">
        <v>32.700000000000003</v>
      </c>
      <c r="E65" s="4">
        <v>27.195</v>
      </c>
      <c r="F65" s="4">
        <v>34.244</v>
      </c>
      <c r="G65" s="4">
        <v>26.724</v>
      </c>
      <c r="H65" s="4" t="s">
        <v>27</v>
      </c>
      <c r="I65" s="4">
        <v>29.710999999999999</v>
      </c>
      <c r="J65" s="4">
        <v>35.386000000000003</v>
      </c>
      <c r="K65" s="4">
        <v>30.587</v>
      </c>
      <c r="L65" s="4">
        <v>29.58</v>
      </c>
      <c r="M65" s="4">
        <v>36.133000000000003</v>
      </c>
      <c r="N65" s="28"/>
    </row>
    <row r="66" spans="1:32" x14ac:dyDescent="0.3">
      <c r="N66" s="28"/>
    </row>
    <row r="67" spans="1:32" x14ac:dyDescent="0.3">
      <c r="N67" s="28"/>
    </row>
    <row r="68" spans="1:32" x14ac:dyDescent="0.3">
      <c r="A68" s="1">
        <v>30</v>
      </c>
      <c r="N68" s="28"/>
    </row>
    <row r="69" spans="1:32" x14ac:dyDescent="0.3">
      <c r="A69" s="2"/>
      <c r="B69" s="2" t="s">
        <v>3</v>
      </c>
      <c r="C69" s="2" t="s">
        <v>4</v>
      </c>
      <c r="D69" s="2" t="s">
        <v>5</v>
      </c>
      <c r="E69" s="2" t="s">
        <v>6</v>
      </c>
      <c r="F69" s="2" t="s">
        <v>7</v>
      </c>
      <c r="G69" s="2" t="s">
        <v>8</v>
      </c>
      <c r="H69" s="2" t="s">
        <v>9</v>
      </c>
      <c r="I69" s="2" t="s">
        <v>10</v>
      </c>
      <c r="J69" s="2" t="s">
        <v>11</v>
      </c>
      <c r="K69" s="2" t="s">
        <v>12</v>
      </c>
      <c r="L69" s="2" t="s">
        <v>13</v>
      </c>
      <c r="M69" s="2" t="s">
        <v>14</v>
      </c>
      <c r="N69" s="29" t="s">
        <v>28</v>
      </c>
      <c r="O69" s="5" t="s">
        <v>29</v>
      </c>
      <c r="P69" s="18"/>
      <c r="Q69" s="19" t="s">
        <v>30</v>
      </c>
      <c r="R69" s="20" t="s">
        <v>31</v>
      </c>
      <c r="U69" s="2" t="s">
        <v>3</v>
      </c>
      <c r="V69" s="2" t="s">
        <v>4</v>
      </c>
      <c r="W69" s="2" t="s">
        <v>5</v>
      </c>
      <c r="X69" s="2" t="s">
        <v>6</v>
      </c>
      <c r="Y69" s="2" t="s">
        <v>7</v>
      </c>
      <c r="Z69" s="2" t="s">
        <v>8</v>
      </c>
      <c r="AA69" s="2" t="s">
        <v>9</v>
      </c>
      <c r="AB69" s="2" t="s">
        <v>10</v>
      </c>
      <c r="AC69" s="2" t="s">
        <v>11</v>
      </c>
      <c r="AD69" s="2" t="s">
        <v>12</v>
      </c>
      <c r="AE69" s="2" t="s">
        <v>13</v>
      </c>
      <c r="AF69" s="2" t="s">
        <v>14</v>
      </c>
    </row>
    <row r="70" spans="1:32" x14ac:dyDescent="0.3">
      <c r="A70" s="30" t="s">
        <v>1</v>
      </c>
      <c r="B70" s="4">
        <v>18.504999999999999</v>
      </c>
      <c r="C70" s="4">
        <v>13.797000000000001</v>
      </c>
      <c r="D70" s="4">
        <v>15.593</v>
      </c>
      <c r="E70" s="4">
        <v>7.9939999999999998</v>
      </c>
      <c r="F70" s="4">
        <v>14.412000000000001</v>
      </c>
      <c r="G70" s="4">
        <v>17.591999999999999</v>
      </c>
      <c r="H70" s="4">
        <v>16.689</v>
      </c>
      <c r="I70" s="4">
        <v>24.466000000000001</v>
      </c>
      <c r="J70" s="4">
        <v>26.003</v>
      </c>
      <c r="K70" s="4">
        <v>17.065000000000001</v>
      </c>
      <c r="L70" s="4">
        <v>18.234999999999999</v>
      </c>
      <c r="M70" s="4">
        <v>15.561</v>
      </c>
      <c r="N70" s="28">
        <f>MIN(B70:G72)</f>
        <v>7.81</v>
      </c>
      <c r="O70" s="6">
        <f>MIN(H70:M72)</f>
        <v>15.215</v>
      </c>
      <c r="P70" s="16" t="s">
        <v>28</v>
      </c>
      <c r="Q70" s="21">
        <f>AVERAGE(B70:G72)</f>
        <v>14.747166666666667</v>
      </c>
      <c r="R70" s="22">
        <f>_xlfn.STDEV.P(B70:G72)</f>
        <v>3.6761041009621978</v>
      </c>
      <c r="U70" s="6">
        <f t="shared" ref="U70:AF70" si="33">AVERAGE(B70:B72)</f>
        <v>18.532333333333334</v>
      </c>
      <c r="V70" s="6">
        <f t="shared" si="33"/>
        <v>13.661666666666667</v>
      </c>
      <c r="W70" s="6">
        <f t="shared" si="33"/>
        <v>15.487</v>
      </c>
      <c r="X70" s="6">
        <f t="shared" si="33"/>
        <v>7.9253333333333336</v>
      </c>
      <c r="Y70" s="6">
        <f t="shared" si="33"/>
        <v>14.145333333333333</v>
      </c>
      <c r="Z70" s="6">
        <f t="shared" si="33"/>
        <v>18.731333333333335</v>
      </c>
      <c r="AA70" s="6">
        <f t="shared" si="33"/>
        <v>16.661666666666665</v>
      </c>
      <c r="AB70" s="6">
        <f t="shared" si="33"/>
        <v>24.86</v>
      </c>
      <c r="AC70" s="6">
        <f t="shared" si="33"/>
        <v>26.152666666666665</v>
      </c>
      <c r="AD70" s="6">
        <f t="shared" si="33"/>
        <v>16.734333333333336</v>
      </c>
      <c r="AE70" s="6">
        <f t="shared" si="33"/>
        <v>18.253666666666664</v>
      </c>
      <c r="AF70" s="6">
        <f t="shared" si="33"/>
        <v>15.5</v>
      </c>
    </row>
    <row r="71" spans="1:32" x14ac:dyDescent="0.3">
      <c r="A71" s="30"/>
      <c r="B71" s="4">
        <v>18.555</v>
      </c>
      <c r="C71" s="4">
        <v>13.454000000000001</v>
      </c>
      <c r="D71" s="4">
        <v>15.355</v>
      </c>
      <c r="E71" s="4">
        <v>7.9720000000000004</v>
      </c>
      <c r="F71" s="4">
        <v>13.829000000000001</v>
      </c>
      <c r="G71" s="4">
        <v>17.795999999999999</v>
      </c>
      <c r="H71" s="4">
        <v>16.876999999999999</v>
      </c>
      <c r="I71" s="4">
        <v>24.968</v>
      </c>
      <c r="J71" s="4">
        <v>26.087</v>
      </c>
      <c r="K71" s="4">
        <v>16.521999999999998</v>
      </c>
      <c r="L71" s="4">
        <v>18.274999999999999</v>
      </c>
      <c r="M71" s="4">
        <v>15.215</v>
      </c>
      <c r="N71" s="28">
        <f>MAX(B70:G72)</f>
        <v>20.806000000000001</v>
      </c>
      <c r="O71" s="6">
        <f>MAX(H70:M72)</f>
        <v>26.367999999999999</v>
      </c>
      <c r="P71" s="23" t="s">
        <v>29</v>
      </c>
      <c r="Q71" s="21">
        <f>AVERAGE(H70:M72)</f>
        <v>19.69372222222222</v>
      </c>
      <c r="R71" s="22">
        <f>_xlfn.STDEV.P(H70:M72)</f>
        <v>4.2084210394234276</v>
      </c>
      <c r="U71" s="6">
        <f t="shared" ref="U71:AF71" si="34">_xlfn.STDEV.P(B70:B72)</f>
        <v>2.0677416559028026E-2</v>
      </c>
      <c r="V71" s="6">
        <f t="shared" si="34"/>
        <v>0.14907790655299058</v>
      </c>
      <c r="W71" s="6">
        <f t="shared" si="34"/>
        <v>9.8887141058211531E-2</v>
      </c>
      <c r="X71" s="6">
        <f t="shared" si="34"/>
        <v>8.2046057525974936E-2</v>
      </c>
      <c r="Y71" s="6">
        <f t="shared" si="34"/>
        <v>0.24058585900995008</v>
      </c>
      <c r="Z71" s="6">
        <f t="shared" si="34"/>
        <v>1.4693729577234269</v>
      </c>
      <c r="AA71" s="6">
        <f t="shared" si="34"/>
        <v>0.18797399347309188</v>
      </c>
      <c r="AB71" s="6">
        <f t="shared" si="34"/>
        <v>0.2879212855394101</v>
      </c>
      <c r="AC71" s="6">
        <f t="shared" si="34"/>
        <v>0.15607761601915252</v>
      </c>
      <c r="AD71" s="6">
        <f t="shared" si="34"/>
        <v>0.23694490686421055</v>
      </c>
      <c r="AE71" s="6">
        <f t="shared" si="34"/>
        <v>1.6438437341250139E-2</v>
      </c>
      <c r="AF71" s="6">
        <f t="shared" si="34"/>
        <v>0.21222786496279589</v>
      </c>
    </row>
    <row r="72" spans="1:32" x14ac:dyDescent="0.3">
      <c r="A72" s="30"/>
      <c r="B72" s="4">
        <v>18.536999999999999</v>
      </c>
      <c r="C72" s="4">
        <v>13.734</v>
      </c>
      <c r="D72" s="4">
        <v>15.513</v>
      </c>
      <c r="E72" s="4">
        <v>7.81</v>
      </c>
      <c r="F72" s="4">
        <v>14.195</v>
      </c>
      <c r="G72" s="4">
        <v>20.806000000000001</v>
      </c>
      <c r="H72" s="4">
        <v>16.419</v>
      </c>
      <c r="I72" s="4">
        <v>25.146000000000001</v>
      </c>
      <c r="J72" s="4">
        <v>26.367999999999999</v>
      </c>
      <c r="K72" s="4">
        <v>16.616</v>
      </c>
      <c r="L72" s="4">
        <v>18.251000000000001</v>
      </c>
      <c r="M72" s="4">
        <v>15.724</v>
      </c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spans="1:32" x14ac:dyDescent="0.3"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1:32" x14ac:dyDescent="0.3">
      <c r="A74" s="1">
        <v>35</v>
      </c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1:32" x14ac:dyDescent="0.3">
      <c r="A75" s="2"/>
      <c r="B75" s="2" t="s">
        <v>3</v>
      </c>
      <c r="C75" s="2" t="s">
        <v>4</v>
      </c>
      <c r="D75" s="2" t="s">
        <v>5</v>
      </c>
      <c r="E75" s="2" t="s">
        <v>6</v>
      </c>
      <c r="F75" s="2" t="s">
        <v>7</v>
      </c>
      <c r="G75" s="2" t="s">
        <v>8</v>
      </c>
      <c r="H75" s="2" t="s">
        <v>9</v>
      </c>
      <c r="I75" s="2" t="s">
        <v>10</v>
      </c>
      <c r="J75" s="2" t="s">
        <v>11</v>
      </c>
      <c r="K75" s="2" t="s">
        <v>12</v>
      </c>
      <c r="L75" s="2" t="s">
        <v>13</v>
      </c>
      <c r="M75" s="2" t="s">
        <v>14</v>
      </c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spans="1:32" x14ac:dyDescent="0.3">
      <c r="A76" s="30" t="s">
        <v>1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spans="1:32" x14ac:dyDescent="0.3">
      <c r="A77" s="30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spans="1:32" x14ac:dyDescent="0.3">
      <c r="A78" s="30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83" spans="1:13" x14ac:dyDescent="0.3">
      <c r="B83" t="s">
        <v>17</v>
      </c>
    </row>
    <row r="85" spans="1:13" x14ac:dyDescent="0.3">
      <c r="B85" s="1" t="s">
        <v>0</v>
      </c>
    </row>
    <row r="86" spans="1:13" x14ac:dyDescent="0.3">
      <c r="C86" s="2" t="s">
        <v>3</v>
      </c>
      <c r="D86" s="2" t="s">
        <v>4</v>
      </c>
      <c r="E86" s="2" t="s">
        <v>5</v>
      </c>
      <c r="F86" s="2" t="s">
        <v>6</v>
      </c>
      <c r="G86" s="2" t="s">
        <v>7</v>
      </c>
      <c r="H86" s="2" t="s">
        <v>8</v>
      </c>
      <c r="I86" s="2" t="s">
        <v>10</v>
      </c>
      <c r="J86" s="2" t="s">
        <v>11</v>
      </c>
      <c r="K86" s="2" t="s">
        <v>12</v>
      </c>
      <c r="L86" s="2" t="s">
        <v>13</v>
      </c>
      <c r="M86" s="2" t="s">
        <v>14</v>
      </c>
    </row>
    <row r="87" spans="1:13" x14ac:dyDescent="0.3">
      <c r="B87" t="s">
        <v>18</v>
      </c>
      <c r="C87">
        <v>7.6396666666666668</v>
      </c>
      <c r="D87">
        <v>7.825333333333333</v>
      </c>
      <c r="E87">
        <v>6.7640000000000002</v>
      </c>
      <c r="F87">
        <v>7.3946666666666667</v>
      </c>
      <c r="G87">
        <v>8.9606666666666666</v>
      </c>
      <c r="H87">
        <v>8.9126666666666665</v>
      </c>
      <c r="I87">
        <v>9.0006666666666675</v>
      </c>
      <c r="J87">
        <v>8.6743333333333332</v>
      </c>
      <c r="K87">
        <v>9.9076666666666657</v>
      </c>
      <c r="L87">
        <v>9.2469999999999999</v>
      </c>
      <c r="M87">
        <v>9.4216666666666669</v>
      </c>
    </row>
    <row r="88" spans="1:13" x14ac:dyDescent="0.3">
      <c r="B88" t="s">
        <v>19</v>
      </c>
      <c r="C88">
        <v>19.632333333333332</v>
      </c>
      <c r="D88">
        <v>13.639666666666665</v>
      </c>
      <c r="E88">
        <v>17.079666666666668</v>
      </c>
      <c r="F88">
        <v>13.311666666666667</v>
      </c>
      <c r="G88">
        <v>16.87</v>
      </c>
      <c r="H88">
        <v>16.120666666666665</v>
      </c>
      <c r="I88">
        <v>16.129000000000001</v>
      </c>
      <c r="J88">
        <v>15.681666666666667</v>
      </c>
      <c r="K88">
        <v>17.431000000000001</v>
      </c>
      <c r="L88">
        <v>14.767333333333333</v>
      </c>
      <c r="M88">
        <v>17.380666666666666</v>
      </c>
    </row>
    <row r="89" spans="1:13" x14ac:dyDescent="0.3">
      <c r="B89" t="s">
        <v>20</v>
      </c>
      <c r="C89">
        <v>22.659333333333333</v>
      </c>
      <c r="D89">
        <v>19.630666666666666</v>
      </c>
      <c r="E89">
        <v>22.191333333333333</v>
      </c>
      <c r="F89">
        <v>20.355</v>
      </c>
      <c r="G89">
        <v>24.418999999999997</v>
      </c>
      <c r="H89">
        <v>18.976666666666667</v>
      </c>
      <c r="I89">
        <v>25.167000000000002</v>
      </c>
      <c r="J89">
        <v>24.649666666666665</v>
      </c>
      <c r="K89">
        <v>23.660333333333337</v>
      </c>
      <c r="L89">
        <v>24.854333333333333</v>
      </c>
      <c r="M89">
        <v>22.230666666666668</v>
      </c>
    </row>
    <row r="90" spans="1:13" x14ac:dyDescent="0.3">
      <c r="B90" t="s">
        <v>21</v>
      </c>
      <c r="C90" s="6">
        <v>22.833333333333332</v>
      </c>
      <c r="D90" s="6">
        <v>18.292000000000002</v>
      </c>
      <c r="E90" s="6">
        <v>22.250333333333334</v>
      </c>
      <c r="F90" s="6">
        <v>19.633666666666667</v>
      </c>
      <c r="G90" s="6">
        <v>22.959666666666664</v>
      </c>
      <c r="H90" s="6">
        <v>23.155000000000001</v>
      </c>
      <c r="I90" s="6">
        <v>26.890666666666664</v>
      </c>
      <c r="J90" s="6">
        <v>23.193999999999999</v>
      </c>
      <c r="K90" s="6">
        <v>30.231333333333335</v>
      </c>
      <c r="L90" s="6">
        <v>28.947666666666667</v>
      </c>
      <c r="M90" s="6">
        <v>30.687000000000001</v>
      </c>
    </row>
    <row r="93" spans="1:13" x14ac:dyDescent="0.3">
      <c r="A93" s="1" t="s">
        <v>0</v>
      </c>
      <c r="C93" s="32" t="s">
        <v>25</v>
      </c>
      <c r="D93" s="32"/>
      <c r="E93" s="32"/>
      <c r="F93" s="32"/>
      <c r="G93" s="31" t="s">
        <v>26</v>
      </c>
      <c r="H93" s="31"/>
      <c r="I93" s="31"/>
      <c r="J93" s="31"/>
    </row>
    <row r="94" spans="1:13" x14ac:dyDescent="0.3">
      <c r="C94" t="s">
        <v>18</v>
      </c>
      <c r="D94" t="s">
        <v>19</v>
      </c>
      <c r="E94" t="s">
        <v>20</v>
      </c>
      <c r="F94" t="s">
        <v>21</v>
      </c>
      <c r="G94" t="s">
        <v>18</v>
      </c>
      <c r="H94" t="s">
        <v>19</v>
      </c>
      <c r="I94" t="s">
        <v>20</v>
      </c>
      <c r="J94" t="s">
        <v>21</v>
      </c>
    </row>
    <row r="95" spans="1:13" x14ac:dyDescent="0.3">
      <c r="A95" s="33" t="s">
        <v>23</v>
      </c>
      <c r="B95" s="2" t="s">
        <v>3</v>
      </c>
      <c r="C95">
        <v>14.988666666666667</v>
      </c>
      <c r="D95">
        <v>26.331666666666667</v>
      </c>
      <c r="E95">
        <v>30.463333333333328</v>
      </c>
      <c r="F95" s="6">
        <v>35.898666666666664</v>
      </c>
      <c r="G95">
        <v>9.7960309422858743E-2</v>
      </c>
      <c r="H95">
        <v>0.87297282635575579</v>
      </c>
      <c r="I95">
        <v>0.5156706528611279</v>
      </c>
      <c r="J95">
        <v>0.19976041204959238</v>
      </c>
    </row>
    <row r="96" spans="1:13" x14ac:dyDescent="0.3">
      <c r="A96" s="33"/>
      <c r="B96" s="2" t="s">
        <v>4</v>
      </c>
      <c r="C96">
        <v>13.290333333333335</v>
      </c>
      <c r="D96">
        <v>21.638333333333332</v>
      </c>
      <c r="E96">
        <v>29.981999999999999</v>
      </c>
      <c r="F96" s="6">
        <v>29.550666666666668</v>
      </c>
      <c r="G96">
        <v>0.11801224041975003</v>
      </c>
      <c r="H96">
        <v>0.37819248479518408</v>
      </c>
      <c r="I96">
        <v>0.39168694982940955</v>
      </c>
      <c r="J96">
        <v>0.17470419444179236</v>
      </c>
    </row>
    <row r="97" spans="1:12" x14ac:dyDescent="0.3">
      <c r="A97" s="33"/>
      <c r="B97" s="2" t="s">
        <v>5</v>
      </c>
      <c r="C97">
        <v>13.143666666666666</v>
      </c>
      <c r="D97">
        <v>23.260666666666665</v>
      </c>
      <c r="E97">
        <v>34.364333333333335</v>
      </c>
      <c r="F97" s="6">
        <v>32.989666666666672</v>
      </c>
      <c r="G97">
        <v>0.33608960445426211</v>
      </c>
      <c r="H97">
        <v>0.14459445202204546</v>
      </c>
      <c r="I97">
        <v>0.59787977238088741</v>
      </c>
      <c r="J97">
        <v>0.53450122128537381</v>
      </c>
    </row>
    <row r="98" spans="1:12" x14ac:dyDescent="0.3">
      <c r="A98" s="33"/>
      <c r="B98" s="2" t="s">
        <v>6</v>
      </c>
      <c r="C98">
        <v>13.227666666666666</v>
      </c>
      <c r="D98">
        <v>17.483999999999998</v>
      </c>
      <c r="E98">
        <v>30.882999999999999</v>
      </c>
      <c r="F98" s="6">
        <v>31.129999999999995</v>
      </c>
      <c r="G98">
        <v>0.23403750886461686</v>
      </c>
      <c r="H98">
        <v>0.26291189905872753</v>
      </c>
      <c r="I98">
        <v>0.32889005255049342</v>
      </c>
      <c r="J98">
        <v>1.5170934930539599</v>
      </c>
    </row>
    <row r="99" spans="1:12" x14ac:dyDescent="0.3">
      <c r="A99" s="33"/>
      <c r="B99" s="2" t="s">
        <v>7</v>
      </c>
      <c r="C99">
        <v>14.818</v>
      </c>
      <c r="D99">
        <v>21.029</v>
      </c>
      <c r="E99">
        <v>32.923333333333339</v>
      </c>
      <c r="F99" s="6">
        <v>33.080999999999996</v>
      </c>
      <c r="G99">
        <v>0.31859692402783824</v>
      </c>
      <c r="H99">
        <v>0.35781932125957971</v>
      </c>
      <c r="I99">
        <v>0.86809152103271447</v>
      </c>
      <c r="J99">
        <v>5.0305731946438205E-2</v>
      </c>
    </row>
    <row r="100" spans="1:12" x14ac:dyDescent="0.3">
      <c r="A100" s="33"/>
      <c r="B100" s="2" t="s">
        <v>8</v>
      </c>
      <c r="C100">
        <v>14.546333333333331</v>
      </c>
      <c r="D100">
        <v>21.649333333333335</v>
      </c>
      <c r="E100">
        <v>29.5</v>
      </c>
      <c r="F100" s="6">
        <v>36.277333333333331</v>
      </c>
      <c r="G100">
        <v>0.1177351075744006</v>
      </c>
      <c r="H100">
        <v>0.24463623788982833</v>
      </c>
      <c r="I100">
        <v>0.14443683740652913</v>
      </c>
      <c r="J100">
        <v>0.48159065144119861</v>
      </c>
    </row>
    <row r="101" spans="1:12" x14ac:dyDescent="0.3">
      <c r="A101" s="33" t="s">
        <v>24</v>
      </c>
      <c r="B101" s="2" t="s">
        <v>10</v>
      </c>
      <c r="C101">
        <v>15.557666666666668</v>
      </c>
      <c r="D101">
        <v>26.162666666666667</v>
      </c>
      <c r="E101">
        <v>37.759666666666668</v>
      </c>
      <c r="F101" s="6">
        <v>38.772333333333329</v>
      </c>
      <c r="G101">
        <v>0.10821686046494282</v>
      </c>
      <c r="H101">
        <v>0.20124004461228803</v>
      </c>
      <c r="I101">
        <v>0.57167142855159625</v>
      </c>
      <c r="J101">
        <v>0.99675150140622137</v>
      </c>
    </row>
    <row r="102" spans="1:12" x14ac:dyDescent="0.3">
      <c r="A102" s="33"/>
      <c r="B102" s="2" t="s">
        <v>11</v>
      </c>
      <c r="C102">
        <v>15.056333333333333</v>
      </c>
      <c r="D102">
        <v>24.927666666666667</v>
      </c>
      <c r="E102">
        <v>35.073666666666668</v>
      </c>
      <c r="F102" s="6">
        <v>33.215499999999999</v>
      </c>
      <c r="G102">
        <v>0.28140165047292914</v>
      </c>
      <c r="H102">
        <v>0.22259879205023214</v>
      </c>
      <c r="I102">
        <v>1.6581629058154141</v>
      </c>
      <c r="J102">
        <v>6.9499999999997897E-2</v>
      </c>
    </row>
    <row r="103" spans="1:12" x14ac:dyDescent="0.3">
      <c r="A103" s="33"/>
      <c r="B103" s="2" t="s">
        <v>12</v>
      </c>
      <c r="C103">
        <v>16.890333333333331</v>
      </c>
      <c r="D103">
        <v>25.225333333333335</v>
      </c>
      <c r="E103">
        <v>36.892666666666663</v>
      </c>
      <c r="F103" s="6">
        <v>43.550666666666665</v>
      </c>
      <c r="G103">
        <v>0.10455089138256528</v>
      </c>
      <c r="H103">
        <v>0.27271515461293228</v>
      </c>
      <c r="I103">
        <v>0.34460057393387511</v>
      </c>
      <c r="J103">
        <v>0.47906738101811286</v>
      </c>
    </row>
    <row r="104" spans="1:12" x14ac:dyDescent="0.3">
      <c r="A104" s="33"/>
      <c r="B104" s="2" t="s">
        <v>13</v>
      </c>
      <c r="C104">
        <v>16.025000000000002</v>
      </c>
      <c r="D104">
        <v>24.361333333333334</v>
      </c>
      <c r="E104">
        <v>38.375999999999998</v>
      </c>
      <c r="F104" s="6">
        <v>41.887</v>
      </c>
      <c r="G104">
        <v>0.12590737336100138</v>
      </c>
      <c r="H104">
        <v>0.11415291888028521</v>
      </c>
      <c r="I104">
        <v>0.3449647324969109</v>
      </c>
      <c r="J104">
        <v>0</v>
      </c>
    </row>
    <row r="105" spans="1:12" x14ac:dyDescent="0.3">
      <c r="A105" s="33"/>
      <c r="B105" s="2" t="s">
        <v>14</v>
      </c>
      <c r="C105">
        <v>17.370999999999999</v>
      </c>
      <c r="D105">
        <v>23.818000000000001</v>
      </c>
      <c r="E105">
        <v>36.505666666666663</v>
      </c>
      <c r="F105">
        <v>45.421333333333337</v>
      </c>
      <c r="G105">
        <v>5.5970230182362336E-2</v>
      </c>
      <c r="H105">
        <v>0.30032315928013248</v>
      </c>
      <c r="I105">
        <v>0.3634889574969557</v>
      </c>
      <c r="J105">
        <v>0.80920303728764742</v>
      </c>
    </row>
    <row r="107" spans="1:12" x14ac:dyDescent="0.3">
      <c r="A107" s="1" t="s">
        <v>1</v>
      </c>
      <c r="C107" s="32" t="s">
        <v>25</v>
      </c>
      <c r="D107" s="32"/>
      <c r="E107" s="32"/>
      <c r="F107" s="32"/>
      <c r="H107" s="7" t="s">
        <v>26</v>
      </c>
      <c r="I107" s="7"/>
      <c r="J107" s="7"/>
      <c r="K107" s="7"/>
    </row>
    <row r="108" spans="1:12" x14ac:dyDescent="0.3">
      <c r="C108" t="s">
        <v>18</v>
      </c>
      <c r="D108" t="s">
        <v>19</v>
      </c>
      <c r="E108" t="s">
        <v>20</v>
      </c>
      <c r="F108" t="s">
        <v>21</v>
      </c>
      <c r="G108" t="s">
        <v>22</v>
      </c>
      <c r="H108" t="s">
        <v>18</v>
      </c>
      <c r="I108" t="s">
        <v>19</v>
      </c>
      <c r="J108" t="s">
        <v>20</v>
      </c>
      <c r="K108" t="s">
        <v>21</v>
      </c>
      <c r="L108" t="s">
        <v>22</v>
      </c>
    </row>
    <row r="109" spans="1:12" x14ac:dyDescent="0.3">
      <c r="A109" s="33" t="s">
        <v>23</v>
      </c>
      <c r="B109" s="2" t="s">
        <v>3</v>
      </c>
      <c r="C109">
        <v>16.443333333333332</v>
      </c>
      <c r="D109">
        <v>25.284333333333336</v>
      </c>
      <c r="E109">
        <v>33.564999999999998</v>
      </c>
      <c r="F109">
        <v>33.068999999999996</v>
      </c>
      <c r="G109">
        <v>18.532333333333334</v>
      </c>
      <c r="H109">
        <v>0.11480514893602163</v>
      </c>
      <c r="I109">
        <v>0.14290400818575882</v>
      </c>
      <c r="J109" s="6">
        <v>0.41408775237462309</v>
      </c>
      <c r="K109">
        <v>0.84134297405992331</v>
      </c>
      <c r="L109">
        <v>2.0677416559028026E-2</v>
      </c>
    </row>
    <row r="110" spans="1:12" x14ac:dyDescent="0.3">
      <c r="A110" s="33"/>
      <c r="B110" s="2" t="s">
        <v>4</v>
      </c>
      <c r="C110">
        <v>15.576000000000001</v>
      </c>
      <c r="D110">
        <v>22.537999999999997</v>
      </c>
      <c r="E110">
        <v>27.849</v>
      </c>
      <c r="F110">
        <v>27.556666666666668</v>
      </c>
      <c r="G110">
        <v>13.661666666666667</v>
      </c>
      <c r="H110">
        <v>0.48492748598802515</v>
      </c>
      <c r="I110">
        <v>0.15671843116451456</v>
      </c>
      <c r="J110" s="6">
        <v>0.24602574391040211</v>
      </c>
      <c r="K110">
        <v>0.17924719120687932</v>
      </c>
      <c r="L110">
        <v>0.14907790655299058</v>
      </c>
    </row>
    <row r="111" spans="1:12" x14ac:dyDescent="0.3">
      <c r="A111" s="33"/>
      <c r="B111" s="2" t="s">
        <v>5</v>
      </c>
      <c r="C111">
        <v>14.821</v>
      </c>
      <c r="D111">
        <v>24.974666666666668</v>
      </c>
      <c r="E111">
        <v>34.774666666666668</v>
      </c>
      <c r="F111">
        <v>38.734999999999999</v>
      </c>
      <c r="G111">
        <v>15.487</v>
      </c>
      <c r="H111">
        <v>0.13677962811276598</v>
      </c>
      <c r="I111">
        <v>0.56783174346710241</v>
      </c>
      <c r="J111" s="6">
        <v>0.29606455752457439</v>
      </c>
      <c r="K111">
        <v>0.70670644542129391</v>
      </c>
      <c r="L111">
        <v>9.8887141058211531E-2</v>
      </c>
    </row>
    <row r="112" spans="1:12" x14ac:dyDescent="0.3">
      <c r="A112" s="33"/>
      <c r="B112" s="2" t="s">
        <v>6</v>
      </c>
      <c r="C112">
        <v>13.292666666666667</v>
      </c>
      <c r="D112">
        <v>21.540000000000003</v>
      </c>
      <c r="E112">
        <v>31.116333333333333</v>
      </c>
      <c r="F112">
        <v>28.447333333333333</v>
      </c>
      <c r="G112">
        <v>7.9253333333333336</v>
      </c>
      <c r="H112">
        <v>0.18991284550785095</v>
      </c>
      <c r="I112">
        <v>0.33519347646794495</v>
      </c>
      <c r="J112" s="6">
        <v>0.38693352860091623</v>
      </c>
      <c r="K112">
        <v>0.33963640689550451</v>
      </c>
      <c r="L112">
        <v>8.2046057525974936E-2</v>
      </c>
    </row>
    <row r="113" spans="1:12" x14ac:dyDescent="0.3">
      <c r="A113" s="33"/>
      <c r="B113" s="2" t="s">
        <v>7</v>
      </c>
      <c r="C113">
        <v>14.230666666666666</v>
      </c>
      <c r="D113">
        <v>24.361999999999998</v>
      </c>
      <c r="E113">
        <v>32.274333333333338</v>
      </c>
      <c r="F113">
        <v>34.183666666666667</v>
      </c>
      <c r="G113">
        <v>14.145333333333333</v>
      </c>
      <c r="H113">
        <v>0.24330273780256209</v>
      </c>
      <c r="I113">
        <v>0.40196102630313102</v>
      </c>
      <c r="J113" s="6">
        <v>0.45449776921589158</v>
      </c>
      <c r="K113">
        <v>0.15659785722955757</v>
      </c>
      <c r="L113">
        <v>0.24058585900995008</v>
      </c>
    </row>
    <row r="114" spans="1:12" x14ac:dyDescent="0.3">
      <c r="A114" s="33"/>
      <c r="B114" s="2" t="s">
        <v>8</v>
      </c>
      <c r="C114">
        <v>14.100666666666667</v>
      </c>
      <c r="D114">
        <v>23.719000000000005</v>
      </c>
      <c r="E114">
        <v>29.762333333333334</v>
      </c>
      <c r="F114">
        <v>30.637333333333334</v>
      </c>
      <c r="G114">
        <v>18.731333333333335</v>
      </c>
      <c r="H114">
        <v>0.18694087003351875</v>
      </c>
      <c r="I114">
        <v>0.35148067751537482</v>
      </c>
      <c r="J114" s="6">
        <v>0.64199809622424486</v>
      </c>
      <c r="K114">
        <v>0.25477615447464641</v>
      </c>
      <c r="L114">
        <v>1.4693729577234269</v>
      </c>
    </row>
    <row r="115" spans="1:12" x14ac:dyDescent="0.3">
      <c r="A115" s="33" t="s">
        <v>24</v>
      </c>
      <c r="B115" s="2" t="s">
        <v>9</v>
      </c>
      <c r="C115">
        <v>16.448333333333334</v>
      </c>
      <c r="D115">
        <v>29.477499999999999</v>
      </c>
      <c r="E115">
        <v>35.581999999999994</v>
      </c>
      <c r="F115">
        <v>45.853000000000002</v>
      </c>
      <c r="G115">
        <v>16.661666666666665</v>
      </c>
      <c r="H115">
        <v>0.27667108430207976</v>
      </c>
      <c r="I115">
        <v>0.2865000000000002</v>
      </c>
      <c r="J115" s="6">
        <v>0.50087124093922619</v>
      </c>
      <c r="K115">
        <v>1.1100453444191665</v>
      </c>
      <c r="L115">
        <v>0.18797399347309188</v>
      </c>
    </row>
    <row r="116" spans="1:12" x14ac:dyDescent="0.3">
      <c r="A116" s="33"/>
      <c r="B116" s="2" t="s">
        <v>10</v>
      </c>
      <c r="C116">
        <v>16.705000000000002</v>
      </c>
      <c r="D116">
        <v>25.359666666666666</v>
      </c>
      <c r="E116">
        <v>43.151000000000003</v>
      </c>
      <c r="F116">
        <v>48.487666666666676</v>
      </c>
      <c r="G116">
        <v>24.86</v>
      </c>
      <c r="H116">
        <v>0.46274038797868761</v>
      </c>
      <c r="I116">
        <v>0.25014440274014155</v>
      </c>
      <c r="J116" s="6">
        <v>0.35276148693793985</v>
      </c>
      <c r="K116">
        <v>0.21197064786322486</v>
      </c>
      <c r="L116">
        <v>0.2879212855394101</v>
      </c>
    </row>
    <row r="117" spans="1:12" x14ac:dyDescent="0.3">
      <c r="A117" s="33"/>
      <c r="B117" s="2" t="s">
        <v>11</v>
      </c>
      <c r="C117">
        <v>16.518666666666665</v>
      </c>
      <c r="D117">
        <v>28.327333333333332</v>
      </c>
      <c r="E117">
        <v>36.769333333333336</v>
      </c>
      <c r="F117">
        <v>43.9</v>
      </c>
      <c r="G117">
        <v>26.152666666666665</v>
      </c>
      <c r="H117">
        <v>0.25853991739940013</v>
      </c>
      <c r="I117">
        <v>0.17173687884538885</v>
      </c>
      <c r="J117" s="6">
        <v>0.37159595739937062</v>
      </c>
      <c r="K117">
        <v>0.22466122644254105</v>
      </c>
      <c r="L117">
        <v>0.15607761601915252</v>
      </c>
    </row>
    <row r="118" spans="1:12" x14ac:dyDescent="0.3">
      <c r="A118" s="33"/>
      <c r="B118" s="2" t="s">
        <v>12</v>
      </c>
      <c r="C118">
        <v>17.758333333333333</v>
      </c>
      <c r="D118">
        <v>26.630333333333336</v>
      </c>
      <c r="E118">
        <v>38.565666666666665</v>
      </c>
      <c r="F118">
        <v>39.216333333333331</v>
      </c>
      <c r="G118">
        <v>16.734333333333336</v>
      </c>
      <c r="H118">
        <v>9.6042814526761985E-2</v>
      </c>
      <c r="I118">
        <v>0.18693373751739398</v>
      </c>
      <c r="J118" s="6">
        <v>0.52437539564281133</v>
      </c>
      <c r="K118">
        <v>0.55513381770124159</v>
      </c>
      <c r="L118">
        <v>0.23694490686421055</v>
      </c>
    </row>
    <row r="119" spans="1:12" x14ac:dyDescent="0.3">
      <c r="A119" s="33"/>
      <c r="B119" s="2" t="s">
        <v>13</v>
      </c>
      <c r="C119">
        <v>18.492333333333331</v>
      </c>
      <c r="D119">
        <v>27.554666666666666</v>
      </c>
      <c r="E119">
        <v>32.719666666666669</v>
      </c>
      <c r="F119">
        <v>40.352499999999999</v>
      </c>
      <c r="G119">
        <v>18.253666666666664</v>
      </c>
      <c r="H119">
        <v>4.7988424530180158E-2</v>
      </c>
      <c r="I119">
        <v>0.30958179676603848</v>
      </c>
      <c r="J119" s="6">
        <v>0.2817047311557887</v>
      </c>
      <c r="K119">
        <v>0.62250000000000227</v>
      </c>
      <c r="L119">
        <v>1.6438437341250139E-2</v>
      </c>
    </row>
    <row r="120" spans="1:12" x14ac:dyDescent="0.3">
      <c r="A120" s="33"/>
      <c r="B120" s="2" t="s">
        <v>14</v>
      </c>
      <c r="C120">
        <v>18.510999999999999</v>
      </c>
      <c r="D120">
        <v>28.015000000000001</v>
      </c>
      <c r="E120">
        <v>36.053999999999995</v>
      </c>
      <c r="F120">
        <v>46.005333333333333</v>
      </c>
      <c r="G120">
        <v>15.5</v>
      </c>
      <c r="H120">
        <v>0.4677100241246353</v>
      </c>
      <c r="I120">
        <v>0.26559492967047893</v>
      </c>
      <c r="J120" s="6">
        <v>0.42749814814413756</v>
      </c>
      <c r="K120">
        <v>0.8562699470507058</v>
      </c>
      <c r="L120">
        <v>0.21222786496279589</v>
      </c>
    </row>
    <row r="124" spans="1:12" x14ac:dyDescent="0.3">
      <c r="A124" s="1" t="s">
        <v>2</v>
      </c>
      <c r="C124" s="32" t="s">
        <v>25</v>
      </c>
      <c r="D124" s="32"/>
      <c r="E124" s="32"/>
      <c r="F124" s="32"/>
      <c r="G124" s="7" t="s">
        <v>26</v>
      </c>
      <c r="H124" s="7"/>
      <c r="I124" s="7"/>
      <c r="J124" s="7"/>
    </row>
    <row r="125" spans="1:12" x14ac:dyDescent="0.3">
      <c r="C125" t="s">
        <v>18</v>
      </c>
      <c r="D125" t="s">
        <v>19</v>
      </c>
      <c r="E125" t="s">
        <v>20</v>
      </c>
      <c r="F125" t="s">
        <v>21</v>
      </c>
      <c r="G125" t="s">
        <v>18</v>
      </c>
      <c r="H125" t="s">
        <v>19</v>
      </c>
      <c r="I125" t="s">
        <v>20</v>
      </c>
      <c r="J125" t="s">
        <v>21</v>
      </c>
    </row>
    <row r="126" spans="1:12" x14ac:dyDescent="0.3">
      <c r="A126" s="33" t="s">
        <v>23</v>
      </c>
      <c r="B126" s="2" t="s">
        <v>3</v>
      </c>
      <c r="C126">
        <v>10.641666666666666</v>
      </c>
      <c r="D126">
        <v>17.702000000000002</v>
      </c>
      <c r="E126">
        <v>27.058333333333337</v>
      </c>
      <c r="F126">
        <v>29.126000000000001</v>
      </c>
      <c r="G126">
        <v>0.25906284093932763</v>
      </c>
      <c r="H126">
        <v>0.35195548961007439</v>
      </c>
      <c r="I126">
        <v>0.24691744009328756</v>
      </c>
      <c r="J126">
        <v>0.34104545151636401</v>
      </c>
    </row>
    <row r="127" spans="1:12" x14ac:dyDescent="0.3">
      <c r="A127" s="33"/>
      <c r="B127" s="2" t="s">
        <v>4</v>
      </c>
      <c r="C127">
        <v>10.57</v>
      </c>
      <c r="D127">
        <v>14.762</v>
      </c>
      <c r="E127">
        <v>22.53</v>
      </c>
      <c r="F127">
        <v>25.189666666666668</v>
      </c>
      <c r="G127">
        <v>0.20846582453726062</v>
      </c>
      <c r="H127">
        <v>0.24831565932632338</v>
      </c>
      <c r="I127">
        <v>0.29429350428894435</v>
      </c>
      <c r="J127">
        <v>0.20575929842631296</v>
      </c>
    </row>
    <row r="128" spans="1:12" x14ac:dyDescent="0.3">
      <c r="A128" s="33"/>
      <c r="B128" s="2" t="s">
        <v>5</v>
      </c>
      <c r="C128">
        <v>12.176</v>
      </c>
      <c r="D128">
        <v>18.708333333333332</v>
      </c>
      <c r="E128">
        <v>24.191000000000003</v>
      </c>
      <c r="F128">
        <v>31.758333333333336</v>
      </c>
      <c r="G128">
        <v>0.44698172967881655</v>
      </c>
      <c r="H128">
        <v>0.78911610186475256</v>
      </c>
      <c r="I128">
        <v>0.19519392067035868</v>
      </c>
      <c r="J128">
        <v>0.68415803892245863</v>
      </c>
    </row>
    <row r="129" spans="1:10" x14ac:dyDescent="0.3">
      <c r="A129" s="33"/>
      <c r="B129" s="2" t="s">
        <v>6</v>
      </c>
      <c r="C129">
        <v>12.751333333333333</v>
      </c>
      <c r="D129">
        <v>18.682999999999996</v>
      </c>
      <c r="E129">
        <v>26.423666666666666</v>
      </c>
      <c r="F129">
        <v>28.313333333333333</v>
      </c>
      <c r="G129">
        <v>0.11167313414106732</v>
      </c>
      <c r="H129">
        <v>0.51841874966092738</v>
      </c>
      <c r="I129">
        <v>0.25496710027417685</v>
      </c>
      <c r="J129">
        <v>0.80238159389546237</v>
      </c>
    </row>
    <row r="130" spans="1:10" x14ac:dyDescent="0.3">
      <c r="A130" s="33"/>
      <c r="B130" s="2" t="s">
        <v>7</v>
      </c>
      <c r="C130">
        <v>11.534666666666666</v>
      </c>
      <c r="D130">
        <v>19.167666666666669</v>
      </c>
      <c r="E130">
        <v>26.194000000000003</v>
      </c>
      <c r="F130">
        <v>35.175999999999995</v>
      </c>
      <c r="G130">
        <v>0.71343784281152056</v>
      </c>
      <c r="H130">
        <v>0.34930629666367174</v>
      </c>
      <c r="I130">
        <v>0.41123310502276811</v>
      </c>
      <c r="J130">
        <v>0.71197752773525136</v>
      </c>
    </row>
    <row r="131" spans="1:10" x14ac:dyDescent="0.3">
      <c r="A131" s="33"/>
      <c r="B131" s="2" t="s">
        <v>8</v>
      </c>
      <c r="C131">
        <v>11.672666666666666</v>
      </c>
      <c r="D131">
        <v>17.032666666666668</v>
      </c>
      <c r="E131">
        <v>22.855333333333334</v>
      </c>
      <c r="F131">
        <v>27.225999999999999</v>
      </c>
      <c r="G131">
        <v>0.16669599741912067</v>
      </c>
      <c r="H131">
        <v>0.53164670808933123</v>
      </c>
      <c r="I131">
        <v>0.28510154136533339</v>
      </c>
      <c r="J131">
        <v>0.38870640162810088</v>
      </c>
    </row>
    <row r="132" spans="1:10" x14ac:dyDescent="0.3">
      <c r="A132" s="33" t="s">
        <v>24</v>
      </c>
      <c r="B132" s="2" t="s">
        <v>10</v>
      </c>
      <c r="C132">
        <v>15.514666666666669</v>
      </c>
      <c r="D132">
        <v>23.076333333333334</v>
      </c>
      <c r="E132">
        <v>32.881</v>
      </c>
      <c r="F132">
        <v>30.456999999999997</v>
      </c>
      <c r="G132">
        <v>0.10970971799354044</v>
      </c>
      <c r="H132">
        <v>0.74292455127616275</v>
      </c>
      <c r="I132">
        <v>0.75391953593647187</v>
      </c>
      <c r="J132">
        <v>1.7207407319717469</v>
      </c>
    </row>
    <row r="133" spans="1:10" x14ac:dyDescent="0.3">
      <c r="A133" s="33"/>
      <c r="B133" s="2" t="s">
        <v>11</v>
      </c>
      <c r="C133">
        <v>12.119333333333335</v>
      </c>
      <c r="D133">
        <v>18.227999999999998</v>
      </c>
      <c r="E133">
        <v>29.60166666666667</v>
      </c>
      <c r="F133">
        <v>34.927999999999997</v>
      </c>
      <c r="G133">
        <v>1.2165821888480124</v>
      </c>
      <c r="H133">
        <v>0.83952407152306707</v>
      </c>
      <c r="I133">
        <v>0.54987291461047838</v>
      </c>
      <c r="J133">
        <v>0.51473164529360926</v>
      </c>
    </row>
    <row r="134" spans="1:10" x14ac:dyDescent="0.3">
      <c r="A134" s="33"/>
      <c r="B134" s="2" t="s">
        <v>12</v>
      </c>
      <c r="C134">
        <v>13.816333333333333</v>
      </c>
      <c r="D134">
        <v>21.056999999999999</v>
      </c>
      <c r="E134">
        <v>32.505666666666663</v>
      </c>
      <c r="F134">
        <v>31.425666666666668</v>
      </c>
      <c r="G134">
        <v>0.2217345760638656</v>
      </c>
      <c r="H134">
        <v>0.98601250837231613</v>
      </c>
      <c r="I134">
        <v>1.1422645149973898</v>
      </c>
      <c r="J134">
        <v>0.60689665970044349</v>
      </c>
    </row>
    <row r="135" spans="1:10" x14ac:dyDescent="0.3">
      <c r="A135" s="33"/>
      <c r="B135" s="2" t="s">
        <v>13</v>
      </c>
      <c r="C135">
        <v>14.127000000000001</v>
      </c>
      <c r="D135">
        <v>19.196333333333332</v>
      </c>
      <c r="E135">
        <v>22.938333333333333</v>
      </c>
      <c r="F135">
        <v>29.782666666666668</v>
      </c>
      <c r="G135">
        <v>0.27441695768787028</v>
      </c>
      <c r="H135">
        <v>1.3720229184998651</v>
      </c>
      <c r="I135">
        <v>0.95865785809583282</v>
      </c>
      <c r="J135">
        <v>0.58686417129993129</v>
      </c>
    </row>
    <row r="136" spans="1:10" x14ac:dyDescent="0.3">
      <c r="A136" s="33"/>
      <c r="B136" s="2" t="s">
        <v>14</v>
      </c>
      <c r="C136">
        <v>13.840000000000002</v>
      </c>
      <c r="D136">
        <v>18.704999999999998</v>
      </c>
      <c r="E136">
        <v>31.132000000000001</v>
      </c>
      <c r="F136">
        <v>34.06966666666667</v>
      </c>
      <c r="G136">
        <v>0.23327808869815994</v>
      </c>
      <c r="H136">
        <v>0.52384985126147188</v>
      </c>
      <c r="I136">
        <v>0.44513593429423315</v>
      </c>
      <c r="J136">
        <v>1.5998800649493148</v>
      </c>
    </row>
    <row r="143" spans="1:10" x14ac:dyDescent="0.3">
      <c r="A143" s="1" t="s">
        <v>0</v>
      </c>
      <c r="C143" s="15"/>
      <c r="D143" s="15"/>
      <c r="E143" s="15"/>
      <c r="F143" s="15"/>
      <c r="G143" s="31" t="s">
        <v>26</v>
      </c>
      <c r="H143" s="31"/>
      <c r="I143" s="31"/>
      <c r="J143" s="31"/>
    </row>
    <row r="144" spans="1:10" x14ac:dyDescent="0.3">
      <c r="B144" t="s">
        <v>18</v>
      </c>
      <c r="C144" t="s">
        <v>19</v>
      </c>
      <c r="D144" t="s">
        <v>20</v>
      </c>
      <c r="E144" t="s">
        <v>21</v>
      </c>
      <c r="G144" t="s">
        <v>18</v>
      </c>
      <c r="H144" t="s">
        <v>19</v>
      </c>
      <c r="I144" t="s">
        <v>20</v>
      </c>
      <c r="J144" t="s">
        <v>21</v>
      </c>
    </row>
    <row r="145" spans="1:10" x14ac:dyDescent="0.3">
      <c r="A145" t="s">
        <v>28</v>
      </c>
      <c r="B145">
        <f>AVERAGE(C95:C100)</f>
        <v>14.002444444444444</v>
      </c>
      <c r="C145">
        <f>AVERAGE(D95:D100)</f>
        <v>21.898833333333332</v>
      </c>
      <c r="D145">
        <f>AVERAGE(E95:E100)</f>
        <v>31.352666666666664</v>
      </c>
      <c r="E145">
        <f>AVERAGE(F95:F100)</f>
        <v>33.154555555555554</v>
      </c>
      <c r="G145">
        <f>_xlfn.STDEV.P(C95:C100)</f>
        <v>0.79356394096194993</v>
      </c>
      <c r="H145">
        <f t="shared" ref="H145:I145" si="35">_xlfn.STDEV.P(D95:D100)</f>
        <v>2.6420344205989381</v>
      </c>
      <c r="I145">
        <f t="shared" si="35"/>
        <v>1.7252889291040197</v>
      </c>
      <c r="J145">
        <f>_xlfn.STDEV.P(F95:F100)</f>
        <v>2.3944841450691734</v>
      </c>
    </row>
    <row r="146" spans="1:10" x14ac:dyDescent="0.3">
      <c r="A146" t="s">
        <v>29</v>
      </c>
      <c r="B146">
        <f>AVERAGE(C101:C105)</f>
        <v>16.180066666666669</v>
      </c>
      <c r="C146">
        <f>AVERAGE(D101:D105)</f>
        <v>24.899000000000001</v>
      </c>
      <c r="D146">
        <f>AVERAGE(E101:E105)</f>
        <v>36.921533333333329</v>
      </c>
      <c r="E146">
        <f>AVERAGE(F101:F105)</f>
        <v>40.569366666666667</v>
      </c>
      <c r="G146">
        <f>_xlfn.STDEV.P(C101:C105)</f>
        <v>0.84817509722671891</v>
      </c>
      <c r="H146">
        <f t="shared" ref="H146:J146" si="36">_xlfn.STDEV.P(D101:D105)</f>
        <v>0.79521256417527852</v>
      </c>
      <c r="I146">
        <f t="shared" si="36"/>
        <v>1.1319302412742183</v>
      </c>
      <c r="J146">
        <f t="shared" si="36"/>
        <v>4.277255465313635</v>
      </c>
    </row>
    <row r="150" spans="1:10" x14ac:dyDescent="0.3">
      <c r="A150" s="1" t="s">
        <v>0</v>
      </c>
      <c r="C150" s="15"/>
      <c r="D150" s="15"/>
      <c r="E150" s="15"/>
      <c r="F150" s="15"/>
      <c r="G150" s="31" t="s">
        <v>26</v>
      </c>
      <c r="H150" s="31"/>
      <c r="I150" s="31"/>
      <c r="J150" s="31"/>
    </row>
    <row r="151" spans="1:10" x14ac:dyDescent="0.3">
      <c r="B151" t="s">
        <v>18</v>
      </c>
      <c r="C151" t="s">
        <v>19</v>
      </c>
      <c r="D151" t="s">
        <v>20</v>
      </c>
      <c r="E151" t="s">
        <v>21</v>
      </c>
      <c r="G151" t="s">
        <v>18</v>
      </c>
      <c r="H151" t="s">
        <v>19</v>
      </c>
      <c r="I151" t="s">
        <v>20</v>
      </c>
      <c r="J151" t="s">
        <v>21</v>
      </c>
    </row>
    <row r="152" spans="1:10" x14ac:dyDescent="0.3">
      <c r="A152" t="s">
        <v>28</v>
      </c>
      <c r="B152">
        <f>AVERAGE(C102:C107)</f>
        <v>16.335666666666665</v>
      </c>
      <c r="C152">
        <f>AVERAGE(D102:D107)</f>
        <v>24.583083333333335</v>
      </c>
      <c r="D152">
        <f>AVERAGE(E102:E107)</f>
        <v>36.711999999999996</v>
      </c>
      <c r="E152">
        <f>AVERAGE(F102:F107)</f>
        <v>41.018625</v>
      </c>
      <c r="G152">
        <f>_xlfn.STDEV.P(C102:C107)</f>
        <v>0.88215329985464719</v>
      </c>
      <c r="H152">
        <f t="shared" ref="H152" si="37">_xlfn.STDEV.P(D102:D107)</f>
        <v>0.53984912372707339</v>
      </c>
      <c r="I152">
        <f t="shared" ref="I152" si="38">_xlfn.STDEV.P(E102:E107)</f>
        <v>1.1756111176745467</v>
      </c>
      <c r="J152">
        <f>_xlfn.STDEV.P(F102:F107)</f>
        <v>4.6754120293399888</v>
      </c>
    </row>
    <row r="153" spans="1:10" x14ac:dyDescent="0.3">
      <c r="A153" t="s">
        <v>29</v>
      </c>
      <c r="B153">
        <f>AVERAGE(C108:C112)</f>
        <v>15.033250000000001</v>
      </c>
      <c r="C153">
        <f>AVERAGE(D108:D112)</f>
        <v>23.584250000000001</v>
      </c>
      <c r="D153">
        <f>AVERAGE(E108:E112)</f>
        <v>31.826250000000002</v>
      </c>
      <c r="E153">
        <f>AVERAGE(F108:F112)</f>
        <v>31.951999999999998</v>
      </c>
      <c r="G153">
        <f>_xlfn.STDEV.P(C108:C112)</f>
        <v>1.1573237416797229</v>
      </c>
      <c r="H153">
        <f t="shared" ref="H153" si="39">_xlfn.STDEV.P(D108:D112)</f>
        <v>1.5887997806695335</v>
      </c>
      <c r="I153">
        <f t="shared" ref="I153" si="40">_xlfn.STDEV.P(E108:E112)</f>
        <v>2.6475890749363322</v>
      </c>
      <c r="J153">
        <f t="shared" ref="J153" si="41">_xlfn.STDEV.P(F108:F112)</f>
        <v>4.4401132180259806</v>
      </c>
    </row>
  </sheetData>
  <mergeCells count="30">
    <mergeCell ref="G143:J143"/>
    <mergeCell ref="G150:J150"/>
    <mergeCell ref="A24:A26"/>
    <mergeCell ref="A5:A7"/>
    <mergeCell ref="A8:A10"/>
    <mergeCell ref="A11:A13"/>
    <mergeCell ref="A18:A20"/>
    <mergeCell ref="A21:A23"/>
    <mergeCell ref="A76:A78"/>
    <mergeCell ref="A30:A32"/>
    <mergeCell ref="A33:A35"/>
    <mergeCell ref="A36:A38"/>
    <mergeCell ref="A42:A44"/>
    <mergeCell ref="A45:A47"/>
    <mergeCell ref="A48:A50"/>
    <mergeCell ref="A51:A53"/>
    <mergeCell ref="A57:A59"/>
    <mergeCell ref="A60:A62"/>
    <mergeCell ref="A63:A65"/>
    <mergeCell ref="A70:A72"/>
    <mergeCell ref="G93:J93"/>
    <mergeCell ref="C124:F124"/>
    <mergeCell ref="A126:A131"/>
    <mergeCell ref="A132:A136"/>
    <mergeCell ref="C93:F93"/>
    <mergeCell ref="A95:A100"/>
    <mergeCell ref="A101:A105"/>
    <mergeCell ref="C107:F107"/>
    <mergeCell ref="A109:A114"/>
    <mergeCell ref="A115:A1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0DA8C-0DE5-4783-B3BF-6B7D3905716D}">
  <dimension ref="A3:N48"/>
  <sheetViews>
    <sheetView tabSelected="1" zoomScale="85" zoomScaleNormal="85" workbookViewId="0">
      <selection activeCell="J49" sqref="J49"/>
    </sheetView>
  </sheetViews>
  <sheetFormatPr defaultRowHeight="14.4" x14ac:dyDescent="0.3"/>
  <sheetData>
    <row r="3" spans="1:14" x14ac:dyDescent="0.3">
      <c r="C3" t="s">
        <v>30</v>
      </c>
      <c r="I3" t="s">
        <v>31</v>
      </c>
    </row>
    <row r="4" spans="1:14" x14ac:dyDescent="0.3">
      <c r="C4" t="s">
        <v>33</v>
      </c>
      <c r="D4" t="s">
        <v>32</v>
      </c>
      <c r="E4" t="s">
        <v>19</v>
      </c>
      <c r="F4" t="s">
        <v>20</v>
      </c>
      <c r="G4" t="s">
        <v>21</v>
      </c>
      <c r="H4" t="s">
        <v>22</v>
      </c>
      <c r="I4" t="s">
        <v>33</v>
      </c>
      <c r="J4" t="s">
        <v>32</v>
      </c>
      <c r="K4" t="s">
        <v>19</v>
      </c>
      <c r="L4" t="s">
        <v>20</v>
      </c>
      <c r="M4" t="s">
        <v>21</v>
      </c>
      <c r="N4" t="s">
        <v>22</v>
      </c>
    </row>
    <row r="5" spans="1:14" x14ac:dyDescent="0.3">
      <c r="A5" t="s">
        <v>0</v>
      </c>
      <c r="B5" t="s">
        <v>28</v>
      </c>
      <c r="C5">
        <v>3.6286666666666667</v>
      </c>
      <c r="D5">
        <v>14.002444444444444</v>
      </c>
      <c r="E5">
        <v>21.898833333333336</v>
      </c>
      <c r="F5">
        <v>31.352666666666664</v>
      </c>
      <c r="G5">
        <v>33.154555555555561</v>
      </c>
      <c r="I5">
        <v>0.29902694044368494</v>
      </c>
      <c r="J5">
        <v>0.82513441478897009</v>
      </c>
      <c r="K5">
        <v>2.6790887184098535</v>
      </c>
      <c r="L5">
        <v>1.8036601675481998</v>
      </c>
      <c r="M5">
        <v>2.4931063671702196</v>
      </c>
    </row>
    <row r="6" spans="1:14" x14ac:dyDescent="0.3">
      <c r="A6" t="s">
        <v>0</v>
      </c>
      <c r="B6" t="s">
        <v>29</v>
      </c>
      <c r="C6">
        <v>3.8454666666666668</v>
      </c>
      <c r="D6">
        <v>16.180066666666665</v>
      </c>
      <c r="E6">
        <v>24.899000000000001</v>
      </c>
      <c r="F6">
        <v>36.921533333333329</v>
      </c>
      <c r="G6">
        <v>40.962583333333335</v>
      </c>
      <c r="I6">
        <v>0.31830548569294592</v>
      </c>
      <c r="J6">
        <v>0.86230145283163895</v>
      </c>
      <c r="K6">
        <v>0.82818613044814227</v>
      </c>
      <c r="L6">
        <v>1.4037462195457151</v>
      </c>
      <c r="M6">
        <v>4.2881596568989435</v>
      </c>
    </row>
    <row r="7" spans="1:14" x14ac:dyDescent="0.3">
      <c r="A7" t="s">
        <v>1</v>
      </c>
      <c r="B7" t="s">
        <v>28</v>
      </c>
      <c r="C7">
        <v>3.4505000000000003</v>
      </c>
      <c r="D7">
        <v>14.744055555555555</v>
      </c>
      <c r="E7">
        <v>23.736333333333331</v>
      </c>
      <c r="F7">
        <v>31.556944444444436</v>
      </c>
      <c r="G7">
        <v>32.104833333333332</v>
      </c>
      <c r="H7">
        <v>14.747166666666667</v>
      </c>
      <c r="I7">
        <v>0.51357010232294198</v>
      </c>
      <c r="J7">
        <v>1.0619869465729597</v>
      </c>
      <c r="K7">
        <v>1.3751543347728086</v>
      </c>
      <c r="L7">
        <v>2.35061652603506</v>
      </c>
      <c r="M7">
        <v>3.8050660565152774</v>
      </c>
      <c r="N7">
        <v>3.6761041009621978</v>
      </c>
    </row>
    <row r="8" spans="1:14" x14ac:dyDescent="0.3">
      <c r="A8" t="s">
        <v>1</v>
      </c>
      <c r="B8" t="s">
        <v>29</v>
      </c>
      <c r="C8">
        <v>4.1068333333333324</v>
      </c>
      <c r="D8">
        <v>17.405611111111114</v>
      </c>
      <c r="E8">
        <v>27.448000000000008</v>
      </c>
      <c r="F8">
        <v>37.140277777777783</v>
      </c>
      <c r="G8">
        <v>44.181882352941166</v>
      </c>
      <c r="H8">
        <v>19.69372222222222</v>
      </c>
      <c r="I8">
        <v>0.368234413564693</v>
      </c>
      <c r="J8">
        <v>0.94065297290344985</v>
      </c>
      <c r="K8">
        <v>1.2762423243993415</v>
      </c>
      <c r="L8">
        <v>3.2274506073431248</v>
      </c>
      <c r="M8">
        <v>3.3023239924127759</v>
      </c>
      <c r="N8">
        <v>4.2084210394234276</v>
      </c>
    </row>
    <row r="9" spans="1:14" x14ac:dyDescent="0.3">
      <c r="A9" t="s">
        <v>2</v>
      </c>
      <c r="B9" t="s">
        <v>28</v>
      </c>
      <c r="C9">
        <v>3.6648888888888891</v>
      </c>
      <c r="D9">
        <v>11.557722222222221</v>
      </c>
      <c r="E9">
        <v>17.675944444444443</v>
      </c>
      <c r="F9">
        <v>24.875388888888892</v>
      </c>
      <c r="G9">
        <v>29.464888888888886</v>
      </c>
      <c r="I9">
        <v>0.61122389868278504</v>
      </c>
      <c r="J9">
        <v>0.86555260483022911</v>
      </c>
      <c r="K9">
        <v>1.5648449860120057</v>
      </c>
      <c r="L9">
        <v>1.8005595778007117</v>
      </c>
      <c r="M9">
        <v>3.2796415943902484</v>
      </c>
    </row>
    <row r="10" spans="1:14" x14ac:dyDescent="0.3">
      <c r="A10" t="s">
        <v>2</v>
      </c>
      <c r="B10" t="s">
        <v>29</v>
      </c>
      <c r="C10">
        <v>3.8705555555555549</v>
      </c>
      <c r="D10">
        <v>13.934944444444444</v>
      </c>
      <c r="E10">
        <v>20.601388888888884</v>
      </c>
      <c r="F10">
        <v>29.811733333333333</v>
      </c>
      <c r="G10">
        <v>32.132600000000004</v>
      </c>
      <c r="I10">
        <v>0.33358627440159433</v>
      </c>
      <c r="J10">
        <v>1.1312184420262283</v>
      </c>
      <c r="K10">
        <v>2.2165707031581388</v>
      </c>
      <c r="L10">
        <v>3.714868189077797</v>
      </c>
      <c r="M10">
        <v>2.3192374551419559</v>
      </c>
    </row>
    <row r="29" spans="1:8" x14ac:dyDescent="0.3">
      <c r="C29" t="s">
        <v>30</v>
      </c>
    </row>
    <row r="30" spans="1:8" x14ac:dyDescent="0.3">
      <c r="C30" t="s">
        <v>33</v>
      </c>
      <c r="D30" t="s">
        <v>32</v>
      </c>
      <c r="E30" t="s">
        <v>19</v>
      </c>
      <c r="F30" t="s">
        <v>20</v>
      </c>
      <c r="G30" t="s">
        <v>21</v>
      </c>
      <c r="H30" t="s">
        <v>22</v>
      </c>
    </row>
    <row r="31" spans="1:8" x14ac:dyDescent="0.3">
      <c r="A31" t="s">
        <v>35</v>
      </c>
      <c r="B31" s="31" t="s">
        <v>28</v>
      </c>
      <c r="C31">
        <v>3.9276936071103519</v>
      </c>
      <c r="D31">
        <v>14.827578859233414</v>
      </c>
      <c r="E31">
        <v>24.57792205174319</v>
      </c>
      <c r="F31">
        <v>33.156326834214866</v>
      </c>
      <c r="G31">
        <v>35.647661922725781</v>
      </c>
    </row>
    <row r="32" spans="1:8" x14ac:dyDescent="0.3">
      <c r="A32" t="s">
        <v>34</v>
      </c>
      <c r="B32" s="31"/>
      <c r="C32">
        <v>3.6286666666666667</v>
      </c>
      <c r="D32">
        <v>14.002444444444444</v>
      </c>
      <c r="E32">
        <v>21.898833333333336</v>
      </c>
      <c r="F32">
        <v>31.352666666666664</v>
      </c>
      <c r="G32">
        <v>33.154555555555561</v>
      </c>
    </row>
    <row r="33" spans="1:8" x14ac:dyDescent="0.3">
      <c r="A33" t="s">
        <v>36</v>
      </c>
      <c r="B33" s="31"/>
      <c r="C33">
        <v>3.3296397262229815</v>
      </c>
      <c r="D33">
        <v>13.177310029655475</v>
      </c>
      <c r="E33">
        <v>19.219744614923481</v>
      </c>
      <c r="F33">
        <v>29.549006499118466</v>
      </c>
      <c r="G33">
        <v>30.66144918838534</v>
      </c>
    </row>
    <row r="34" spans="1:8" x14ac:dyDescent="0.3">
      <c r="A34" t="s">
        <v>35</v>
      </c>
      <c r="B34" s="31" t="s">
        <v>29</v>
      </c>
      <c r="C34">
        <v>4.1637721523596127</v>
      </c>
      <c r="D34">
        <v>17.042368119498303</v>
      </c>
      <c r="E34">
        <v>25.727186130448143</v>
      </c>
      <c r="F34">
        <v>38.325279552879046</v>
      </c>
      <c r="G34">
        <v>45.250742990232276</v>
      </c>
    </row>
    <row r="35" spans="1:8" x14ac:dyDescent="0.3">
      <c r="A35" t="s">
        <v>34</v>
      </c>
      <c r="B35" s="31"/>
      <c r="C35">
        <v>3.8454666666666668</v>
      </c>
      <c r="D35">
        <v>16.180066666666665</v>
      </c>
      <c r="E35">
        <v>24.899000000000001</v>
      </c>
      <c r="F35">
        <v>36.921533333333329</v>
      </c>
      <c r="G35">
        <v>40.962583333333335</v>
      </c>
    </row>
    <row r="36" spans="1:8" x14ac:dyDescent="0.3">
      <c r="A36" t="s">
        <v>36</v>
      </c>
      <c r="B36" s="31"/>
      <c r="C36">
        <v>3.5271611809737209</v>
      </c>
      <c r="D36">
        <v>15.317765213835026</v>
      </c>
      <c r="E36">
        <v>24.070813869551859</v>
      </c>
      <c r="F36">
        <v>35.517787113787612</v>
      </c>
      <c r="G36">
        <v>36.674423676434394</v>
      </c>
    </row>
    <row r="37" spans="1:8" x14ac:dyDescent="0.3">
      <c r="A37" t="s">
        <v>35</v>
      </c>
      <c r="B37" s="31" t="s">
        <v>28</v>
      </c>
      <c r="C37">
        <v>3.9640701023229425</v>
      </c>
      <c r="D37">
        <v>15.806042502128514</v>
      </c>
      <c r="E37">
        <v>25.11148766810614</v>
      </c>
      <c r="F37">
        <v>33.907560970479494</v>
      </c>
      <c r="G37">
        <v>35.909899389848611</v>
      </c>
      <c r="H37">
        <v>18.423270767628864</v>
      </c>
    </row>
    <row r="38" spans="1:8" x14ac:dyDescent="0.3">
      <c r="A38" t="s">
        <v>34</v>
      </c>
      <c r="B38" s="31"/>
      <c r="C38">
        <v>3.4505000000000003</v>
      </c>
      <c r="D38">
        <v>14.744055555555555</v>
      </c>
      <c r="E38">
        <v>23.736333333333331</v>
      </c>
      <c r="F38">
        <v>31.556944444444436</v>
      </c>
      <c r="G38">
        <v>32.104833333333332</v>
      </c>
      <c r="H38">
        <v>14.747166666666667</v>
      </c>
    </row>
    <row r="39" spans="1:8" x14ac:dyDescent="0.3">
      <c r="A39" t="s">
        <v>36</v>
      </c>
      <c r="B39" s="31"/>
      <c r="C39">
        <v>2.9369298976770581</v>
      </c>
      <c r="D39">
        <v>13.682068608982595</v>
      </c>
      <c r="E39">
        <v>22.361178998560522</v>
      </c>
      <c r="F39">
        <v>29.206327918409375</v>
      </c>
      <c r="G39">
        <v>28.299767276818056</v>
      </c>
      <c r="H39">
        <v>11.071062565704469</v>
      </c>
    </row>
    <row r="40" spans="1:8" x14ac:dyDescent="0.3">
      <c r="A40" t="s">
        <v>35</v>
      </c>
      <c r="B40" s="31" t="s">
        <v>29</v>
      </c>
      <c r="C40">
        <v>4.4750677468980253</v>
      </c>
      <c r="D40">
        <v>18.346264084014564</v>
      </c>
      <c r="E40">
        <v>28.724242324399349</v>
      </c>
      <c r="F40">
        <v>40.367728385120905</v>
      </c>
      <c r="G40">
        <v>47.48420634535394</v>
      </c>
      <c r="H40">
        <v>23.902143261645648</v>
      </c>
    </row>
    <row r="41" spans="1:8" x14ac:dyDescent="0.3">
      <c r="A41" t="s">
        <v>34</v>
      </c>
      <c r="B41" s="31"/>
      <c r="C41">
        <v>4.1068333333333324</v>
      </c>
      <c r="D41">
        <v>17.405611111111114</v>
      </c>
      <c r="E41">
        <v>27.448000000000008</v>
      </c>
      <c r="F41">
        <v>37.140277777777783</v>
      </c>
      <c r="G41">
        <v>44.181882352941166</v>
      </c>
      <c r="H41">
        <v>19.69372222222222</v>
      </c>
    </row>
    <row r="42" spans="1:8" x14ac:dyDescent="0.3">
      <c r="A42" t="s">
        <v>36</v>
      </c>
      <c r="B42" s="31"/>
      <c r="C42">
        <v>3.7385989197686396</v>
      </c>
      <c r="D42">
        <v>16.464958138207663</v>
      </c>
      <c r="E42">
        <v>26.171757675600666</v>
      </c>
      <c r="F42">
        <v>33.91282717043466</v>
      </c>
      <c r="G42">
        <v>40.879558360528392</v>
      </c>
      <c r="H42">
        <v>15.485301182798793</v>
      </c>
    </row>
    <row r="43" spans="1:8" x14ac:dyDescent="0.3">
      <c r="A43" t="s">
        <v>35</v>
      </c>
      <c r="B43" s="31" t="s">
        <v>28</v>
      </c>
      <c r="C43">
        <v>4.276112787571674</v>
      </c>
      <c r="D43">
        <v>12.423274827052451</v>
      </c>
      <c r="E43">
        <v>19.240789430456449</v>
      </c>
      <c r="F43">
        <v>26.675948466689604</v>
      </c>
      <c r="G43">
        <v>32.744530483279135</v>
      </c>
    </row>
    <row r="44" spans="1:8" x14ac:dyDescent="0.3">
      <c r="A44" t="s">
        <v>34</v>
      </c>
      <c r="B44" s="31"/>
      <c r="C44">
        <v>3.6648888888888891</v>
      </c>
      <c r="D44">
        <v>11.557722222222221</v>
      </c>
      <c r="E44">
        <v>17.675944444444443</v>
      </c>
      <c r="F44">
        <v>24.875388888888892</v>
      </c>
      <c r="G44">
        <v>29.464888888888886</v>
      </c>
    </row>
    <row r="45" spans="1:8" x14ac:dyDescent="0.3">
      <c r="A45" t="s">
        <v>36</v>
      </c>
      <c r="B45" s="31"/>
      <c r="C45">
        <v>3.0536649902061042</v>
      </c>
      <c r="D45">
        <v>10.692169617391992</v>
      </c>
      <c r="E45">
        <v>16.111099458432438</v>
      </c>
      <c r="F45">
        <v>23.07482931108818</v>
      </c>
      <c r="G45">
        <v>26.185247294498637</v>
      </c>
    </row>
    <row r="46" spans="1:8" x14ac:dyDescent="0.3">
      <c r="A46" t="s">
        <v>35</v>
      </c>
      <c r="B46" s="31" t="s">
        <v>29</v>
      </c>
      <c r="C46">
        <v>4.2041418299571491</v>
      </c>
      <c r="D46">
        <v>15.066162886470671</v>
      </c>
      <c r="E46">
        <v>22.817959592047025</v>
      </c>
      <c r="F46">
        <v>33.526601522411127</v>
      </c>
      <c r="G46">
        <v>34.451837455141963</v>
      </c>
    </row>
    <row r="47" spans="1:8" x14ac:dyDescent="0.3">
      <c r="A47" t="s">
        <v>34</v>
      </c>
      <c r="B47" s="31"/>
      <c r="C47">
        <v>3.8705555555555549</v>
      </c>
      <c r="D47">
        <v>13.934944444444444</v>
      </c>
      <c r="E47">
        <v>20.601388888888884</v>
      </c>
      <c r="F47">
        <v>29.811733333333333</v>
      </c>
      <c r="G47">
        <v>32.132600000000004</v>
      </c>
    </row>
    <row r="48" spans="1:8" x14ac:dyDescent="0.3">
      <c r="A48" t="s">
        <v>36</v>
      </c>
      <c r="B48" s="31"/>
      <c r="C48">
        <v>3.5369692811539606</v>
      </c>
      <c r="D48">
        <v>12.803726002418216</v>
      </c>
      <c r="E48">
        <v>18.384818185730744</v>
      </c>
      <c r="F48">
        <v>26.096865144255535</v>
      </c>
      <c r="G48">
        <v>29.813362544858048</v>
      </c>
    </row>
  </sheetData>
  <mergeCells count="6">
    <mergeCell ref="B46:B48"/>
    <mergeCell ref="B31:B33"/>
    <mergeCell ref="B34:B36"/>
    <mergeCell ref="B37:B39"/>
    <mergeCell ref="B40:B42"/>
    <mergeCell ref="B43:B4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14 days</vt:lpstr>
      <vt:lpstr>21 days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Balocchi</dc:creator>
  <cp:lastModifiedBy>Felipe Balocchi S</cp:lastModifiedBy>
  <dcterms:created xsi:type="dcterms:W3CDTF">2021-06-15T12:20:13Z</dcterms:created>
  <dcterms:modified xsi:type="dcterms:W3CDTF">2022-11-29T10:30:38Z</dcterms:modified>
</cp:coreProperties>
</file>