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907"/>
  <workbookPr codeName="ThisWorkbook"/>
  <mc:AlternateContent xmlns:mc="http://schemas.openxmlformats.org/markup-compatibility/2006">
    <mc:Choice Requires="x15">
      <x15ac:absPath xmlns:x15ac="http://schemas.microsoft.com/office/spreadsheetml/2010/11/ac" url="/Users/lesedikgatla/Desktop/Masters/Exam/Dataset/"/>
    </mc:Choice>
  </mc:AlternateContent>
  <bookViews>
    <workbookView xWindow="0" yWindow="460" windowWidth="28800" windowHeight="16480" activeTab="3"/>
  </bookViews>
  <sheets>
    <sheet name="Interpolation Graphs" sheetId="1" r:id="rId1"/>
    <sheet name="Sheet2" sheetId="3" r:id="rId2"/>
    <sheet name="Sheet1" sheetId="2" r:id="rId3"/>
    <sheet name="Sheet1 (2)" sheetId="4" r:id="rId4"/>
  </sheets>
  <definedNames>
    <definedName name="OLE_LINK7" localSheetId="3">'Sheet1 (2)'!$J$3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4" l="1"/>
  <c r="E38" i="4"/>
  <c r="F38" i="4"/>
  <c r="G38" i="4"/>
  <c r="H38" i="4"/>
  <c r="I38" i="4"/>
  <c r="I248" i="4"/>
  <c r="H248" i="4"/>
  <c r="G248" i="4"/>
  <c r="F248" i="4"/>
  <c r="E248" i="4"/>
  <c r="D248" i="4"/>
  <c r="C248" i="4"/>
  <c r="I241" i="4"/>
  <c r="H241" i="4"/>
  <c r="G241" i="4"/>
  <c r="F241" i="4"/>
  <c r="E241" i="4"/>
  <c r="D241" i="4"/>
  <c r="C241" i="4"/>
  <c r="I234" i="4"/>
  <c r="H234" i="4"/>
  <c r="G234" i="4"/>
  <c r="F234" i="4"/>
  <c r="E234" i="4"/>
  <c r="D234" i="4"/>
  <c r="C234" i="4"/>
  <c r="I227" i="4"/>
  <c r="H227" i="4"/>
  <c r="G227" i="4"/>
  <c r="F227" i="4"/>
  <c r="E227" i="4"/>
  <c r="D227" i="4"/>
  <c r="C227" i="4"/>
  <c r="I220" i="4"/>
  <c r="H220" i="4"/>
  <c r="G220" i="4"/>
  <c r="F220" i="4"/>
  <c r="E220" i="4"/>
  <c r="D220" i="4"/>
  <c r="C220" i="4"/>
  <c r="I213" i="4"/>
  <c r="H213" i="4"/>
  <c r="G213" i="4"/>
  <c r="F213" i="4"/>
  <c r="E213" i="4"/>
  <c r="D213" i="4"/>
  <c r="C213" i="4"/>
  <c r="I206" i="4"/>
  <c r="H206" i="4"/>
  <c r="G206" i="4"/>
  <c r="F206" i="4"/>
  <c r="E206" i="4"/>
  <c r="D206" i="4"/>
  <c r="C206" i="4"/>
  <c r="I199" i="4"/>
  <c r="H199" i="4"/>
  <c r="G199" i="4"/>
  <c r="F199" i="4"/>
  <c r="E199" i="4"/>
  <c r="D199" i="4"/>
  <c r="C199" i="4"/>
  <c r="I192" i="4"/>
  <c r="H192" i="4"/>
  <c r="G192" i="4"/>
  <c r="F192" i="4"/>
  <c r="E192" i="4"/>
  <c r="D192" i="4"/>
  <c r="C192" i="4"/>
  <c r="I185" i="4"/>
  <c r="H185" i="4"/>
  <c r="G185" i="4"/>
  <c r="F185" i="4"/>
  <c r="E185" i="4"/>
  <c r="D185" i="4"/>
  <c r="C185" i="4"/>
  <c r="I178" i="4"/>
  <c r="H178" i="4"/>
  <c r="G178" i="4"/>
  <c r="F178" i="4"/>
  <c r="E178" i="4"/>
  <c r="D178" i="4"/>
  <c r="C178" i="4"/>
  <c r="I171" i="4"/>
  <c r="H171" i="4"/>
  <c r="G171" i="4"/>
  <c r="F171" i="4"/>
  <c r="E171" i="4"/>
  <c r="D171" i="4"/>
  <c r="C171" i="4"/>
  <c r="I164" i="4"/>
  <c r="H164" i="4"/>
  <c r="G164" i="4"/>
  <c r="F164" i="4"/>
  <c r="E164" i="4"/>
  <c r="D164" i="4"/>
  <c r="C164" i="4"/>
  <c r="I157" i="4"/>
  <c r="H157" i="4"/>
  <c r="G157" i="4"/>
  <c r="F157" i="4"/>
  <c r="E157" i="4"/>
  <c r="D157" i="4"/>
  <c r="C157" i="4"/>
  <c r="I150" i="4"/>
  <c r="H150" i="4"/>
  <c r="G150" i="4"/>
  <c r="F150" i="4"/>
  <c r="E150" i="4"/>
  <c r="D150" i="4"/>
  <c r="C150" i="4"/>
  <c r="I143" i="4"/>
  <c r="H143" i="4"/>
  <c r="G143" i="4"/>
  <c r="F143" i="4"/>
  <c r="E143" i="4"/>
  <c r="D143" i="4"/>
  <c r="C143" i="4"/>
  <c r="I136" i="4"/>
  <c r="H136" i="4"/>
  <c r="G136" i="4"/>
  <c r="F136" i="4"/>
  <c r="E136" i="4"/>
  <c r="D136" i="4"/>
  <c r="C136" i="4"/>
  <c r="I129" i="4"/>
  <c r="H129" i="4"/>
  <c r="G129" i="4"/>
  <c r="F129" i="4"/>
  <c r="E129" i="4"/>
  <c r="D129" i="4"/>
  <c r="C129" i="4"/>
  <c r="I122" i="4"/>
  <c r="H122" i="4"/>
  <c r="G122" i="4"/>
  <c r="F122" i="4"/>
  <c r="E122" i="4"/>
  <c r="D122" i="4"/>
  <c r="C122" i="4"/>
  <c r="I115" i="4"/>
  <c r="H115" i="4"/>
  <c r="G115" i="4"/>
  <c r="F115" i="4"/>
  <c r="E115" i="4"/>
  <c r="D115" i="4"/>
  <c r="C115" i="4"/>
  <c r="I108" i="4"/>
  <c r="H108" i="4"/>
  <c r="G108" i="4"/>
  <c r="F108" i="4"/>
  <c r="E108" i="4"/>
  <c r="D108" i="4"/>
  <c r="C108" i="4"/>
  <c r="I101" i="4"/>
  <c r="H101" i="4"/>
  <c r="G101" i="4"/>
  <c r="F101" i="4"/>
  <c r="E101" i="4"/>
  <c r="D101" i="4"/>
  <c r="C101" i="4"/>
  <c r="I94" i="4"/>
  <c r="H94" i="4"/>
  <c r="G94" i="4"/>
  <c r="F94" i="4"/>
  <c r="E94" i="4"/>
  <c r="D94" i="4"/>
  <c r="C94" i="4"/>
  <c r="I87" i="4"/>
  <c r="H87" i="4"/>
  <c r="G87" i="4"/>
  <c r="F87" i="4"/>
  <c r="E87" i="4"/>
  <c r="D87" i="4"/>
  <c r="C87" i="4"/>
  <c r="I80" i="4"/>
  <c r="H80" i="4"/>
  <c r="G80" i="4"/>
  <c r="F80" i="4"/>
  <c r="E80" i="4"/>
  <c r="D80" i="4"/>
  <c r="C80" i="4"/>
  <c r="I73" i="4"/>
  <c r="H73" i="4"/>
  <c r="G73" i="4"/>
  <c r="F73" i="4"/>
  <c r="E73" i="4"/>
  <c r="D73" i="4"/>
  <c r="C73" i="4"/>
  <c r="I66" i="4"/>
  <c r="H66" i="4"/>
  <c r="G66" i="4"/>
  <c r="F66" i="4"/>
  <c r="E66" i="4"/>
  <c r="D66" i="4"/>
  <c r="C66" i="4"/>
  <c r="I59" i="4"/>
  <c r="H59" i="4"/>
  <c r="G59" i="4"/>
  <c r="F59" i="4"/>
  <c r="E59" i="4"/>
  <c r="D59" i="4"/>
  <c r="C59" i="4"/>
  <c r="I52" i="4"/>
  <c r="H52" i="4"/>
  <c r="G52" i="4"/>
  <c r="F52" i="4"/>
  <c r="E52" i="4"/>
  <c r="D52" i="4"/>
  <c r="C52" i="4"/>
  <c r="I45" i="4"/>
  <c r="H45" i="4"/>
  <c r="G45" i="4"/>
  <c r="F45" i="4"/>
  <c r="E45" i="4"/>
  <c r="D45" i="4"/>
  <c r="C45" i="4"/>
  <c r="C38" i="4"/>
  <c r="I31" i="4"/>
  <c r="H31" i="4"/>
  <c r="G31" i="4"/>
  <c r="F31" i="4"/>
  <c r="E31" i="4"/>
  <c r="D31" i="4"/>
  <c r="C31" i="4"/>
  <c r="I24" i="4"/>
  <c r="H24" i="4"/>
  <c r="G24" i="4"/>
  <c r="F24" i="4"/>
  <c r="E24" i="4"/>
  <c r="D24" i="4"/>
  <c r="C24" i="4"/>
  <c r="I17" i="4"/>
  <c r="H17" i="4"/>
  <c r="G17" i="4"/>
  <c r="F17" i="4"/>
  <c r="E17" i="4"/>
  <c r="D17" i="4"/>
  <c r="C17" i="4"/>
  <c r="I10" i="4"/>
  <c r="H10" i="4"/>
  <c r="G10" i="4"/>
  <c r="F10" i="4"/>
  <c r="E10" i="4"/>
  <c r="D10" i="4"/>
  <c r="C10" i="4"/>
  <c r="I3" i="4"/>
  <c r="H3" i="4"/>
  <c r="G3" i="4"/>
  <c r="F3" i="4"/>
  <c r="E3" i="4"/>
  <c r="D3" i="4"/>
  <c r="C3" i="4"/>
  <c r="H3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" i="2"/>
  <c r="B3" i="2"/>
  <c r="E4" i="2"/>
  <c r="B5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5" i="2"/>
  <c r="E6" i="2"/>
  <c r="E7" i="2"/>
  <c r="E8" i="2"/>
  <c r="E9" i="2"/>
  <c r="E10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" i="2"/>
  <c r="K4" i="3"/>
  <c r="B12" i="3"/>
  <c r="B1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" i="2"/>
  <c r="B4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</calcChain>
</file>

<file path=xl/sharedStrings.xml><?xml version="1.0" encoding="utf-8"?>
<sst xmlns="http://schemas.openxmlformats.org/spreadsheetml/2006/main" count="43" uniqueCount="5">
  <si>
    <t>Humidity</t>
  </si>
  <si>
    <t>Temp.</t>
  </si>
  <si>
    <t>Negligible</t>
  </si>
  <si>
    <t xml:space="preserve">Temp </t>
  </si>
  <si>
    <t>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</si>
</sst>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rgb="FF222222"/>
      <name val="Arial"/>
      <family val="2"/>
    </font>
    <font>
      <sz val="11"/>
      <color theme="1"/>
      <name val="Times New Roman"/>
      <family val="1"/>
    </font>
    <font>
      <sz val="12"/>
      <color rgb="FF222222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9" fontId="2" fillId="2" borderId="5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2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9" fontId="2" fillId="2" borderId="7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1" fontId="2" fillId="3" borderId="7" xfId="0" applyNumberFormat="1" applyFont="1" applyFill="1" applyBorder="1" applyAlignment="1">
      <alignment horizontal="center" vertical="center" wrapText="1"/>
    </xf>
    <xf numFmtId="0" fontId="0" fillId="3" borderId="7" xfId="0" applyFill="1" applyBorder="1"/>
    <xf numFmtId="0" fontId="0" fillId="3" borderId="0" xfId="0" applyFill="1" applyBorder="1"/>
    <xf numFmtId="0" fontId="0" fillId="3" borderId="0" xfId="0" applyFill="1"/>
    <xf numFmtId="0" fontId="3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30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31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32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33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34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35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36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37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38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39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0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41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600" b="1" i="0" u="sng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15 </a:t>
            </a:r>
            <a:r>
              <a:rPr lang="en-US" sz="1600" b="1" i="0" u="sng" strike="noStrike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600" b="1" i="0" u="sng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Graphs'!$L$6:$L$12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Graphs'!$M$6:$M$12</c:f>
              <c:numCache>
                <c:formatCode>General</c:formatCode>
                <c:ptCount val="7"/>
                <c:pt idx="0">
                  <c:v>562.0</c:v>
                </c:pt>
                <c:pt idx="1">
                  <c:v>805.0</c:v>
                </c:pt>
                <c:pt idx="2">
                  <c:v>877.0</c:v>
                </c:pt>
                <c:pt idx="3">
                  <c:v>1125.0</c:v>
                </c:pt>
                <c:pt idx="4">
                  <c:v>1610.0</c:v>
                </c:pt>
                <c:pt idx="5">
                  <c:v>1754.0</c:v>
                </c:pt>
                <c:pt idx="6">
                  <c:v>2281.0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82-4CE9-9631-506462EBE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204064"/>
        <c:axId val="-991807168"/>
      </c:scatterChart>
      <c:valAx>
        <c:axId val="-99620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</a:t>
                </a:r>
                <a:r>
                  <a:rPr lang="en-US" sz="14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(%)</a:t>
                </a:r>
                <a:endParaRPr lang="en-US" sz="14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807168"/>
        <c:crosses val="autoZero"/>
        <c:crossBetween val="midCat"/>
      </c:valAx>
      <c:valAx>
        <c:axId val="-9918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</a:t>
                </a:r>
                <a:r>
                  <a:rPr lang="en-US" sz="14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(L)</a:t>
                </a:r>
                <a:endParaRPr lang="en-US" sz="14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167818343910441"/>
              <c:y val="0.3231984395803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20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50 % </a:t>
            </a:r>
            <a:endParaRPr lang="en-US" sz="14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845690944598"/>
          <c:y val="0.180092957130359"/>
          <c:w val="0.744057646215031"/>
          <c:h val="0.50941272965879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130975891847657"/>
                  <c:y val="-0.06963944558634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Graphs'!$A$57:$A$63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Graphs'!$B$57:$B$63</c:f>
              <c:numCache>
                <c:formatCode>General</c:formatCode>
                <c:ptCount val="7"/>
                <c:pt idx="0">
                  <c:v>877.0</c:v>
                </c:pt>
                <c:pt idx="1">
                  <c:v>1426.0</c:v>
                </c:pt>
                <c:pt idx="2">
                  <c:v>1805.0</c:v>
                </c:pt>
                <c:pt idx="3">
                  <c:v>2307.0</c:v>
                </c:pt>
                <c:pt idx="4">
                  <c:v>2722.0</c:v>
                </c:pt>
                <c:pt idx="5">
                  <c:v>3136.0</c:v>
                </c:pt>
                <c:pt idx="6">
                  <c:v>3566.0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F7-448A-AF2B-6378515EC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014112"/>
        <c:axId val="-991010720"/>
      </c:scatterChart>
      <c:valAx>
        <c:axId val="-991014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8261592300962"/>
              <c:y val="0.7995370370370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010720"/>
        <c:crosses val="autoZero"/>
        <c:crossBetween val="midCat"/>
      </c:valAx>
      <c:valAx>
        <c:axId val="-99101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05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27154089233641"/>
              <c:y val="0.192091183709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01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60 %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732122488278801"/>
                  <c:y val="-0.0271303544916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Graphs'!$A$71:$A$77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Graphs'!$B$71:$B$77</c:f>
              <c:numCache>
                <c:formatCode>General</c:formatCode>
                <c:ptCount val="7"/>
                <c:pt idx="0">
                  <c:v>1125.0</c:v>
                </c:pt>
                <c:pt idx="1">
                  <c:v>1593.0</c:v>
                </c:pt>
                <c:pt idx="2">
                  <c:v>2275.0</c:v>
                </c:pt>
                <c:pt idx="3">
                  <c:v>3161.0</c:v>
                </c:pt>
                <c:pt idx="4">
                  <c:v>3730.0</c:v>
                </c:pt>
                <c:pt idx="5">
                  <c:v>4296.0</c:v>
                </c:pt>
                <c:pt idx="6">
                  <c:v>4885.0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285-4A26-966F-F4D42D25E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6462656"/>
        <c:axId val="-1025667808"/>
      </c:scatterChart>
      <c:valAx>
        <c:axId val="-102646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78623797025372"/>
              <c:y val="0.82680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5667808"/>
        <c:crosses val="autoZero"/>
        <c:crossBetween val="midCat"/>
      </c:valAx>
      <c:valAx>
        <c:axId val="-102566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0321969686680759"/>
              <c:y val="0.211742656083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462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Humidity 70 % </a:t>
            </a:r>
          </a:p>
          <a:p>
            <a:pPr algn="ctr" rtl="0">
              <a:defRPr/>
            </a:pPr>
            <a:endParaRPr lang="en-US"/>
          </a:p>
        </c:rich>
      </c:tx>
      <c:layout>
        <c:manualLayout>
          <c:xMode val="edge"/>
          <c:yMode val="edge"/>
          <c:x val="0.313451224846894"/>
          <c:y val="0.02314814814814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Graphs'!$A$88:$A$94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Graphs'!$B$88:$B$94</c:f>
              <c:numCache>
                <c:formatCode>General</c:formatCode>
                <c:ptCount val="7"/>
                <c:pt idx="0">
                  <c:v>1610.0</c:v>
                </c:pt>
                <c:pt idx="1">
                  <c:v>1976.0</c:v>
                </c:pt>
                <c:pt idx="2">
                  <c:v>3207.0</c:v>
                </c:pt>
                <c:pt idx="3">
                  <c:v>4425.0</c:v>
                </c:pt>
                <c:pt idx="4">
                  <c:v>5221.0</c:v>
                </c:pt>
                <c:pt idx="5">
                  <c:v>6015.0</c:v>
                </c:pt>
                <c:pt idx="6">
                  <c:v>6839.0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B12-483D-9E87-04E6C1EB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957088"/>
        <c:axId val="-972848528"/>
      </c:scatterChart>
      <c:valAx>
        <c:axId val="-97295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63061242344707"/>
              <c:y val="0.81805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848528"/>
        <c:crosses val="autoZero"/>
        <c:crossBetween val="midCat"/>
      </c:valAx>
      <c:valAx>
        <c:axId val="-97284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Water Volume (L)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95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ysClr val="windowText" lastClr="000000"/>
                </a:solidFill>
              </a:rPr>
              <a:t>Extrapolation @ Humidity 80% </a:t>
            </a:r>
          </a:p>
          <a:p>
            <a:pPr algn="ctr" rtl="0"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87270778652668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148293963255"/>
          <c:y val="0.266088145231846"/>
          <c:w val="0.712740594925634"/>
          <c:h val="0.42804717118693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Graphs'!$A$105:$A$111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Graphs'!$B$105:$B$111</c:f>
              <c:numCache>
                <c:formatCode>General</c:formatCode>
                <c:ptCount val="7"/>
                <c:pt idx="0">
                  <c:v>1754.0</c:v>
                </c:pt>
                <c:pt idx="1">
                  <c:v>2252.0</c:v>
                </c:pt>
                <c:pt idx="2">
                  <c:v>3817.0</c:v>
                </c:pt>
                <c:pt idx="3">
                  <c:v>5000.0</c:v>
                </c:pt>
                <c:pt idx="4">
                  <c:v>5900.0</c:v>
                </c:pt>
                <c:pt idx="5">
                  <c:v>6797.0</c:v>
                </c:pt>
                <c:pt idx="6">
                  <c:v>7728.0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E6-42AA-9D97-2D86C086F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5726496"/>
        <c:axId val="-1025632640"/>
      </c:scatterChart>
      <c:valAx>
        <c:axId val="-102572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6346019247594"/>
              <c:y val="0.795462962962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5632640"/>
        <c:crosses val="autoZero"/>
        <c:crossBetween val="midCat"/>
      </c:valAx>
      <c:valAx>
        <c:axId val="-102563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631332623015457"/>
              <c:y val="0.273868411499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572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90 %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Graphs'!$A$120:$A$126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Graphs'!$B$120:$B$126</c:f>
              <c:numCache>
                <c:formatCode>General</c:formatCode>
                <c:ptCount val="7"/>
                <c:pt idx="0">
                  <c:v>2281.0</c:v>
                </c:pt>
                <c:pt idx="1">
                  <c:v>3108.0</c:v>
                </c:pt>
                <c:pt idx="2">
                  <c:v>4695.0</c:v>
                </c:pt>
                <c:pt idx="3">
                  <c:v>6300.0</c:v>
                </c:pt>
                <c:pt idx="4">
                  <c:v>7434.0</c:v>
                </c:pt>
                <c:pt idx="5">
                  <c:v>8564.0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1F-4230-9FD3-8B228AF5A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872304"/>
        <c:axId val="-990121488"/>
      </c:scatterChart>
      <c:valAx>
        <c:axId val="-99587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0121488"/>
        <c:crosses val="autoZero"/>
        <c:crossBetween val="midCat"/>
      </c:valAx>
      <c:valAx>
        <c:axId val="-99012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Water Volume (L)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87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30%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Sheet1!$B$3:$B$38</c:f>
              <c:numCache>
                <c:formatCode>0</c:formatCode>
                <c:ptCount val="36"/>
                <c:pt idx="0">
                  <c:v>564.9625000000015</c:v>
                </c:pt>
                <c:pt idx="1">
                  <c:v>692.2920000000012</c:v>
                </c:pt>
                <c:pt idx="2">
                  <c:v>796.6005000000022</c:v>
                </c:pt>
                <c:pt idx="3">
                  <c:v>881.1399999999994</c:v>
                </c:pt>
                <c:pt idx="4">
                  <c:v>948.9585000000006</c:v>
                </c:pt>
                <c:pt idx="5">
                  <c:v>1002.9</c:v>
                </c:pt>
                <c:pt idx="6">
                  <c:v>1045.604499999999</c:v>
                </c:pt>
                <c:pt idx="7">
                  <c:v>1079.508000000002</c:v>
                </c:pt>
                <c:pt idx="8">
                  <c:v>1106.842499999997</c:v>
                </c:pt>
                <c:pt idx="9">
                  <c:v>1129.636</c:v>
                </c:pt>
                <c:pt idx="10">
                  <c:v>1149.712500000003</c:v>
                </c:pt>
                <c:pt idx="11">
                  <c:v>1168.692000000001</c:v>
                </c:pt>
                <c:pt idx="12">
                  <c:v>1187.990500000002</c:v>
                </c:pt>
                <c:pt idx="13">
                  <c:v>1208.820000000002</c:v>
                </c:pt>
                <c:pt idx="14">
                  <c:v>1232.188500000002</c:v>
                </c:pt>
                <c:pt idx="15">
                  <c:v>1258.900000000003</c:v>
                </c:pt>
                <c:pt idx="16">
                  <c:v>1289.554499999997</c:v>
                </c:pt>
                <c:pt idx="17">
                  <c:v>1324.548000000001</c:v>
                </c:pt>
                <c:pt idx="18">
                  <c:v>1364.0725</c:v>
                </c:pt>
                <c:pt idx="19">
                  <c:v>1408.116</c:v>
                </c:pt>
                <c:pt idx="20">
                  <c:v>1456.4625</c:v>
                </c:pt>
                <c:pt idx="21">
                  <c:v>1508.691999999994</c:v>
                </c:pt>
                <c:pt idx="22">
                  <c:v>1564.180499999993</c:v>
                </c:pt>
                <c:pt idx="23">
                  <c:v>1622.099999999997</c:v>
                </c:pt>
                <c:pt idx="24">
                  <c:v>1681.418499999998</c:v>
                </c:pt>
                <c:pt idx="25">
                  <c:v>1740.9</c:v>
                </c:pt>
                <c:pt idx="26">
                  <c:v>1799.104499999999</c:v>
                </c:pt>
                <c:pt idx="27">
                  <c:v>1854.387999999997</c:v>
                </c:pt>
                <c:pt idx="28">
                  <c:v>1904.90250000001</c:v>
                </c:pt>
                <c:pt idx="29">
                  <c:v>1948.595999999996</c:v>
                </c:pt>
                <c:pt idx="30">
                  <c:v>1983.212500000007</c:v>
                </c:pt>
                <c:pt idx="31">
                  <c:v>2006.291999999985</c:v>
                </c:pt>
                <c:pt idx="32">
                  <c:v>2015.170500000013</c:v>
                </c:pt>
                <c:pt idx="33">
                  <c:v>2006.980000000009</c:v>
                </c:pt>
                <c:pt idx="34">
                  <c:v>1978.648500000001</c:v>
                </c:pt>
                <c:pt idx="35">
                  <c:v>1926.900000000007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D5-412F-A11B-6E962CF4FE0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40%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Sheet1!$C$3:$C$38</c:f>
              <c:numCache>
                <c:formatCode>0</c:formatCode>
                <c:ptCount val="36"/>
                <c:pt idx="0">
                  <c:v>810.7000000000016</c:v>
                </c:pt>
                <c:pt idx="1">
                  <c:v>921.1048000000018</c:v>
                </c:pt>
                <c:pt idx="2">
                  <c:v>1016.110800000001</c:v>
                </c:pt>
                <c:pt idx="3">
                  <c:v>1098.008800000001</c:v>
                </c:pt>
                <c:pt idx="4">
                  <c:v>1168.940800000003</c:v>
                </c:pt>
                <c:pt idx="5">
                  <c:v>1230.900000000002</c:v>
                </c:pt>
                <c:pt idx="6">
                  <c:v>1285.730800000004</c:v>
                </c:pt>
                <c:pt idx="7">
                  <c:v>1335.128800000005</c:v>
                </c:pt>
                <c:pt idx="8">
                  <c:v>1380.6408</c:v>
                </c:pt>
                <c:pt idx="9">
                  <c:v>1423.664800000001</c:v>
                </c:pt>
                <c:pt idx="10">
                  <c:v>1465.45</c:v>
                </c:pt>
                <c:pt idx="11">
                  <c:v>1507.096799999998</c:v>
                </c:pt>
                <c:pt idx="12">
                  <c:v>1549.556800000005</c:v>
                </c:pt>
                <c:pt idx="13">
                  <c:v>1593.632800000002</c:v>
                </c:pt>
                <c:pt idx="14">
                  <c:v>1639.978800000005</c:v>
                </c:pt>
                <c:pt idx="15">
                  <c:v>1689.100000000005</c:v>
                </c:pt>
                <c:pt idx="16">
                  <c:v>1741.352800000007</c:v>
                </c:pt>
                <c:pt idx="17">
                  <c:v>1796.944800000004</c:v>
                </c:pt>
                <c:pt idx="18">
                  <c:v>1855.934800000002</c:v>
                </c:pt>
                <c:pt idx="19">
                  <c:v>1918.232800000004</c:v>
                </c:pt>
                <c:pt idx="20">
                  <c:v>1983.600000000005</c:v>
                </c:pt>
                <c:pt idx="21">
                  <c:v>2051.648800000002</c:v>
                </c:pt>
                <c:pt idx="22">
                  <c:v>2121.842800000005</c:v>
                </c:pt>
                <c:pt idx="23">
                  <c:v>2193.496800000007</c:v>
                </c:pt>
                <c:pt idx="24">
                  <c:v>2265.776800000017</c:v>
                </c:pt>
                <c:pt idx="25">
                  <c:v>2337.700000000007</c:v>
                </c:pt>
                <c:pt idx="26">
                  <c:v>2408.134800000017</c:v>
                </c:pt>
                <c:pt idx="27">
                  <c:v>2475.800800000007</c:v>
                </c:pt>
                <c:pt idx="28">
                  <c:v>2539.268800000015</c:v>
                </c:pt>
                <c:pt idx="29">
                  <c:v>2596.960800000018</c:v>
                </c:pt>
                <c:pt idx="30">
                  <c:v>2647.150000000004</c:v>
                </c:pt>
                <c:pt idx="31">
                  <c:v>2687.960800000003</c:v>
                </c:pt>
                <c:pt idx="32">
                  <c:v>2717.368800000014</c:v>
                </c:pt>
                <c:pt idx="33">
                  <c:v>2733.200800000009</c:v>
                </c:pt>
                <c:pt idx="34">
                  <c:v>2733.134800000024</c:v>
                </c:pt>
                <c:pt idx="35">
                  <c:v>2714.7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D5-412F-A11B-6E962CF4FE0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Sheet1!$D$3:$D$38</c:f>
              <c:numCache>
                <c:formatCode>0</c:formatCode>
                <c:ptCount val="36"/>
                <c:pt idx="0">
                  <c:v>884.9050000000002</c:v>
                </c:pt>
                <c:pt idx="1">
                  <c:v>995.9728000000004</c:v>
                </c:pt>
                <c:pt idx="2">
                  <c:v>1102.727000000001</c:v>
                </c:pt>
                <c:pt idx="3">
                  <c:v>1205.725600000001</c:v>
                </c:pt>
                <c:pt idx="4">
                  <c:v>1305.493</c:v>
                </c:pt>
                <c:pt idx="5">
                  <c:v>1402.52</c:v>
                </c:pt>
                <c:pt idx="6">
                  <c:v>1497.263800000001</c:v>
                </c:pt>
                <c:pt idx="7">
                  <c:v>1590.148000000001</c:v>
                </c:pt>
                <c:pt idx="8">
                  <c:v>1681.562600000001</c:v>
                </c:pt>
                <c:pt idx="9">
                  <c:v>1771.864000000001</c:v>
                </c:pt>
                <c:pt idx="10">
                  <c:v>1861.375</c:v>
                </c:pt>
                <c:pt idx="11">
                  <c:v>1950.3848</c:v>
                </c:pt>
                <c:pt idx="12">
                  <c:v>2039.149</c:v>
                </c:pt>
                <c:pt idx="13">
                  <c:v>2127.889600000001</c:v>
                </c:pt>
                <c:pt idx="14">
                  <c:v>2216.795000000002</c:v>
                </c:pt>
                <c:pt idx="15">
                  <c:v>2306.02</c:v>
                </c:pt>
                <c:pt idx="16">
                  <c:v>2395.685800000001</c:v>
                </c:pt>
                <c:pt idx="17">
                  <c:v>2485.880000000001</c:v>
                </c:pt>
                <c:pt idx="18">
                  <c:v>2576.656600000002</c:v>
                </c:pt>
                <c:pt idx="19">
                  <c:v>2668.036000000002</c:v>
                </c:pt>
                <c:pt idx="20">
                  <c:v>2760.005000000002</c:v>
                </c:pt>
                <c:pt idx="21">
                  <c:v>2852.516800000001</c:v>
                </c:pt>
                <c:pt idx="22">
                  <c:v>2945.491000000002</c:v>
                </c:pt>
                <c:pt idx="23">
                  <c:v>3038.813600000001</c:v>
                </c:pt>
                <c:pt idx="24">
                  <c:v>3132.337000000003</c:v>
                </c:pt>
                <c:pt idx="25">
                  <c:v>3225.880000000001</c:v>
                </c:pt>
                <c:pt idx="26">
                  <c:v>3319.227800000002</c:v>
                </c:pt>
                <c:pt idx="27">
                  <c:v>3412.132000000003</c:v>
                </c:pt>
                <c:pt idx="28">
                  <c:v>3504.310600000003</c:v>
                </c:pt>
                <c:pt idx="29">
                  <c:v>3595.448000000004</c:v>
                </c:pt>
                <c:pt idx="30">
                  <c:v>3685.195000000003</c:v>
                </c:pt>
                <c:pt idx="31">
                  <c:v>3773.168800000005</c:v>
                </c:pt>
                <c:pt idx="32">
                  <c:v>3858.953000000003</c:v>
                </c:pt>
                <c:pt idx="33">
                  <c:v>3942.097600000005</c:v>
                </c:pt>
                <c:pt idx="34">
                  <c:v>4022.119000000004</c:v>
                </c:pt>
                <c:pt idx="35">
                  <c:v>4098.5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6D5-412F-A11B-6E962CF4FE0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60%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Sheet1!$E$3:$E$38</c:f>
              <c:numCache>
                <c:formatCode>0</c:formatCode>
                <c:ptCount val="36"/>
                <c:pt idx="0">
                  <c:v>1132.012499999999</c:v>
                </c:pt>
                <c:pt idx="1">
                  <c:v>1173.3008</c:v>
                </c:pt>
                <c:pt idx="2">
                  <c:v>1241.726299999997</c:v>
                </c:pt>
                <c:pt idx="3">
                  <c:v>1333.276799999998</c:v>
                </c:pt>
                <c:pt idx="4">
                  <c:v>1444.199299999998</c:v>
                </c:pt>
                <c:pt idx="5">
                  <c:v>1570.999999999998</c:v>
                </c:pt>
                <c:pt idx="6">
                  <c:v>1710.444299999997</c:v>
                </c:pt>
                <c:pt idx="7">
                  <c:v>1859.5568</c:v>
                </c:pt>
                <c:pt idx="8">
                  <c:v>2015.621299999997</c:v>
                </c:pt>
                <c:pt idx="9">
                  <c:v>2176.1808</c:v>
                </c:pt>
                <c:pt idx="10">
                  <c:v>2339.037499999997</c:v>
                </c:pt>
                <c:pt idx="11">
                  <c:v>2502.252799999997</c:v>
                </c:pt>
                <c:pt idx="12">
                  <c:v>2664.147299999999</c:v>
                </c:pt>
                <c:pt idx="13">
                  <c:v>2823.300799999995</c:v>
                </c:pt>
                <c:pt idx="14">
                  <c:v>2978.552299999994</c:v>
                </c:pt>
                <c:pt idx="15">
                  <c:v>3128.999999999998</c:v>
                </c:pt>
                <c:pt idx="16">
                  <c:v>3274.001299999998</c:v>
                </c:pt>
                <c:pt idx="17">
                  <c:v>3413.172800000002</c:v>
                </c:pt>
                <c:pt idx="18">
                  <c:v>3546.390300000001</c:v>
                </c:pt>
                <c:pt idx="19">
                  <c:v>3673.788799999997</c:v>
                </c:pt>
                <c:pt idx="20">
                  <c:v>3795.762499999992</c:v>
                </c:pt>
                <c:pt idx="21">
                  <c:v>3912.964799999996</c:v>
                </c:pt>
                <c:pt idx="22">
                  <c:v>4026.308299999999</c:v>
                </c:pt>
                <c:pt idx="23">
                  <c:v>4136.964800000003</c:v>
                </c:pt>
                <c:pt idx="24">
                  <c:v>4246.3653</c:v>
                </c:pt>
                <c:pt idx="25">
                  <c:v>4356.199999999991</c:v>
                </c:pt>
                <c:pt idx="26">
                  <c:v>4468.418300000007</c:v>
                </c:pt>
                <c:pt idx="27">
                  <c:v>4585.228799999992</c:v>
                </c:pt>
                <c:pt idx="28">
                  <c:v>4709.099300000018</c:v>
                </c:pt>
                <c:pt idx="29">
                  <c:v>4842.756799999997</c:v>
                </c:pt>
                <c:pt idx="30">
                  <c:v>4989.187499999987</c:v>
                </c:pt>
                <c:pt idx="31">
                  <c:v>5151.63679999998</c:v>
                </c:pt>
                <c:pt idx="32">
                  <c:v>5333.60930000002</c:v>
                </c:pt>
                <c:pt idx="33">
                  <c:v>5538.868799999998</c:v>
                </c:pt>
                <c:pt idx="34">
                  <c:v>5771.438300000018</c:v>
                </c:pt>
                <c:pt idx="35">
                  <c:v>6035.599999999993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6D5-412F-A11B-6E962CF4FE0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70%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Sheet1!$F$3:$F$38</c:f>
              <c:numCache>
                <c:formatCode>0</c:formatCode>
                <c:ptCount val="36"/>
                <c:pt idx="0">
                  <c:v>1422.7</c:v>
                </c:pt>
                <c:pt idx="1">
                  <c:v>1606.84</c:v>
                </c:pt>
                <c:pt idx="2">
                  <c:v>1790.98</c:v>
                </c:pt>
                <c:pt idx="3">
                  <c:v>1975.119999999999</c:v>
                </c:pt>
                <c:pt idx="4">
                  <c:v>2159.26</c:v>
                </c:pt>
                <c:pt idx="5">
                  <c:v>2343.4</c:v>
                </c:pt>
                <c:pt idx="6">
                  <c:v>2527.54</c:v>
                </c:pt>
                <c:pt idx="7">
                  <c:v>2711.68</c:v>
                </c:pt>
                <c:pt idx="8">
                  <c:v>2895.82</c:v>
                </c:pt>
                <c:pt idx="9">
                  <c:v>3079.96</c:v>
                </c:pt>
                <c:pt idx="10">
                  <c:v>3264.1</c:v>
                </c:pt>
                <c:pt idx="11">
                  <c:v>3448.239999999999</c:v>
                </c:pt>
                <c:pt idx="12">
                  <c:v>3632.38</c:v>
                </c:pt>
                <c:pt idx="13">
                  <c:v>3816.52</c:v>
                </c:pt>
                <c:pt idx="14">
                  <c:v>4000.659999999999</c:v>
                </c:pt>
                <c:pt idx="15">
                  <c:v>4184.8</c:v>
                </c:pt>
                <c:pt idx="16">
                  <c:v>4368.939999999999</c:v>
                </c:pt>
                <c:pt idx="17">
                  <c:v>4553.08</c:v>
                </c:pt>
                <c:pt idx="18">
                  <c:v>4737.22</c:v>
                </c:pt>
                <c:pt idx="19">
                  <c:v>4921.359999999998</c:v>
                </c:pt>
                <c:pt idx="20">
                  <c:v>5105.5</c:v>
                </c:pt>
                <c:pt idx="21">
                  <c:v>5289.64</c:v>
                </c:pt>
                <c:pt idx="22">
                  <c:v>5473.779999999999</c:v>
                </c:pt>
                <c:pt idx="23">
                  <c:v>5657.92</c:v>
                </c:pt>
                <c:pt idx="24">
                  <c:v>5842.06</c:v>
                </c:pt>
                <c:pt idx="25">
                  <c:v>6026.199999999998</c:v>
                </c:pt>
                <c:pt idx="26">
                  <c:v>6210.34</c:v>
                </c:pt>
                <c:pt idx="27">
                  <c:v>6394.48</c:v>
                </c:pt>
                <c:pt idx="28">
                  <c:v>6578.619999999998</c:v>
                </c:pt>
                <c:pt idx="29">
                  <c:v>6762.76</c:v>
                </c:pt>
                <c:pt idx="30">
                  <c:v>6946.9</c:v>
                </c:pt>
                <c:pt idx="31">
                  <c:v>7131.04</c:v>
                </c:pt>
                <c:pt idx="32">
                  <c:v>7315.18</c:v>
                </c:pt>
                <c:pt idx="33">
                  <c:v>7499.32</c:v>
                </c:pt>
                <c:pt idx="34">
                  <c:v>7683.46</c:v>
                </c:pt>
                <c:pt idx="35">
                  <c:v>7867.6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80%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Sheet1!$G$3:$G$38</c:f>
              <c:numCache>
                <c:formatCode>0</c:formatCode>
                <c:ptCount val="36"/>
                <c:pt idx="0">
                  <c:v>1632.4</c:v>
                </c:pt>
                <c:pt idx="1">
                  <c:v>1840.22</c:v>
                </c:pt>
                <c:pt idx="2">
                  <c:v>2048.04</c:v>
                </c:pt>
                <c:pt idx="3">
                  <c:v>2255.86</c:v>
                </c:pt>
                <c:pt idx="4">
                  <c:v>2463.68</c:v>
                </c:pt>
                <c:pt idx="5">
                  <c:v>2671.5</c:v>
                </c:pt>
                <c:pt idx="6">
                  <c:v>2879.32</c:v>
                </c:pt>
                <c:pt idx="7">
                  <c:v>3087.14</c:v>
                </c:pt>
                <c:pt idx="8">
                  <c:v>3294.96</c:v>
                </c:pt>
                <c:pt idx="9">
                  <c:v>3502.78</c:v>
                </c:pt>
                <c:pt idx="10">
                  <c:v>3710.6</c:v>
                </c:pt>
                <c:pt idx="11">
                  <c:v>3918.42</c:v>
                </c:pt>
                <c:pt idx="12">
                  <c:v>4126.24</c:v>
                </c:pt>
                <c:pt idx="13">
                  <c:v>4334.06</c:v>
                </c:pt>
                <c:pt idx="14">
                  <c:v>4541.88</c:v>
                </c:pt>
                <c:pt idx="15">
                  <c:v>4749.699999999998</c:v>
                </c:pt>
                <c:pt idx="16">
                  <c:v>4957.52</c:v>
                </c:pt>
                <c:pt idx="17">
                  <c:v>5165.34</c:v>
                </c:pt>
                <c:pt idx="18">
                  <c:v>5373.16</c:v>
                </c:pt>
                <c:pt idx="19">
                  <c:v>5580.98</c:v>
                </c:pt>
                <c:pt idx="20">
                  <c:v>5788.8</c:v>
                </c:pt>
                <c:pt idx="21">
                  <c:v>5996.619999999998</c:v>
                </c:pt>
                <c:pt idx="22">
                  <c:v>6204.440000000001</c:v>
                </c:pt>
                <c:pt idx="23">
                  <c:v>6412.26</c:v>
                </c:pt>
                <c:pt idx="24">
                  <c:v>6620.08</c:v>
                </c:pt>
                <c:pt idx="25">
                  <c:v>6827.9</c:v>
                </c:pt>
                <c:pt idx="26">
                  <c:v>7035.72</c:v>
                </c:pt>
                <c:pt idx="27">
                  <c:v>7243.540000000001</c:v>
                </c:pt>
                <c:pt idx="28">
                  <c:v>7451.36</c:v>
                </c:pt>
                <c:pt idx="29">
                  <c:v>7659.18</c:v>
                </c:pt>
                <c:pt idx="30">
                  <c:v>7867.0</c:v>
                </c:pt>
                <c:pt idx="31">
                  <c:v>8074.82</c:v>
                </c:pt>
                <c:pt idx="32">
                  <c:v>8282.639999999999</c:v>
                </c:pt>
                <c:pt idx="33">
                  <c:v>8490.460000000001</c:v>
                </c:pt>
                <c:pt idx="34">
                  <c:v>8698.28</c:v>
                </c:pt>
                <c:pt idx="35">
                  <c:v>8906.1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Sheet1!$H$2</c:f>
              <c:strCache>
                <c:ptCount val="1"/>
                <c:pt idx="0">
                  <c:v>90%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Sheet1!$A$3:$A$38</c:f>
              <c:numCache>
                <c:formatCode>General</c:formatCode>
                <c:ptCount val="36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</c:numCache>
            </c:numRef>
          </c:xVal>
          <c:yVal>
            <c:numRef>
              <c:f>Sheet1!$H$3:$H$38</c:f>
              <c:numCache>
                <c:formatCode>General</c:formatCode>
                <c:ptCount val="36"/>
                <c:pt idx="0">
                  <c:v>2157.8</c:v>
                </c:pt>
                <c:pt idx="1">
                  <c:v>2415.079999999999</c:v>
                </c:pt>
                <c:pt idx="2">
                  <c:v>2672.36</c:v>
                </c:pt>
                <c:pt idx="3">
                  <c:v>2929.639999999999</c:v>
                </c:pt>
                <c:pt idx="4">
                  <c:v>3186.92</c:v>
                </c:pt>
                <c:pt idx="5">
                  <c:v>3444.199999999999</c:v>
                </c:pt>
                <c:pt idx="6">
                  <c:v>3701.48</c:v>
                </c:pt>
                <c:pt idx="7">
                  <c:v>3958.76</c:v>
                </c:pt>
                <c:pt idx="8">
                  <c:v>4216.04</c:v>
                </c:pt>
                <c:pt idx="9">
                  <c:v>4473.32</c:v>
                </c:pt>
                <c:pt idx="10">
                  <c:v>4730.599999999998</c:v>
                </c:pt>
                <c:pt idx="11">
                  <c:v>4987.88</c:v>
                </c:pt>
                <c:pt idx="12">
                  <c:v>5245.16</c:v>
                </c:pt>
                <c:pt idx="13">
                  <c:v>5502.439999999999</c:v>
                </c:pt>
                <c:pt idx="14">
                  <c:v>5759.72</c:v>
                </c:pt>
                <c:pt idx="15">
                  <c:v>6017.0</c:v>
                </c:pt>
                <c:pt idx="16">
                  <c:v>6274.279999999999</c:v>
                </c:pt>
                <c:pt idx="17">
                  <c:v>6531.56</c:v>
                </c:pt>
                <c:pt idx="18">
                  <c:v>6788.84</c:v>
                </c:pt>
                <c:pt idx="19">
                  <c:v>7046.119999999998</c:v>
                </c:pt>
                <c:pt idx="20">
                  <c:v>7303.4</c:v>
                </c:pt>
                <c:pt idx="21">
                  <c:v>7560.679999999998</c:v>
                </c:pt>
                <c:pt idx="22">
                  <c:v>7817.96</c:v>
                </c:pt>
                <c:pt idx="23">
                  <c:v>8075.24</c:v>
                </c:pt>
                <c:pt idx="24">
                  <c:v>8332.519999999999</c:v>
                </c:pt>
                <c:pt idx="25">
                  <c:v>8589.799999999999</c:v>
                </c:pt>
                <c:pt idx="26">
                  <c:v>8847.08</c:v>
                </c:pt>
                <c:pt idx="27">
                  <c:v>9104.359999999999</c:v>
                </c:pt>
                <c:pt idx="28">
                  <c:v>9361.639999999999</c:v>
                </c:pt>
                <c:pt idx="29">
                  <c:v>9618.92</c:v>
                </c:pt>
                <c:pt idx="30">
                  <c:v>9876.199999999999</c:v>
                </c:pt>
                <c:pt idx="31">
                  <c:v>10133.48</c:v>
                </c:pt>
                <c:pt idx="32">
                  <c:v>10390.76</c:v>
                </c:pt>
                <c:pt idx="33">
                  <c:v>10648.04</c:v>
                </c:pt>
                <c:pt idx="34">
                  <c:v>10905.32</c:v>
                </c:pt>
                <c:pt idx="35">
                  <c:v>11162.6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15710512"/>
        <c:axId val="-1119472912"/>
      </c:scatterChart>
      <c:valAx>
        <c:axId val="-1115710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 ℃ 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9472912"/>
        <c:crosses val="autoZero"/>
        <c:crossBetween val="midCat"/>
      </c:valAx>
      <c:valAx>
        <c:axId val="-11194729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Volume ( L 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5710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Temp 20 0C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Graphs'!$L$25:$L$31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Graphs'!$M$25:$M$31</c:f>
              <c:numCache>
                <c:formatCode>General</c:formatCode>
                <c:ptCount val="7"/>
                <c:pt idx="0">
                  <c:v>1008.0</c:v>
                </c:pt>
                <c:pt idx="1">
                  <c:v>1250.0</c:v>
                </c:pt>
                <c:pt idx="2">
                  <c:v>1426.0</c:v>
                </c:pt>
                <c:pt idx="3">
                  <c:v>1593.0</c:v>
                </c:pt>
                <c:pt idx="4">
                  <c:v>1976.0</c:v>
                </c:pt>
                <c:pt idx="5">
                  <c:v>2252.0</c:v>
                </c:pt>
                <c:pt idx="6">
                  <c:v>3108.0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80-4AA4-8B2E-FB478FAFC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900480"/>
        <c:axId val="-972854368"/>
      </c:scatterChart>
      <c:valAx>
        <c:axId val="-97290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Humidity in (%)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52059981183203"/>
              <c:y val="0.810995449347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854368"/>
        <c:crosses val="autoZero"/>
        <c:crossBetween val="midCat"/>
      </c:valAx>
      <c:valAx>
        <c:axId val="-97285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in (L)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90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30 </a:t>
            </a:r>
            <a:r>
              <a:rPr lang="en-US" sz="1400" b="1" i="0" u="none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 u="none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53937007874"/>
          <c:y val="0.186064814814815"/>
          <c:w val="0.779905074365704"/>
          <c:h val="0.53382728200641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'Interpolation Graphs'!$L$55:$L$61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Graphs'!$M$55:$M$61</c:f>
              <c:numCache>
                <c:formatCode>General</c:formatCode>
                <c:ptCount val="7"/>
                <c:pt idx="0">
                  <c:v>1229.0</c:v>
                </c:pt>
                <c:pt idx="1">
                  <c:v>1684.0</c:v>
                </c:pt>
                <c:pt idx="2">
                  <c:v>2307.0</c:v>
                </c:pt>
                <c:pt idx="3">
                  <c:v>3161.0</c:v>
                </c:pt>
                <c:pt idx="4">
                  <c:v>4425.0</c:v>
                </c:pt>
                <c:pt idx="5">
                  <c:v>5000.0</c:v>
                </c:pt>
                <c:pt idx="6">
                  <c:v>6300.0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62-4423-93A2-CF490F2A8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920144"/>
        <c:axId val="-972916752"/>
      </c:scatterChart>
      <c:valAx>
        <c:axId val="-97292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 b="1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67915354330709"/>
              <c:y val="0.8411803732866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916752"/>
        <c:crosses val="autoZero"/>
        <c:crossBetween val="midCat"/>
      </c:valAx>
      <c:valAx>
        <c:axId val="-9729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11111111111111"/>
              <c:y val="0.296959755030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92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25 </a:t>
            </a:r>
            <a:r>
              <a:rPr lang="en-US" sz="1600" b="1" i="0" u="sng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6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42569335083115"/>
          <c:y val="0.0509259259259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Graphs'!$L$38:$L$44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Graphs'!$M$38:$M$44</c:f>
              <c:numCache>
                <c:formatCode>General</c:formatCode>
                <c:ptCount val="7"/>
                <c:pt idx="0">
                  <c:v>1137.0</c:v>
                </c:pt>
                <c:pt idx="1">
                  <c:v>1433.0</c:v>
                </c:pt>
                <c:pt idx="2">
                  <c:v>1805.0</c:v>
                </c:pt>
                <c:pt idx="3">
                  <c:v>2275.0</c:v>
                </c:pt>
                <c:pt idx="4">
                  <c:v>3207.0</c:v>
                </c:pt>
                <c:pt idx="5">
                  <c:v>3817.0</c:v>
                </c:pt>
                <c:pt idx="6">
                  <c:v>4695.0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DE-45C2-8E5A-3177BDC24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0072800"/>
        <c:axId val="-1027842768"/>
      </c:scatterChart>
      <c:valAx>
        <c:axId val="-99007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92915354330709"/>
              <c:y val="0.8319211140274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7842768"/>
        <c:crosses val="autoZero"/>
        <c:crossBetween val="midCat"/>
      </c:valAx>
      <c:valAx>
        <c:axId val="-102784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2867979002624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007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>
        <c:manualLayout>
          <c:xMode val="edge"/>
          <c:yMode val="edge"/>
          <c:x val="0.245347112860892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Graphs'!$L$73:$L$79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Graphs'!$M$73:$M$79</c:f>
              <c:numCache>
                <c:formatCode>General</c:formatCode>
                <c:ptCount val="7"/>
                <c:pt idx="0">
                  <c:v>1450.0</c:v>
                </c:pt>
                <c:pt idx="1">
                  <c:v>1987.0</c:v>
                </c:pt>
                <c:pt idx="2">
                  <c:v>2722.0</c:v>
                </c:pt>
                <c:pt idx="3">
                  <c:v>3730.0</c:v>
                </c:pt>
                <c:pt idx="4">
                  <c:v>5221.0</c:v>
                </c:pt>
                <c:pt idx="5">
                  <c:v>5900.0</c:v>
                </c:pt>
                <c:pt idx="6">
                  <c:v>7434.0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AB5-4D5B-977D-79925F271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688416"/>
        <c:axId val="-995685024"/>
      </c:scatterChart>
      <c:valAx>
        <c:axId val="-99568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685024"/>
        <c:crosses val="autoZero"/>
        <c:crossBetween val="midCat"/>
      </c:valAx>
      <c:valAx>
        <c:axId val="-99568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323568824730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68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Temp 20 0C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Graphs'!$L$25:$L$31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Graphs'!$M$25:$M$31</c:f>
              <c:numCache>
                <c:formatCode>General</c:formatCode>
                <c:ptCount val="7"/>
                <c:pt idx="0">
                  <c:v>1008.0</c:v>
                </c:pt>
                <c:pt idx="1">
                  <c:v>1250.0</c:v>
                </c:pt>
                <c:pt idx="2">
                  <c:v>1426.0</c:v>
                </c:pt>
                <c:pt idx="3">
                  <c:v>1593.0</c:v>
                </c:pt>
                <c:pt idx="4">
                  <c:v>1976.0</c:v>
                </c:pt>
                <c:pt idx="5">
                  <c:v>2252.0</c:v>
                </c:pt>
                <c:pt idx="6">
                  <c:v>3108.0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94-4869-B899-91B76C87E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720432"/>
        <c:axId val="-991717040"/>
      </c:scatterChart>
      <c:valAx>
        <c:axId val="-99172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Humidity in (%)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52059981183203"/>
              <c:y val="0.810995449347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717040"/>
        <c:crosses val="autoZero"/>
        <c:crossBetween val="midCat"/>
      </c:valAx>
      <c:valAx>
        <c:axId val="-99171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in (L)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72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40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Graphs'!$L$91:$L$97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Graphs'!$M$91:$M$97</c:f>
              <c:numCache>
                <c:formatCode>General</c:formatCode>
                <c:ptCount val="7"/>
                <c:pt idx="0">
                  <c:v>1671.0</c:v>
                </c:pt>
                <c:pt idx="1">
                  <c:v>2289.0</c:v>
                </c:pt>
                <c:pt idx="2">
                  <c:v>3136.0</c:v>
                </c:pt>
                <c:pt idx="3">
                  <c:v>4296.0</c:v>
                </c:pt>
                <c:pt idx="4">
                  <c:v>6015.0</c:v>
                </c:pt>
                <c:pt idx="5">
                  <c:v>6797.0</c:v>
                </c:pt>
                <c:pt idx="6">
                  <c:v>8564.0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3A-4741-AB66-07E2914A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16198208"/>
        <c:axId val="-1116194816"/>
      </c:scatterChart>
      <c:valAx>
        <c:axId val="-111619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6194816"/>
        <c:crosses val="autoZero"/>
        <c:crossBetween val="midCat"/>
      </c:valAx>
      <c:valAx>
        <c:axId val="-11161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619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Graphs'!$L$103:$L$109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Graphs'!$M$103:$M$109</c:f>
              <c:numCache>
                <c:formatCode>General</c:formatCode>
                <c:ptCount val="7"/>
                <c:pt idx="0">
                  <c:v>1900.0</c:v>
                </c:pt>
                <c:pt idx="1">
                  <c:v>2603.0</c:v>
                </c:pt>
                <c:pt idx="2">
                  <c:v>3566.0</c:v>
                </c:pt>
                <c:pt idx="3">
                  <c:v>4885.0</c:v>
                </c:pt>
                <c:pt idx="4">
                  <c:v>6839.0</c:v>
                </c:pt>
                <c:pt idx="5">
                  <c:v>7728.0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6B-4552-B2D2-99ED887F8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16076608"/>
        <c:axId val="-971323936"/>
      </c:scatterChart>
      <c:valAx>
        <c:axId val="-111607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1323936"/>
        <c:crosses val="autoZero"/>
        <c:crossBetween val="midCat"/>
      </c:valAx>
      <c:valAx>
        <c:axId val="-97132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607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Calibri (Body)"/>
                <a:ea typeface="+mn-ea"/>
                <a:cs typeface="Times New Roman" panose="02020603050405020304" pitchFamily="18" charset="0"/>
              </a:defRPr>
            </a:pPr>
            <a:r>
              <a:rPr lang="en-US" sz="1400">
                <a:latin typeface="Calibri (Body)"/>
                <a:cs typeface="Times New Roman" panose="02020603050405020304" pitchFamily="18" charset="0"/>
              </a:rPr>
              <a:t>Extrapolation @ Humidity 30 %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alibri (Body)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0673854667084612"/>
                  <c:y val="0.424369483010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Graphs'!$A$23:$A$29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Graphs'!$B$23:$B$29</c:f>
              <c:numCache>
                <c:formatCode>General</c:formatCode>
                <c:ptCount val="7"/>
                <c:pt idx="0">
                  <c:v>562.0</c:v>
                </c:pt>
                <c:pt idx="1">
                  <c:v>1008.0</c:v>
                </c:pt>
                <c:pt idx="2">
                  <c:v>1137.0</c:v>
                </c:pt>
                <c:pt idx="3">
                  <c:v>1229.0</c:v>
                </c:pt>
                <c:pt idx="4">
                  <c:v>1450.0</c:v>
                </c:pt>
                <c:pt idx="5">
                  <c:v>1671.0</c:v>
                </c:pt>
                <c:pt idx="6">
                  <c:v>1900.0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D9-4ED5-9990-9AAD8C5DA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764144"/>
        <c:axId val="-991216400"/>
      </c:scatterChart>
      <c:valAx>
        <c:axId val="-99176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libri (Body)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Calibri (Body)"/>
                    <a:cs typeface="Times New Roman" panose="02020603050405020304" pitchFamily="18" charset="0"/>
                  </a:rPr>
                  <a:t>Temperature  0C</a:t>
                </a:r>
              </a:p>
            </c:rich>
          </c:tx>
          <c:layout>
            <c:manualLayout>
              <c:xMode val="edge"/>
              <c:yMode val="edge"/>
              <c:x val="0.419879255934935"/>
              <c:y val="0.873009308476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libri (Body)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216400"/>
        <c:crosses val="autoZero"/>
        <c:crossBetween val="midCat"/>
      </c:valAx>
      <c:valAx>
        <c:axId val="-99121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libri (Body)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Water Volume (L)</a:t>
                </a:r>
                <a:endParaRPr lang="en-ZA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190566940087381"/>
              <c:y val="0.224039999178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Calibri (Body)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Calibri (Body)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-99176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40</a:t>
            </a:r>
            <a:r>
              <a:rPr lang="en-US" sz="1400" b="0" i="0" baseline="0">
                <a:effectLst/>
              </a:rPr>
              <a:t> % </a:t>
            </a:r>
            <a:endParaRPr lang="en-US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Graphs'!$A$39:$A$45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Graphs'!$B$39:$B$45</c:f>
              <c:numCache>
                <c:formatCode>General</c:formatCode>
                <c:ptCount val="7"/>
                <c:pt idx="0">
                  <c:v>805.0</c:v>
                </c:pt>
                <c:pt idx="1">
                  <c:v>1250.0</c:v>
                </c:pt>
                <c:pt idx="2">
                  <c:v>1433.0</c:v>
                </c:pt>
                <c:pt idx="3">
                  <c:v>1684.0</c:v>
                </c:pt>
                <c:pt idx="4">
                  <c:v>1987.0</c:v>
                </c:pt>
                <c:pt idx="5">
                  <c:v>2289.0</c:v>
                </c:pt>
                <c:pt idx="6">
                  <c:v>2603.0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2D-4EB4-A425-161DDFA09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672896"/>
        <c:axId val="-995669504"/>
      </c:scatterChart>
      <c:valAx>
        <c:axId val="-99567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669504"/>
        <c:crosses val="autoZero"/>
        <c:crossBetween val="midCat"/>
      </c:valAx>
      <c:valAx>
        <c:axId val="-99566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400">
                  <a:effectLst/>
                </a:endParaRPr>
              </a:p>
              <a:p>
                <a:pPr algn="ctr" rtl="0"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0.0283389553385255"/>
              <c:y val="0.28579280506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67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50 % </a:t>
            </a:r>
            <a:endParaRPr lang="en-US" sz="14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845690944598"/>
          <c:y val="0.180092957130359"/>
          <c:w val="0.744057646215031"/>
          <c:h val="0.50941272965879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130975891847657"/>
                  <c:y val="-0.06963944558634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Graphs'!$A$57:$A$63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Graphs'!$B$57:$B$63</c:f>
              <c:numCache>
                <c:formatCode>General</c:formatCode>
                <c:ptCount val="7"/>
                <c:pt idx="0">
                  <c:v>877.0</c:v>
                </c:pt>
                <c:pt idx="1">
                  <c:v>1426.0</c:v>
                </c:pt>
                <c:pt idx="2">
                  <c:v>1805.0</c:v>
                </c:pt>
                <c:pt idx="3">
                  <c:v>2307.0</c:v>
                </c:pt>
                <c:pt idx="4">
                  <c:v>2722.0</c:v>
                </c:pt>
                <c:pt idx="5">
                  <c:v>3136.0</c:v>
                </c:pt>
                <c:pt idx="6">
                  <c:v>3566.0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84-4097-AEA0-881BA2399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953344"/>
        <c:axId val="-995949952"/>
      </c:scatterChart>
      <c:valAx>
        <c:axId val="-99595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8261592300962"/>
              <c:y val="0.7995370370370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949952"/>
        <c:crosses val="autoZero"/>
        <c:crossBetween val="midCat"/>
      </c:valAx>
      <c:valAx>
        <c:axId val="-99594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05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27154089233641"/>
              <c:y val="0.192091183709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95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60 %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732122488278801"/>
                  <c:y val="-0.0271303544916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Graphs'!$A$71:$A$77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Graphs'!$B$71:$B$77</c:f>
              <c:numCache>
                <c:formatCode>General</c:formatCode>
                <c:ptCount val="7"/>
                <c:pt idx="0">
                  <c:v>1125.0</c:v>
                </c:pt>
                <c:pt idx="1">
                  <c:v>1593.0</c:v>
                </c:pt>
                <c:pt idx="2">
                  <c:v>2275.0</c:v>
                </c:pt>
                <c:pt idx="3">
                  <c:v>3161.0</c:v>
                </c:pt>
                <c:pt idx="4">
                  <c:v>3730.0</c:v>
                </c:pt>
                <c:pt idx="5">
                  <c:v>4296.0</c:v>
                </c:pt>
                <c:pt idx="6">
                  <c:v>4885.0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12B-4117-823D-B8CD897C5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9898592"/>
        <c:axId val="-989895200"/>
      </c:scatterChart>
      <c:valAx>
        <c:axId val="-98989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78623797025372"/>
              <c:y val="0.82680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89895200"/>
        <c:crosses val="autoZero"/>
        <c:crossBetween val="midCat"/>
      </c:valAx>
      <c:valAx>
        <c:axId val="-98989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0321969686680759"/>
              <c:y val="0.211742656083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89898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Humidity 70 % </a:t>
            </a:r>
          </a:p>
          <a:p>
            <a:pPr algn="ctr" rtl="0">
              <a:defRPr/>
            </a:pPr>
            <a:endParaRPr lang="en-US"/>
          </a:p>
        </c:rich>
      </c:tx>
      <c:layout>
        <c:manualLayout>
          <c:xMode val="edge"/>
          <c:yMode val="edge"/>
          <c:x val="0.313451224846894"/>
          <c:y val="0.02314814814814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0905606543214"/>
                  <c:y val="-0.02639503294754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Graphs'!$A$88:$A$94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Graphs'!$B$88:$B$94</c:f>
              <c:numCache>
                <c:formatCode>General</c:formatCode>
                <c:ptCount val="7"/>
                <c:pt idx="0">
                  <c:v>1610.0</c:v>
                </c:pt>
                <c:pt idx="1">
                  <c:v>1976.0</c:v>
                </c:pt>
                <c:pt idx="2">
                  <c:v>3207.0</c:v>
                </c:pt>
                <c:pt idx="3">
                  <c:v>4425.0</c:v>
                </c:pt>
                <c:pt idx="4">
                  <c:v>5221.0</c:v>
                </c:pt>
                <c:pt idx="5">
                  <c:v>6015.0</c:v>
                </c:pt>
                <c:pt idx="6">
                  <c:v>6839.0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45-46CB-829F-6749A319D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797520"/>
        <c:axId val="-972756656"/>
      </c:scatterChart>
      <c:valAx>
        <c:axId val="-97279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63061242344707"/>
              <c:y val="0.81805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756656"/>
        <c:crosses val="autoZero"/>
        <c:crossBetween val="midCat"/>
      </c:valAx>
      <c:valAx>
        <c:axId val="-9727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Water Volume (L)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79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ysClr val="windowText" lastClr="000000"/>
                </a:solidFill>
              </a:rPr>
              <a:t>Extrapolation @ Humidity 80% </a:t>
            </a:r>
          </a:p>
          <a:p>
            <a:pPr algn="ctr" rtl="0"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87270778652668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148293963255"/>
          <c:y val="0.266088145231846"/>
          <c:w val="0.712740594925634"/>
          <c:h val="0.42804717118693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4879124598116"/>
                  <c:y val="-0.02617110681093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Graphs'!$A$105:$A$111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Graphs'!$B$105:$B$111</c:f>
              <c:numCache>
                <c:formatCode>General</c:formatCode>
                <c:ptCount val="7"/>
                <c:pt idx="0">
                  <c:v>1754.0</c:v>
                </c:pt>
                <c:pt idx="1">
                  <c:v>2252.0</c:v>
                </c:pt>
                <c:pt idx="2">
                  <c:v>3817.0</c:v>
                </c:pt>
                <c:pt idx="3">
                  <c:v>5000.0</c:v>
                </c:pt>
                <c:pt idx="4">
                  <c:v>5900.0</c:v>
                </c:pt>
                <c:pt idx="5">
                  <c:v>6797.0</c:v>
                </c:pt>
                <c:pt idx="6">
                  <c:v>7728.0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27-4E61-9639-7B6071D81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780704"/>
        <c:axId val="-972777584"/>
      </c:scatterChart>
      <c:valAx>
        <c:axId val="-97278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6346019247594"/>
              <c:y val="0.795462962962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777584"/>
        <c:crosses val="autoZero"/>
        <c:crossBetween val="midCat"/>
      </c:valAx>
      <c:valAx>
        <c:axId val="-97277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631332623015457"/>
              <c:y val="0.273868411499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78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90 %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907850278022783"/>
                  <c:y val="0.007775012387074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Graphs'!$A$120:$A$126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Graphs'!$B$120:$B$126</c:f>
              <c:numCache>
                <c:formatCode>General</c:formatCode>
                <c:ptCount val="7"/>
                <c:pt idx="0">
                  <c:v>2281.0</c:v>
                </c:pt>
                <c:pt idx="1">
                  <c:v>3108.0</c:v>
                </c:pt>
                <c:pt idx="2">
                  <c:v>4695.0</c:v>
                </c:pt>
                <c:pt idx="3">
                  <c:v>6300.0</c:v>
                </c:pt>
                <c:pt idx="4">
                  <c:v>7434.0</c:v>
                </c:pt>
                <c:pt idx="5">
                  <c:v>8564.0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4A-46D4-AEA5-CCA186548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0049200"/>
        <c:axId val="-990045808"/>
      </c:scatterChart>
      <c:valAx>
        <c:axId val="-99004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0045808"/>
        <c:crosses val="autoZero"/>
        <c:crossBetween val="midCat"/>
      </c:valAx>
      <c:valAx>
        <c:axId val="-99004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Water Volume (L)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004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'Sheet1 (2)'!$C$2</c:f>
              <c:strCache>
                <c:ptCount val="1"/>
                <c:pt idx="0">
                  <c:v>Yield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(2)'!$C$3:$C$248</c:f>
              <c:numCache>
                <c:formatCode>0</c:formatCode>
                <c:ptCount val="246"/>
                <c:pt idx="0">
                  <c:v>564.9625000000015</c:v>
                </c:pt>
                <c:pt idx="1">
                  <c:v>810.7000000000016</c:v>
                </c:pt>
                <c:pt idx="2">
                  <c:v>884.9050000000002</c:v>
                </c:pt>
                <c:pt idx="3">
                  <c:v>1132.012499999999</c:v>
                </c:pt>
                <c:pt idx="4">
                  <c:v>1422.7</c:v>
                </c:pt>
                <c:pt idx="5">
                  <c:v>1632.4</c:v>
                </c:pt>
                <c:pt idx="6">
                  <c:v>2157.8</c:v>
                </c:pt>
                <c:pt idx="7">
                  <c:v>692.2920000000012</c:v>
                </c:pt>
                <c:pt idx="8">
                  <c:v>921.1048000000018</c:v>
                </c:pt>
                <c:pt idx="9">
                  <c:v>995.9728000000004</c:v>
                </c:pt>
                <c:pt idx="10">
                  <c:v>1173.3008</c:v>
                </c:pt>
                <c:pt idx="11">
                  <c:v>1606.84</c:v>
                </c:pt>
                <c:pt idx="12">
                  <c:v>1840.22</c:v>
                </c:pt>
                <c:pt idx="13">
                  <c:v>2415.079999999999</c:v>
                </c:pt>
                <c:pt idx="14">
                  <c:v>796.6005000000022</c:v>
                </c:pt>
                <c:pt idx="15">
                  <c:v>1016.110800000001</c:v>
                </c:pt>
                <c:pt idx="16">
                  <c:v>1102.727000000001</c:v>
                </c:pt>
                <c:pt idx="17">
                  <c:v>1241.726299999997</c:v>
                </c:pt>
                <c:pt idx="18">
                  <c:v>1790.98</c:v>
                </c:pt>
                <c:pt idx="19">
                  <c:v>2048.04</c:v>
                </c:pt>
                <c:pt idx="20">
                  <c:v>2672.36</c:v>
                </c:pt>
                <c:pt idx="21">
                  <c:v>881.1399999999994</c:v>
                </c:pt>
                <c:pt idx="22">
                  <c:v>1098.008800000001</c:v>
                </c:pt>
                <c:pt idx="23">
                  <c:v>1205.725600000001</c:v>
                </c:pt>
                <c:pt idx="24">
                  <c:v>1333.276799999998</c:v>
                </c:pt>
                <c:pt idx="25">
                  <c:v>1975.119999999999</c:v>
                </c:pt>
                <c:pt idx="26">
                  <c:v>2255.86</c:v>
                </c:pt>
                <c:pt idx="27">
                  <c:v>2929.639999999999</c:v>
                </c:pt>
                <c:pt idx="28">
                  <c:v>948.9585000000006</c:v>
                </c:pt>
                <c:pt idx="29">
                  <c:v>1168.940800000003</c:v>
                </c:pt>
                <c:pt idx="30">
                  <c:v>1305.493</c:v>
                </c:pt>
                <c:pt idx="31">
                  <c:v>1444.199299999998</c:v>
                </c:pt>
                <c:pt idx="32">
                  <c:v>2159.26</c:v>
                </c:pt>
                <c:pt idx="33">
                  <c:v>2463.68</c:v>
                </c:pt>
                <c:pt idx="34">
                  <c:v>3186.92</c:v>
                </c:pt>
                <c:pt idx="35">
                  <c:v>1002.9</c:v>
                </c:pt>
                <c:pt idx="36">
                  <c:v>1230.900000000002</c:v>
                </c:pt>
                <c:pt idx="37">
                  <c:v>1402.52</c:v>
                </c:pt>
                <c:pt idx="38">
                  <c:v>1570.999999999998</c:v>
                </c:pt>
                <c:pt idx="39">
                  <c:v>2343.4</c:v>
                </c:pt>
                <c:pt idx="40">
                  <c:v>2671.5</c:v>
                </c:pt>
                <c:pt idx="41">
                  <c:v>3444.199999999999</c:v>
                </c:pt>
                <c:pt idx="42">
                  <c:v>1045.604499999999</c:v>
                </c:pt>
                <c:pt idx="43">
                  <c:v>1285.730800000004</c:v>
                </c:pt>
                <c:pt idx="44">
                  <c:v>1497.263800000001</c:v>
                </c:pt>
                <c:pt idx="45">
                  <c:v>1710.444299999997</c:v>
                </c:pt>
                <c:pt idx="46">
                  <c:v>2527.54</c:v>
                </c:pt>
                <c:pt idx="47">
                  <c:v>2879.32</c:v>
                </c:pt>
                <c:pt idx="48">
                  <c:v>3701.48</c:v>
                </c:pt>
                <c:pt idx="49">
                  <c:v>1079.508000000002</c:v>
                </c:pt>
                <c:pt idx="50">
                  <c:v>1335.128800000005</c:v>
                </c:pt>
                <c:pt idx="51">
                  <c:v>1590.148000000001</c:v>
                </c:pt>
                <c:pt idx="52">
                  <c:v>1859.5568</c:v>
                </c:pt>
                <c:pt idx="53">
                  <c:v>2711.68</c:v>
                </c:pt>
                <c:pt idx="54">
                  <c:v>3087.14</c:v>
                </c:pt>
                <c:pt idx="55">
                  <c:v>3958.76</c:v>
                </c:pt>
                <c:pt idx="56">
                  <c:v>1106.842499999997</c:v>
                </c:pt>
                <c:pt idx="57">
                  <c:v>1380.6408</c:v>
                </c:pt>
                <c:pt idx="58">
                  <c:v>1681.562600000001</c:v>
                </c:pt>
                <c:pt idx="59">
                  <c:v>2015.621299999997</c:v>
                </c:pt>
                <c:pt idx="60">
                  <c:v>2895.82</c:v>
                </c:pt>
                <c:pt idx="61">
                  <c:v>3294.96</c:v>
                </c:pt>
                <c:pt idx="62">
                  <c:v>4216.04</c:v>
                </c:pt>
                <c:pt idx="63">
                  <c:v>1129.636</c:v>
                </c:pt>
                <c:pt idx="64">
                  <c:v>1423.664800000001</c:v>
                </c:pt>
                <c:pt idx="65">
                  <c:v>1771.864000000001</c:v>
                </c:pt>
                <c:pt idx="66">
                  <c:v>2176.1808</c:v>
                </c:pt>
                <c:pt idx="67">
                  <c:v>3079.96</c:v>
                </c:pt>
                <c:pt idx="68">
                  <c:v>3502.78</c:v>
                </c:pt>
                <c:pt idx="69">
                  <c:v>4473.32</c:v>
                </c:pt>
                <c:pt idx="70">
                  <c:v>1149.712500000003</c:v>
                </c:pt>
                <c:pt idx="71">
                  <c:v>1465.45</c:v>
                </c:pt>
                <c:pt idx="72">
                  <c:v>1861.375</c:v>
                </c:pt>
                <c:pt idx="73">
                  <c:v>2339.037499999997</c:v>
                </c:pt>
                <c:pt idx="74">
                  <c:v>3264.1</c:v>
                </c:pt>
                <c:pt idx="75">
                  <c:v>3710.6</c:v>
                </c:pt>
                <c:pt idx="76">
                  <c:v>4730.599999999998</c:v>
                </c:pt>
                <c:pt idx="77">
                  <c:v>1168.692000000001</c:v>
                </c:pt>
                <c:pt idx="78">
                  <c:v>1507.096799999998</c:v>
                </c:pt>
                <c:pt idx="79">
                  <c:v>1950.3848</c:v>
                </c:pt>
                <c:pt idx="80">
                  <c:v>2502.252799999997</c:v>
                </c:pt>
                <c:pt idx="81">
                  <c:v>3448.239999999999</c:v>
                </c:pt>
                <c:pt idx="82">
                  <c:v>3918.42</c:v>
                </c:pt>
                <c:pt idx="83">
                  <c:v>4987.88</c:v>
                </c:pt>
                <c:pt idx="84">
                  <c:v>1187.990500000002</c:v>
                </c:pt>
                <c:pt idx="85">
                  <c:v>1549.556800000005</c:v>
                </c:pt>
                <c:pt idx="86">
                  <c:v>2039.149</c:v>
                </c:pt>
                <c:pt idx="87">
                  <c:v>2664.147299999999</c:v>
                </c:pt>
                <c:pt idx="88">
                  <c:v>3632.38</c:v>
                </c:pt>
                <c:pt idx="89">
                  <c:v>4126.24</c:v>
                </c:pt>
                <c:pt idx="90">
                  <c:v>5245.16</c:v>
                </c:pt>
                <c:pt idx="91">
                  <c:v>1208.820000000002</c:v>
                </c:pt>
                <c:pt idx="92">
                  <c:v>1593.632800000002</c:v>
                </c:pt>
                <c:pt idx="93">
                  <c:v>2127.889600000001</c:v>
                </c:pt>
                <c:pt idx="94">
                  <c:v>2823.300799999995</c:v>
                </c:pt>
                <c:pt idx="95">
                  <c:v>3816.52</c:v>
                </c:pt>
                <c:pt idx="96">
                  <c:v>4334.06</c:v>
                </c:pt>
                <c:pt idx="97">
                  <c:v>5502.439999999999</c:v>
                </c:pt>
                <c:pt idx="98">
                  <c:v>1232.188500000002</c:v>
                </c:pt>
                <c:pt idx="99">
                  <c:v>1639.978800000005</c:v>
                </c:pt>
                <c:pt idx="100">
                  <c:v>2216.795000000002</c:v>
                </c:pt>
                <c:pt idx="101">
                  <c:v>2978.552299999994</c:v>
                </c:pt>
                <c:pt idx="102">
                  <c:v>4000.659999999999</c:v>
                </c:pt>
                <c:pt idx="103">
                  <c:v>4541.88</c:v>
                </c:pt>
                <c:pt idx="104">
                  <c:v>5759.72</c:v>
                </c:pt>
                <c:pt idx="105">
                  <c:v>1258.900000000003</c:v>
                </c:pt>
                <c:pt idx="106">
                  <c:v>1689.100000000005</c:v>
                </c:pt>
                <c:pt idx="107">
                  <c:v>2306.02</c:v>
                </c:pt>
                <c:pt idx="108">
                  <c:v>3128.999999999998</c:v>
                </c:pt>
                <c:pt idx="109">
                  <c:v>4184.8</c:v>
                </c:pt>
                <c:pt idx="110">
                  <c:v>4749.699999999998</c:v>
                </c:pt>
                <c:pt idx="111">
                  <c:v>6017.0</c:v>
                </c:pt>
                <c:pt idx="112">
                  <c:v>1289.554499999997</c:v>
                </c:pt>
                <c:pt idx="113">
                  <c:v>1741.352800000007</c:v>
                </c:pt>
                <c:pt idx="114">
                  <c:v>2395.685800000001</c:v>
                </c:pt>
                <c:pt idx="115">
                  <c:v>3274.001299999998</c:v>
                </c:pt>
                <c:pt idx="116">
                  <c:v>4368.939999999999</c:v>
                </c:pt>
                <c:pt idx="117">
                  <c:v>4957.52</c:v>
                </c:pt>
                <c:pt idx="118">
                  <c:v>6274.279999999999</c:v>
                </c:pt>
                <c:pt idx="119">
                  <c:v>1324.548000000001</c:v>
                </c:pt>
                <c:pt idx="120">
                  <c:v>1796.944800000004</c:v>
                </c:pt>
                <c:pt idx="121">
                  <c:v>2485.880000000001</c:v>
                </c:pt>
                <c:pt idx="122">
                  <c:v>3413.172800000002</c:v>
                </c:pt>
                <c:pt idx="123">
                  <c:v>4553.08</c:v>
                </c:pt>
                <c:pt idx="124">
                  <c:v>5165.34</c:v>
                </c:pt>
                <c:pt idx="125">
                  <c:v>6531.56</c:v>
                </c:pt>
                <c:pt idx="126">
                  <c:v>1364.0725</c:v>
                </c:pt>
                <c:pt idx="127">
                  <c:v>1855.934800000002</c:v>
                </c:pt>
                <c:pt idx="128">
                  <c:v>2576.656600000002</c:v>
                </c:pt>
                <c:pt idx="129">
                  <c:v>3546.390300000001</c:v>
                </c:pt>
                <c:pt idx="130">
                  <c:v>4737.22</c:v>
                </c:pt>
                <c:pt idx="131">
                  <c:v>5373.16</c:v>
                </c:pt>
                <c:pt idx="132">
                  <c:v>6788.84</c:v>
                </c:pt>
                <c:pt idx="133">
                  <c:v>1408.116</c:v>
                </c:pt>
                <c:pt idx="134">
                  <c:v>1918.232800000004</c:v>
                </c:pt>
                <c:pt idx="135">
                  <c:v>2668.036000000002</c:v>
                </c:pt>
                <c:pt idx="136">
                  <c:v>3673.788799999997</c:v>
                </c:pt>
                <c:pt idx="137">
                  <c:v>4921.359999999998</c:v>
                </c:pt>
                <c:pt idx="138">
                  <c:v>5580.98</c:v>
                </c:pt>
                <c:pt idx="139">
                  <c:v>7046.119999999998</c:v>
                </c:pt>
                <c:pt idx="140">
                  <c:v>1456.4625</c:v>
                </c:pt>
                <c:pt idx="141">
                  <c:v>1983.600000000005</c:v>
                </c:pt>
                <c:pt idx="142">
                  <c:v>2760.005000000002</c:v>
                </c:pt>
                <c:pt idx="143">
                  <c:v>3795.762499999992</c:v>
                </c:pt>
                <c:pt idx="144">
                  <c:v>5105.5</c:v>
                </c:pt>
                <c:pt idx="145">
                  <c:v>5788.8</c:v>
                </c:pt>
                <c:pt idx="146">
                  <c:v>7303.4</c:v>
                </c:pt>
                <c:pt idx="147">
                  <c:v>1508.691999999994</c:v>
                </c:pt>
                <c:pt idx="148">
                  <c:v>2051.648800000002</c:v>
                </c:pt>
                <c:pt idx="149">
                  <c:v>2852.516800000001</c:v>
                </c:pt>
                <c:pt idx="150">
                  <c:v>3912.964799999996</c:v>
                </c:pt>
                <c:pt idx="151">
                  <c:v>5289.64</c:v>
                </c:pt>
                <c:pt idx="152">
                  <c:v>5996.619999999998</c:v>
                </c:pt>
                <c:pt idx="153">
                  <c:v>7560.679999999998</c:v>
                </c:pt>
                <c:pt idx="154">
                  <c:v>1564.180499999993</c:v>
                </c:pt>
                <c:pt idx="155">
                  <c:v>2121.842800000005</c:v>
                </c:pt>
                <c:pt idx="156">
                  <c:v>2945.491000000002</c:v>
                </c:pt>
                <c:pt idx="157">
                  <c:v>4026.308299999999</c:v>
                </c:pt>
                <c:pt idx="158">
                  <c:v>5473.779999999999</c:v>
                </c:pt>
                <c:pt idx="159">
                  <c:v>6204.440000000001</c:v>
                </c:pt>
                <c:pt idx="160">
                  <c:v>7817.96</c:v>
                </c:pt>
                <c:pt idx="161">
                  <c:v>1622.099999999997</c:v>
                </c:pt>
                <c:pt idx="162">
                  <c:v>2193.496800000007</c:v>
                </c:pt>
                <c:pt idx="163">
                  <c:v>3038.813600000001</c:v>
                </c:pt>
                <c:pt idx="164">
                  <c:v>4136.964800000003</c:v>
                </c:pt>
                <c:pt idx="165">
                  <c:v>5657.92</c:v>
                </c:pt>
                <c:pt idx="166">
                  <c:v>6412.26</c:v>
                </c:pt>
                <c:pt idx="167">
                  <c:v>8075.24</c:v>
                </c:pt>
                <c:pt idx="168">
                  <c:v>1681.418499999998</c:v>
                </c:pt>
                <c:pt idx="169">
                  <c:v>2265.776800000017</c:v>
                </c:pt>
                <c:pt idx="170">
                  <c:v>3132.337000000003</c:v>
                </c:pt>
                <c:pt idx="171">
                  <c:v>4246.3653</c:v>
                </c:pt>
                <c:pt idx="172">
                  <c:v>5842.06</c:v>
                </c:pt>
                <c:pt idx="173">
                  <c:v>6620.08</c:v>
                </c:pt>
                <c:pt idx="174">
                  <c:v>8332.519999999999</c:v>
                </c:pt>
                <c:pt idx="175">
                  <c:v>1740.9</c:v>
                </c:pt>
                <c:pt idx="176">
                  <c:v>2337.700000000007</c:v>
                </c:pt>
                <c:pt idx="177">
                  <c:v>3225.880000000001</c:v>
                </c:pt>
                <c:pt idx="178">
                  <c:v>4356.199999999991</c:v>
                </c:pt>
                <c:pt idx="179">
                  <c:v>6026.199999999998</c:v>
                </c:pt>
                <c:pt idx="180">
                  <c:v>6827.9</c:v>
                </c:pt>
                <c:pt idx="181">
                  <c:v>8589.799999999999</c:v>
                </c:pt>
                <c:pt idx="182">
                  <c:v>1799.104499999999</c:v>
                </c:pt>
                <c:pt idx="183">
                  <c:v>2408.134800000017</c:v>
                </c:pt>
                <c:pt idx="184">
                  <c:v>3319.227800000002</c:v>
                </c:pt>
                <c:pt idx="185">
                  <c:v>4468.418300000007</c:v>
                </c:pt>
                <c:pt idx="186">
                  <c:v>6210.34</c:v>
                </c:pt>
                <c:pt idx="187">
                  <c:v>7035.72</c:v>
                </c:pt>
                <c:pt idx="188">
                  <c:v>8847.08</c:v>
                </c:pt>
                <c:pt idx="189">
                  <c:v>1854.387999999997</c:v>
                </c:pt>
                <c:pt idx="190">
                  <c:v>2475.800800000007</c:v>
                </c:pt>
                <c:pt idx="191">
                  <c:v>3412.132000000003</c:v>
                </c:pt>
                <c:pt idx="192">
                  <c:v>4585.228799999992</c:v>
                </c:pt>
                <c:pt idx="193">
                  <c:v>6394.48</c:v>
                </c:pt>
                <c:pt idx="194">
                  <c:v>7243.540000000001</c:v>
                </c:pt>
                <c:pt idx="195">
                  <c:v>9104.359999999999</c:v>
                </c:pt>
                <c:pt idx="196">
                  <c:v>1904.90250000001</c:v>
                </c:pt>
                <c:pt idx="197">
                  <c:v>2539.268800000015</c:v>
                </c:pt>
                <c:pt idx="198">
                  <c:v>3504.310600000003</c:v>
                </c:pt>
                <c:pt idx="199">
                  <c:v>4709.099300000018</c:v>
                </c:pt>
                <c:pt idx="200">
                  <c:v>6578.619999999998</c:v>
                </c:pt>
                <c:pt idx="201">
                  <c:v>7451.36</c:v>
                </c:pt>
                <c:pt idx="202">
                  <c:v>9361.639999999999</c:v>
                </c:pt>
                <c:pt idx="203">
                  <c:v>1948.595999999996</c:v>
                </c:pt>
                <c:pt idx="204">
                  <c:v>2596.960800000018</c:v>
                </c:pt>
                <c:pt idx="205">
                  <c:v>3595.448000000004</c:v>
                </c:pt>
                <c:pt idx="206">
                  <c:v>4842.756799999997</c:v>
                </c:pt>
                <c:pt idx="207">
                  <c:v>6762.76</c:v>
                </c:pt>
                <c:pt idx="208">
                  <c:v>7659.18</c:v>
                </c:pt>
                <c:pt idx="209">
                  <c:v>9618.92</c:v>
                </c:pt>
                <c:pt idx="210">
                  <c:v>1983.212500000007</c:v>
                </c:pt>
                <c:pt idx="211">
                  <c:v>2647.150000000004</c:v>
                </c:pt>
                <c:pt idx="212">
                  <c:v>3685.195000000003</c:v>
                </c:pt>
                <c:pt idx="213">
                  <c:v>4989.187499999987</c:v>
                </c:pt>
                <c:pt idx="214">
                  <c:v>6946.9</c:v>
                </c:pt>
                <c:pt idx="215">
                  <c:v>7867.0</c:v>
                </c:pt>
                <c:pt idx="216">
                  <c:v>9876.199999999999</c:v>
                </c:pt>
                <c:pt idx="217">
                  <c:v>2006.291999999985</c:v>
                </c:pt>
                <c:pt idx="218">
                  <c:v>2687.960800000003</c:v>
                </c:pt>
                <c:pt idx="219">
                  <c:v>3773.168800000005</c:v>
                </c:pt>
                <c:pt idx="220">
                  <c:v>5151.63679999998</c:v>
                </c:pt>
                <c:pt idx="221">
                  <c:v>7131.04</c:v>
                </c:pt>
                <c:pt idx="222">
                  <c:v>8074.82</c:v>
                </c:pt>
                <c:pt idx="223">
                  <c:v>10133.48</c:v>
                </c:pt>
                <c:pt idx="224">
                  <c:v>2015.170500000013</c:v>
                </c:pt>
                <c:pt idx="225">
                  <c:v>2717.368800000014</c:v>
                </c:pt>
                <c:pt idx="226">
                  <c:v>3858.953000000003</c:v>
                </c:pt>
                <c:pt idx="227">
                  <c:v>5333.60930000002</c:v>
                </c:pt>
                <c:pt idx="228">
                  <c:v>7315.18</c:v>
                </c:pt>
                <c:pt idx="229">
                  <c:v>8282.639999999999</c:v>
                </c:pt>
                <c:pt idx="230">
                  <c:v>10390.76</c:v>
                </c:pt>
                <c:pt idx="231">
                  <c:v>2006.980000000009</c:v>
                </c:pt>
                <c:pt idx="232">
                  <c:v>2733.200800000009</c:v>
                </c:pt>
                <c:pt idx="233">
                  <c:v>3942.097600000005</c:v>
                </c:pt>
                <c:pt idx="234">
                  <c:v>5538.868799999998</c:v>
                </c:pt>
                <c:pt idx="235">
                  <c:v>7499.32</c:v>
                </c:pt>
                <c:pt idx="236">
                  <c:v>8490.460000000001</c:v>
                </c:pt>
                <c:pt idx="237">
                  <c:v>10648.04</c:v>
                </c:pt>
                <c:pt idx="238">
                  <c:v>1978.648500000001</c:v>
                </c:pt>
                <c:pt idx="239">
                  <c:v>2733.134800000024</c:v>
                </c:pt>
                <c:pt idx="240">
                  <c:v>4022.119000000004</c:v>
                </c:pt>
                <c:pt idx="241">
                  <c:v>5771.438300000018</c:v>
                </c:pt>
                <c:pt idx="242">
                  <c:v>7683.46</c:v>
                </c:pt>
                <c:pt idx="243">
                  <c:v>8698.28</c:v>
                </c:pt>
                <c:pt idx="244">
                  <c:v>10905.32</c:v>
                </c:pt>
                <c:pt idx="245">
                  <c:v>1926.900000000007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D5-412F-A11B-6E962CF4FE0E}"/>
            </c:ext>
          </c:extLst>
        </c:ser>
        <c:ser>
          <c:idx val="1"/>
          <c:order val="1"/>
          <c:tx>
            <c:strRef>
              <c:f>'Sheet1 (2)'!$D$2</c:f>
              <c:strCache>
                <c:ptCount val="1"/>
                <c:pt idx="0">
                  <c:v>40%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(2)'!$D$3:$D$248</c:f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D5-412F-A11B-6E962CF4FE0E}"/>
            </c:ext>
          </c:extLst>
        </c:ser>
        <c:ser>
          <c:idx val="2"/>
          <c:order val="2"/>
          <c:tx>
            <c:strRef>
              <c:f>'Sheet1 (2)'!$E$2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(2)'!$E$3:$E$248</c:f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6D5-412F-A11B-6E962CF4FE0E}"/>
            </c:ext>
          </c:extLst>
        </c:ser>
        <c:ser>
          <c:idx val="3"/>
          <c:order val="3"/>
          <c:tx>
            <c:strRef>
              <c:f>'Sheet1 (2)'!$F$2</c:f>
              <c:strCache>
                <c:ptCount val="1"/>
                <c:pt idx="0">
                  <c:v>60%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(2)'!$F$3:$F$248</c:f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6D5-412F-A11B-6E962CF4FE0E}"/>
            </c:ext>
          </c:extLst>
        </c:ser>
        <c:ser>
          <c:idx val="4"/>
          <c:order val="4"/>
          <c:tx>
            <c:strRef>
              <c:f>'Sheet1 (2)'!$G$2</c:f>
              <c:strCache>
                <c:ptCount val="1"/>
                <c:pt idx="0">
                  <c:v>70%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(2)'!$G$3:$G$248</c:f>
            </c:numRef>
          </c:yVal>
          <c:smooth val="0"/>
        </c:ser>
        <c:ser>
          <c:idx val="5"/>
          <c:order val="5"/>
          <c:tx>
            <c:strRef>
              <c:f>'Sheet1 (2)'!$H$2</c:f>
              <c:strCache>
                <c:ptCount val="1"/>
                <c:pt idx="0">
                  <c:v>80%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(2)'!$H$3:$H$248</c:f>
            </c:numRef>
          </c:yVal>
          <c:smooth val="0"/>
        </c:ser>
        <c:ser>
          <c:idx val="6"/>
          <c:order val="6"/>
          <c:tx>
            <c:strRef>
              <c:f>'Sheet1 (2)'!$I$2</c:f>
              <c:strCache>
                <c:ptCount val="1"/>
                <c:pt idx="0">
                  <c:v>90%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'Sheet1 (2)'!$A$3:$A$248</c:f>
              <c:numCache>
                <c:formatCode>General</c:formatCode>
                <c:ptCount val="246"/>
                <c:pt idx="0">
                  <c:v>15.0</c:v>
                </c:pt>
                <c:pt idx="1">
                  <c:v>15.0</c:v>
                </c:pt>
                <c:pt idx="2">
                  <c:v>15.0</c:v>
                </c:pt>
                <c:pt idx="3">
                  <c:v>15.0</c:v>
                </c:pt>
                <c:pt idx="4">
                  <c:v>15.0</c:v>
                </c:pt>
                <c:pt idx="5">
                  <c:v>15.0</c:v>
                </c:pt>
                <c:pt idx="6">
                  <c:v>15.0</c:v>
                </c:pt>
                <c:pt idx="7">
                  <c:v>16.0</c:v>
                </c:pt>
                <c:pt idx="8">
                  <c:v>16.0</c:v>
                </c:pt>
                <c:pt idx="9">
                  <c:v>16.0</c:v>
                </c:pt>
                <c:pt idx="10">
                  <c:v>16.0</c:v>
                </c:pt>
                <c:pt idx="11">
                  <c:v>16.0</c:v>
                </c:pt>
                <c:pt idx="12">
                  <c:v>16.0</c:v>
                </c:pt>
                <c:pt idx="13">
                  <c:v>16.0</c:v>
                </c:pt>
                <c:pt idx="14">
                  <c:v>17.0</c:v>
                </c:pt>
                <c:pt idx="15">
                  <c:v>17.0</c:v>
                </c:pt>
                <c:pt idx="16">
                  <c:v>17.0</c:v>
                </c:pt>
                <c:pt idx="17">
                  <c:v>17.0</c:v>
                </c:pt>
                <c:pt idx="18">
                  <c:v>17.0</c:v>
                </c:pt>
                <c:pt idx="19">
                  <c:v>17.0</c:v>
                </c:pt>
                <c:pt idx="20">
                  <c:v>17.0</c:v>
                </c:pt>
                <c:pt idx="21">
                  <c:v>18.0</c:v>
                </c:pt>
                <c:pt idx="22">
                  <c:v>18.0</c:v>
                </c:pt>
                <c:pt idx="23">
                  <c:v>18.0</c:v>
                </c:pt>
                <c:pt idx="24">
                  <c:v>18.0</c:v>
                </c:pt>
                <c:pt idx="25">
                  <c:v>18.0</c:v>
                </c:pt>
                <c:pt idx="26">
                  <c:v>18.0</c:v>
                </c:pt>
                <c:pt idx="27">
                  <c:v>18.0</c:v>
                </c:pt>
                <c:pt idx="28">
                  <c:v>19.0</c:v>
                </c:pt>
                <c:pt idx="29">
                  <c:v>19.0</c:v>
                </c:pt>
                <c:pt idx="30">
                  <c:v>19.0</c:v>
                </c:pt>
                <c:pt idx="31">
                  <c:v>19.0</c:v>
                </c:pt>
                <c:pt idx="32">
                  <c:v>19.0</c:v>
                </c:pt>
                <c:pt idx="33">
                  <c:v>19.0</c:v>
                </c:pt>
                <c:pt idx="34">
                  <c:v>19.0</c:v>
                </c:pt>
                <c:pt idx="35">
                  <c:v>20.0</c:v>
                </c:pt>
                <c:pt idx="36">
                  <c:v>20.0</c:v>
                </c:pt>
                <c:pt idx="37">
                  <c:v>20.0</c:v>
                </c:pt>
                <c:pt idx="38">
                  <c:v>20.0</c:v>
                </c:pt>
                <c:pt idx="39">
                  <c:v>20.0</c:v>
                </c:pt>
                <c:pt idx="40">
                  <c:v>20.0</c:v>
                </c:pt>
                <c:pt idx="41">
                  <c:v>20.0</c:v>
                </c:pt>
                <c:pt idx="42">
                  <c:v>21.0</c:v>
                </c:pt>
                <c:pt idx="43">
                  <c:v>21.0</c:v>
                </c:pt>
                <c:pt idx="44">
                  <c:v>21.0</c:v>
                </c:pt>
                <c:pt idx="45">
                  <c:v>21.0</c:v>
                </c:pt>
                <c:pt idx="46">
                  <c:v>21.0</c:v>
                </c:pt>
                <c:pt idx="47">
                  <c:v>21.0</c:v>
                </c:pt>
                <c:pt idx="48">
                  <c:v>21.0</c:v>
                </c:pt>
                <c:pt idx="49">
                  <c:v>22.0</c:v>
                </c:pt>
                <c:pt idx="50">
                  <c:v>22.0</c:v>
                </c:pt>
                <c:pt idx="51">
                  <c:v>22.0</c:v>
                </c:pt>
                <c:pt idx="52">
                  <c:v>22.0</c:v>
                </c:pt>
                <c:pt idx="53">
                  <c:v>22.0</c:v>
                </c:pt>
                <c:pt idx="54">
                  <c:v>22.0</c:v>
                </c:pt>
                <c:pt idx="55">
                  <c:v>22.0</c:v>
                </c:pt>
                <c:pt idx="56">
                  <c:v>23.0</c:v>
                </c:pt>
                <c:pt idx="57">
                  <c:v>23.0</c:v>
                </c:pt>
                <c:pt idx="58">
                  <c:v>23.0</c:v>
                </c:pt>
                <c:pt idx="59">
                  <c:v>23.0</c:v>
                </c:pt>
                <c:pt idx="60">
                  <c:v>23.0</c:v>
                </c:pt>
                <c:pt idx="61">
                  <c:v>23.0</c:v>
                </c:pt>
                <c:pt idx="62">
                  <c:v>23.0</c:v>
                </c:pt>
                <c:pt idx="63">
                  <c:v>24.0</c:v>
                </c:pt>
                <c:pt idx="64">
                  <c:v>24.0</c:v>
                </c:pt>
                <c:pt idx="65">
                  <c:v>24.0</c:v>
                </c:pt>
                <c:pt idx="66">
                  <c:v>24.0</c:v>
                </c:pt>
                <c:pt idx="67">
                  <c:v>24.0</c:v>
                </c:pt>
                <c:pt idx="68">
                  <c:v>24.0</c:v>
                </c:pt>
                <c:pt idx="69">
                  <c:v>24.0</c:v>
                </c:pt>
                <c:pt idx="70">
                  <c:v>25.0</c:v>
                </c:pt>
                <c:pt idx="71">
                  <c:v>25.0</c:v>
                </c:pt>
                <c:pt idx="72">
                  <c:v>25.0</c:v>
                </c:pt>
                <c:pt idx="73">
                  <c:v>25.0</c:v>
                </c:pt>
                <c:pt idx="74">
                  <c:v>25.0</c:v>
                </c:pt>
                <c:pt idx="75">
                  <c:v>25.0</c:v>
                </c:pt>
                <c:pt idx="76">
                  <c:v>25.0</c:v>
                </c:pt>
                <c:pt idx="77">
                  <c:v>26.0</c:v>
                </c:pt>
                <c:pt idx="78">
                  <c:v>26.0</c:v>
                </c:pt>
                <c:pt idx="79">
                  <c:v>26.0</c:v>
                </c:pt>
                <c:pt idx="80">
                  <c:v>26.0</c:v>
                </c:pt>
                <c:pt idx="81">
                  <c:v>26.0</c:v>
                </c:pt>
                <c:pt idx="82">
                  <c:v>26.0</c:v>
                </c:pt>
                <c:pt idx="83">
                  <c:v>26.0</c:v>
                </c:pt>
                <c:pt idx="84">
                  <c:v>27.0</c:v>
                </c:pt>
                <c:pt idx="85">
                  <c:v>27.0</c:v>
                </c:pt>
                <c:pt idx="86">
                  <c:v>27.0</c:v>
                </c:pt>
                <c:pt idx="87">
                  <c:v>27.0</c:v>
                </c:pt>
                <c:pt idx="88">
                  <c:v>27.0</c:v>
                </c:pt>
                <c:pt idx="89">
                  <c:v>27.0</c:v>
                </c:pt>
                <c:pt idx="90">
                  <c:v>27.0</c:v>
                </c:pt>
                <c:pt idx="91">
                  <c:v>28.0</c:v>
                </c:pt>
                <c:pt idx="92">
                  <c:v>28.0</c:v>
                </c:pt>
                <c:pt idx="93">
                  <c:v>28.0</c:v>
                </c:pt>
                <c:pt idx="94">
                  <c:v>28.0</c:v>
                </c:pt>
                <c:pt idx="95">
                  <c:v>28.0</c:v>
                </c:pt>
                <c:pt idx="96">
                  <c:v>28.0</c:v>
                </c:pt>
                <c:pt idx="97">
                  <c:v>28.0</c:v>
                </c:pt>
                <c:pt idx="98">
                  <c:v>29.0</c:v>
                </c:pt>
                <c:pt idx="99">
                  <c:v>29.0</c:v>
                </c:pt>
                <c:pt idx="100">
                  <c:v>29.0</c:v>
                </c:pt>
                <c:pt idx="101">
                  <c:v>29.0</c:v>
                </c:pt>
                <c:pt idx="102">
                  <c:v>29.0</c:v>
                </c:pt>
                <c:pt idx="103">
                  <c:v>29.0</c:v>
                </c:pt>
                <c:pt idx="104">
                  <c:v>29.0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31.0</c:v>
                </c:pt>
                <c:pt idx="113">
                  <c:v>31.0</c:v>
                </c:pt>
                <c:pt idx="114">
                  <c:v>31.0</c:v>
                </c:pt>
                <c:pt idx="115">
                  <c:v>31.0</c:v>
                </c:pt>
                <c:pt idx="116">
                  <c:v>31.0</c:v>
                </c:pt>
                <c:pt idx="117">
                  <c:v>31.0</c:v>
                </c:pt>
                <c:pt idx="118">
                  <c:v>31.0</c:v>
                </c:pt>
                <c:pt idx="119">
                  <c:v>32.0</c:v>
                </c:pt>
                <c:pt idx="120">
                  <c:v>32.0</c:v>
                </c:pt>
                <c:pt idx="121">
                  <c:v>32.0</c:v>
                </c:pt>
                <c:pt idx="122">
                  <c:v>32.0</c:v>
                </c:pt>
                <c:pt idx="123">
                  <c:v>32.0</c:v>
                </c:pt>
                <c:pt idx="124">
                  <c:v>32.0</c:v>
                </c:pt>
                <c:pt idx="125">
                  <c:v>32.0</c:v>
                </c:pt>
                <c:pt idx="126">
                  <c:v>33.0</c:v>
                </c:pt>
                <c:pt idx="127">
                  <c:v>33.0</c:v>
                </c:pt>
                <c:pt idx="128">
                  <c:v>33.0</c:v>
                </c:pt>
                <c:pt idx="129">
                  <c:v>33.0</c:v>
                </c:pt>
                <c:pt idx="130">
                  <c:v>33.0</c:v>
                </c:pt>
                <c:pt idx="131">
                  <c:v>33.0</c:v>
                </c:pt>
                <c:pt idx="132">
                  <c:v>33.0</c:v>
                </c:pt>
                <c:pt idx="133">
                  <c:v>34.0</c:v>
                </c:pt>
                <c:pt idx="134">
                  <c:v>34.0</c:v>
                </c:pt>
                <c:pt idx="135">
                  <c:v>34.0</c:v>
                </c:pt>
                <c:pt idx="136">
                  <c:v>34.0</c:v>
                </c:pt>
                <c:pt idx="137">
                  <c:v>34.0</c:v>
                </c:pt>
                <c:pt idx="138">
                  <c:v>34.0</c:v>
                </c:pt>
                <c:pt idx="139">
                  <c:v>34.0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35.0</c:v>
                </c:pt>
                <c:pt idx="144">
                  <c:v>35.0</c:v>
                </c:pt>
                <c:pt idx="145">
                  <c:v>35.0</c:v>
                </c:pt>
                <c:pt idx="146">
                  <c:v>35.0</c:v>
                </c:pt>
                <c:pt idx="147">
                  <c:v>36.0</c:v>
                </c:pt>
                <c:pt idx="148">
                  <c:v>36.0</c:v>
                </c:pt>
                <c:pt idx="149">
                  <c:v>36.0</c:v>
                </c:pt>
                <c:pt idx="150">
                  <c:v>36.0</c:v>
                </c:pt>
                <c:pt idx="151">
                  <c:v>36.0</c:v>
                </c:pt>
                <c:pt idx="152">
                  <c:v>36.0</c:v>
                </c:pt>
                <c:pt idx="153">
                  <c:v>36.0</c:v>
                </c:pt>
                <c:pt idx="154">
                  <c:v>37.0</c:v>
                </c:pt>
                <c:pt idx="155">
                  <c:v>37.0</c:v>
                </c:pt>
                <c:pt idx="156">
                  <c:v>37.0</c:v>
                </c:pt>
                <c:pt idx="157">
                  <c:v>37.0</c:v>
                </c:pt>
                <c:pt idx="158">
                  <c:v>37.0</c:v>
                </c:pt>
                <c:pt idx="159">
                  <c:v>37.0</c:v>
                </c:pt>
                <c:pt idx="160">
                  <c:v>37.0</c:v>
                </c:pt>
                <c:pt idx="161">
                  <c:v>38.0</c:v>
                </c:pt>
                <c:pt idx="162">
                  <c:v>38.0</c:v>
                </c:pt>
                <c:pt idx="163">
                  <c:v>38.0</c:v>
                </c:pt>
                <c:pt idx="164">
                  <c:v>38.0</c:v>
                </c:pt>
                <c:pt idx="165">
                  <c:v>38.0</c:v>
                </c:pt>
                <c:pt idx="166">
                  <c:v>38.0</c:v>
                </c:pt>
                <c:pt idx="167">
                  <c:v>38.0</c:v>
                </c:pt>
                <c:pt idx="168">
                  <c:v>39.0</c:v>
                </c:pt>
                <c:pt idx="169">
                  <c:v>39.0</c:v>
                </c:pt>
                <c:pt idx="170">
                  <c:v>39.0</c:v>
                </c:pt>
                <c:pt idx="171">
                  <c:v>39.0</c:v>
                </c:pt>
                <c:pt idx="172">
                  <c:v>39.0</c:v>
                </c:pt>
                <c:pt idx="173">
                  <c:v>39.0</c:v>
                </c:pt>
                <c:pt idx="174">
                  <c:v>39.0</c:v>
                </c:pt>
                <c:pt idx="175">
                  <c:v>40.0</c:v>
                </c:pt>
                <c:pt idx="176">
                  <c:v>40.0</c:v>
                </c:pt>
                <c:pt idx="177">
                  <c:v>40.0</c:v>
                </c:pt>
                <c:pt idx="178">
                  <c:v>40.0</c:v>
                </c:pt>
                <c:pt idx="179">
                  <c:v>40.0</c:v>
                </c:pt>
                <c:pt idx="180">
                  <c:v>40.0</c:v>
                </c:pt>
                <c:pt idx="181">
                  <c:v>40.0</c:v>
                </c:pt>
                <c:pt idx="182">
                  <c:v>41.0</c:v>
                </c:pt>
                <c:pt idx="183">
                  <c:v>41.0</c:v>
                </c:pt>
                <c:pt idx="184">
                  <c:v>41.0</c:v>
                </c:pt>
                <c:pt idx="185">
                  <c:v>41.0</c:v>
                </c:pt>
                <c:pt idx="186">
                  <c:v>41.0</c:v>
                </c:pt>
                <c:pt idx="187">
                  <c:v>41.0</c:v>
                </c:pt>
                <c:pt idx="188">
                  <c:v>41.0</c:v>
                </c:pt>
                <c:pt idx="189">
                  <c:v>42.0</c:v>
                </c:pt>
                <c:pt idx="190">
                  <c:v>42.0</c:v>
                </c:pt>
                <c:pt idx="191">
                  <c:v>42.0</c:v>
                </c:pt>
                <c:pt idx="192">
                  <c:v>42.0</c:v>
                </c:pt>
                <c:pt idx="193">
                  <c:v>42.0</c:v>
                </c:pt>
                <c:pt idx="194">
                  <c:v>42.0</c:v>
                </c:pt>
                <c:pt idx="195">
                  <c:v>42.0</c:v>
                </c:pt>
                <c:pt idx="196">
                  <c:v>43.0</c:v>
                </c:pt>
                <c:pt idx="197">
                  <c:v>43.0</c:v>
                </c:pt>
                <c:pt idx="198">
                  <c:v>43.0</c:v>
                </c:pt>
                <c:pt idx="199">
                  <c:v>43.0</c:v>
                </c:pt>
                <c:pt idx="200">
                  <c:v>43.0</c:v>
                </c:pt>
                <c:pt idx="201">
                  <c:v>43.0</c:v>
                </c:pt>
                <c:pt idx="202">
                  <c:v>43.0</c:v>
                </c:pt>
                <c:pt idx="203">
                  <c:v>44.0</c:v>
                </c:pt>
                <c:pt idx="204">
                  <c:v>44.0</c:v>
                </c:pt>
                <c:pt idx="205">
                  <c:v>44.0</c:v>
                </c:pt>
                <c:pt idx="206">
                  <c:v>44.0</c:v>
                </c:pt>
                <c:pt idx="207">
                  <c:v>44.0</c:v>
                </c:pt>
                <c:pt idx="208">
                  <c:v>44.0</c:v>
                </c:pt>
                <c:pt idx="209">
                  <c:v>44.0</c:v>
                </c:pt>
                <c:pt idx="210">
                  <c:v>45.0</c:v>
                </c:pt>
                <c:pt idx="211">
                  <c:v>45.0</c:v>
                </c:pt>
                <c:pt idx="212">
                  <c:v>45.0</c:v>
                </c:pt>
                <c:pt idx="213">
                  <c:v>45.0</c:v>
                </c:pt>
                <c:pt idx="214">
                  <c:v>45.0</c:v>
                </c:pt>
                <c:pt idx="215">
                  <c:v>45.0</c:v>
                </c:pt>
                <c:pt idx="216">
                  <c:v>45.0</c:v>
                </c:pt>
                <c:pt idx="217">
                  <c:v>46.0</c:v>
                </c:pt>
                <c:pt idx="218">
                  <c:v>46.0</c:v>
                </c:pt>
                <c:pt idx="219">
                  <c:v>46.0</c:v>
                </c:pt>
                <c:pt idx="220">
                  <c:v>46.0</c:v>
                </c:pt>
                <c:pt idx="221">
                  <c:v>46.0</c:v>
                </c:pt>
                <c:pt idx="222">
                  <c:v>46.0</c:v>
                </c:pt>
                <c:pt idx="223">
                  <c:v>46.0</c:v>
                </c:pt>
                <c:pt idx="224">
                  <c:v>47.0</c:v>
                </c:pt>
                <c:pt idx="225">
                  <c:v>47.0</c:v>
                </c:pt>
                <c:pt idx="226">
                  <c:v>47.0</c:v>
                </c:pt>
                <c:pt idx="227">
                  <c:v>47.0</c:v>
                </c:pt>
                <c:pt idx="228">
                  <c:v>47.0</c:v>
                </c:pt>
                <c:pt idx="229">
                  <c:v>47.0</c:v>
                </c:pt>
                <c:pt idx="230">
                  <c:v>47.0</c:v>
                </c:pt>
                <c:pt idx="231">
                  <c:v>48.0</c:v>
                </c:pt>
                <c:pt idx="232">
                  <c:v>48.0</c:v>
                </c:pt>
                <c:pt idx="233">
                  <c:v>48.0</c:v>
                </c:pt>
                <c:pt idx="234">
                  <c:v>48.0</c:v>
                </c:pt>
                <c:pt idx="235">
                  <c:v>48.0</c:v>
                </c:pt>
                <c:pt idx="236">
                  <c:v>48.0</c:v>
                </c:pt>
                <c:pt idx="237">
                  <c:v>48.0</c:v>
                </c:pt>
                <c:pt idx="238">
                  <c:v>49.0</c:v>
                </c:pt>
                <c:pt idx="239">
                  <c:v>49.0</c:v>
                </c:pt>
                <c:pt idx="240">
                  <c:v>49.0</c:v>
                </c:pt>
                <c:pt idx="241">
                  <c:v>49.0</c:v>
                </c:pt>
                <c:pt idx="242">
                  <c:v>49.0</c:v>
                </c:pt>
                <c:pt idx="243">
                  <c:v>49.0</c:v>
                </c:pt>
                <c:pt idx="244">
                  <c:v>49.0</c:v>
                </c:pt>
                <c:pt idx="245">
                  <c:v>50.0</c:v>
                </c:pt>
              </c:numCache>
            </c:numRef>
          </c:xVal>
          <c:yVal>
            <c:numRef>
              <c:f>'Sheet1 (2)'!$I$3:$I$248</c:f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013520"/>
        <c:axId val="-972010816"/>
      </c:scatterChart>
      <c:valAx>
        <c:axId val="-972013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 ℃ 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010816"/>
        <c:crosses val="autoZero"/>
        <c:crossBetween val="midCat"/>
      </c:valAx>
      <c:valAx>
        <c:axId val="-97201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Volume ( L 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01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30 </a:t>
            </a:r>
            <a:r>
              <a:rPr lang="en-US" sz="1400" b="1" i="0" u="none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 u="none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53937007874"/>
          <c:y val="0.186064814814815"/>
          <c:w val="0.779905074365704"/>
          <c:h val="0.53382728200641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'Interpolation Graphs'!$L$55:$L$61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Graphs'!$M$55:$M$61</c:f>
              <c:numCache>
                <c:formatCode>General</c:formatCode>
                <c:ptCount val="7"/>
                <c:pt idx="0">
                  <c:v>1229.0</c:v>
                </c:pt>
                <c:pt idx="1">
                  <c:v>1684.0</c:v>
                </c:pt>
                <c:pt idx="2">
                  <c:v>2307.0</c:v>
                </c:pt>
                <c:pt idx="3">
                  <c:v>3161.0</c:v>
                </c:pt>
                <c:pt idx="4">
                  <c:v>4425.0</c:v>
                </c:pt>
                <c:pt idx="5">
                  <c:v>5000.0</c:v>
                </c:pt>
                <c:pt idx="6">
                  <c:v>6300.0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F03-44C3-A15B-4D8EB1855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764256"/>
        <c:axId val="-995760864"/>
      </c:scatterChart>
      <c:valAx>
        <c:axId val="-99576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 b="1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67915354330709"/>
              <c:y val="0.8411803732866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760864"/>
        <c:crosses val="autoZero"/>
        <c:crossBetween val="midCat"/>
      </c:valAx>
      <c:valAx>
        <c:axId val="-9957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11111111111111"/>
              <c:y val="0.296959755030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76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Temp 20 0C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Graphs'!$L$25:$L$31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Graphs'!$M$25:$M$31</c:f>
              <c:numCache>
                <c:formatCode>General</c:formatCode>
                <c:ptCount val="7"/>
                <c:pt idx="0">
                  <c:v>1008.0</c:v>
                </c:pt>
                <c:pt idx="1">
                  <c:v>1250.0</c:v>
                </c:pt>
                <c:pt idx="2">
                  <c:v>1426.0</c:v>
                </c:pt>
                <c:pt idx="3">
                  <c:v>1593.0</c:v>
                </c:pt>
                <c:pt idx="4">
                  <c:v>1976.0</c:v>
                </c:pt>
                <c:pt idx="5">
                  <c:v>2252.0</c:v>
                </c:pt>
                <c:pt idx="6">
                  <c:v>3108.0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80-4AA4-8B2E-FB478FAFC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834544"/>
        <c:axId val="-991825984"/>
      </c:scatterChart>
      <c:valAx>
        <c:axId val="-99183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Humidity in (%)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52059981183203"/>
              <c:y val="0.810995449347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825984"/>
        <c:crosses val="autoZero"/>
        <c:crossBetween val="midCat"/>
      </c:valAx>
      <c:valAx>
        <c:axId val="-99182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in (L)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83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30 </a:t>
            </a:r>
            <a:r>
              <a:rPr lang="en-US" sz="1400" b="1" i="0" u="none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u="non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 u="none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53937007874"/>
          <c:y val="0.186064814814815"/>
          <c:w val="0.779905074365704"/>
          <c:h val="0.53382728200641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'Interpolation Graphs'!$L$55:$L$61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Graphs'!$M$55:$M$61</c:f>
              <c:numCache>
                <c:formatCode>General</c:formatCode>
                <c:ptCount val="7"/>
                <c:pt idx="0">
                  <c:v>1229.0</c:v>
                </c:pt>
                <c:pt idx="1">
                  <c:v>1684.0</c:v>
                </c:pt>
                <c:pt idx="2">
                  <c:v>2307.0</c:v>
                </c:pt>
                <c:pt idx="3">
                  <c:v>3161.0</c:v>
                </c:pt>
                <c:pt idx="4">
                  <c:v>4425.0</c:v>
                </c:pt>
                <c:pt idx="5">
                  <c:v>5000.0</c:v>
                </c:pt>
                <c:pt idx="6">
                  <c:v>6300.0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62-4423-93A2-CF490F2A8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054976"/>
        <c:axId val="-996516144"/>
      </c:scatterChart>
      <c:valAx>
        <c:axId val="-991054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 b="1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67915354330709"/>
              <c:y val="0.8411803732866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516144"/>
        <c:crosses val="autoZero"/>
        <c:crossBetween val="midCat"/>
      </c:valAx>
      <c:valAx>
        <c:axId val="-99651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11111111111111"/>
              <c:y val="0.296959755030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05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25 </a:t>
            </a:r>
            <a:r>
              <a:rPr lang="en-US" sz="1600" b="1" i="0" u="sng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6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42569335083115"/>
          <c:y val="0.0509259259259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Graphs'!$L$38:$L$44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Graphs'!$M$38:$M$44</c:f>
              <c:numCache>
                <c:formatCode>General</c:formatCode>
                <c:ptCount val="7"/>
                <c:pt idx="0">
                  <c:v>1137.0</c:v>
                </c:pt>
                <c:pt idx="1">
                  <c:v>1433.0</c:v>
                </c:pt>
                <c:pt idx="2">
                  <c:v>1805.0</c:v>
                </c:pt>
                <c:pt idx="3">
                  <c:v>2275.0</c:v>
                </c:pt>
                <c:pt idx="4">
                  <c:v>3207.0</c:v>
                </c:pt>
                <c:pt idx="5">
                  <c:v>3817.0</c:v>
                </c:pt>
                <c:pt idx="6">
                  <c:v>4695.0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DE-45C2-8E5A-3177BDC24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731392"/>
        <c:axId val="-996472576"/>
      </c:scatterChart>
      <c:valAx>
        <c:axId val="-99673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92915354330709"/>
              <c:y val="0.8319211140274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472576"/>
        <c:crosses val="autoZero"/>
        <c:crossBetween val="midCat"/>
      </c:valAx>
      <c:valAx>
        <c:axId val="-99647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2867979002624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3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>
        <c:manualLayout>
          <c:xMode val="edge"/>
          <c:yMode val="edge"/>
          <c:x val="0.245347112860892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Graphs'!$L$73:$L$79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Graphs'!$M$73:$M$79</c:f>
              <c:numCache>
                <c:formatCode>General</c:formatCode>
                <c:ptCount val="7"/>
                <c:pt idx="0">
                  <c:v>1450.0</c:v>
                </c:pt>
                <c:pt idx="1">
                  <c:v>1987.0</c:v>
                </c:pt>
                <c:pt idx="2">
                  <c:v>2722.0</c:v>
                </c:pt>
                <c:pt idx="3">
                  <c:v>3730.0</c:v>
                </c:pt>
                <c:pt idx="4">
                  <c:v>5221.0</c:v>
                </c:pt>
                <c:pt idx="5">
                  <c:v>5900.0</c:v>
                </c:pt>
                <c:pt idx="6">
                  <c:v>7434.0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AB5-4D5B-977D-79925F271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438320"/>
        <c:axId val="-991356464"/>
      </c:scatterChart>
      <c:valAx>
        <c:axId val="-99643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356464"/>
        <c:crosses val="autoZero"/>
        <c:crossBetween val="midCat"/>
      </c:valAx>
      <c:valAx>
        <c:axId val="-99135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323568824730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43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40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Graphs'!$L$91:$L$97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Graphs'!$M$91:$M$97</c:f>
              <c:numCache>
                <c:formatCode>General</c:formatCode>
                <c:ptCount val="7"/>
                <c:pt idx="0">
                  <c:v>1671.0</c:v>
                </c:pt>
                <c:pt idx="1">
                  <c:v>2289.0</c:v>
                </c:pt>
                <c:pt idx="2">
                  <c:v>3136.0</c:v>
                </c:pt>
                <c:pt idx="3">
                  <c:v>4296.0</c:v>
                </c:pt>
                <c:pt idx="4">
                  <c:v>6015.0</c:v>
                </c:pt>
                <c:pt idx="5">
                  <c:v>6797.0</c:v>
                </c:pt>
                <c:pt idx="6">
                  <c:v>8564.0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3A-4741-AB66-07E2914A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537456"/>
        <c:axId val="-996519040"/>
      </c:scatterChart>
      <c:valAx>
        <c:axId val="-99653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519040"/>
        <c:crosses val="autoZero"/>
        <c:crossBetween val="midCat"/>
      </c:valAx>
      <c:valAx>
        <c:axId val="-99651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53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Graphs'!$L$103:$L$109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Graphs'!$M$103:$M$109</c:f>
              <c:numCache>
                <c:formatCode>General</c:formatCode>
                <c:ptCount val="7"/>
                <c:pt idx="0">
                  <c:v>1900.0</c:v>
                </c:pt>
                <c:pt idx="1">
                  <c:v>2603.0</c:v>
                </c:pt>
                <c:pt idx="2">
                  <c:v>3566.0</c:v>
                </c:pt>
                <c:pt idx="3">
                  <c:v>4885.0</c:v>
                </c:pt>
                <c:pt idx="4">
                  <c:v>6839.0</c:v>
                </c:pt>
                <c:pt idx="5">
                  <c:v>7728.0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6B-4552-B2D2-99ED887F8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747392"/>
        <c:axId val="-996744000"/>
      </c:scatterChart>
      <c:valAx>
        <c:axId val="-99674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44000"/>
        <c:crosses val="autoZero"/>
        <c:crossBetween val="midCat"/>
      </c:valAx>
      <c:valAx>
        <c:axId val="-99674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47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Calibri (Body)"/>
                <a:ea typeface="+mn-ea"/>
                <a:cs typeface="Times New Roman" panose="02020603050405020304" pitchFamily="18" charset="0"/>
              </a:defRPr>
            </a:pPr>
            <a:r>
              <a:rPr lang="en-US" sz="1400">
                <a:latin typeface="Calibri (Body)"/>
                <a:cs typeface="Times New Roman" panose="02020603050405020304" pitchFamily="18" charset="0"/>
              </a:rPr>
              <a:t>Extrapolation @ Humidity 30 %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alibri (Body)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0673854667084612"/>
                  <c:y val="0.424369483010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Graphs'!$A$23:$A$29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Graphs'!$B$23:$B$29</c:f>
              <c:numCache>
                <c:formatCode>General</c:formatCode>
                <c:ptCount val="7"/>
                <c:pt idx="0">
                  <c:v>562.0</c:v>
                </c:pt>
                <c:pt idx="1">
                  <c:v>1008.0</c:v>
                </c:pt>
                <c:pt idx="2">
                  <c:v>1137.0</c:v>
                </c:pt>
                <c:pt idx="3">
                  <c:v>1229.0</c:v>
                </c:pt>
                <c:pt idx="4">
                  <c:v>1450.0</c:v>
                </c:pt>
                <c:pt idx="5">
                  <c:v>1671.0</c:v>
                </c:pt>
                <c:pt idx="6">
                  <c:v>1900.0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D9-4ED5-9990-9AAD8C5DA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2765088"/>
        <c:axId val="-972746096"/>
      </c:scatterChart>
      <c:valAx>
        <c:axId val="-97276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libri (Body)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Calibri (Body)"/>
                    <a:cs typeface="Times New Roman" panose="02020603050405020304" pitchFamily="18" charset="0"/>
                  </a:rPr>
                  <a:t>Temperature  0C</a:t>
                </a:r>
              </a:p>
            </c:rich>
          </c:tx>
          <c:layout>
            <c:manualLayout>
              <c:xMode val="edge"/>
              <c:yMode val="edge"/>
              <c:x val="0.419879255934935"/>
              <c:y val="0.873009308476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libri (Body)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2746096"/>
        <c:crosses val="autoZero"/>
        <c:crossBetween val="midCat"/>
      </c:valAx>
      <c:valAx>
        <c:axId val="-97274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libri (Body)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Water Volume (L)</a:t>
                </a:r>
                <a:endParaRPr lang="en-ZA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190566940087381"/>
              <c:y val="0.224039999178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Calibri (Body)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Calibri (Body)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-97276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40</a:t>
            </a:r>
            <a:r>
              <a:rPr lang="en-US" sz="1400" b="0" i="0" baseline="0">
                <a:effectLst/>
              </a:rPr>
              <a:t> % </a:t>
            </a:r>
            <a:endParaRPr lang="en-US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Graphs'!$A$39:$A$45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Graphs'!$B$39:$B$45</c:f>
              <c:numCache>
                <c:formatCode>General</c:formatCode>
                <c:ptCount val="7"/>
                <c:pt idx="0">
                  <c:v>805.0</c:v>
                </c:pt>
                <c:pt idx="1">
                  <c:v>1250.0</c:v>
                </c:pt>
                <c:pt idx="2">
                  <c:v>1433.0</c:v>
                </c:pt>
                <c:pt idx="3">
                  <c:v>1684.0</c:v>
                </c:pt>
                <c:pt idx="4">
                  <c:v>1987.0</c:v>
                </c:pt>
                <c:pt idx="5">
                  <c:v>2289.0</c:v>
                </c:pt>
                <c:pt idx="6">
                  <c:v>2603.0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2D-4EB4-A425-161DDFA09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714384"/>
        <c:axId val="-996943248"/>
      </c:scatterChart>
      <c:valAx>
        <c:axId val="-99671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943248"/>
        <c:crosses val="autoZero"/>
        <c:crossBetween val="midCat"/>
      </c:valAx>
      <c:valAx>
        <c:axId val="-99694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400">
                  <a:effectLst/>
                </a:endParaRPr>
              </a:p>
              <a:p>
                <a:pPr algn="ctr" rtl="0"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0.0283389553385255"/>
              <c:y val="0.28579280506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1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50 % </a:t>
            </a:r>
            <a:endParaRPr lang="en-US" sz="14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845690944598"/>
          <c:y val="0.180092957130359"/>
          <c:w val="0.744057646215031"/>
          <c:h val="0.50941272965879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130975891847657"/>
                  <c:y val="-0.06963944558634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Graphs'!$A$57:$A$63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Graphs'!$B$57:$B$63</c:f>
              <c:numCache>
                <c:formatCode>General</c:formatCode>
                <c:ptCount val="7"/>
                <c:pt idx="0">
                  <c:v>877.0</c:v>
                </c:pt>
                <c:pt idx="1">
                  <c:v>1426.0</c:v>
                </c:pt>
                <c:pt idx="2">
                  <c:v>1805.0</c:v>
                </c:pt>
                <c:pt idx="3">
                  <c:v>2307.0</c:v>
                </c:pt>
                <c:pt idx="4">
                  <c:v>2722.0</c:v>
                </c:pt>
                <c:pt idx="5">
                  <c:v>3136.0</c:v>
                </c:pt>
                <c:pt idx="6">
                  <c:v>3566.0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84-4097-AEA0-881BA2399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870432"/>
        <c:axId val="-996814624"/>
      </c:scatterChart>
      <c:valAx>
        <c:axId val="-99687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8261592300962"/>
              <c:y val="0.7995370370370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814624"/>
        <c:crosses val="autoZero"/>
        <c:crossBetween val="midCat"/>
      </c:valAx>
      <c:valAx>
        <c:axId val="-99681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05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27154089233641"/>
              <c:y val="0.192091183709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87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60 %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0732122488278801"/>
                  <c:y val="-0.0271303544916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Graphs'!$A$71:$A$77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Graphs'!$B$71:$B$77</c:f>
              <c:numCache>
                <c:formatCode>General</c:formatCode>
                <c:ptCount val="7"/>
                <c:pt idx="0">
                  <c:v>1125.0</c:v>
                </c:pt>
                <c:pt idx="1">
                  <c:v>1593.0</c:v>
                </c:pt>
                <c:pt idx="2">
                  <c:v>2275.0</c:v>
                </c:pt>
                <c:pt idx="3">
                  <c:v>3161.0</c:v>
                </c:pt>
                <c:pt idx="4">
                  <c:v>3730.0</c:v>
                </c:pt>
                <c:pt idx="5">
                  <c:v>4296.0</c:v>
                </c:pt>
                <c:pt idx="6">
                  <c:v>4885.0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12B-4117-823D-B8CD897C5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6735232"/>
        <c:axId val="-1026731744"/>
      </c:scatterChart>
      <c:valAx>
        <c:axId val="-102673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78623797025372"/>
              <c:y val="0.82680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731744"/>
        <c:crosses val="autoZero"/>
        <c:crossBetween val="midCat"/>
      </c:valAx>
      <c:valAx>
        <c:axId val="-102673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0321969686680759"/>
              <c:y val="0.211742656083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73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25 </a:t>
            </a:r>
            <a:r>
              <a:rPr lang="en-US" sz="1600" b="1" i="0" u="sng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600" b="1" i="0" u="sng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6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42569335083115"/>
          <c:y val="0.0509259259259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Graphs'!$L$38:$L$44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Graphs'!$M$38:$M$44</c:f>
              <c:numCache>
                <c:formatCode>General</c:formatCode>
                <c:ptCount val="7"/>
                <c:pt idx="0">
                  <c:v>1137.0</c:v>
                </c:pt>
                <c:pt idx="1">
                  <c:v>1433.0</c:v>
                </c:pt>
                <c:pt idx="2">
                  <c:v>1805.0</c:v>
                </c:pt>
                <c:pt idx="3">
                  <c:v>2275.0</c:v>
                </c:pt>
                <c:pt idx="4">
                  <c:v>3207.0</c:v>
                </c:pt>
                <c:pt idx="5">
                  <c:v>3817.0</c:v>
                </c:pt>
                <c:pt idx="6">
                  <c:v>4695.0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11F-4EE8-B13D-E45A85FDE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6672112"/>
        <c:axId val="-1026801792"/>
      </c:scatterChart>
      <c:valAx>
        <c:axId val="-102667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92915354330709"/>
              <c:y val="0.8319211140274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801792"/>
        <c:crosses val="autoZero"/>
        <c:crossBetween val="midCat"/>
      </c:valAx>
      <c:valAx>
        <c:axId val="-102680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2867979002624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67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Humidity 70 % </a:t>
            </a:r>
          </a:p>
          <a:p>
            <a:pPr algn="ctr" rtl="0">
              <a:defRPr/>
            </a:pPr>
            <a:endParaRPr lang="en-US"/>
          </a:p>
        </c:rich>
      </c:tx>
      <c:layout>
        <c:manualLayout>
          <c:xMode val="edge"/>
          <c:yMode val="edge"/>
          <c:x val="0.313451224846894"/>
          <c:y val="0.02314814814814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0905606543214"/>
                  <c:y val="-0.02639503294754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Graphs'!$A$88:$A$94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Graphs'!$B$88:$B$94</c:f>
              <c:numCache>
                <c:formatCode>General</c:formatCode>
                <c:ptCount val="7"/>
                <c:pt idx="0">
                  <c:v>1610.0</c:v>
                </c:pt>
                <c:pt idx="1">
                  <c:v>1976.0</c:v>
                </c:pt>
                <c:pt idx="2">
                  <c:v>3207.0</c:v>
                </c:pt>
                <c:pt idx="3">
                  <c:v>4425.0</c:v>
                </c:pt>
                <c:pt idx="4">
                  <c:v>5221.0</c:v>
                </c:pt>
                <c:pt idx="5">
                  <c:v>6015.0</c:v>
                </c:pt>
                <c:pt idx="6">
                  <c:v>6839.0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45-46CB-829F-6749A319D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995856"/>
        <c:axId val="-991103632"/>
      </c:scatterChart>
      <c:valAx>
        <c:axId val="-99699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0C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363061242344707"/>
              <c:y val="0.818055555555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103632"/>
        <c:crosses val="autoZero"/>
        <c:crossBetween val="midCat"/>
      </c:valAx>
      <c:valAx>
        <c:axId val="-99110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Water Volume (L)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99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ysClr val="windowText" lastClr="000000"/>
                </a:solidFill>
              </a:rPr>
              <a:t>Extrapolation @ Humidity 80% </a:t>
            </a:r>
          </a:p>
          <a:p>
            <a:pPr algn="ctr" rtl="0">
              <a:defRPr sz="1400">
                <a:solidFill>
                  <a:sysClr val="windowText" lastClr="000000"/>
                </a:solidFill>
              </a:defRPr>
            </a:pPr>
            <a:endParaRPr lang="en-US" sz="14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87270778652668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148293963255"/>
          <c:y val="0.266088145231846"/>
          <c:w val="0.712740594925634"/>
          <c:h val="0.42804717118693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4879124598116"/>
                  <c:y val="-0.02617110681093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Graphs'!$A$105:$A$111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Graphs'!$B$105:$B$111</c:f>
              <c:numCache>
                <c:formatCode>General</c:formatCode>
                <c:ptCount val="7"/>
                <c:pt idx="0">
                  <c:v>1754.0</c:v>
                </c:pt>
                <c:pt idx="1">
                  <c:v>2252.0</c:v>
                </c:pt>
                <c:pt idx="2">
                  <c:v>3817.0</c:v>
                </c:pt>
                <c:pt idx="3">
                  <c:v>5000.0</c:v>
                </c:pt>
                <c:pt idx="4">
                  <c:v>5900.0</c:v>
                </c:pt>
                <c:pt idx="5">
                  <c:v>6797.0</c:v>
                </c:pt>
                <c:pt idx="6">
                  <c:v>7728.0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27-4E61-9639-7B6071D81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7109168"/>
        <c:axId val="-997143792"/>
      </c:scatterChart>
      <c:valAx>
        <c:axId val="-99710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6346019247594"/>
              <c:y val="0.795462962962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7143792"/>
        <c:crosses val="autoZero"/>
        <c:crossBetween val="midCat"/>
      </c:valAx>
      <c:valAx>
        <c:axId val="-99714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Water Volume (L)</a:t>
                </a:r>
                <a:endParaRPr lang="en-ZA" sz="1000">
                  <a:effectLst/>
                </a:endParaRPr>
              </a:p>
              <a:p>
                <a:pPr algn="ctr" rtl="0">
                  <a:defRPr>
                    <a:solidFill>
                      <a:sysClr val="windowText" lastClr="000000"/>
                    </a:solidFill>
                  </a:defRPr>
                </a:pP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631332623015457"/>
              <c:y val="0.273868411499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710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/>
              <a:t>90 % </a:t>
            </a:r>
          </a:p>
          <a:p>
            <a:pPr algn="ctr" rtl="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907850278022783"/>
                  <c:y val="0.007775012387074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Graphs'!$A$120:$A$126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Graphs'!$B$120:$B$126</c:f>
              <c:numCache>
                <c:formatCode>General</c:formatCode>
                <c:ptCount val="7"/>
                <c:pt idx="0">
                  <c:v>2281.0</c:v>
                </c:pt>
                <c:pt idx="1">
                  <c:v>3108.0</c:v>
                </c:pt>
                <c:pt idx="2">
                  <c:v>4695.0</c:v>
                </c:pt>
                <c:pt idx="3">
                  <c:v>6300.0</c:v>
                </c:pt>
                <c:pt idx="4">
                  <c:v>7434.0</c:v>
                </c:pt>
                <c:pt idx="5">
                  <c:v>8564.0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4A-46D4-AEA5-CCA186548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777872"/>
        <c:axId val="-996774480"/>
      </c:scatterChart>
      <c:valAx>
        <c:axId val="-99677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Temperature  0C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74480"/>
        <c:crosses val="autoZero"/>
        <c:crossBetween val="midCat"/>
      </c:valAx>
      <c:valAx>
        <c:axId val="-99677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Water Volume (L)</a:t>
                </a:r>
              </a:p>
              <a:p>
                <a:pPr algn="ctr" rtl="0">
                  <a:defRPr sz="1200"/>
                </a:pP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77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35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>
        <c:manualLayout>
          <c:xMode val="edge"/>
          <c:yMode val="edge"/>
          <c:x val="0.245347112860892"/>
          <c:y val="0.0462962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Graphs'!$L$73:$L$79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Graphs'!$M$73:$M$79</c:f>
              <c:numCache>
                <c:formatCode>General</c:formatCode>
                <c:ptCount val="7"/>
                <c:pt idx="0">
                  <c:v>1450.0</c:v>
                </c:pt>
                <c:pt idx="1">
                  <c:v>1987.0</c:v>
                </c:pt>
                <c:pt idx="2">
                  <c:v>2722.0</c:v>
                </c:pt>
                <c:pt idx="3">
                  <c:v>3730.0</c:v>
                </c:pt>
                <c:pt idx="4">
                  <c:v>5221.0</c:v>
                </c:pt>
                <c:pt idx="5">
                  <c:v>5900.0</c:v>
                </c:pt>
                <c:pt idx="6">
                  <c:v>7434.0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9B8-444A-B188-FA1C40F99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747280"/>
        <c:axId val="-995743888"/>
      </c:scatterChart>
      <c:valAx>
        <c:axId val="-99574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743888"/>
        <c:crosses val="autoZero"/>
        <c:crossBetween val="midCat"/>
      </c:valAx>
      <c:valAx>
        <c:axId val="-99574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323568824730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74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40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Graphs'!$L$91:$L$97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Graphs'!$M$91:$M$97</c:f>
              <c:numCache>
                <c:formatCode>General</c:formatCode>
                <c:ptCount val="7"/>
                <c:pt idx="0">
                  <c:v>1671.0</c:v>
                </c:pt>
                <c:pt idx="1">
                  <c:v>2289.0</c:v>
                </c:pt>
                <c:pt idx="2">
                  <c:v>3136.0</c:v>
                </c:pt>
                <c:pt idx="3">
                  <c:v>4296.0</c:v>
                </c:pt>
                <c:pt idx="4">
                  <c:v>6015.0</c:v>
                </c:pt>
                <c:pt idx="5">
                  <c:v>6797.0</c:v>
                </c:pt>
                <c:pt idx="6">
                  <c:v>8564.0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FF-4CB8-A40B-AB0CF2C1B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5488416"/>
        <c:axId val="-995485024"/>
      </c:scatterChart>
      <c:valAx>
        <c:axId val="-99548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485024"/>
        <c:crosses val="autoZero"/>
        <c:crossBetween val="midCat"/>
      </c:valAx>
      <c:valAx>
        <c:axId val="-99548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548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Extrapolation @ Temp 45 </a:t>
            </a:r>
            <a:r>
              <a:rPr lang="en-US" sz="1400" b="1" i="0" baseline="3000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0</a:t>
            </a:r>
            <a:r>
              <a:rPr lang="en-US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en-US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'Interpolation Graphs'!$L$103:$L$109</c:f>
              <c:numCache>
                <c:formatCode>General</c:formatCode>
                <c:ptCount val="7"/>
                <c:pt idx="0">
                  <c:v>30.0</c:v>
                </c:pt>
                <c:pt idx="1">
                  <c:v>40.0</c:v>
                </c:pt>
                <c:pt idx="2">
                  <c:v>50.0</c:v>
                </c:pt>
                <c:pt idx="3">
                  <c:v>60.0</c:v>
                </c:pt>
                <c:pt idx="4">
                  <c:v>70.0</c:v>
                </c:pt>
                <c:pt idx="5">
                  <c:v>80.0</c:v>
                </c:pt>
                <c:pt idx="6">
                  <c:v>90.0</c:v>
                </c:pt>
              </c:numCache>
            </c:numRef>
          </c:xVal>
          <c:yVal>
            <c:numRef>
              <c:f>'Interpolation Graphs'!$M$103:$M$109</c:f>
              <c:numCache>
                <c:formatCode>General</c:formatCode>
                <c:ptCount val="7"/>
                <c:pt idx="0">
                  <c:v>1900.0</c:v>
                </c:pt>
                <c:pt idx="1">
                  <c:v>2603.0</c:v>
                </c:pt>
                <c:pt idx="2">
                  <c:v>3566.0</c:v>
                </c:pt>
                <c:pt idx="3">
                  <c:v>4885.0</c:v>
                </c:pt>
                <c:pt idx="4">
                  <c:v>6839.0</c:v>
                </c:pt>
                <c:pt idx="5">
                  <c:v>7728.0</c:v>
                </c:pt>
                <c:pt idx="6">
                  <c:v>9737.0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AA-44C1-8A97-AB7CEA7B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695168"/>
        <c:axId val="-991857936"/>
      </c:scatterChart>
      <c:valAx>
        <c:axId val="-99169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Humidity in (%)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857936"/>
        <c:crosses val="autoZero"/>
        <c:crossBetween val="midCat"/>
      </c:valAx>
      <c:valAx>
        <c:axId val="-9918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Water in (L)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169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Extrapolation @ Humidity 30 %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0673854667084612"/>
                  <c:y val="0.424369483010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Graphs'!$A$23:$A$29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Graphs'!$B$23:$B$29</c:f>
              <c:numCache>
                <c:formatCode>General</c:formatCode>
                <c:ptCount val="7"/>
                <c:pt idx="0">
                  <c:v>562.0</c:v>
                </c:pt>
                <c:pt idx="1">
                  <c:v>1008.0</c:v>
                </c:pt>
                <c:pt idx="2">
                  <c:v>1137.0</c:v>
                </c:pt>
                <c:pt idx="3">
                  <c:v>1229.0</c:v>
                </c:pt>
                <c:pt idx="4">
                  <c:v>1450.0</c:v>
                </c:pt>
                <c:pt idx="5">
                  <c:v>1671.0</c:v>
                </c:pt>
                <c:pt idx="6">
                  <c:v>1900.0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A06-4514-87EA-ED819ED57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6494368"/>
        <c:axId val="-1026490976"/>
      </c:scatterChart>
      <c:valAx>
        <c:axId val="-102649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 °C</a:t>
                </a:r>
              </a:p>
            </c:rich>
          </c:tx>
          <c:layout>
            <c:manualLayout>
              <c:xMode val="edge"/>
              <c:yMode val="edge"/>
              <c:x val="0.419879255934935"/>
              <c:y val="0.873009308476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490976"/>
        <c:crosses val="autoZero"/>
        <c:crossBetween val="midCat"/>
      </c:valAx>
      <c:valAx>
        <c:axId val="-10264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Volume (L)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0190566940087381"/>
              <c:y val="0.224039999178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649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Extrapolation @ Humidity </a:t>
            </a: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40</a:t>
            </a:r>
            <a:r>
              <a:rPr lang="en-US" sz="1400" b="0" i="0" baseline="0">
                <a:effectLst/>
              </a:rPr>
              <a:t> % </a:t>
            </a:r>
            <a:endParaRPr lang="en-US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'Interpolation Graphs'!$A$39:$A$45</c:f>
              <c:numCache>
                <c:formatCode>General</c:formatCode>
                <c:ptCount val="7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</c:numCache>
            </c:numRef>
          </c:xVal>
          <c:yVal>
            <c:numRef>
              <c:f>'Interpolation Graphs'!$B$39:$B$45</c:f>
              <c:numCache>
                <c:formatCode>General</c:formatCode>
                <c:ptCount val="7"/>
                <c:pt idx="0">
                  <c:v>805.0</c:v>
                </c:pt>
                <c:pt idx="1">
                  <c:v>1250.0</c:v>
                </c:pt>
                <c:pt idx="2">
                  <c:v>1433.0</c:v>
                </c:pt>
                <c:pt idx="3">
                  <c:v>1684.0</c:v>
                </c:pt>
                <c:pt idx="4">
                  <c:v>1987.0</c:v>
                </c:pt>
                <c:pt idx="5">
                  <c:v>2289.0</c:v>
                </c:pt>
                <c:pt idx="6">
                  <c:v>2603.0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55-4EFD-BD67-4DB6FC120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1293168"/>
        <c:axId val="-1115964496"/>
      </c:scatterChart>
      <c:valAx>
        <c:axId val="-971293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 °C</a:t>
                </a:r>
              </a:p>
              <a:p>
                <a:pPr algn="ctr" rtl="0">
                  <a:defRPr sz="1200"/>
                </a:pP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5964496"/>
        <c:crosses val="autoZero"/>
        <c:crossBetween val="midCat"/>
      </c:valAx>
      <c:valAx>
        <c:axId val="-111596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Water Volume (L)</a:t>
                </a:r>
                <a:endParaRPr lang="en-ZA" sz="1400">
                  <a:effectLst/>
                </a:endParaRPr>
              </a:p>
              <a:p>
                <a:pPr algn="ctr" rtl="0"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0.0283389553385255"/>
              <c:y val="0.28579280506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1293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25.xml"/><Relationship Id="rId12" Type="http://schemas.openxmlformats.org/officeDocument/2006/relationships/chart" Target="../charts/chart26.xml"/><Relationship Id="rId13" Type="http://schemas.openxmlformats.org/officeDocument/2006/relationships/chart" Target="../charts/chart27.xml"/><Relationship Id="rId14" Type="http://schemas.openxmlformats.org/officeDocument/2006/relationships/chart" Target="../charts/chart28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6" Type="http://schemas.openxmlformats.org/officeDocument/2006/relationships/chart" Target="../charts/chart20.xml"/><Relationship Id="rId7" Type="http://schemas.openxmlformats.org/officeDocument/2006/relationships/chart" Target="../charts/chart21.xml"/><Relationship Id="rId8" Type="http://schemas.openxmlformats.org/officeDocument/2006/relationships/chart" Target="../charts/chart22.xml"/><Relationship Id="rId9" Type="http://schemas.openxmlformats.org/officeDocument/2006/relationships/chart" Target="../charts/chart23.xml"/><Relationship Id="rId10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39.xml"/><Relationship Id="rId12" Type="http://schemas.openxmlformats.org/officeDocument/2006/relationships/chart" Target="../charts/chart40.xml"/><Relationship Id="rId13" Type="http://schemas.openxmlformats.org/officeDocument/2006/relationships/chart" Target="../charts/chart41.xml"/><Relationship Id="rId14" Type="http://schemas.openxmlformats.org/officeDocument/2006/relationships/chart" Target="../charts/chart42.xml"/><Relationship Id="rId1" Type="http://schemas.openxmlformats.org/officeDocument/2006/relationships/chart" Target="../charts/chart29.xml"/><Relationship Id="rId2" Type="http://schemas.openxmlformats.org/officeDocument/2006/relationships/chart" Target="../charts/chart30.xml"/><Relationship Id="rId3" Type="http://schemas.openxmlformats.org/officeDocument/2006/relationships/chart" Target="../charts/chart31.xml"/><Relationship Id="rId4" Type="http://schemas.openxmlformats.org/officeDocument/2006/relationships/chart" Target="../charts/chart32.xml"/><Relationship Id="rId5" Type="http://schemas.openxmlformats.org/officeDocument/2006/relationships/chart" Target="../charts/chart33.xml"/><Relationship Id="rId6" Type="http://schemas.openxmlformats.org/officeDocument/2006/relationships/chart" Target="../charts/chart34.xml"/><Relationship Id="rId7" Type="http://schemas.openxmlformats.org/officeDocument/2006/relationships/chart" Target="../charts/chart35.xml"/><Relationship Id="rId8" Type="http://schemas.openxmlformats.org/officeDocument/2006/relationships/chart" Target="../charts/chart36.xml"/><Relationship Id="rId9" Type="http://schemas.openxmlformats.org/officeDocument/2006/relationships/chart" Target="../charts/chart37.xml"/><Relationship Id="rId10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</xdr:colOff>
      <xdr:row>2</xdr:row>
      <xdr:rowOff>176212</xdr:rowOff>
    </xdr:from>
    <xdr:to>
      <xdr:col>20</xdr:col>
      <xdr:colOff>371475</xdr:colOff>
      <xdr:row>15</xdr:row>
      <xdr:rowOff>109537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19</xdr:row>
      <xdr:rowOff>104775</xdr:rowOff>
    </xdr:from>
    <xdr:to>
      <xdr:col>20</xdr:col>
      <xdr:colOff>400050</xdr:colOff>
      <xdr:row>33</xdr:row>
      <xdr:rowOff>171450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453838</xdr:colOff>
      <xdr:row>51</xdr:row>
      <xdr:rowOff>146796</xdr:rowOff>
    </xdr:from>
    <xdr:to>
      <xdr:col>21</xdr:col>
      <xdr:colOff>184896</xdr:colOff>
      <xdr:row>66</xdr:row>
      <xdr:rowOff>32496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431426</xdr:colOff>
      <xdr:row>34</xdr:row>
      <xdr:rowOff>169207</xdr:rowOff>
    </xdr:from>
    <xdr:to>
      <xdr:col>21</xdr:col>
      <xdr:colOff>162484</xdr:colOff>
      <xdr:row>49</xdr:row>
      <xdr:rowOff>54907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420221</xdr:colOff>
      <xdr:row>67</xdr:row>
      <xdr:rowOff>135591</xdr:rowOff>
    </xdr:from>
    <xdr:to>
      <xdr:col>21</xdr:col>
      <xdr:colOff>151279</xdr:colOff>
      <xdr:row>81</xdr:row>
      <xdr:rowOff>133350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554692</xdr:colOff>
      <xdr:row>85</xdr:row>
      <xdr:rowOff>57150</xdr:rowOff>
    </xdr:from>
    <xdr:to>
      <xdr:col>21</xdr:col>
      <xdr:colOff>285750</xdr:colOff>
      <xdr:row>99</xdr:row>
      <xdr:rowOff>54909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117662</xdr:colOff>
      <xdr:row>100</xdr:row>
      <xdr:rowOff>34738</xdr:rowOff>
    </xdr:from>
    <xdr:to>
      <xdr:col>21</xdr:col>
      <xdr:colOff>453838</xdr:colOff>
      <xdr:row>114</xdr:row>
      <xdr:rowOff>32497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233562</xdr:colOff>
      <xdr:row>20</xdr:row>
      <xdr:rowOff>101653</xdr:rowOff>
    </xdr:from>
    <xdr:to>
      <xdr:col>9</xdr:col>
      <xdr:colOff>704850</xdr:colOff>
      <xdr:row>34</xdr:row>
      <xdr:rowOff>177853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308161</xdr:colOff>
      <xdr:row>35</xdr:row>
      <xdr:rowOff>180414</xdr:rowOff>
    </xdr:from>
    <xdr:to>
      <xdr:col>10</xdr:col>
      <xdr:colOff>246530</xdr:colOff>
      <xdr:row>52</xdr:row>
      <xdr:rowOff>11206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235323</xdr:colOff>
      <xdr:row>52</xdr:row>
      <xdr:rowOff>158002</xdr:rowOff>
    </xdr:from>
    <xdr:to>
      <xdr:col>10</xdr:col>
      <xdr:colOff>224118</xdr:colOff>
      <xdr:row>67</xdr:row>
      <xdr:rowOff>43702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392207</xdr:colOff>
      <xdr:row>67</xdr:row>
      <xdr:rowOff>135591</xdr:rowOff>
    </xdr:from>
    <xdr:to>
      <xdr:col>10</xdr:col>
      <xdr:colOff>123266</xdr:colOff>
      <xdr:row>82</xdr:row>
      <xdr:rowOff>21291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201706</xdr:colOff>
      <xdr:row>83</xdr:row>
      <xdr:rowOff>101972</xdr:rowOff>
    </xdr:from>
    <xdr:to>
      <xdr:col>9</xdr:col>
      <xdr:colOff>537882</xdr:colOff>
      <xdr:row>97</xdr:row>
      <xdr:rowOff>178172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156883</xdr:colOff>
      <xdr:row>99</xdr:row>
      <xdr:rowOff>22412</xdr:rowOff>
    </xdr:from>
    <xdr:to>
      <xdr:col>10</xdr:col>
      <xdr:colOff>414618</xdr:colOff>
      <xdr:row>115</xdr:row>
      <xdr:rowOff>10084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280146</xdr:colOff>
      <xdr:row>116</xdr:row>
      <xdr:rowOff>135590</xdr:rowOff>
    </xdr:from>
    <xdr:to>
      <xdr:col>10</xdr:col>
      <xdr:colOff>537882</xdr:colOff>
      <xdr:row>131</xdr:row>
      <xdr:rowOff>134470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373380</xdr:colOff>
      <xdr:row>12</xdr:row>
      <xdr:rowOff>22860</xdr:rowOff>
    </xdr:from>
    <xdr:to>
      <xdr:col>19</xdr:col>
      <xdr:colOff>469900</xdr:colOff>
      <xdr:row>29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159347</xdr:colOff>
      <xdr:row>29</xdr:row>
      <xdr:rowOff>0</xdr:rowOff>
    </xdr:from>
    <xdr:to>
      <xdr:col>28</xdr:col>
      <xdr:colOff>464147</xdr:colOff>
      <xdr:row>43</xdr:row>
      <xdr:rowOff>79738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517935</xdr:colOff>
      <xdr:row>61</xdr:row>
      <xdr:rowOff>181359</xdr:rowOff>
    </xdr:from>
    <xdr:to>
      <xdr:col>29</xdr:col>
      <xdr:colOff>248993</xdr:colOff>
      <xdr:row>77</xdr:row>
      <xdr:rowOff>14807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495523</xdr:colOff>
      <xdr:row>44</xdr:row>
      <xdr:rowOff>79672</xdr:rowOff>
    </xdr:from>
    <xdr:to>
      <xdr:col>29</xdr:col>
      <xdr:colOff>226581</xdr:colOff>
      <xdr:row>59</xdr:row>
      <xdr:rowOff>85115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484318</xdr:colOff>
      <xdr:row>78</xdr:row>
      <xdr:rowOff>120079</xdr:rowOff>
    </xdr:from>
    <xdr:to>
      <xdr:col>29</xdr:col>
      <xdr:colOff>215376</xdr:colOff>
      <xdr:row>93</xdr:row>
      <xdr:rowOff>63410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9189</xdr:colOff>
      <xdr:row>96</xdr:row>
      <xdr:rowOff>178798</xdr:rowOff>
    </xdr:from>
    <xdr:to>
      <xdr:col>29</xdr:col>
      <xdr:colOff>349847</xdr:colOff>
      <xdr:row>111</xdr:row>
      <xdr:rowOff>133014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181759</xdr:colOff>
      <xdr:row>112</xdr:row>
      <xdr:rowOff>115021</xdr:rowOff>
    </xdr:from>
    <xdr:to>
      <xdr:col>29</xdr:col>
      <xdr:colOff>517935</xdr:colOff>
      <xdr:row>127</xdr:row>
      <xdr:rowOff>58351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76679</xdr:colOff>
      <xdr:row>29</xdr:row>
      <xdr:rowOff>192821</xdr:rowOff>
    </xdr:from>
    <xdr:to>
      <xdr:col>18</xdr:col>
      <xdr:colOff>127778</xdr:colOff>
      <xdr:row>44</xdr:row>
      <xdr:rowOff>88318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151278</xdr:colOff>
      <xdr:row>45</xdr:row>
      <xdr:rowOff>93057</xdr:rowOff>
    </xdr:from>
    <xdr:to>
      <xdr:col>18</xdr:col>
      <xdr:colOff>409687</xdr:colOff>
      <xdr:row>62</xdr:row>
      <xdr:rowOff>47946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78440</xdr:colOff>
      <xdr:row>63</xdr:row>
      <xdr:rowOff>11862</xdr:rowOff>
    </xdr:from>
    <xdr:to>
      <xdr:col>18</xdr:col>
      <xdr:colOff>387275</xdr:colOff>
      <xdr:row>78</xdr:row>
      <xdr:rowOff>28190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235324</xdr:colOff>
      <xdr:row>78</xdr:row>
      <xdr:rowOff>120079</xdr:rowOff>
    </xdr:from>
    <xdr:to>
      <xdr:col>18</xdr:col>
      <xdr:colOff>286423</xdr:colOff>
      <xdr:row>93</xdr:row>
      <xdr:rowOff>136408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44823</xdr:colOff>
      <xdr:row>95</xdr:row>
      <xdr:rowOff>36386</xdr:rowOff>
    </xdr:from>
    <xdr:to>
      <xdr:col>18</xdr:col>
      <xdr:colOff>495300</xdr:colOff>
      <xdr:row>110</xdr:row>
      <xdr:rowOff>152400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111</xdr:row>
      <xdr:rowOff>100517</xdr:rowOff>
    </xdr:from>
    <xdr:to>
      <xdr:col>18</xdr:col>
      <xdr:colOff>577775</xdr:colOff>
      <xdr:row>128</xdr:row>
      <xdr:rowOff>38115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123263</xdr:colOff>
      <xdr:row>129</xdr:row>
      <xdr:rowOff>165798</xdr:rowOff>
    </xdr:from>
    <xdr:to>
      <xdr:col>18</xdr:col>
      <xdr:colOff>701039</xdr:colOff>
      <xdr:row>145</xdr:row>
      <xdr:rowOff>90655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373380</xdr:colOff>
      <xdr:row>72</xdr:row>
      <xdr:rowOff>22860</xdr:rowOff>
    </xdr:from>
    <xdr:to>
      <xdr:col>30</xdr:col>
      <xdr:colOff>258305</xdr:colOff>
      <xdr:row>191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159347</xdr:colOff>
      <xdr:row>191</xdr:row>
      <xdr:rowOff>0</xdr:rowOff>
    </xdr:from>
    <xdr:to>
      <xdr:col>29</xdr:col>
      <xdr:colOff>464147</xdr:colOff>
      <xdr:row>259</xdr:row>
      <xdr:rowOff>79738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517935</xdr:colOff>
      <xdr:row>277</xdr:row>
      <xdr:rowOff>181359</xdr:rowOff>
    </xdr:from>
    <xdr:to>
      <xdr:col>30</xdr:col>
      <xdr:colOff>248993</xdr:colOff>
      <xdr:row>293</xdr:row>
      <xdr:rowOff>14807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495523</xdr:colOff>
      <xdr:row>260</xdr:row>
      <xdr:rowOff>79672</xdr:rowOff>
    </xdr:from>
    <xdr:to>
      <xdr:col>30</xdr:col>
      <xdr:colOff>226581</xdr:colOff>
      <xdr:row>275</xdr:row>
      <xdr:rowOff>85115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484318</xdr:colOff>
      <xdr:row>294</xdr:row>
      <xdr:rowOff>120079</xdr:rowOff>
    </xdr:from>
    <xdr:to>
      <xdr:col>30</xdr:col>
      <xdr:colOff>215376</xdr:colOff>
      <xdr:row>309</xdr:row>
      <xdr:rowOff>63410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9189</xdr:colOff>
      <xdr:row>312</xdr:row>
      <xdr:rowOff>178798</xdr:rowOff>
    </xdr:from>
    <xdr:to>
      <xdr:col>30</xdr:col>
      <xdr:colOff>349847</xdr:colOff>
      <xdr:row>327</xdr:row>
      <xdr:rowOff>133014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181759</xdr:colOff>
      <xdr:row>328</xdr:row>
      <xdr:rowOff>115021</xdr:rowOff>
    </xdr:from>
    <xdr:to>
      <xdr:col>30</xdr:col>
      <xdr:colOff>517935</xdr:colOff>
      <xdr:row>343</xdr:row>
      <xdr:rowOff>58351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76679</xdr:colOff>
      <xdr:row>191</xdr:row>
      <xdr:rowOff>192821</xdr:rowOff>
    </xdr:from>
    <xdr:to>
      <xdr:col>19</xdr:col>
      <xdr:colOff>127778</xdr:colOff>
      <xdr:row>260</xdr:row>
      <xdr:rowOff>88318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151278</xdr:colOff>
      <xdr:row>261</xdr:row>
      <xdr:rowOff>93057</xdr:rowOff>
    </xdr:from>
    <xdr:to>
      <xdr:col>19</xdr:col>
      <xdr:colOff>409687</xdr:colOff>
      <xdr:row>278</xdr:row>
      <xdr:rowOff>47946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78440</xdr:colOff>
      <xdr:row>279</xdr:row>
      <xdr:rowOff>11862</xdr:rowOff>
    </xdr:from>
    <xdr:to>
      <xdr:col>19</xdr:col>
      <xdr:colOff>387275</xdr:colOff>
      <xdr:row>294</xdr:row>
      <xdr:rowOff>28190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235324</xdr:colOff>
      <xdr:row>294</xdr:row>
      <xdr:rowOff>120079</xdr:rowOff>
    </xdr:from>
    <xdr:to>
      <xdr:col>19</xdr:col>
      <xdr:colOff>286423</xdr:colOff>
      <xdr:row>309</xdr:row>
      <xdr:rowOff>136408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44823</xdr:colOff>
      <xdr:row>311</xdr:row>
      <xdr:rowOff>36386</xdr:rowOff>
    </xdr:from>
    <xdr:to>
      <xdr:col>19</xdr:col>
      <xdr:colOff>495300</xdr:colOff>
      <xdr:row>326</xdr:row>
      <xdr:rowOff>152400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0</xdr:colOff>
      <xdr:row>327</xdr:row>
      <xdr:rowOff>100517</xdr:rowOff>
    </xdr:from>
    <xdr:to>
      <xdr:col>19</xdr:col>
      <xdr:colOff>577775</xdr:colOff>
      <xdr:row>344</xdr:row>
      <xdr:rowOff>38115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123263</xdr:colOff>
      <xdr:row>345</xdr:row>
      <xdr:rowOff>165798</xdr:rowOff>
    </xdr:from>
    <xdr:to>
      <xdr:col>19</xdr:col>
      <xdr:colOff>701039</xdr:colOff>
      <xdr:row>361</xdr:row>
      <xdr:rowOff>90655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2:U126"/>
  <sheetViews>
    <sheetView topLeftCell="A91" zoomScale="74" zoomScaleNormal="70" zoomScalePageLayoutView="70" workbookViewId="0">
      <selection activeCell="AI11" sqref="AI11:AI12"/>
    </sheetView>
  </sheetViews>
  <sheetFormatPr baseColWidth="10" defaultColWidth="8.83203125" defaultRowHeight="15" x14ac:dyDescent="0.2"/>
  <cols>
    <col min="4" max="10" width="10.6640625" bestFit="1" customWidth="1"/>
  </cols>
  <sheetData>
    <row r="2" spans="2:21" x14ac:dyDescent="0.2">
      <c r="T2" s="12"/>
      <c r="U2" s="12"/>
    </row>
    <row r="6" spans="2:21" ht="16" x14ac:dyDescent="0.2">
      <c r="L6" s="11">
        <v>30</v>
      </c>
      <c r="M6" s="10">
        <v>562</v>
      </c>
    </row>
    <row r="7" spans="2:21" ht="16" x14ac:dyDescent="0.2">
      <c r="L7" s="11">
        <v>40</v>
      </c>
      <c r="M7" s="10">
        <v>805</v>
      </c>
    </row>
    <row r="8" spans="2:21" ht="16" x14ac:dyDescent="0.2">
      <c r="L8" s="11">
        <v>50</v>
      </c>
      <c r="M8" s="10">
        <v>877</v>
      </c>
    </row>
    <row r="9" spans="2:21" ht="17" thickBot="1" x14ac:dyDescent="0.25">
      <c r="L9" s="11">
        <v>60</v>
      </c>
      <c r="M9" s="10">
        <v>1125</v>
      </c>
    </row>
    <row r="10" spans="2:21" ht="17" thickBot="1" x14ac:dyDescent="0.25">
      <c r="C10" s="1"/>
      <c r="D10" s="38" t="s">
        <v>0</v>
      </c>
      <c r="E10" s="39"/>
      <c r="F10" s="39"/>
      <c r="G10" s="39"/>
      <c r="H10" s="39"/>
      <c r="I10" s="39"/>
      <c r="J10" s="40"/>
      <c r="L10" s="11">
        <v>70</v>
      </c>
      <c r="M10" s="10">
        <v>1610</v>
      </c>
    </row>
    <row r="11" spans="2:21" ht="17" thickBot="1" x14ac:dyDescent="0.25">
      <c r="C11" s="2"/>
      <c r="D11" s="3">
        <v>0.3</v>
      </c>
      <c r="E11" s="3">
        <v>0.4</v>
      </c>
      <c r="F11" s="3">
        <v>0.5</v>
      </c>
      <c r="G11" s="3">
        <v>0.6</v>
      </c>
      <c r="H11" s="3">
        <v>0.7</v>
      </c>
      <c r="I11" s="3">
        <v>0.8</v>
      </c>
      <c r="J11" s="3">
        <v>0.9</v>
      </c>
      <c r="L11" s="11">
        <v>80</v>
      </c>
      <c r="M11" s="10">
        <v>1754</v>
      </c>
    </row>
    <row r="12" spans="2:21" ht="17" thickBot="1" x14ac:dyDescent="0.25">
      <c r="C12" s="4" t="s">
        <v>1</v>
      </c>
      <c r="D12" s="5"/>
      <c r="E12" s="5"/>
      <c r="F12" s="6"/>
      <c r="G12" s="6"/>
      <c r="H12" s="6"/>
      <c r="I12" s="6"/>
      <c r="J12" s="6"/>
      <c r="L12" s="11">
        <v>90</v>
      </c>
      <c r="M12" s="10">
        <v>2281</v>
      </c>
    </row>
    <row r="13" spans="2:21" ht="17" thickBot="1" x14ac:dyDescent="0.25">
      <c r="B13" s="17"/>
      <c r="C13" s="14">
        <v>0</v>
      </c>
      <c r="D13" s="15" t="s">
        <v>2</v>
      </c>
      <c r="E13" s="15" t="s">
        <v>2</v>
      </c>
      <c r="F13" s="15" t="s">
        <v>2</v>
      </c>
      <c r="G13" s="15" t="s">
        <v>2</v>
      </c>
      <c r="H13" s="15" t="s">
        <v>2</v>
      </c>
      <c r="I13" s="15" t="s">
        <v>2</v>
      </c>
      <c r="J13" s="15" t="s">
        <v>2</v>
      </c>
      <c r="K13" s="17"/>
    </row>
    <row r="14" spans="2:21" ht="17" thickBot="1" x14ac:dyDescent="0.25">
      <c r="B14" s="17"/>
      <c r="C14" s="14">
        <v>15</v>
      </c>
      <c r="D14" s="15">
        <v>562</v>
      </c>
      <c r="E14" s="15">
        <v>805</v>
      </c>
      <c r="F14" s="15">
        <v>877</v>
      </c>
      <c r="G14" s="15">
        <v>1125</v>
      </c>
      <c r="H14" s="15">
        <v>1610</v>
      </c>
      <c r="I14" s="15">
        <v>1754</v>
      </c>
      <c r="J14" s="15">
        <v>2281</v>
      </c>
      <c r="K14" s="17"/>
    </row>
    <row r="15" spans="2:21" ht="17" thickBot="1" x14ac:dyDescent="0.25">
      <c r="B15" s="17"/>
      <c r="C15" s="14">
        <v>20</v>
      </c>
      <c r="D15" s="15">
        <v>1008</v>
      </c>
      <c r="E15" s="15">
        <v>1250</v>
      </c>
      <c r="F15" s="15">
        <v>1426</v>
      </c>
      <c r="G15" s="15">
        <v>1593</v>
      </c>
      <c r="H15" s="15">
        <v>1976</v>
      </c>
      <c r="I15" s="15">
        <v>2252</v>
      </c>
      <c r="J15" s="15">
        <v>3108</v>
      </c>
      <c r="K15" s="17"/>
    </row>
    <row r="16" spans="2:21" ht="17" thickBot="1" x14ac:dyDescent="0.25">
      <c r="B16" s="17"/>
      <c r="C16" s="14">
        <v>25</v>
      </c>
      <c r="D16" s="15">
        <v>1137</v>
      </c>
      <c r="E16" s="15">
        <v>1433</v>
      </c>
      <c r="F16" s="15">
        <v>1805</v>
      </c>
      <c r="G16" s="15">
        <v>2275</v>
      </c>
      <c r="H16" s="15">
        <v>3207</v>
      </c>
      <c r="I16" s="15">
        <v>3817</v>
      </c>
      <c r="J16" s="15">
        <v>4695</v>
      </c>
      <c r="K16" s="17"/>
    </row>
    <row r="17" spans="1:13" ht="17" thickBot="1" x14ac:dyDescent="0.25">
      <c r="B17" s="17"/>
      <c r="C17" s="14">
        <v>30</v>
      </c>
      <c r="D17" s="15">
        <v>1229</v>
      </c>
      <c r="E17" s="15">
        <v>1684</v>
      </c>
      <c r="F17" s="15">
        <v>2307</v>
      </c>
      <c r="G17" s="15">
        <v>3161</v>
      </c>
      <c r="H17" s="15">
        <v>4425</v>
      </c>
      <c r="I17" s="15">
        <v>5000</v>
      </c>
      <c r="J17" s="15">
        <v>6300</v>
      </c>
      <c r="K17" s="17"/>
    </row>
    <row r="18" spans="1:13" ht="17" thickBot="1" x14ac:dyDescent="0.25">
      <c r="B18" s="17"/>
      <c r="C18" s="14">
        <v>35</v>
      </c>
      <c r="D18" s="15">
        <v>1450</v>
      </c>
      <c r="E18" s="15">
        <v>1987</v>
      </c>
      <c r="F18" s="15">
        <v>2722</v>
      </c>
      <c r="G18" s="15">
        <v>3730</v>
      </c>
      <c r="H18" s="15">
        <v>5221</v>
      </c>
      <c r="I18" s="15">
        <v>5900</v>
      </c>
      <c r="J18" s="15">
        <v>7434</v>
      </c>
      <c r="K18" s="17"/>
    </row>
    <row r="19" spans="1:13" ht="17" thickBot="1" x14ac:dyDescent="0.25">
      <c r="B19" s="17"/>
      <c r="C19" s="14">
        <v>40</v>
      </c>
      <c r="D19" s="15">
        <v>1671</v>
      </c>
      <c r="E19" s="15">
        <v>2289</v>
      </c>
      <c r="F19" s="15">
        <v>3136</v>
      </c>
      <c r="G19" s="15">
        <v>4296</v>
      </c>
      <c r="H19" s="15">
        <v>6015</v>
      </c>
      <c r="I19" s="15">
        <v>6797</v>
      </c>
      <c r="J19" s="15">
        <v>8564</v>
      </c>
      <c r="K19" s="17"/>
    </row>
    <row r="20" spans="1:13" ht="17" thickBot="1" x14ac:dyDescent="0.25">
      <c r="B20" s="17"/>
      <c r="C20" s="14">
        <v>45</v>
      </c>
      <c r="D20" s="15">
        <v>1900</v>
      </c>
      <c r="E20" s="15">
        <v>2603</v>
      </c>
      <c r="F20" s="15">
        <v>3566</v>
      </c>
      <c r="G20" s="15">
        <v>4885</v>
      </c>
      <c r="H20" s="15">
        <v>6839</v>
      </c>
      <c r="I20" s="15">
        <v>7728</v>
      </c>
      <c r="J20" s="15">
        <v>9737</v>
      </c>
      <c r="K20" s="17"/>
    </row>
    <row r="21" spans="1:13" ht="16" x14ac:dyDescent="0.2">
      <c r="B21" s="17"/>
      <c r="C21" s="18"/>
      <c r="D21" s="17"/>
      <c r="E21" s="17"/>
      <c r="F21" s="17"/>
      <c r="G21" s="17"/>
      <c r="H21" s="17"/>
      <c r="I21" s="17"/>
      <c r="J21" s="17"/>
      <c r="K21" s="17"/>
    </row>
    <row r="22" spans="1:13" x14ac:dyDescent="0.2"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3" ht="16" x14ac:dyDescent="0.2">
      <c r="A23" s="16">
        <v>15</v>
      </c>
      <c r="B23" s="16">
        <v>562</v>
      </c>
    </row>
    <row r="24" spans="1:13" ht="16" x14ac:dyDescent="0.2">
      <c r="A24" s="16">
        <v>20</v>
      </c>
      <c r="B24" s="16">
        <v>1008</v>
      </c>
      <c r="L24" s="8"/>
      <c r="M24" s="8"/>
    </row>
    <row r="25" spans="1:13" ht="16" x14ac:dyDescent="0.2">
      <c r="A25" s="16">
        <v>25</v>
      </c>
      <c r="B25" s="16">
        <v>1137</v>
      </c>
      <c r="L25" s="11">
        <v>30</v>
      </c>
      <c r="M25" s="7">
        <v>1008</v>
      </c>
    </row>
    <row r="26" spans="1:13" ht="16" x14ac:dyDescent="0.2">
      <c r="A26" s="16">
        <v>30</v>
      </c>
      <c r="B26" s="16">
        <v>1229</v>
      </c>
      <c r="L26" s="11">
        <v>40</v>
      </c>
      <c r="M26" s="7">
        <v>1250</v>
      </c>
    </row>
    <row r="27" spans="1:13" ht="16" x14ac:dyDescent="0.2">
      <c r="A27" s="16">
        <v>35</v>
      </c>
      <c r="B27" s="16">
        <v>1450</v>
      </c>
      <c r="L27" s="11">
        <v>50</v>
      </c>
      <c r="M27" s="7">
        <v>1426</v>
      </c>
    </row>
    <row r="28" spans="1:13" ht="16" x14ac:dyDescent="0.2">
      <c r="A28" s="16">
        <v>40</v>
      </c>
      <c r="B28" s="16">
        <v>1671</v>
      </c>
      <c r="L28" s="11">
        <v>60</v>
      </c>
      <c r="M28" s="7">
        <v>1593</v>
      </c>
    </row>
    <row r="29" spans="1:13" ht="16" x14ac:dyDescent="0.2">
      <c r="A29" s="16">
        <v>45</v>
      </c>
      <c r="B29" s="16">
        <v>1900</v>
      </c>
      <c r="L29" s="11">
        <v>70</v>
      </c>
      <c r="M29" s="7">
        <v>1976</v>
      </c>
    </row>
    <row r="30" spans="1:13" ht="16" x14ac:dyDescent="0.2">
      <c r="L30" s="11">
        <v>80</v>
      </c>
      <c r="M30" s="7">
        <v>2252</v>
      </c>
    </row>
    <row r="31" spans="1:13" ht="16" x14ac:dyDescent="0.2">
      <c r="L31" s="11">
        <v>90</v>
      </c>
      <c r="M31" s="7">
        <v>3108</v>
      </c>
    </row>
    <row r="38" spans="1:13" ht="16" x14ac:dyDescent="0.2">
      <c r="L38" s="11">
        <v>30</v>
      </c>
      <c r="M38" s="16">
        <v>1137</v>
      </c>
    </row>
    <row r="39" spans="1:13" ht="16" x14ac:dyDescent="0.2">
      <c r="A39" s="16">
        <v>15</v>
      </c>
      <c r="B39" s="16">
        <v>805</v>
      </c>
      <c r="L39" s="11">
        <v>40</v>
      </c>
      <c r="M39" s="16">
        <v>1433</v>
      </c>
    </row>
    <row r="40" spans="1:13" ht="16" x14ac:dyDescent="0.2">
      <c r="A40" s="16">
        <v>20</v>
      </c>
      <c r="B40" s="16">
        <v>1250</v>
      </c>
      <c r="L40" s="11">
        <v>50</v>
      </c>
      <c r="M40" s="16">
        <v>1805</v>
      </c>
    </row>
    <row r="41" spans="1:13" ht="16" x14ac:dyDescent="0.2">
      <c r="A41" s="16">
        <v>25</v>
      </c>
      <c r="B41" s="16">
        <v>1433</v>
      </c>
      <c r="L41" s="11">
        <v>60</v>
      </c>
      <c r="M41" s="16">
        <v>2275</v>
      </c>
    </row>
    <row r="42" spans="1:13" ht="16" x14ac:dyDescent="0.2">
      <c r="A42" s="16">
        <v>30</v>
      </c>
      <c r="B42" s="16">
        <v>1684</v>
      </c>
      <c r="L42" s="11">
        <v>70</v>
      </c>
      <c r="M42" s="16">
        <v>3207</v>
      </c>
    </row>
    <row r="43" spans="1:13" ht="16" x14ac:dyDescent="0.2">
      <c r="A43" s="16">
        <v>35</v>
      </c>
      <c r="B43" s="16">
        <v>1987</v>
      </c>
      <c r="L43" s="11">
        <v>80</v>
      </c>
      <c r="M43" s="16">
        <v>3817</v>
      </c>
    </row>
    <row r="44" spans="1:13" ht="16" x14ac:dyDescent="0.2">
      <c r="A44" s="16">
        <v>40</v>
      </c>
      <c r="B44" s="16">
        <v>2289</v>
      </c>
      <c r="L44" s="11">
        <v>90</v>
      </c>
      <c r="M44" s="16">
        <v>4695</v>
      </c>
    </row>
    <row r="45" spans="1:13" ht="16" x14ac:dyDescent="0.2">
      <c r="A45" s="16">
        <v>45</v>
      </c>
      <c r="B45" s="16">
        <v>2603</v>
      </c>
    </row>
    <row r="48" spans="1:13" x14ac:dyDescent="0.2">
      <c r="B48" s="13"/>
      <c r="C48" s="13"/>
    </row>
    <row r="55" spans="1:13" ht="16" x14ac:dyDescent="0.2">
      <c r="L55" s="11">
        <v>30</v>
      </c>
      <c r="M55" s="16">
        <v>1229</v>
      </c>
    </row>
    <row r="56" spans="1:13" ht="16" x14ac:dyDescent="0.2">
      <c r="L56" s="11">
        <v>40</v>
      </c>
      <c r="M56" s="16">
        <v>1684</v>
      </c>
    </row>
    <row r="57" spans="1:13" ht="16" x14ac:dyDescent="0.2">
      <c r="A57" s="16">
        <v>15</v>
      </c>
      <c r="B57" s="16">
        <v>877</v>
      </c>
      <c r="L57" s="11">
        <v>50</v>
      </c>
      <c r="M57" s="16">
        <v>2307</v>
      </c>
    </row>
    <row r="58" spans="1:13" ht="16" x14ac:dyDescent="0.2">
      <c r="A58" s="16">
        <v>20</v>
      </c>
      <c r="B58" s="16">
        <v>1426</v>
      </c>
      <c r="L58" s="11">
        <v>60</v>
      </c>
      <c r="M58" s="16">
        <v>3161</v>
      </c>
    </row>
    <row r="59" spans="1:13" ht="16" x14ac:dyDescent="0.2">
      <c r="A59" s="16">
        <v>25</v>
      </c>
      <c r="B59" s="16">
        <v>1805</v>
      </c>
      <c r="L59" s="11">
        <v>70</v>
      </c>
      <c r="M59" s="16">
        <v>4425</v>
      </c>
    </row>
    <row r="60" spans="1:13" ht="16" x14ac:dyDescent="0.2">
      <c r="A60" s="16">
        <v>30</v>
      </c>
      <c r="B60" s="16">
        <v>2307</v>
      </c>
      <c r="L60" s="11">
        <v>80</v>
      </c>
      <c r="M60" s="16">
        <v>5000</v>
      </c>
    </row>
    <row r="61" spans="1:13" ht="16" x14ac:dyDescent="0.2">
      <c r="A61" s="16">
        <v>35</v>
      </c>
      <c r="B61" s="16">
        <v>2722</v>
      </c>
      <c r="L61" s="11">
        <v>90</v>
      </c>
      <c r="M61" s="16">
        <v>6300</v>
      </c>
    </row>
    <row r="62" spans="1:13" ht="16" x14ac:dyDescent="0.2">
      <c r="A62" s="16">
        <v>40</v>
      </c>
      <c r="B62" s="16">
        <v>3136</v>
      </c>
    </row>
    <row r="63" spans="1:13" ht="16" x14ac:dyDescent="0.2">
      <c r="A63" s="16">
        <v>45</v>
      </c>
      <c r="B63" s="16">
        <v>3566</v>
      </c>
    </row>
    <row r="71" spans="1:13" ht="16" x14ac:dyDescent="0.2">
      <c r="A71" s="16">
        <v>15</v>
      </c>
      <c r="B71" s="16">
        <v>1125</v>
      </c>
    </row>
    <row r="72" spans="1:13" ht="16" x14ac:dyDescent="0.2">
      <c r="A72" s="16">
        <v>20</v>
      </c>
      <c r="B72" s="16">
        <v>1593</v>
      </c>
    </row>
    <row r="73" spans="1:13" ht="16" x14ac:dyDescent="0.2">
      <c r="A73" s="16">
        <v>25</v>
      </c>
      <c r="B73" s="16">
        <v>2275</v>
      </c>
      <c r="L73" s="11">
        <v>30</v>
      </c>
      <c r="M73" s="16">
        <v>1450</v>
      </c>
    </row>
    <row r="74" spans="1:13" ht="16" x14ac:dyDescent="0.2">
      <c r="A74" s="16">
        <v>30</v>
      </c>
      <c r="B74" s="16">
        <v>3161</v>
      </c>
      <c r="L74" s="11">
        <v>40</v>
      </c>
      <c r="M74" s="16">
        <v>1987</v>
      </c>
    </row>
    <row r="75" spans="1:13" ht="16" x14ac:dyDescent="0.2">
      <c r="A75" s="16">
        <v>35</v>
      </c>
      <c r="B75" s="16">
        <v>3730</v>
      </c>
      <c r="L75" s="11">
        <v>50</v>
      </c>
      <c r="M75" s="16">
        <v>2722</v>
      </c>
    </row>
    <row r="76" spans="1:13" ht="16" x14ac:dyDescent="0.2">
      <c r="A76" s="16">
        <v>40</v>
      </c>
      <c r="B76" s="16">
        <v>4296</v>
      </c>
      <c r="L76" s="11">
        <v>60</v>
      </c>
      <c r="M76" s="16">
        <v>3730</v>
      </c>
    </row>
    <row r="77" spans="1:13" ht="16" x14ac:dyDescent="0.2">
      <c r="A77" s="16">
        <v>45</v>
      </c>
      <c r="B77" s="16">
        <v>4885</v>
      </c>
      <c r="L77" s="11">
        <v>70</v>
      </c>
      <c r="M77" s="16">
        <v>5221</v>
      </c>
    </row>
    <row r="78" spans="1:13" ht="16" x14ac:dyDescent="0.2">
      <c r="L78" s="11">
        <v>80</v>
      </c>
      <c r="M78" s="16">
        <v>5900</v>
      </c>
    </row>
    <row r="79" spans="1:13" ht="16" x14ac:dyDescent="0.2">
      <c r="L79" s="11">
        <v>90</v>
      </c>
      <c r="M79" s="16">
        <v>7434</v>
      </c>
    </row>
    <row r="88" spans="1:13" ht="16" x14ac:dyDescent="0.2">
      <c r="A88" s="16">
        <v>15</v>
      </c>
      <c r="B88" s="16">
        <v>1610</v>
      </c>
    </row>
    <row r="89" spans="1:13" ht="16" x14ac:dyDescent="0.2">
      <c r="A89" s="16">
        <v>20</v>
      </c>
      <c r="B89" s="16">
        <v>1976</v>
      </c>
    </row>
    <row r="90" spans="1:13" ht="16" x14ac:dyDescent="0.2">
      <c r="A90" s="16">
        <v>25</v>
      </c>
      <c r="B90" s="16">
        <v>3207</v>
      </c>
    </row>
    <row r="91" spans="1:13" ht="16" x14ac:dyDescent="0.2">
      <c r="A91" s="16">
        <v>30</v>
      </c>
      <c r="B91" s="16">
        <v>4425</v>
      </c>
      <c r="L91" s="11">
        <v>30</v>
      </c>
      <c r="M91" s="16">
        <v>1671</v>
      </c>
    </row>
    <row r="92" spans="1:13" ht="16" x14ac:dyDescent="0.2">
      <c r="A92" s="16">
        <v>35</v>
      </c>
      <c r="B92" s="16">
        <v>5221</v>
      </c>
      <c r="L92" s="11">
        <v>40</v>
      </c>
      <c r="M92" s="16">
        <v>2289</v>
      </c>
    </row>
    <row r="93" spans="1:13" ht="16" x14ac:dyDescent="0.2">
      <c r="A93" s="16">
        <v>40</v>
      </c>
      <c r="B93" s="16">
        <v>6015</v>
      </c>
      <c r="L93" s="11">
        <v>50</v>
      </c>
      <c r="M93" s="16">
        <v>3136</v>
      </c>
    </row>
    <row r="94" spans="1:13" ht="16" x14ac:dyDescent="0.2">
      <c r="A94" s="16">
        <v>45</v>
      </c>
      <c r="B94" s="16">
        <v>6839</v>
      </c>
      <c r="L94" s="11">
        <v>60</v>
      </c>
      <c r="M94" s="16">
        <v>4296</v>
      </c>
    </row>
    <row r="95" spans="1:13" ht="16" x14ac:dyDescent="0.2">
      <c r="L95" s="11">
        <v>70</v>
      </c>
      <c r="M95" s="16">
        <v>6015</v>
      </c>
    </row>
    <row r="96" spans="1:13" ht="16" x14ac:dyDescent="0.2">
      <c r="L96" s="11">
        <v>80</v>
      </c>
      <c r="M96" s="16">
        <v>6797</v>
      </c>
    </row>
    <row r="97" spans="1:13" ht="16" x14ac:dyDescent="0.2">
      <c r="L97" s="11">
        <v>90</v>
      </c>
      <c r="M97" s="16">
        <v>8564</v>
      </c>
    </row>
    <row r="103" spans="1:13" ht="16" x14ac:dyDescent="0.2">
      <c r="L103" s="11">
        <v>30</v>
      </c>
      <c r="M103" s="9">
        <v>1900</v>
      </c>
    </row>
    <row r="104" spans="1:13" ht="16" x14ac:dyDescent="0.2">
      <c r="L104" s="11">
        <v>40</v>
      </c>
      <c r="M104" s="9">
        <v>2603</v>
      </c>
    </row>
    <row r="105" spans="1:13" ht="16" x14ac:dyDescent="0.2">
      <c r="A105" s="16">
        <v>15</v>
      </c>
      <c r="B105" s="16">
        <v>1754</v>
      </c>
      <c r="L105" s="11">
        <v>50</v>
      </c>
      <c r="M105" s="9">
        <v>3566</v>
      </c>
    </row>
    <row r="106" spans="1:13" ht="16" x14ac:dyDescent="0.2">
      <c r="A106" s="16">
        <v>20</v>
      </c>
      <c r="B106" s="16">
        <v>2252</v>
      </c>
      <c r="L106" s="11">
        <v>60</v>
      </c>
      <c r="M106" s="9">
        <v>4885</v>
      </c>
    </row>
    <row r="107" spans="1:13" ht="16" x14ac:dyDescent="0.2">
      <c r="A107" s="16">
        <v>25</v>
      </c>
      <c r="B107" s="16">
        <v>3817</v>
      </c>
      <c r="L107" s="11">
        <v>70</v>
      </c>
      <c r="M107" s="9">
        <v>6839</v>
      </c>
    </row>
    <row r="108" spans="1:13" ht="16" x14ac:dyDescent="0.2">
      <c r="A108" s="16">
        <v>30</v>
      </c>
      <c r="B108" s="16">
        <v>5000</v>
      </c>
      <c r="L108" s="11">
        <v>80</v>
      </c>
      <c r="M108" s="9">
        <v>7728</v>
      </c>
    </row>
    <row r="109" spans="1:13" ht="16" x14ac:dyDescent="0.2">
      <c r="A109" s="16">
        <v>35</v>
      </c>
      <c r="B109" s="16">
        <v>5900</v>
      </c>
      <c r="L109" s="11">
        <v>90</v>
      </c>
      <c r="M109" s="9">
        <v>9737</v>
      </c>
    </row>
    <row r="110" spans="1:13" ht="16" x14ac:dyDescent="0.2">
      <c r="A110" s="16">
        <v>40</v>
      </c>
      <c r="B110" s="16">
        <v>6797</v>
      </c>
    </row>
    <row r="111" spans="1:13" ht="16" x14ac:dyDescent="0.2">
      <c r="A111" s="16">
        <v>45</v>
      </c>
      <c r="B111" s="16">
        <v>7728</v>
      </c>
    </row>
    <row r="120" spans="1:2" ht="16" x14ac:dyDescent="0.2">
      <c r="A120" s="16">
        <v>15</v>
      </c>
      <c r="B120" s="16">
        <v>2281</v>
      </c>
    </row>
    <row r="121" spans="1:2" ht="16" x14ac:dyDescent="0.2">
      <c r="A121" s="16">
        <v>20</v>
      </c>
      <c r="B121" s="16">
        <v>3108</v>
      </c>
    </row>
    <row r="122" spans="1:2" ht="16" x14ac:dyDescent="0.2">
      <c r="A122" s="16">
        <v>25</v>
      </c>
      <c r="B122" s="16">
        <v>4695</v>
      </c>
    </row>
    <row r="123" spans="1:2" ht="16" x14ac:dyDescent="0.2">
      <c r="A123" s="16">
        <v>30</v>
      </c>
      <c r="B123" s="16">
        <v>6300</v>
      </c>
    </row>
    <row r="124" spans="1:2" ht="16" x14ac:dyDescent="0.2">
      <c r="A124" s="16">
        <v>35</v>
      </c>
      <c r="B124" s="16">
        <v>7434</v>
      </c>
    </row>
    <row r="125" spans="1:2" ht="16" x14ac:dyDescent="0.2">
      <c r="A125" s="16">
        <v>40</v>
      </c>
      <c r="B125" s="16">
        <v>8564</v>
      </c>
    </row>
    <row r="126" spans="1:2" ht="16" x14ac:dyDescent="0.2">
      <c r="A126" s="16">
        <v>45</v>
      </c>
      <c r="B126" s="16">
        <v>9737</v>
      </c>
    </row>
  </sheetData>
  <mergeCells count="1">
    <mergeCell ref="D10:J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K39"/>
  <sheetViews>
    <sheetView workbookViewId="0">
      <selection activeCell="B1" sqref="B1:H1"/>
    </sheetView>
  </sheetViews>
  <sheetFormatPr baseColWidth="10" defaultColWidth="8.83203125" defaultRowHeight="15" x14ac:dyDescent="0.2"/>
  <cols>
    <col min="2" max="8" width="10.33203125" bestFit="1" customWidth="1"/>
  </cols>
  <sheetData>
    <row r="1" spans="1:11" ht="17" thickBot="1" x14ac:dyDescent="0.25">
      <c r="A1" s="1"/>
      <c r="B1" s="38" t="s">
        <v>0</v>
      </c>
      <c r="C1" s="39"/>
      <c r="D1" s="39"/>
      <c r="E1" s="39"/>
      <c r="F1" s="39"/>
      <c r="G1" s="39"/>
      <c r="H1" s="40"/>
    </row>
    <row r="2" spans="1:11" ht="17" thickBot="1" x14ac:dyDescent="0.25">
      <c r="A2" s="2"/>
      <c r="B2" s="3">
        <v>0.3</v>
      </c>
      <c r="C2" s="3">
        <v>0.4</v>
      </c>
      <c r="D2" s="3">
        <v>0.5</v>
      </c>
      <c r="E2" s="3">
        <v>0.6</v>
      </c>
      <c r="F2" s="3">
        <v>0.7</v>
      </c>
      <c r="G2" s="3">
        <v>0.8</v>
      </c>
      <c r="H2" s="3">
        <v>0.9</v>
      </c>
      <c r="J2" t="s">
        <v>3</v>
      </c>
    </row>
    <row r="3" spans="1:11" ht="17" thickBot="1" x14ac:dyDescent="0.25">
      <c r="A3" s="4" t="s">
        <v>1</v>
      </c>
      <c r="B3" s="5"/>
      <c r="C3" s="5"/>
      <c r="D3" s="6"/>
      <c r="E3" s="6"/>
      <c r="F3" s="6"/>
      <c r="G3" s="6"/>
      <c r="H3" s="6"/>
      <c r="J3">
        <v>0</v>
      </c>
    </row>
    <row r="4" spans="1:11" ht="17" thickBot="1" x14ac:dyDescent="0.25">
      <c r="A4" s="14">
        <v>0</v>
      </c>
      <c r="B4" s="15" t="s">
        <v>2</v>
      </c>
      <c r="C4" s="15" t="s">
        <v>2</v>
      </c>
      <c r="D4" s="15" t="s">
        <v>2</v>
      </c>
      <c r="E4" s="15" t="s">
        <v>2</v>
      </c>
      <c r="F4" s="15" t="s">
        <v>2</v>
      </c>
      <c r="G4" s="15" t="s">
        <v>2</v>
      </c>
      <c r="H4" s="15" t="s">
        <v>2</v>
      </c>
      <c r="J4">
        <v>15</v>
      </c>
      <c r="K4">
        <f>TREND(B5:B11,A5:A11,J4)</f>
        <v>673.89285714285722</v>
      </c>
    </row>
    <row r="5" spans="1:11" ht="17" thickBot="1" x14ac:dyDescent="0.25">
      <c r="A5" s="14">
        <v>15</v>
      </c>
      <c r="B5" s="15">
        <v>562</v>
      </c>
      <c r="C5" s="15">
        <v>805</v>
      </c>
      <c r="D5" s="15">
        <v>877</v>
      </c>
      <c r="E5" s="15">
        <v>1125</v>
      </c>
      <c r="F5" s="15">
        <v>1610</v>
      </c>
      <c r="G5" s="15">
        <v>1754</v>
      </c>
      <c r="H5" s="15">
        <v>2281</v>
      </c>
      <c r="J5">
        <v>16</v>
      </c>
    </row>
    <row r="6" spans="1:11" ht="17" thickBot="1" x14ac:dyDescent="0.25">
      <c r="A6" s="14">
        <v>20</v>
      </c>
      <c r="B6" s="15">
        <v>1008</v>
      </c>
      <c r="C6" s="15">
        <v>1250</v>
      </c>
      <c r="D6" s="15">
        <v>1426</v>
      </c>
      <c r="E6" s="15">
        <v>1593</v>
      </c>
      <c r="F6" s="15">
        <v>1976</v>
      </c>
      <c r="G6" s="15">
        <v>2252</v>
      </c>
      <c r="H6" s="15">
        <v>3108</v>
      </c>
      <c r="J6">
        <v>17</v>
      </c>
    </row>
    <row r="7" spans="1:11" ht="17" thickBot="1" x14ac:dyDescent="0.25">
      <c r="A7" s="14">
        <v>25</v>
      </c>
      <c r="B7" s="15">
        <v>1137</v>
      </c>
      <c r="C7" s="15">
        <v>1433</v>
      </c>
      <c r="D7" s="15">
        <v>1805</v>
      </c>
      <c r="E7" s="15">
        <v>2275</v>
      </c>
      <c r="F7" s="15">
        <v>3207</v>
      </c>
      <c r="G7" s="15">
        <v>3817</v>
      </c>
      <c r="H7" s="15">
        <v>4695</v>
      </c>
      <c r="J7">
        <v>18</v>
      </c>
    </row>
    <row r="8" spans="1:11" ht="17" thickBot="1" x14ac:dyDescent="0.25">
      <c r="A8" s="14">
        <v>30</v>
      </c>
      <c r="B8" s="15">
        <v>1229</v>
      </c>
      <c r="C8" s="15">
        <v>1684</v>
      </c>
      <c r="D8" s="15">
        <v>2307</v>
      </c>
      <c r="E8" s="15">
        <v>3161</v>
      </c>
      <c r="F8" s="15">
        <v>4425</v>
      </c>
      <c r="G8" s="15">
        <v>5000</v>
      </c>
      <c r="H8" s="15">
        <v>6300</v>
      </c>
      <c r="J8">
        <v>19</v>
      </c>
    </row>
    <row r="9" spans="1:11" ht="17" thickBot="1" x14ac:dyDescent="0.25">
      <c r="A9" s="14">
        <v>35</v>
      </c>
      <c r="B9" s="15">
        <v>1450</v>
      </c>
      <c r="C9" s="15">
        <v>1987</v>
      </c>
      <c r="D9" s="15">
        <v>2722</v>
      </c>
      <c r="E9" s="15">
        <v>3730</v>
      </c>
      <c r="F9" s="15">
        <v>5221</v>
      </c>
      <c r="G9" s="15">
        <v>5900</v>
      </c>
      <c r="H9" s="15">
        <v>7434</v>
      </c>
      <c r="J9">
        <v>20</v>
      </c>
    </row>
    <row r="10" spans="1:11" ht="17" thickBot="1" x14ac:dyDescent="0.25">
      <c r="A10" s="14">
        <v>40</v>
      </c>
      <c r="B10" s="15">
        <v>1671</v>
      </c>
      <c r="C10" s="15">
        <v>2289</v>
      </c>
      <c r="D10" s="15">
        <v>3136</v>
      </c>
      <c r="E10" s="15">
        <v>4296</v>
      </c>
      <c r="F10" s="15">
        <v>6015</v>
      </c>
      <c r="G10" s="15">
        <v>6797</v>
      </c>
      <c r="H10" s="15">
        <v>8564</v>
      </c>
      <c r="J10">
        <v>21</v>
      </c>
    </row>
    <row r="11" spans="1:11" ht="17" thickBot="1" x14ac:dyDescent="0.25">
      <c r="A11" s="14">
        <v>45</v>
      </c>
      <c r="B11" s="15">
        <v>1900</v>
      </c>
      <c r="C11" s="15">
        <v>2603</v>
      </c>
      <c r="D11" s="15">
        <v>3566</v>
      </c>
      <c r="E11" s="15">
        <v>4885</v>
      </c>
      <c r="F11" s="15">
        <v>6839</v>
      </c>
      <c r="G11" s="15">
        <v>7728</v>
      </c>
      <c r="H11" s="15">
        <v>9737</v>
      </c>
      <c r="J11">
        <v>22</v>
      </c>
    </row>
    <row r="12" spans="1:11" ht="16" x14ac:dyDescent="0.2">
      <c r="A12" s="19">
        <v>46</v>
      </c>
      <c r="B12">
        <f>TREND(B5:B11,A5:A11,A12)</f>
        <v>1925.6285714285714</v>
      </c>
      <c r="J12">
        <v>23</v>
      </c>
    </row>
    <row r="13" spans="1:11" ht="17" thickBot="1" x14ac:dyDescent="0.25">
      <c r="A13" s="14">
        <v>47</v>
      </c>
      <c r="B13">
        <f>TREND(B6:B12,A6:A12,A13)</f>
        <v>1935.9608414684449</v>
      </c>
      <c r="J13">
        <v>24</v>
      </c>
    </row>
    <row r="14" spans="1:11" ht="16" x14ac:dyDescent="0.2">
      <c r="A14" s="19">
        <v>46</v>
      </c>
      <c r="J14">
        <v>25</v>
      </c>
    </row>
    <row r="15" spans="1:11" x14ac:dyDescent="0.2">
      <c r="J15">
        <v>26</v>
      </c>
    </row>
    <row r="16" spans="1:11" x14ac:dyDescent="0.2">
      <c r="J16">
        <v>27</v>
      </c>
    </row>
    <row r="17" spans="10:10" x14ac:dyDescent="0.2">
      <c r="J17">
        <v>28</v>
      </c>
    </row>
    <row r="18" spans="10:10" x14ac:dyDescent="0.2">
      <c r="J18">
        <v>29</v>
      </c>
    </row>
    <row r="19" spans="10:10" x14ac:dyDescent="0.2">
      <c r="J19">
        <v>30</v>
      </c>
    </row>
    <row r="20" spans="10:10" x14ac:dyDescent="0.2">
      <c r="J20">
        <v>31</v>
      </c>
    </row>
    <row r="21" spans="10:10" x14ac:dyDescent="0.2">
      <c r="J21">
        <v>32</v>
      </c>
    </row>
    <row r="22" spans="10:10" x14ac:dyDescent="0.2">
      <c r="J22">
        <v>33</v>
      </c>
    </row>
    <row r="23" spans="10:10" x14ac:dyDescent="0.2">
      <c r="J23">
        <v>34</v>
      </c>
    </row>
    <row r="24" spans="10:10" x14ac:dyDescent="0.2">
      <c r="J24">
        <v>35</v>
      </c>
    </row>
    <row r="25" spans="10:10" x14ac:dyDescent="0.2">
      <c r="J25">
        <v>36</v>
      </c>
    </row>
    <row r="26" spans="10:10" x14ac:dyDescent="0.2">
      <c r="J26">
        <v>37</v>
      </c>
    </row>
    <row r="27" spans="10:10" x14ac:dyDescent="0.2">
      <c r="J27">
        <v>38</v>
      </c>
    </row>
    <row r="28" spans="10:10" x14ac:dyDescent="0.2">
      <c r="J28">
        <v>39</v>
      </c>
    </row>
    <row r="29" spans="10:10" x14ac:dyDescent="0.2">
      <c r="J29">
        <v>40</v>
      </c>
    </row>
    <row r="30" spans="10:10" x14ac:dyDescent="0.2">
      <c r="J30">
        <v>41</v>
      </c>
    </row>
    <row r="31" spans="10:10" x14ac:dyDescent="0.2">
      <c r="J31">
        <v>42</v>
      </c>
    </row>
    <row r="32" spans="10:10" x14ac:dyDescent="0.2">
      <c r="J32">
        <v>43</v>
      </c>
    </row>
    <row r="33" spans="10:10" x14ac:dyDescent="0.2">
      <c r="J33">
        <v>44</v>
      </c>
    </row>
    <row r="34" spans="10:10" x14ac:dyDescent="0.2">
      <c r="J34">
        <v>45</v>
      </c>
    </row>
    <row r="35" spans="10:10" x14ac:dyDescent="0.2">
      <c r="J35">
        <v>46</v>
      </c>
    </row>
    <row r="36" spans="10:10" x14ac:dyDescent="0.2">
      <c r="J36">
        <v>47</v>
      </c>
    </row>
    <row r="37" spans="10:10" x14ac:dyDescent="0.2">
      <c r="J37">
        <v>48</v>
      </c>
    </row>
    <row r="38" spans="10:10" x14ac:dyDescent="0.2">
      <c r="J38">
        <v>49</v>
      </c>
    </row>
    <row r="39" spans="10:10" x14ac:dyDescent="0.2">
      <c r="J39">
        <v>50</v>
      </c>
    </row>
  </sheetData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S38"/>
  <sheetViews>
    <sheetView workbookViewId="0">
      <selection activeCell="A9" sqref="A9"/>
    </sheetView>
  </sheetViews>
  <sheetFormatPr baseColWidth="10" defaultColWidth="8.83203125" defaultRowHeight="15" x14ac:dyDescent="0.2"/>
  <cols>
    <col min="1" max="1" width="7.5" bestFit="1" customWidth="1"/>
    <col min="2" max="2" width="7.5" style="13" customWidth="1"/>
    <col min="3" max="3" width="9.1640625" style="13" bestFit="1" customWidth="1"/>
    <col min="4" max="4" width="9.1640625" style="13" customWidth="1"/>
    <col min="5" max="7" width="10.6640625" style="13" customWidth="1"/>
    <col min="8" max="10" width="9" customWidth="1"/>
    <col min="13" max="19" width="10.33203125" bestFit="1" customWidth="1"/>
  </cols>
  <sheetData>
    <row r="1" spans="1:19" ht="17" thickBot="1" x14ac:dyDescent="0.25">
      <c r="A1" s="20"/>
      <c r="B1" s="41" t="s">
        <v>0</v>
      </c>
      <c r="C1" s="41"/>
      <c r="D1" s="41"/>
      <c r="E1" s="41"/>
      <c r="F1" s="23"/>
      <c r="G1" s="23"/>
      <c r="L1" s="1"/>
      <c r="M1" s="42" t="s">
        <v>0</v>
      </c>
      <c r="N1" s="43"/>
      <c r="O1" s="43"/>
      <c r="P1" s="43"/>
      <c r="Q1" s="43"/>
      <c r="R1" s="43"/>
      <c r="S1" s="44"/>
    </row>
    <row r="2" spans="1:19" ht="17" thickBot="1" x14ac:dyDescent="0.25">
      <c r="A2" s="20" t="s">
        <v>1</v>
      </c>
      <c r="B2" s="21">
        <v>0.3</v>
      </c>
      <c r="C2" s="21">
        <v>0.4</v>
      </c>
      <c r="D2" s="21">
        <v>0.5</v>
      </c>
      <c r="E2" s="21">
        <v>0.6</v>
      </c>
      <c r="F2" s="21">
        <v>0.7</v>
      </c>
      <c r="G2" s="21">
        <v>0.8</v>
      </c>
      <c r="H2" s="21">
        <v>0.9</v>
      </c>
      <c r="I2" s="24"/>
      <c r="J2" s="24"/>
      <c r="L2" s="2"/>
      <c r="M2" s="3">
        <v>0.3</v>
      </c>
      <c r="N2" s="3">
        <v>0.4</v>
      </c>
      <c r="O2" s="3">
        <v>0.5</v>
      </c>
      <c r="P2" s="3">
        <v>0.6</v>
      </c>
      <c r="Q2" s="3">
        <v>0.7</v>
      </c>
      <c r="R2" s="3">
        <v>0.8</v>
      </c>
      <c r="S2" s="3">
        <v>0.9</v>
      </c>
    </row>
    <row r="3" spans="1:19" ht="17" thickBot="1" x14ac:dyDescent="0.25">
      <c r="A3" s="16">
        <v>15</v>
      </c>
      <c r="B3" s="22">
        <f>-0.0085*A3^4 + 1.103*A3^3 - 51.39*A3^2 + 1051.9*A3 - 6943.1</f>
        <v>564.96250000000146</v>
      </c>
      <c r="C3" s="22">
        <f t="shared" ref="C3:C38" si="0">-0.0062*A3^4 + 0.791*A3^3 - 36.138*A3^2 + 752.82*A3 - 4706.3</f>
        <v>810.70000000000164</v>
      </c>
      <c r="D3" s="22">
        <f>-0.0014*A3^4 + 0.1854*A3^3 - 8.9042*A3^2 + 274.3*A3 - 1781</f>
        <v>884.9050000000002</v>
      </c>
      <c r="E3" s="22">
        <f>0.0108*A3^4 - 1.3815*A3^3 + 63.281*A3^2 - 1085.4*A3 + 7290.6</f>
        <v>1132.0124999999989</v>
      </c>
      <c r="F3" s="22">
        <f>184.14*A3-1339.4</f>
        <v>1422.6999999999998</v>
      </c>
      <c r="G3" s="22">
        <f>207.82*A3-1484.9</f>
        <v>1632.3999999999996</v>
      </c>
      <c r="H3" s="8">
        <f>257.28*A3-1701.4</f>
        <v>2157.7999999999997</v>
      </c>
      <c r="I3" s="12">
        <f>IF(AND(AND(A3&gt;=15,A3 &lt;20),AND(H3&gt;=30,H3&lt;40)),562,
IF(AND(AND(A3&gt;=15,A3 &lt;20),AND(H3&gt;=40,H3&lt;50)),805,
IF(AND(AND(A3&gt;=15,A3 &lt;20),AND(H3&gt;=50,H3&lt;60)),877.2,
IF(AND(AND(A3&gt;=15,A3 &lt;20),AND(H3&gt;=60,H3&lt;70)),1124.6,
IF(AND(AND(A3&gt;=15,A3 &lt;20),AND(H3&gt;=70,H3&lt;80)),1609.5,
IF(AND(AND(A3&gt;=15,A3 &lt;20),AND(H3&gt;=80,H3&lt;90)),1754.4,
IF(AND(AND(A3&gt;=15,A3 &lt;20),AND(H3&gt;=90)),2280.7,
IF(AND(AND(A3&gt;=20,A3 &lt;25),AND(H3&gt;=30,H3&lt;40)),1008,
IF(AND(AND(A3&gt;=20,A3 &lt;25),AND(H3&gt;=40,H3&lt;50)),1250,
IF(AND(AND(A3&gt;=20,A3 &lt;25),AND(H3&gt;=50,H3&lt;60)),1425.5,
IF(AND(AND(A3&gt;=20,A3 &lt;25),AND(H3&gt;=60,H3&lt;70)),1593.3,
IF(AND(AND(A3&gt;=20,A3 &lt;25),AND(H3&gt;=70,H3&lt;80)),1975.7,
IF(AND(AND(A3&gt;=20,A3 &lt;25),AND(H3&gt;=80,H3&lt;90)),2252.3,
IF(AND(AND(A3&gt;=20,A3 &lt;25),AND(H3&gt;=90)),3108.1,
IF(AND(AND(A3&gt;=25,A3 &lt;30),AND(H3&gt;=30,H3&lt;40)),1137,
IF(AND(AND(A3&gt;=25,A3 &lt;30),AND(H3&gt;=40,H3&lt;50)),1433,
IF(AND(AND(A3&gt;=25,A3 &lt;30),AND(H3&gt;=50,H3&lt;60)),1805.4,
IF(AND(AND(A3&gt;=25,A3 &lt;30),AND(H3&gt;=60,H3&lt;70)),2274.7,
IF(AND(AND(A3&gt;=25,A3 &lt;30),AND(H3&gt;=70,H3&lt;80)),3207.4,
IF(AND(AND(A3&gt;=25,A3 &lt;30),AND(H3&gt;=80,H3&lt;90)),3816.8,
IF(AND(AND(A3&gt;=25,A3 &lt;30),AND(H3&gt;=90)),4694.7,
IF(AND(AND(A3&gt;=30,A3 &lt;35),AND(H3&gt;=30,H3&lt;40)),1229,
IF(AND(AND(A3&gt;=30,A3 &lt;35),AND(H3&gt;=40,H3&lt;50)),1684,
IF(AND(AND(A3&gt;=30,A3 &lt;35),AND(H3&gt;=50,H3&lt;60)),2307,
IF(AND(AND(A3&gt;=30,A3 &lt;35),AND(H3&gt;=60,H3&lt;70)),3160.6,
IF(AND(AND(A3&gt;=30,A3 &lt;35),AND(H3&gt;=70,H3&lt;80)),4424.8,
IF(AND(AND(A3&gt;=30,A3 &lt;35),AND(H3&gt;=80,H3&lt;90)),5000,
IF(AND(AND(A3&gt;=30,A3 &lt;35),AND(H3&gt;=90)),6300,
IF(AND(AND(A3&gt;=35,A3 &lt;40),AND(H3&gt;=30,H3&lt;40)),1450,
IF(AND(AND(A3&gt;=35,A3 &lt;40),AND(H3&gt;=40,H3&lt;50)),1987,
IF(AND(AND(A3&gt;=35,A3 &lt;40),AND(H3&gt;=50,H3&lt;60)),2722.2,
IF(AND(AND(A3&gt;=35,A3 &lt;40),AND(H3&gt;=60,H3&lt;70)),3729.5,
IF(AND(AND(A3&gt;=35,A3 &lt;40),AND(H3&gt;=70,H3&lt;80)),5221.2,
IF(AND(AND(A3&gt;=35,A3 &lt;40),AND(H3&gt;=80,H3&lt;90)),5900,
IF(AND(AND(A3&gt;=35,A3 &lt;40),AND(H3&gt;=90)),7434,
IF(AND(AND(A3&gt;=40,A3 &lt;45),AND(H3&gt;=30,H3&lt;40)),1671,
IF(AND(AND(A3&gt;=40,A3 &lt;45),AND(H3&gt;=40,H3&lt;50)),2289,
IF(AND(AND(A3&gt;=40,A3 &lt;45),AND(H3&gt;=50,H3&lt;60)),3136,
IF(AND(AND(A3&gt;=40,A3 &lt;45),AND(H3&gt;=60,H3&lt;70)),4296.3,
IF(AND(AND(A3&gt;=40,A3 &lt;45),AND(H3&gt;=70,H3&lt;80)),6014.9,
IF(AND(AND(A3&gt;=40,A3 &lt;45),AND(H3&gt;=80,H3&lt;90)),6796.8,
IF(AND(AND(A3&gt;=40,A3 &lt;45),AND(H3&gt;=90)),8564,
IF(AND(AND(A3&gt;=45,A3 &lt;45.1),AND(H3&gt;=30,H3&lt;40)),1900,
IF(AND(AND(A3&gt;=45,A3 &lt;45.1),AND(H3&gt;=40,H3&lt;50)),2603,
IF(AND(AND(A3&gt;=45,A3 &lt;45.1),AND(H3&gt;=50,H3&lt;60)),3565.6,
IF(AND(AND(A3&gt;=45,A3 &lt;45.1),AND(H3&gt;=60,H3&lt;70)),4884.9,
IF(AND(AND(A3&gt;=45,A3 &lt;45.1),AND(H3&gt;=70,H3&lt;80)),6838.9,
IF(AND(AND(A3&gt;=45,A3 &lt;45.1),AND(H3&gt;=80,H3&lt;90)),7728,
IF(AND(AND(A3&gt;=45,A3 &lt;45.1),AND(JH3&gt;=90)),9737.2,0)))))))))))))))))))))))))))))))))))))))))))))))))</f>
        <v>2280.6999999999998</v>
      </c>
      <c r="J3" s="12"/>
      <c r="L3" s="4" t="s">
        <v>1</v>
      </c>
      <c r="M3" s="5"/>
      <c r="N3" s="5"/>
      <c r="O3" s="6"/>
      <c r="P3" s="6"/>
      <c r="Q3" s="6"/>
      <c r="R3" s="6"/>
      <c r="S3" s="6"/>
    </row>
    <row r="4" spans="1:19" ht="17" thickBot="1" x14ac:dyDescent="0.25">
      <c r="A4" s="16">
        <v>16</v>
      </c>
      <c r="B4" s="22">
        <f t="shared" ref="B4:B38" si="1">-0.0085*A4^4 + 1.103*A4^3 - 51.39*A4^2 + 1051.9*A4 - 6943.1</f>
        <v>692.29200000000128</v>
      </c>
      <c r="C4" s="22">
        <f t="shared" si="0"/>
        <v>921.10480000000189</v>
      </c>
      <c r="D4" s="22">
        <f t="shared" ref="D4:D38" si="2">-0.0014*A4^4 + 0.1854*A4^3 - 8.9042*A4^2 + 274.3*A4 - 1781</f>
        <v>995.97280000000046</v>
      </c>
      <c r="E4" s="22">
        <f>0.0108*A4^4 - 1.3815*A4^3 + 63.281*A4^2 - 1085.4*A4 + 7290.6</f>
        <v>1173.3007999999991</v>
      </c>
      <c r="F4" s="22">
        <f t="shared" ref="F4:F38" si="3">184.14*A4-1339.4</f>
        <v>1606.8399999999997</v>
      </c>
      <c r="G4" s="22">
        <f t="shared" ref="G4:G38" si="4">207.82*A4-1484.9</f>
        <v>1840.2199999999998</v>
      </c>
      <c r="H4" s="8">
        <f t="shared" ref="H4:H38" si="5">257.28*A4-1701.4</f>
        <v>2415.0799999999995</v>
      </c>
      <c r="I4" s="12"/>
      <c r="J4" s="12"/>
      <c r="L4" s="14">
        <v>0</v>
      </c>
      <c r="M4" s="15" t="s">
        <v>2</v>
      </c>
      <c r="N4" s="15" t="s">
        <v>2</v>
      </c>
      <c r="O4" s="15" t="s">
        <v>2</v>
      </c>
      <c r="P4" s="15" t="s">
        <v>2</v>
      </c>
      <c r="Q4" s="15" t="s">
        <v>2</v>
      </c>
      <c r="R4" s="15" t="s">
        <v>2</v>
      </c>
      <c r="S4" s="15" t="s">
        <v>2</v>
      </c>
    </row>
    <row r="5" spans="1:19" ht="17" thickBot="1" x14ac:dyDescent="0.25">
      <c r="A5" s="16">
        <v>17</v>
      </c>
      <c r="B5" s="22">
        <f>-0.0085*A5^4 + 1.103*A5^3 - 51.39*A5^2 + 1051.9*A5 - 6943.1</f>
        <v>796.60050000000228</v>
      </c>
      <c r="C5" s="22">
        <f t="shared" si="0"/>
        <v>1016.1108000000013</v>
      </c>
      <c r="D5" s="22">
        <f t="shared" si="2"/>
        <v>1102.7270000000008</v>
      </c>
      <c r="E5" s="22">
        <f t="shared" ref="E5:E38" si="6">0.0108*A5^4 - 1.3815*A5^3 + 63.281*A5^2 - 1085.4*A5 + 7290.6</f>
        <v>1241.7262999999966</v>
      </c>
      <c r="F5" s="22">
        <f t="shared" si="3"/>
        <v>1790.9799999999996</v>
      </c>
      <c r="G5" s="22">
        <f t="shared" si="4"/>
        <v>2048.04</v>
      </c>
      <c r="H5" s="8">
        <f t="shared" si="5"/>
        <v>2672.3599999999992</v>
      </c>
      <c r="I5" s="12"/>
      <c r="J5" s="12"/>
      <c r="L5" s="14">
        <v>15</v>
      </c>
      <c r="M5" s="15">
        <v>562</v>
      </c>
      <c r="N5" s="15">
        <v>805</v>
      </c>
      <c r="O5" s="15">
        <v>877</v>
      </c>
      <c r="P5" s="15">
        <v>1125</v>
      </c>
      <c r="Q5" s="15">
        <v>1610</v>
      </c>
      <c r="R5" s="15">
        <v>1754</v>
      </c>
      <c r="S5" s="15">
        <v>2281</v>
      </c>
    </row>
    <row r="6" spans="1:19" ht="17" thickBot="1" x14ac:dyDescent="0.25">
      <c r="A6" s="16">
        <v>18</v>
      </c>
      <c r="B6" s="22">
        <f t="shared" si="1"/>
        <v>881.13999999999942</v>
      </c>
      <c r="C6" s="22">
        <f t="shared" si="0"/>
        <v>1098.0088000000005</v>
      </c>
      <c r="D6" s="22">
        <f t="shared" si="2"/>
        <v>1205.7256000000007</v>
      </c>
      <c r="E6" s="22">
        <f t="shared" si="6"/>
        <v>1333.2767999999978</v>
      </c>
      <c r="F6" s="22">
        <f t="shared" si="3"/>
        <v>1975.1199999999994</v>
      </c>
      <c r="G6" s="22">
        <f t="shared" si="4"/>
        <v>2255.8599999999997</v>
      </c>
      <c r="H6" s="8">
        <f t="shared" si="5"/>
        <v>2929.639999999999</v>
      </c>
      <c r="I6" s="12"/>
      <c r="J6" s="12"/>
      <c r="L6" s="14">
        <v>20</v>
      </c>
      <c r="M6" s="15">
        <v>1008</v>
      </c>
      <c r="N6" s="15">
        <v>1250</v>
      </c>
      <c r="O6" s="15">
        <v>1426</v>
      </c>
      <c r="P6" s="15">
        <v>1593</v>
      </c>
      <c r="Q6" s="15">
        <v>1976</v>
      </c>
      <c r="R6" s="15">
        <v>2252</v>
      </c>
      <c r="S6" s="15">
        <v>3108</v>
      </c>
    </row>
    <row r="7" spans="1:19" ht="17" thickBot="1" x14ac:dyDescent="0.25">
      <c r="A7" s="16">
        <v>19</v>
      </c>
      <c r="B7" s="22">
        <f t="shared" si="1"/>
        <v>948.95850000000064</v>
      </c>
      <c r="C7" s="22">
        <f t="shared" si="0"/>
        <v>1168.940800000003</v>
      </c>
      <c r="D7" s="22">
        <f t="shared" si="2"/>
        <v>1305.4930000000004</v>
      </c>
      <c r="E7" s="22">
        <f t="shared" si="6"/>
        <v>1444.1992999999984</v>
      </c>
      <c r="F7" s="22">
        <f t="shared" si="3"/>
        <v>2159.2599999999998</v>
      </c>
      <c r="G7" s="22">
        <f t="shared" si="4"/>
        <v>2463.6799999999998</v>
      </c>
      <c r="H7" s="8">
        <f t="shared" si="5"/>
        <v>3186.9199999999996</v>
      </c>
      <c r="I7" s="12"/>
      <c r="J7" s="12"/>
      <c r="L7" s="14">
        <v>25</v>
      </c>
      <c r="M7" s="15">
        <v>1137</v>
      </c>
      <c r="N7" s="15">
        <v>1433</v>
      </c>
      <c r="O7" s="15">
        <v>1805</v>
      </c>
      <c r="P7" s="15">
        <v>2275</v>
      </c>
      <c r="Q7" s="15">
        <v>3207</v>
      </c>
      <c r="R7" s="15">
        <v>3817</v>
      </c>
      <c r="S7" s="15">
        <v>4695</v>
      </c>
    </row>
    <row r="8" spans="1:19" ht="17" thickBot="1" x14ac:dyDescent="0.25">
      <c r="A8" s="16">
        <v>20</v>
      </c>
      <c r="B8" s="22">
        <f t="shared" si="1"/>
        <v>1002.8999999999996</v>
      </c>
      <c r="C8" s="22">
        <f t="shared" si="0"/>
        <v>1230.9000000000024</v>
      </c>
      <c r="D8" s="22">
        <f t="shared" si="2"/>
        <v>1402.5200000000004</v>
      </c>
      <c r="E8" s="22">
        <f t="shared" si="6"/>
        <v>1570.9999999999982</v>
      </c>
      <c r="F8" s="22">
        <f t="shared" si="3"/>
        <v>2343.3999999999996</v>
      </c>
      <c r="G8" s="22">
        <f t="shared" si="4"/>
        <v>2671.4999999999995</v>
      </c>
      <c r="H8" s="8">
        <f t="shared" si="5"/>
        <v>3444.1999999999994</v>
      </c>
      <c r="I8" s="12"/>
      <c r="J8" s="12"/>
      <c r="L8" s="14">
        <v>30</v>
      </c>
      <c r="M8" s="15">
        <v>1229</v>
      </c>
      <c r="N8" s="15">
        <v>1684</v>
      </c>
      <c r="O8" s="15">
        <v>2307</v>
      </c>
      <c r="P8" s="15">
        <v>3161</v>
      </c>
      <c r="Q8" s="15">
        <v>4425</v>
      </c>
      <c r="R8" s="15">
        <v>5000</v>
      </c>
      <c r="S8" s="15">
        <v>6300</v>
      </c>
    </row>
    <row r="9" spans="1:19" ht="17" thickBot="1" x14ac:dyDescent="0.25">
      <c r="A9" s="16">
        <v>21</v>
      </c>
      <c r="B9" s="22">
        <f t="shared" si="1"/>
        <v>1045.6044999999995</v>
      </c>
      <c r="C9" s="22">
        <f t="shared" si="0"/>
        <v>1285.7308000000039</v>
      </c>
      <c r="D9" s="22">
        <f t="shared" si="2"/>
        <v>1497.2638000000006</v>
      </c>
      <c r="E9" s="22">
        <f t="shared" si="6"/>
        <v>1710.4442999999974</v>
      </c>
      <c r="F9" s="22">
        <f t="shared" si="3"/>
        <v>2527.5399999999995</v>
      </c>
      <c r="G9" s="22">
        <f t="shared" si="4"/>
        <v>2879.32</v>
      </c>
      <c r="H9" s="8">
        <f t="shared" si="5"/>
        <v>3701.4799999999991</v>
      </c>
      <c r="I9" s="12"/>
      <c r="J9" s="12"/>
      <c r="L9" s="14">
        <v>35</v>
      </c>
      <c r="M9" s="15">
        <v>1450</v>
      </c>
      <c r="N9" s="15">
        <v>1987</v>
      </c>
      <c r="O9" s="15">
        <v>2722</v>
      </c>
      <c r="P9" s="15">
        <v>3730</v>
      </c>
      <c r="Q9" s="15">
        <v>5221</v>
      </c>
      <c r="R9" s="15">
        <v>5900</v>
      </c>
      <c r="S9" s="15">
        <v>7434</v>
      </c>
    </row>
    <row r="10" spans="1:19" ht="17" thickBot="1" x14ac:dyDescent="0.25">
      <c r="A10" s="16">
        <v>22</v>
      </c>
      <c r="B10" s="22">
        <f t="shared" si="1"/>
        <v>1079.5080000000016</v>
      </c>
      <c r="C10" s="22">
        <f t="shared" si="0"/>
        <v>1335.128800000005</v>
      </c>
      <c r="D10" s="22">
        <f t="shared" si="2"/>
        <v>1590.148000000001</v>
      </c>
      <c r="E10" s="22">
        <f t="shared" si="6"/>
        <v>1859.5568000000003</v>
      </c>
      <c r="F10" s="22">
        <f t="shared" si="3"/>
        <v>2711.68</v>
      </c>
      <c r="G10" s="22">
        <f t="shared" si="4"/>
        <v>3087.14</v>
      </c>
      <c r="H10" s="8">
        <f t="shared" si="5"/>
        <v>3958.7599999999998</v>
      </c>
      <c r="I10" s="12"/>
      <c r="J10" s="12"/>
      <c r="L10" s="14">
        <v>40</v>
      </c>
      <c r="M10" s="15">
        <v>1671</v>
      </c>
      <c r="N10" s="15">
        <v>2289</v>
      </c>
      <c r="O10" s="15">
        <v>3136</v>
      </c>
      <c r="P10" s="15">
        <v>4296</v>
      </c>
      <c r="Q10" s="15">
        <v>6015</v>
      </c>
      <c r="R10" s="15">
        <v>6797</v>
      </c>
      <c r="S10" s="15">
        <v>8564</v>
      </c>
    </row>
    <row r="11" spans="1:19" ht="17" thickBot="1" x14ac:dyDescent="0.25">
      <c r="A11" s="16">
        <v>23</v>
      </c>
      <c r="B11" s="22">
        <f t="shared" si="1"/>
        <v>1106.842499999997</v>
      </c>
      <c r="C11" s="22">
        <f t="shared" si="0"/>
        <v>1380.6408000000001</v>
      </c>
      <c r="D11" s="22">
        <f t="shared" si="2"/>
        <v>1681.5626000000011</v>
      </c>
      <c r="E11" s="22">
        <f t="shared" si="6"/>
        <v>2015.6212999999971</v>
      </c>
      <c r="F11" s="22">
        <f t="shared" si="3"/>
        <v>2895.8199999999993</v>
      </c>
      <c r="G11" s="22">
        <f t="shared" si="4"/>
        <v>3294.9599999999996</v>
      </c>
      <c r="H11" s="8">
        <f t="shared" si="5"/>
        <v>4216.0399999999991</v>
      </c>
      <c r="I11" s="12"/>
      <c r="J11" s="12"/>
      <c r="L11" s="14">
        <v>45</v>
      </c>
      <c r="M11" s="15">
        <v>1900</v>
      </c>
      <c r="N11" s="15">
        <v>2603</v>
      </c>
      <c r="O11" s="15">
        <v>3566</v>
      </c>
      <c r="P11" s="15">
        <v>4885</v>
      </c>
      <c r="Q11" s="15">
        <v>6839</v>
      </c>
      <c r="R11" s="15">
        <v>7728</v>
      </c>
      <c r="S11" s="15">
        <v>9737</v>
      </c>
    </row>
    <row r="12" spans="1:19" ht="16" x14ac:dyDescent="0.2">
      <c r="A12" s="16">
        <v>24</v>
      </c>
      <c r="B12" s="22">
        <f t="shared" si="1"/>
        <v>1129.6360000000004</v>
      </c>
      <c r="C12" s="22">
        <f t="shared" si="0"/>
        <v>1423.6648000000014</v>
      </c>
      <c r="D12" s="22">
        <f t="shared" si="2"/>
        <v>1771.8640000000014</v>
      </c>
      <c r="E12" s="22">
        <f t="shared" si="6"/>
        <v>2176.1808000000001</v>
      </c>
      <c r="F12" s="22">
        <f t="shared" si="3"/>
        <v>3079.9599999999996</v>
      </c>
      <c r="G12" s="22">
        <f t="shared" si="4"/>
        <v>3502.78</v>
      </c>
      <c r="H12" s="8">
        <f t="shared" si="5"/>
        <v>4473.32</v>
      </c>
      <c r="I12" s="12"/>
      <c r="J12" s="12"/>
    </row>
    <row r="13" spans="1:19" ht="16" x14ac:dyDescent="0.2">
      <c r="A13" s="16">
        <v>25</v>
      </c>
      <c r="B13" s="22">
        <f t="shared" si="1"/>
        <v>1149.7125000000033</v>
      </c>
      <c r="C13" s="22">
        <f t="shared" si="0"/>
        <v>1465.4499999999998</v>
      </c>
      <c r="D13" s="22">
        <f t="shared" si="2"/>
        <v>1861.375</v>
      </c>
      <c r="E13" s="22">
        <f t="shared" si="6"/>
        <v>2339.0374999999967</v>
      </c>
      <c r="F13" s="22">
        <f t="shared" si="3"/>
        <v>3264.1</v>
      </c>
      <c r="G13" s="22">
        <f t="shared" si="4"/>
        <v>3710.6</v>
      </c>
      <c r="H13" s="8">
        <f t="shared" si="5"/>
        <v>4730.5999999999985</v>
      </c>
      <c r="I13" s="12"/>
      <c r="J13" s="12"/>
    </row>
    <row r="14" spans="1:19" ht="16" x14ac:dyDescent="0.2">
      <c r="A14" s="16">
        <v>26</v>
      </c>
      <c r="B14" s="22">
        <f t="shared" si="1"/>
        <v>1168.6920000000009</v>
      </c>
      <c r="C14" s="22">
        <f t="shared" si="0"/>
        <v>1507.0967999999984</v>
      </c>
      <c r="D14" s="22">
        <f t="shared" si="2"/>
        <v>1950.3848000000003</v>
      </c>
      <c r="E14" s="22">
        <f t="shared" si="6"/>
        <v>2502.2527999999966</v>
      </c>
      <c r="F14" s="22">
        <f t="shared" si="3"/>
        <v>3448.2399999999993</v>
      </c>
      <c r="G14" s="22">
        <f t="shared" si="4"/>
        <v>3918.4199999999996</v>
      </c>
      <c r="H14" s="8">
        <f t="shared" si="5"/>
        <v>4987.8799999999992</v>
      </c>
      <c r="I14" s="12"/>
      <c r="J14" s="12"/>
    </row>
    <row r="15" spans="1:19" ht="16" x14ac:dyDescent="0.2">
      <c r="A15" s="16">
        <v>27</v>
      </c>
      <c r="B15" s="22">
        <f t="shared" si="1"/>
        <v>1187.9905000000017</v>
      </c>
      <c r="C15" s="22">
        <f t="shared" si="0"/>
        <v>1549.5568000000048</v>
      </c>
      <c r="D15" s="22">
        <f t="shared" si="2"/>
        <v>2039.1490000000003</v>
      </c>
      <c r="E15" s="22">
        <f t="shared" si="6"/>
        <v>2664.1472999999987</v>
      </c>
      <c r="F15" s="22">
        <f t="shared" si="3"/>
        <v>3632.3799999999997</v>
      </c>
      <c r="G15" s="22">
        <f t="shared" si="4"/>
        <v>4126.24</v>
      </c>
      <c r="H15" s="8">
        <f t="shared" si="5"/>
        <v>5245.16</v>
      </c>
      <c r="I15" s="12"/>
      <c r="J15" s="12"/>
    </row>
    <row r="16" spans="1:19" ht="16" x14ac:dyDescent="0.2">
      <c r="A16" s="16">
        <v>28</v>
      </c>
      <c r="B16" s="22">
        <f t="shared" si="1"/>
        <v>1208.8200000000015</v>
      </c>
      <c r="C16" s="22">
        <f t="shared" si="0"/>
        <v>1593.6328000000021</v>
      </c>
      <c r="D16" s="22">
        <f t="shared" si="2"/>
        <v>2127.8896000000013</v>
      </c>
      <c r="E16" s="22">
        <f t="shared" si="6"/>
        <v>2823.3007999999954</v>
      </c>
      <c r="F16" s="22">
        <f t="shared" si="3"/>
        <v>3816.52</v>
      </c>
      <c r="G16" s="22">
        <f t="shared" si="4"/>
        <v>4334.0599999999995</v>
      </c>
      <c r="H16" s="8">
        <f t="shared" si="5"/>
        <v>5502.4399999999987</v>
      </c>
      <c r="I16" s="12"/>
      <c r="J16" s="12"/>
    </row>
    <row r="17" spans="1:10" ht="16" x14ac:dyDescent="0.2">
      <c r="A17" s="16">
        <v>29</v>
      </c>
      <c r="B17" s="22">
        <f t="shared" si="1"/>
        <v>1232.188500000002</v>
      </c>
      <c r="C17" s="22">
        <f t="shared" si="0"/>
        <v>1639.9788000000053</v>
      </c>
      <c r="D17" s="22">
        <f t="shared" si="2"/>
        <v>2216.7950000000019</v>
      </c>
      <c r="E17" s="22">
        <f t="shared" si="6"/>
        <v>2978.5522999999939</v>
      </c>
      <c r="F17" s="22">
        <f t="shared" si="3"/>
        <v>4000.6599999999994</v>
      </c>
      <c r="G17" s="22">
        <f t="shared" si="4"/>
        <v>4541.8799999999992</v>
      </c>
      <c r="H17" s="8">
        <f t="shared" si="5"/>
        <v>5759.7199999999993</v>
      </c>
      <c r="I17" s="12"/>
      <c r="J17" s="12"/>
    </row>
    <row r="18" spans="1:10" ht="16" x14ac:dyDescent="0.2">
      <c r="A18" s="16">
        <v>30</v>
      </c>
      <c r="B18" s="22">
        <f t="shared" si="1"/>
        <v>1258.9000000000033</v>
      </c>
      <c r="C18" s="22">
        <f t="shared" si="0"/>
        <v>1689.1000000000049</v>
      </c>
      <c r="D18" s="22">
        <f t="shared" si="2"/>
        <v>2306.0200000000004</v>
      </c>
      <c r="E18" s="22">
        <f t="shared" si="6"/>
        <v>3128.9999999999982</v>
      </c>
      <c r="F18" s="22">
        <f t="shared" si="3"/>
        <v>4184.7999999999993</v>
      </c>
      <c r="G18" s="22">
        <f t="shared" si="4"/>
        <v>4749.6999999999989</v>
      </c>
      <c r="H18" s="8">
        <f t="shared" si="5"/>
        <v>6017</v>
      </c>
      <c r="I18" s="12"/>
      <c r="J18" s="12"/>
    </row>
    <row r="19" spans="1:10" ht="16" x14ac:dyDescent="0.2">
      <c r="A19" s="16">
        <v>31</v>
      </c>
      <c r="B19" s="22">
        <f t="shared" si="1"/>
        <v>1289.5544999999966</v>
      </c>
      <c r="C19" s="22">
        <f t="shared" si="0"/>
        <v>1741.3528000000069</v>
      </c>
      <c r="D19" s="22">
        <f t="shared" si="2"/>
        <v>2395.6858000000011</v>
      </c>
      <c r="E19" s="22">
        <f t="shared" si="6"/>
        <v>3274.0012999999981</v>
      </c>
      <c r="F19" s="22">
        <f t="shared" si="3"/>
        <v>4368.9399999999987</v>
      </c>
      <c r="G19" s="22">
        <f t="shared" si="4"/>
        <v>4957.5200000000004</v>
      </c>
      <c r="H19" s="8">
        <f t="shared" si="5"/>
        <v>6274.2799999999988</v>
      </c>
      <c r="I19" s="12"/>
      <c r="J19" s="12"/>
    </row>
    <row r="20" spans="1:10" ht="16" x14ac:dyDescent="0.2">
      <c r="A20" s="16">
        <v>32</v>
      </c>
      <c r="B20" s="22">
        <f t="shared" si="1"/>
        <v>1324.5480000000007</v>
      </c>
      <c r="C20" s="22">
        <f t="shared" si="0"/>
        <v>1796.9448000000039</v>
      </c>
      <c r="D20" s="22">
        <f t="shared" si="2"/>
        <v>2485.880000000001</v>
      </c>
      <c r="E20" s="22">
        <f t="shared" si="6"/>
        <v>3413.1728000000021</v>
      </c>
      <c r="F20" s="22">
        <f t="shared" si="3"/>
        <v>4553.08</v>
      </c>
      <c r="G20" s="22">
        <f t="shared" si="4"/>
        <v>5165.34</v>
      </c>
      <c r="H20" s="8">
        <f t="shared" si="5"/>
        <v>6531.5599999999995</v>
      </c>
      <c r="I20" s="12"/>
      <c r="J20" s="12"/>
    </row>
    <row r="21" spans="1:10" ht="16" x14ac:dyDescent="0.2">
      <c r="A21" s="16">
        <v>33</v>
      </c>
      <c r="B21" s="22">
        <f t="shared" si="1"/>
        <v>1364.0725000000002</v>
      </c>
      <c r="C21" s="22">
        <f t="shared" si="0"/>
        <v>1855.9348000000018</v>
      </c>
      <c r="D21" s="22">
        <f t="shared" si="2"/>
        <v>2576.6566000000021</v>
      </c>
      <c r="E21" s="22">
        <f t="shared" si="6"/>
        <v>3546.3903000000009</v>
      </c>
      <c r="F21" s="22">
        <f t="shared" si="3"/>
        <v>4737.2199999999993</v>
      </c>
      <c r="G21" s="22">
        <f t="shared" si="4"/>
        <v>5373.16</v>
      </c>
      <c r="H21" s="8">
        <f t="shared" si="5"/>
        <v>6788.84</v>
      </c>
      <c r="I21" s="12"/>
      <c r="J21" s="12"/>
    </row>
    <row r="22" spans="1:10" ht="16" x14ac:dyDescent="0.2">
      <c r="A22" s="16">
        <v>34</v>
      </c>
      <c r="B22" s="22">
        <f t="shared" si="1"/>
        <v>1408.116</v>
      </c>
      <c r="C22" s="22">
        <f t="shared" si="0"/>
        <v>1918.2328000000043</v>
      </c>
      <c r="D22" s="22">
        <f t="shared" si="2"/>
        <v>2668.0360000000019</v>
      </c>
      <c r="E22" s="22">
        <f t="shared" si="6"/>
        <v>3673.7887999999966</v>
      </c>
      <c r="F22" s="22">
        <f t="shared" si="3"/>
        <v>4921.3599999999988</v>
      </c>
      <c r="G22" s="22">
        <f t="shared" si="4"/>
        <v>5580.98</v>
      </c>
      <c r="H22" s="8">
        <f t="shared" si="5"/>
        <v>7046.119999999999</v>
      </c>
      <c r="I22" s="12"/>
      <c r="J22" s="12"/>
    </row>
    <row r="23" spans="1:10" ht="16" x14ac:dyDescent="0.2">
      <c r="A23" s="16">
        <v>35</v>
      </c>
      <c r="B23" s="22">
        <f t="shared" si="1"/>
        <v>1456.4624999999996</v>
      </c>
      <c r="C23" s="22">
        <f t="shared" si="0"/>
        <v>1983.6000000000049</v>
      </c>
      <c r="D23" s="22">
        <f t="shared" si="2"/>
        <v>2760.0050000000019</v>
      </c>
      <c r="E23" s="22">
        <f t="shared" si="6"/>
        <v>3795.7624999999916</v>
      </c>
      <c r="F23" s="22">
        <f t="shared" si="3"/>
        <v>5105.5</v>
      </c>
      <c r="G23" s="22">
        <f t="shared" si="4"/>
        <v>5788.7999999999993</v>
      </c>
      <c r="H23" s="8">
        <f t="shared" si="5"/>
        <v>7303.4</v>
      </c>
      <c r="I23" s="12"/>
      <c r="J23" s="12"/>
    </row>
    <row r="24" spans="1:10" ht="16" x14ac:dyDescent="0.2">
      <c r="A24" s="16">
        <v>36</v>
      </c>
      <c r="B24" s="22">
        <f t="shared" si="1"/>
        <v>1508.6919999999936</v>
      </c>
      <c r="C24" s="22">
        <f t="shared" si="0"/>
        <v>2051.6488000000018</v>
      </c>
      <c r="D24" s="22">
        <f t="shared" si="2"/>
        <v>2852.5168000000012</v>
      </c>
      <c r="E24" s="22">
        <f t="shared" si="6"/>
        <v>3912.9647999999961</v>
      </c>
      <c r="F24" s="22">
        <f t="shared" si="3"/>
        <v>5289.6399999999994</v>
      </c>
      <c r="G24" s="22">
        <f t="shared" si="4"/>
        <v>5996.619999999999</v>
      </c>
      <c r="H24" s="8">
        <f t="shared" si="5"/>
        <v>7560.6799999999985</v>
      </c>
      <c r="I24" s="12"/>
      <c r="J24" s="12"/>
    </row>
    <row r="25" spans="1:10" ht="16" x14ac:dyDescent="0.2">
      <c r="A25" s="16">
        <v>37</v>
      </c>
      <c r="B25" s="22">
        <f t="shared" si="1"/>
        <v>1564.1804999999931</v>
      </c>
      <c r="C25" s="22">
        <f t="shared" si="0"/>
        <v>2121.8428000000049</v>
      </c>
      <c r="D25" s="22">
        <f t="shared" si="2"/>
        <v>2945.4910000000018</v>
      </c>
      <c r="E25" s="22">
        <f t="shared" si="6"/>
        <v>4026.3082999999988</v>
      </c>
      <c r="F25" s="22">
        <f t="shared" si="3"/>
        <v>5473.7799999999988</v>
      </c>
      <c r="G25" s="22">
        <f t="shared" si="4"/>
        <v>6204.4400000000005</v>
      </c>
      <c r="H25" s="8">
        <f t="shared" si="5"/>
        <v>7817.9599999999991</v>
      </c>
      <c r="I25" s="12"/>
      <c r="J25" s="12"/>
    </row>
    <row r="26" spans="1:10" ht="16" x14ac:dyDescent="0.2">
      <c r="A26" s="16">
        <v>38</v>
      </c>
      <c r="B26" s="22">
        <f t="shared" si="1"/>
        <v>1622.0999999999967</v>
      </c>
      <c r="C26" s="22">
        <f t="shared" si="0"/>
        <v>2193.4968000000072</v>
      </c>
      <c r="D26" s="22">
        <f t="shared" si="2"/>
        <v>3038.8136000000013</v>
      </c>
      <c r="E26" s="22">
        <f t="shared" si="6"/>
        <v>4136.9648000000034</v>
      </c>
      <c r="F26" s="22">
        <f t="shared" si="3"/>
        <v>5657.92</v>
      </c>
      <c r="G26" s="22">
        <f t="shared" si="4"/>
        <v>6412.26</v>
      </c>
      <c r="H26" s="8">
        <f t="shared" si="5"/>
        <v>8075.24</v>
      </c>
      <c r="I26" s="12"/>
      <c r="J26" s="12"/>
    </row>
    <row r="27" spans="1:10" ht="16" x14ac:dyDescent="0.2">
      <c r="A27" s="16">
        <v>39</v>
      </c>
      <c r="B27" s="22">
        <f t="shared" si="1"/>
        <v>1681.4184999999979</v>
      </c>
      <c r="C27" s="22">
        <f t="shared" si="0"/>
        <v>2265.7768000000169</v>
      </c>
      <c r="D27" s="22">
        <f t="shared" si="2"/>
        <v>3132.3370000000032</v>
      </c>
      <c r="E27" s="22">
        <f t="shared" si="6"/>
        <v>4246.3652999999995</v>
      </c>
      <c r="F27" s="22">
        <f t="shared" si="3"/>
        <v>5842.0599999999995</v>
      </c>
      <c r="G27" s="22">
        <f t="shared" si="4"/>
        <v>6620.08</v>
      </c>
      <c r="H27" s="8">
        <f t="shared" si="5"/>
        <v>8332.5199999999986</v>
      </c>
      <c r="I27" s="12"/>
      <c r="J27" s="12"/>
    </row>
    <row r="28" spans="1:10" ht="16" x14ac:dyDescent="0.2">
      <c r="A28" s="16">
        <v>40</v>
      </c>
      <c r="B28" s="22">
        <f t="shared" si="1"/>
        <v>1740.8999999999996</v>
      </c>
      <c r="C28" s="22">
        <f t="shared" si="0"/>
        <v>2337.7000000000071</v>
      </c>
      <c r="D28" s="22">
        <f t="shared" si="2"/>
        <v>3225.880000000001</v>
      </c>
      <c r="E28" s="22">
        <f t="shared" si="6"/>
        <v>4356.1999999999916</v>
      </c>
      <c r="F28" s="22">
        <f t="shared" si="3"/>
        <v>6026.1999999999989</v>
      </c>
      <c r="G28" s="22">
        <f t="shared" si="4"/>
        <v>6827.9</v>
      </c>
      <c r="H28" s="8">
        <f t="shared" si="5"/>
        <v>8589.7999999999993</v>
      </c>
      <c r="I28" s="12"/>
      <c r="J28" s="12"/>
    </row>
    <row r="29" spans="1:10" ht="16" x14ac:dyDescent="0.2">
      <c r="A29" s="16">
        <v>41</v>
      </c>
      <c r="B29" s="22">
        <f t="shared" si="1"/>
        <v>1799.1044999999995</v>
      </c>
      <c r="C29" s="22">
        <f t="shared" si="0"/>
        <v>2408.1348000000171</v>
      </c>
      <c r="D29" s="22">
        <f t="shared" si="2"/>
        <v>3319.2278000000024</v>
      </c>
      <c r="E29" s="22">
        <f t="shared" si="6"/>
        <v>4468.4183000000066</v>
      </c>
      <c r="F29" s="22">
        <f t="shared" si="3"/>
        <v>6210.34</v>
      </c>
      <c r="G29" s="22">
        <f t="shared" si="4"/>
        <v>7035.7199999999993</v>
      </c>
      <c r="H29" s="8">
        <f t="shared" si="5"/>
        <v>8847.08</v>
      </c>
      <c r="I29" s="12"/>
      <c r="J29" s="12"/>
    </row>
    <row r="30" spans="1:10" ht="16" x14ac:dyDescent="0.2">
      <c r="A30" s="16">
        <v>42</v>
      </c>
      <c r="B30" s="22">
        <f t="shared" si="1"/>
        <v>1854.3879999999972</v>
      </c>
      <c r="C30" s="22">
        <f t="shared" si="0"/>
        <v>2475.8008000000073</v>
      </c>
      <c r="D30" s="22">
        <f t="shared" si="2"/>
        <v>3412.1320000000032</v>
      </c>
      <c r="E30" s="22">
        <f t="shared" si="6"/>
        <v>4585.2287999999917</v>
      </c>
      <c r="F30" s="22">
        <f t="shared" si="3"/>
        <v>6394.48</v>
      </c>
      <c r="G30" s="22">
        <f t="shared" si="4"/>
        <v>7243.5400000000009</v>
      </c>
      <c r="H30" s="8">
        <f t="shared" si="5"/>
        <v>9104.3599999999988</v>
      </c>
      <c r="I30" s="12"/>
      <c r="J30" s="12"/>
    </row>
    <row r="31" spans="1:10" ht="16" x14ac:dyDescent="0.2">
      <c r="A31" s="16">
        <v>43</v>
      </c>
      <c r="B31" s="22">
        <f t="shared" si="1"/>
        <v>1904.9025000000092</v>
      </c>
      <c r="C31" s="22">
        <f t="shared" si="0"/>
        <v>2539.2688000000153</v>
      </c>
      <c r="D31" s="22">
        <f t="shared" si="2"/>
        <v>3504.3106000000025</v>
      </c>
      <c r="E31" s="22">
        <f t="shared" si="6"/>
        <v>4709.099300000018</v>
      </c>
      <c r="F31" s="22">
        <f t="shared" si="3"/>
        <v>6578.619999999999</v>
      </c>
      <c r="G31" s="22">
        <f t="shared" si="4"/>
        <v>7451.3600000000006</v>
      </c>
      <c r="H31" s="8">
        <f t="shared" si="5"/>
        <v>9361.64</v>
      </c>
      <c r="I31" s="12"/>
      <c r="J31" s="12"/>
    </row>
    <row r="32" spans="1:10" ht="16" x14ac:dyDescent="0.2">
      <c r="A32" s="16">
        <v>44</v>
      </c>
      <c r="B32" s="22">
        <f t="shared" si="1"/>
        <v>1948.5959999999959</v>
      </c>
      <c r="C32" s="22">
        <f t="shared" si="0"/>
        <v>2596.960800000018</v>
      </c>
      <c r="D32" s="22">
        <f t="shared" si="2"/>
        <v>3595.448000000004</v>
      </c>
      <c r="E32" s="22">
        <f t="shared" si="6"/>
        <v>4842.7567999999974</v>
      </c>
      <c r="F32" s="22">
        <f t="shared" si="3"/>
        <v>6762.76</v>
      </c>
      <c r="G32" s="22">
        <f t="shared" si="4"/>
        <v>7659.18</v>
      </c>
      <c r="H32" s="8">
        <f t="shared" si="5"/>
        <v>9618.92</v>
      </c>
      <c r="I32" s="12"/>
      <c r="J32" s="12"/>
    </row>
    <row r="33" spans="1:10" ht="16" x14ac:dyDescent="0.2">
      <c r="A33" s="16">
        <v>45</v>
      </c>
      <c r="B33" s="22">
        <f t="shared" si="1"/>
        <v>1983.2125000000069</v>
      </c>
      <c r="C33" s="22">
        <f t="shared" si="0"/>
        <v>2647.1500000000042</v>
      </c>
      <c r="D33" s="22">
        <f t="shared" si="2"/>
        <v>3685.1950000000033</v>
      </c>
      <c r="E33" s="22">
        <f t="shared" si="6"/>
        <v>4989.1874999999873</v>
      </c>
      <c r="F33" s="22">
        <f t="shared" si="3"/>
        <v>6946.9</v>
      </c>
      <c r="G33" s="22">
        <f t="shared" si="4"/>
        <v>7867</v>
      </c>
      <c r="H33" s="8">
        <f t="shared" si="5"/>
        <v>9876.1999999999989</v>
      </c>
      <c r="I33" s="12"/>
      <c r="J33" s="12"/>
    </row>
    <row r="34" spans="1:10" ht="16" x14ac:dyDescent="0.2">
      <c r="A34" s="16">
        <v>46</v>
      </c>
      <c r="B34" s="22">
        <f t="shared" si="1"/>
        <v>2006.2919999999849</v>
      </c>
      <c r="C34" s="22">
        <f t="shared" si="0"/>
        <v>2687.9608000000035</v>
      </c>
      <c r="D34" s="22">
        <f t="shared" si="2"/>
        <v>3773.1688000000049</v>
      </c>
      <c r="E34" s="22">
        <f t="shared" si="6"/>
        <v>5151.6367999999802</v>
      </c>
      <c r="F34" s="22">
        <f t="shared" si="3"/>
        <v>7131.0399999999991</v>
      </c>
      <c r="G34" s="22">
        <f t="shared" si="4"/>
        <v>8074.82</v>
      </c>
      <c r="H34" s="8">
        <f t="shared" si="5"/>
        <v>10133.48</v>
      </c>
      <c r="I34" s="12"/>
      <c r="J34" s="12"/>
    </row>
    <row r="35" spans="1:10" ht="16" x14ac:dyDescent="0.2">
      <c r="A35" s="16">
        <v>47</v>
      </c>
      <c r="B35" s="22">
        <f t="shared" si="1"/>
        <v>2015.1705000000129</v>
      </c>
      <c r="C35" s="22">
        <f t="shared" si="0"/>
        <v>2717.3688000000138</v>
      </c>
      <c r="D35" s="22">
        <f t="shared" si="2"/>
        <v>3858.9530000000032</v>
      </c>
      <c r="E35" s="22">
        <f t="shared" si="6"/>
        <v>5333.6093000000201</v>
      </c>
      <c r="F35" s="22">
        <f t="shared" si="3"/>
        <v>7315.18</v>
      </c>
      <c r="G35" s="22">
        <f t="shared" si="4"/>
        <v>8282.64</v>
      </c>
      <c r="H35" s="8">
        <f t="shared" si="5"/>
        <v>10390.759999999998</v>
      </c>
      <c r="I35" s="12"/>
      <c r="J35" s="12"/>
    </row>
    <row r="36" spans="1:10" ht="16" x14ac:dyDescent="0.2">
      <c r="A36" s="16">
        <v>48</v>
      </c>
      <c r="B36" s="22">
        <f t="shared" si="1"/>
        <v>2006.9800000000087</v>
      </c>
      <c r="C36" s="22">
        <f t="shared" si="0"/>
        <v>2733.2008000000087</v>
      </c>
      <c r="D36" s="22">
        <f t="shared" si="2"/>
        <v>3942.0976000000046</v>
      </c>
      <c r="E36" s="22">
        <f t="shared" si="6"/>
        <v>5538.8687999999984</v>
      </c>
      <c r="F36" s="22">
        <f t="shared" si="3"/>
        <v>7499.32</v>
      </c>
      <c r="G36" s="22">
        <f t="shared" si="4"/>
        <v>8490.4600000000009</v>
      </c>
      <c r="H36" s="8">
        <f t="shared" si="5"/>
        <v>10648.039999999999</v>
      </c>
      <c r="I36" s="12"/>
      <c r="J36" s="12"/>
    </row>
    <row r="37" spans="1:10" ht="16" x14ac:dyDescent="0.2">
      <c r="A37" s="16">
        <v>49</v>
      </c>
      <c r="B37" s="22">
        <f t="shared" si="1"/>
        <v>1978.6485000000011</v>
      </c>
      <c r="C37" s="22">
        <f t="shared" si="0"/>
        <v>2733.1348000000244</v>
      </c>
      <c r="D37" s="22">
        <f t="shared" si="2"/>
        <v>4022.1190000000042</v>
      </c>
      <c r="E37" s="22">
        <f t="shared" si="6"/>
        <v>5771.438300000018</v>
      </c>
      <c r="F37" s="22">
        <f t="shared" si="3"/>
        <v>7683.4599999999991</v>
      </c>
      <c r="G37" s="22">
        <f t="shared" si="4"/>
        <v>8698.2800000000007</v>
      </c>
      <c r="H37" s="8">
        <f t="shared" si="5"/>
        <v>10905.32</v>
      </c>
      <c r="I37" s="12"/>
      <c r="J37" s="12"/>
    </row>
    <row r="38" spans="1:10" ht="16" x14ac:dyDescent="0.2">
      <c r="A38" s="16">
        <v>50</v>
      </c>
      <c r="B38" s="22">
        <f t="shared" si="1"/>
        <v>1926.9000000000069</v>
      </c>
      <c r="C38" s="22">
        <f t="shared" si="0"/>
        <v>2714.7</v>
      </c>
      <c r="D38" s="22">
        <f t="shared" si="2"/>
        <v>4098.5</v>
      </c>
      <c r="E38" s="22">
        <f t="shared" si="6"/>
        <v>6035.5999999999931</v>
      </c>
      <c r="F38" s="22">
        <f t="shared" si="3"/>
        <v>7867.6</v>
      </c>
      <c r="G38" s="22">
        <f t="shared" si="4"/>
        <v>8906.1</v>
      </c>
      <c r="H38" s="8">
        <f t="shared" si="5"/>
        <v>11162.599999999999</v>
      </c>
      <c r="I38" s="12"/>
      <c r="J38" s="12"/>
    </row>
  </sheetData>
  <mergeCells count="2">
    <mergeCell ref="B1:E1"/>
    <mergeCell ref="M1:S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T268"/>
  <sheetViews>
    <sheetView tabSelected="1" topLeftCell="A76" zoomScale="59" zoomScaleNormal="59" zoomScalePageLayoutView="59" workbookViewId="0">
      <selection activeCell="K6" sqref="K6"/>
    </sheetView>
  </sheetViews>
  <sheetFormatPr baseColWidth="10" defaultColWidth="8.83203125" defaultRowHeight="15" x14ac:dyDescent="0.2"/>
  <cols>
    <col min="1" max="1" width="7.5" bestFit="1" customWidth="1"/>
    <col min="2" max="2" width="10.5" customWidth="1"/>
    <col min="3" max="3" width="7.5" style="13" customWidth="1"/>
    <col min="4" max="5" width="9.1640625" style="13" hidden="1" customWidth="1"/>
    <col min="6" max="8" width="10.6640625" style="13" hidden="1" customWidth="1"/>
    <col min="9" max="9" width="9" hidden="1" customWidth="1"/>
    <col min="10" max="11" width="9" customWidth="1"/>
    <col min="14" max="20" width="10.33203125" bestFit="1" customWidth="1"/>
  </cols>
  <sheetData>
    <row r="1" spans="1:20" ht="17" thickBot="1" x14ac:dyDescent="0.25">
      <c r="A1" s="20"/>
      <c r="B1" s="20"/>
      <c r="C1" s="41" t="s">
        <v>0</v>
      </c>
      <c r="D1" s="41"/>
      <c r="E1" s="41"/>
      <c r="F1" s="41"/>
      <c r="G1" s="23"/>
      <c r="H1" s="23"/>
      <c r="M1" s="1"/>
      <c r="N1" s="42" t="s">
        <v>0</v>
      </c>
      <c r="O1" s="43"/>
      <c r="P1" s="43"/>
      <c r="Q1" s="43"/>
      <c r="R1" s="43"/>
      <c r="S1" s="43"/>
      <c r="T1" s="44"/>
    </row>
    <row r="2" spans="1:20" ht="17" thickBot="1" x14ac:dyDescent="0.25">
      <c r="A2" s="20" t="s">
        <v>1</v>
      </c>
      <c r="B2" s="20" t="s">
        <v>0</v>
      </c>
      <c r="C2" s="21" t="s">
        <v>4</v>
      </c>
      <c r="D2" s="21">
        <v>0.4</v>
      </c>
      <c r="E2" s="21">
        <v>0.5</v>
      </c>
      <c r="F2" s="21">
        <v>0.6</v>
      </c>
      <c r="G2" s="21">
        <v>0.7</v>
      </c>
      <c r="H2" s="21">
        <v>0.8</v>
      </c>
      <c r="I2" s="21">
        <v>0.9</v>
      </c>
      <c r="J2" s="24"/>
      <c r="K2" s="24"/>
      <c r="M2" s="2"/>
      <c r="N2" s="3">
        <v>0.3</v>
      </c>
      <c r="O2" s="3">
        <v>0.4</v>
      </c>
      <c r="P2" s="3">
        <v>0.5</v>
      </c>
      <c r="Q2" s="3">
        <v>0.6</v>
      </c>
      <c r="R2" s="3">
        <v>0.7</v>
      </c>
      <c r="S2" s="3">
        <v>0.8</v>
      </c>
      <c r="T2" s="3">
        <v>0.9</v>
      </c>
    </row>
    <row r="3" spans="1:20" ht="17" thickBot="1" x14ac:dyDescent="0.25">
      <c r="A3" s="16">
        <v>15</v>
      </c>
      <c r="B3" s="16">
        <v>30</v>
      </c>
      <c r="C3" s="22">
        <f>-0.0085*A3^4 + 1.103*A3^3 - 51.39*A3^2 + 1051.9*A3 - 6943.1</f>
        <v>564.96250000000146</v>
      </c>
      <c r="D3" s="22">
        <f t="shared" ref="D3:D248" si="0">-0.0062*A3^4 + 0.791*A3^3 - 36.138*A3^2 + 752.82*A3 - 4706.3</f>
        <v>810.70000000000164</v>
      </c>
      <c r="E3" s="22">
        <f>-0.0014*A3^4 + 0.1854*A3^3 - 8.9042*A3^2 + 274.3*A3 - 1781</f>
        <v>884.9050000000002</v>
      </c>
      <c r="F3" s="22">
        <f>0.0108*A3^4 - 1.3815*A3^3 + 63.281*A3^2 - 1085.4*A3 + 7290.6</f>
        <v>1132.0124999999989</v>
      </c>
      <c r="G3" s="22">
        <f>184.14*A3-1339.4</f>
        <v>1422.6999999999998</v>
      </c>
      <c r="H3" s="22">
        <f>207.82*A3-1484.9</f>
        <v>1632.3999999999996</v>
      </c>
      <c r="I3" s="8">
        <f>257.28*A3-1701.4</f>
        <v>2157.7999999999997</v>
      </c>
      <c r="J3" s="37"/>
      <c r="K3" s="12"/>
      <c r="M3" s="4" t="s">
        <v>1</v>
      </c>
      <c r="N3" s="5"/>
      <c r="O3" s="5"/>
      <c r="P3" s="6"/>
      <c r="Q3" s="6"/>
      <c r="R3" s="6"/>
      <c r="S3" s="6"/>
      <c r="T3" s="6"/>
    </row>
    <row r="4" spans="1:20" ht="17" thickBot="1" x14ac:dyDescent="0.25">
      <c r="A4" s="16">
        <v>15</v>
      </c>
      <c r="B4" s="16">
        <v>40</v>
      </c>
      <c r="C4" s="22">
        <v>810.70000000000164</v>
      </c>
      <c r="D4" s="22"/>
      <c r="E4" s="22"/>
      <c r="F4" s="22"/>
      <c r="G4" s="22"/>
      <c r="H4" s="22"/>
      <c r="I4" s="8"/>
      <c r="J4" s="37"/>
      <c r="K4" s="12"/>
      <c r="M4" s="4"/>
      <c r="N4" s="5"/>
      <c r="O4" s="5"/>
      <c r="P4" s="6"/>
      <c r="Q4" s="6"/>
      <c r="R4" s="6"/>
      <c r="S4" s="6"/>
      <c r="T4" s="6"/>
    </row>
    <row r="5" spans="1:20" ht="17" thickBot="1" x14ac:dyDescent="0.25">
      <c r="A5" s="16">
        <v>15</v>
      </c>
      <c r="B5" s="16">
        <v>50</v>
      </c>
      <c r="C5" s="22">
        <v>884.9050000000002</v>
      </c>
      <c r="D5" s="22"/>
      <c r="E5" s="22"/>
      <c r="F5" s="22"/>
      <c r="G5" s="22"/>
      <c r="H5" s="22"/>
      <c r="I5" s="8"/>
      <c r="J5" s="37"/>
      <c r="K5" s="12"/>
      <c r="M5" s="4"/>
      <c r="N5" s="5"/>
      <c r="O5" s="5"/>
      <c r="P5" s="6"/>
      <c r="Q5" s="6"/>
      <c r="R5" s="6"/>
      <c r="S5" s="6"/>
      <c r="T5" s="6"/>
    </row>
    <row r="6" spans="1:20" ht="17" thickBot="1" x14ac:dyDescent="0.25">
      <c r="A6" s="16">
        <v>15</v>
      </c>
      <c r="B6" s="16">
        <v>60</v>
      </c>
      <c r="C6" s="22">
        <v>1132.0124999999989</v>
      </c>
      <c r="D6" s="22"/>
      <c r="E6" s="22"/>
      <c r="F6" s="22"/>
      <c r="G6" s="22"/>
      <c r="H6" s="22"/>
      <c r="I6" s="8"/>
      <c r="J6" s="37"/>
      <c r="K6" s="12"/>
      <c r="M6" s="4"/>
      <c r="N6" s="5"/>
      <c r="O6" s="5"/>
      <c r="P6" s="6"/>
      <c r="Q6" s="6"/>
      <c r="R6" s="6"/>
      <c r="S6" s="6"/>
      <c r="T6" s="6"/>
    </row>
    <row r="7" spans="1:20" ht="17" thickBot="1" x14ac:dyDescent="0.25">
      <c r="A7" s="16">
        <v>15</v>
      </c>
      <c r="B7" s="16">
        <v>70</v>
      </c>
      <c r="C7" s="22">
        <v>1422.6999999999998</v>
      </c>
      <c r="D7" s="22"/>
      <c r="E7" s="22"/>
      <c r="F7" s="22"/>
      <c r="G7" s="22"/>
      <c r="H7" s="22"/>
      <c r="I7" s="8"/>
      <c r="J7" s="37"/>
      <c r="K7" s="12"/>
      <c r="M7" s="4"/>
      <c r="N7" s="5"/>
      <c r="O7" s="5"/>
      <c r="P7" s="6"/>
      <c r="Q7" s="6"/>
      <c r="R7" s="6"/>
      <c r="S7" s="6"/>
      <c r="T7" s="6"/>
    </row>
    <row r="8" spans="1:20" ht="17" thickBot="1" x14ac:dyDescent="0.25">
      <c r="A8" s="16">
        <v>15</v>
      </c>
      <c r="B8" s="16">
        <v>80</v>
      </c>
      <c r="C8" s="22">
        <v>1632.3999999999996</v>
      </c>
      <c r="D8" s="22"/>
      <c r="E8" s="22"/>
      <c r="F8" s="22"/>
      <c r="G8" s="22"/>
      <c r="H8" s="22"/>
      <c r="I8" s="8"/>
      <c r="J8" s="37"/>
      <c r="K8" s="12"/>
      <c r="M8" s="4"/>
      <c r="N8" s="5"/>
      <c r="O8" s="5"/>
      <c r="P8" s="6"/>
      <c r="Q8" s="6"/>
      <c r="R8" s="6"/>
      <c r="S8" s="6"/>
      <c r="T8" s="6"/>
    </row>
    <row r="9" spans="1:20" s="31" customFormat="1" ht="17" thickBot="1" x14ac:dyDescent="0.25">
      <c r="A9" s="27">
        <v>15</v>
      </c>
      <c r="B9" s="27">
        <v>90</v>
      </c>
      <c r="C9" s="28">
        <v>2157.7999999999997</v>
      </c>
      <c r="D9" s="28"/>
      <c r="E9" s="28"/>
      <c r="F9" s="28"/>
      <c r="G9" s="28"/>
      <c r="H9" s="28"/>
      <c r="I9" s="29"/>
      <c r="J9" s="37"/>
      <c r="K9" s="30"/>
      <c r="M9" s="32"/>
      <c r="N9" s="33"/>
      <c r="O9" s="33"/>
      <c r="P9" s="34"/>
      <c r="Q9" s="34"/>
      <c r="R9" s="34"/>
      <c r="S9" s="34"/>
      <c r="T9" s="34"/>
    </row>
    <row r="10" spans="1:20" ht="17" thickBot="1" x14ac:dyDescent="0.25">
      <c r="A10" s="16">
        <v>16</v>
      </c>
      <c r="B10" s="16">
        <v>30</v>
      </c>
      <c r="C10" s="22">
        <f t="shared" ref="C10:C248" si="1">-0.0085*A10^4 + 1.103*A10^3 - 51.39*A10^2 + 1051.9*A10 - 6943.1</f>
        <v>692.29200000000128</v>
      </c>
      <c r="D10" s="22">
        <f t="shared" si="0"/>
        <v>921.10480000000189</v>
      </c>
      <c r="E10" s="22">
        <f t="shared" ref="E10:E248" si="2">-0.0014*A10^4 + 0.1854*A10^3 - 8.9042*A10^2 + 274.3*A10 - 1781</f>
        <v>995.97280000000046</v>
      </c>
      <c r="F10" s="22">
        <f>0.0108*A10^4 - 1.3815*A10^3 + 63.281*A10^2 - 1085.4*A10 + 7290.6</f>
        <v>1173.3007999999991</v>
      </c>
      <c r="G10" s="22">
        <f t="shared" ref="G10:G248" si="3">184.14*A10-1339.4</f>
        <v>1606.8399999999997</v>
      </c>
      <c r="H10" s="22">
        <f t="shared" ref="H10:H248" si="4">207.82*A10-1484.9</f>
        <v>1840.2199999999998</v>
      </c>
      <c r="I10" s="8">
        <f t="shared" ref="I10:I248" si="5">257.28*A10-1701.4</f>
        <v>2415.0799999999995</v>
      </c>
      <c r="J10" s="12"/>
      <c r="K10" s="12"/>
      <c r="M10" s="14">
        <v>0</v>
      </c>
      <c r="N10" s="15" t="s">
        <v>2</v>
      </c>
      <c r="O10" s="15" t="s">
        <v>2</v>
      </c>
      <c r="P10" s="15" t="s">
        <v>2</v>
      </c>
      <c r="Q10" s="15" t="s">
        <v>2</v>
      </c>
      <c r="R10" s="15" t="s">
        <v>2</v>
      </c>
      <c r="S10" s="15" t="s">
        <v>2</v>
      </c>
      <c r="T10" s="15" t="s">
        <v>2</v>
      </c>
    </row>
    <row r="11" spans="1:20" ht="17" thickBot="1" x14ac:dyDescent="0.25">
      <c r="A11" s="16">
        <v>16</v>
      </c>
      <c r="B11" s="16">
        <v>40</v>
      </c>
      <c r="C11" s="22">
        <v>921.10480000000189</v>
      </c>
      <c r="D11" s="22"/>
      <c r="E11" s="22"/>
      <c r="F11" s="22"/>
      <c r="G11" s="22"/>
      <c r="H11" s="22"/>
      <c r="I11" s="8"/>
      <c r="J11" s="12"/>
      <c r="K11" s="12"/>
      <c r="M11" s="14"/>
      <c r="N11" s="15"/>
      <c r="O11" s="15"/>
      <c r="P11" s="15"/>
      <c r="Q11" s="15"/>
      <c r="R11" s="15"/>
      <c r="S11" s="15"/>
      <c r="T11" s="15"/>
    </row>
    <row r="12" spans="1:20" ht="17" thickBot="1" x14ac:dyDescent="0.25">
      <c r="A12" s="16">
        <v>16</v>
      </c>
      <c r="B12" s="16">
        <v>50</v>
      </c>
      <c r="C12" s="22">
        <v>995.97280000000046</v>
      </c>
      <c r="D12" s="22"/>
      <c r="E12" s="22"/>
      <c r="F12" s="22"/>
      <c r="G12" s="22"/>
      <c r="H12" s="22"/>
      <c r="I12" s="8"/>
      <c r="J12" s="12"/>
      <c r="K12" s="12"/>
      <c r="M12" s="14"/>
      <c r="N12" s="15"/>
      <c r="O12" s="15"/>
      <c r="P12" s="15"/>
      <c r="Q12" s="15"/>
      <c r="R12" s="15"/>
      <c r="S12" s="15"/>
      <c r="T12" s="15"/>
    </row>
    <row r="13" spans="1:20" ht="17" thickBot="1" x14ac:dyDescent="0.25">
      <c r="A13" s="16">
        <v>16</v>
      </c>
      <c r="B13" s="16">
        <v>60</v>
      </c>
      <c r="C13" s="22">
        <v>1173.3007999999991</v>
      </c>
      <c r="D13" s="22"/>
      <c r="E13" s="22"/>
      <c r="F13" s="22"/>
      <c r="G13" s="22"/>
      <c r="H13" s="22"/>
      <c r="I13" s="8"/>
      <c r="J13" s="12"/>
      <c r="K13" s="12"/>
      <c r="M13" s="14"/>
      <c r="N13" s="15"/>
      <c r="O13" s="15"/>
      <c r="P13" s="15"/>
      <c r="Q13" s="15"/>
      <c r="R13" s="15"/>
      <c r="S13" s="15"/>
      <c r="T13" s="15"/>
    </row>
    <row r="14" spans="1:20" ht="17" thickBot="1" x14ac:dyDescent="0.25">
      <c r="A14" s="16">
        <v>16</v>
      </c>
      <c r="B14" s="16">
        <v>70</v>
      </c>
      <c r="C14" s="22">
        <v>1606.8399999999997</v>
      </c>
      <c r="D14" s="22"/>
      <c r="E14" s="22"/>
      <c r="F14" s="22"/>
      <c r="G14" s="22"/>
      <c r="H14" s="22"/>
      <c r="I14" s="8"/>
      <c r="J14" s="12"/>
      <c r="K14" s="12"/>
      <c r="M14" s="14"/>
      <c r="N14" s="15"/>
      <c r="O14" s="15"/>
      <c r="P14" s="15"/>
      <c r="Q14" s="15"/>
      <c r="R14" s="15"/>
      <c r="S14" s="15"/>
      <c r="T14" s="15"/>
    </row>
    <row r="15" spans="1:20" ht="17" thickBot="1" x14ac:dyDescent="0.25">
      <c r="A15" s="16">
        <v>16</v>
      </c>
      <c r="B15" s="16">
        <v>80</v>
      </c>
      <c r="C15" s="22">
        <v>1840.2199999999998</v>
      </c>
      <c r="D15" s="22"/>
      <c r="E15" s="22"/>
      <c r="F15" s="22"/>
      <c r="G15" s="22"/>
      <c r="H15" s="22"/>
      <c r="I15" s="8"/>
      <c r="J15" s="12"/>
      <c r="K15" s="12"/>
      <c r="M15" s="14"/>
      <c r="N15" s="15"/>
      <c r="O15" s="15"/>
      <c r="P15" s="15"/>
      <c r="Q15" s="15"/>
      <c r="R15" s="15"/>
      <c r="S15" s="15"/>
      <c r="T15" s="15"/>
    </row>
    <row r="16" spans="1:20" s="31" customFormat="1" ht="17" thickBot="1" x14ac:dyDescent="0.25">
      <c r="A16" s="27">
        <v>16</v>
      </c>
      <c r="B16" s="27">
        <v>90</v>
      </c>
      <c r="C16" s="28">
        <v>2415.0799999999995</v>
      </c>
      <c r="D16" s="28"/>
      <c r="E16" s="28"/>
      <c r="F16" s="28"/>
      <c r="G16" s="28"/>
      <c r="H16" s="28"/>
      <c r="I16" s="29"/>
      <c r="J16" s="30"/>
      <c r="K16" s="30"/>
      <c r="M16" s="35"/>
      <c r="N16" s="33"/>
      <c r="O16" s="33"/>
      <c r="P16" s="33"/>
      <c r="Q16" s="33"/>
      <c r="R16" s="33"/>
      <c r="S16" s="33"/>
      <c r="T16" s="33"/>
    </row>
    <row r="17" spans="1:20" ht="17" thickBot="1" x14ac:dyDescent="0.25">
      <c r="A17" s="16">
        <v>17</v>
      </c>
      <c r="B17" s="16">
        <v>30</v>
      </c>
      <c r="C17" s="22">
        <f>-0.0085*A17^4 + 1.103*A17^3 - 51.39*A17^2 + 1051.9*A17 - 6943.1</f>
        <v>796.60050000000228</v>
      </c>
      <c r="D17" s="22">
        <f t="shared" si="0"/>
        <v>1016.1108000000013</v>
      </c>
      <c r="E17" s="22">
        <f t="shared" si="2"/>
        <v>1102.7270000000008</v>
      </c>
      <c r="F17" s="22">
        <f t="shared" ref="F17:F248" si="6">0.0108*A17^4 - 1.3815*A17^3 + 63.281*A17^2 - 1085.4*A17 + 7290.6</f>
        <v>1241.7262999999966</v>
      </c>
      <c r="G17" s="22">
        <f t="shared" si="3"/>
        <v>1790.9799999999996</v>
      </c>
      <c r="H17" s="22">
        <f t="shared" si="4"/>
        <v>2048.04</v>
      </c>
      <c r="I17" s="8">
        <f t="shared" si="5"/>
        <v>2672.3599999999992</v>
      </c>
      <c r="J17" s="12"/>
      <c r="K17" s="12"/>
      <c r="M17" s="14">
        <v>15</v>
      </c>
      <c r="N17" s="15">
        <v>562</v>
      </c>
      <c r="O17" s="15">
        <v>805</v>
      </c>
      <c r="P17" s="15">
        <v>877</v>
      </c>
      <c r="Q17" s="15">
        <v>1125</v>
      </c>
      <c r="R17" s="15">
        <v>1610</v>
      </c>
      <c r="S17" s="15">
        <v>1754</v>
      </c>
      <c r="T17" s="15">
        <v>2281</v>
      </c>
    </row>
    <row r="18" spans="1:20" ht="17" thickBot="1" x14ac:dyDescent="0.25">
      <c r="A18" s="16">
        <v>17</v>
      </c>
      <c r="B18" s="16">
        <v>40</v>
      </c>
      <c r="C18" s="22">
        <v>1016.1108000000013</v>
      </c>
      <c r="D18" s="22"/>
      <c r="E18" s="22"/>
      <c r="F18" s="22"/>
      <c r="G18" s="22"/>
      <c r="H18" s="22"/>
      <c r="I18" s="8"/>
      <c r="J18" s="12"/>
      <c r="K18" s="12"/>
      <c r="M18" s="14"/>
      <c r="N18" s="15"/>
      <c r="O18" s="15"/>
      <c r="P18" s="15"/>
      <c r="Q18" s="15"/>
      <c r="R18" s="15"/>
      <c r="S18" s="15"/>
      <c r="T18" s="15"/>
    </row>
    <row r="19" spans="1:20" ht="17" thickBot="1" x14ac:dyDescent="0.25">
      <c r="A19" s="16">
        <v>17</v>
      </c>
      <c r="B19" s="16">
        <v>50</v>
      </c>
      <c r="C19" s="22">
        <v>1102.7270000000008</v>
      </c>
      <c r="D19" s="22"/>
      <c r="E19" s="22"/>
      <c r="F19" s="22"/>
      <c r="G19" s="22"/>
      <c r="H19" s="22"/>
      <c r="I19" s="8"/>
      <c r="J19" s="12"/>
      <c r="K19" s="12"/>
      <c r="M19" s="14"/>
      <c r="N19" s="15"/>
      <c r="O19" s="15"/>
      <c r="P19" s="15"/>
      <c r="Q19" s="15"/>
      <c r="R19" s="15"/>
      <c r="S19" s="15"/>
      <c r="T19" s="15"/>
    </row>
    <row r="20" spans="1:20" ht="17" thickBot="1" x14ac:dyDescent="0.25">
      <c r="A20" s="16">
        <v>17</v>
      </c>
      <c r="B20" s="16">
        <v>60</v>
      </c>
      <c r="C20" s="22">
        <v>1241.7262999999966</v>
      </c>
      <c r="D20" s="22"/>
      <c r="E20" s="22"/>
      <c r="F20" s="22"/>
      <c r="G20" s="22"/>
      <c r="H20" s="22"/>
      <c r="I20" s="8"/>
      <c r="J20" s="12"/>
      <c r="K20" s="12"/>
      <c r="M20" s="14"/>
      <c r="N20" s="15"/>
      <c r="O20" s="15"/>
      <c r="P20" s="15"/>
      <c r="Q20" s="15"/>
      <c r="R20" s="15"/>
      <c r="S20" s="15"/>
      <c r="T20" s="15"/>
    </row>
    <row r="21" spans="1:20" ht="17" thickBot="1" x14ac:dyDescent="0.25">
      <c r="A21" s="16">
        <v>17</v>
      </c>
      <c r="B21" s="16">
        <v>70</v>
      </c>
      <c r="C21" s="22">
        <v>1790.9799999999996</v>
      </c>
      <c r="D21" s="22"/>
      <c r="E21" s="22"/>
      <c r="F21" s="22"/>
      <c r="G21" s="22"/>
      <c r="H21" s="22"/>
      <c r="I21" s="8"/>
      <c r="J21" s="12"/>
      <c r="K21" s="12"/>
      <c r="M21" s="14"/>
      <c r="N21" s="15"/>
      <c r="O21" s="15"/>
      <c r="P21" s="15"/>
      <c r="Q21" s="15"/>
      <c r="R21" s="15"/>
      <c r="S21" s="15"/>
      <c r="T21" s="15"/>
    </row>
    <row r="22" spans="1:20" ht="17" thickBot="1" x14ac:dyDescent="0.25">
      <c r="A22" s="16">
        <v>17</v>
      </c>
      <c r="B22" s="16">
        <v>80</v>
      </c>
      <c r="C22" s="22">
        <v>2048.04</v>
      </c>
      <c r="D22" s="22"/>
      <c r="E22" s="22"/>
      <c r="F22" s="22"/>
      <c r="G22" s="22"/>
      <c r="H22" s="22"/>
      <c r="I22" s="8"/>
      <c r="J22" s="12"/>
      <c r="K22" s="12"/>
      <c r="M22" s="14"/>
      <c r="N22" s="15"/>
      <c r="O22" s="15"/>
      <c r="P22" s="15"/>
      <c r="Q22" s="15"/>
      <c r="R22" s="15"/>
      <c r="S22" s="15"/>
      <c r="T22" s="15"/>
    </row>
    <row r="23" spans="1:20" s="31" customFormat="1" ht="17" thickBot="1" x14ac:dyDescent="0.25">
      <c r="A23" s="27">
        <v>17</v>
      </c>
      <c r="B23" s="27">
        <v>90</v>
      </c>
      <c r="C23" s="28">
        <v>2672.3599999999992</v>
      </c>
      <c r="D23" s="28"/>
      <c r="E23" s="28"/>
      <c r="F23" s="28"/>
      <c r="G23" s="28"/>
      <c r="H23" s="28"/>
      <c r="I23" s="29"/>
      <c r="J23" s="30"/>
      <c r="K23" s="30"/>
      <c r="M23" s="35"/>
      <c r="N23" s="33"/>
      <c r="O23" s="33"/>
      <c r="P23" s="33"/>
      <c r="Q23" s="33"/>
      <c r="R23" s="33"/>
      <c r="S23" s="33"/>
      <c r="T23" s="33"/>
    </row>
    <row r="24" spans="1:20" ht="17" thickBot="1" x14ac:dyDescent="0.25">
      <c r="A24" s="16">
        <v>18</v>
      </c>
      <c r="B24" s="16">
        <v>30</v>
      </c>
      <c r="C24" s="22">
        <f t="shared" si="1"/>
        <v>881.13999999999942</v>
      </c>
      <c r="D24" s="22">
        <f t="shared" si="0"/>
        <v>1098.0088000000005</v>
      </c>
      <c r="E24" s="22">
        <f t="shared" si="2"/>
        <v>1205.7256000000007</v>
      </c>
      <c r="F24" s="22">
        <f t="shared" si="6"/>
        <v>1333.2767999999978</v>
      </c>
      <c r="G24" s="22">
        <f t="shared" si="3"/>
        <v>1975.1199999999994</v>
      </c>
      <c r="H24" s="22">
        <f t="shared" si="4"/>
        <v>2255.8599999999997</v>
      </c>
      <c r="I24" s="8">
        <f t="shared" si="5"/>
        <v>2929.639999999999</v>
      </c>
      <c r="J24" s="12"/>
      <c r="K24" s="12"/>
      <c r="M24" s="14">
        <v>20</v>
      </c>
      <c r="N24" s="15">
        <v>1008</v>
      </c>
      <c r="O24" s="15">
        <v>1250</v>
      </c>
      <c r="P24" s="15">
        <v>1426</v>
      </c>
      <c r="Q24" s="15">
        <v>1593</v>
      </c>
      <c r="R24" s="15">
        <v>1976</v>
      </c>
      <c r="S24" s="15">
        <v>2252</v>
      </c>
      <c r="T24" s="15">
        <v>3108</v>
      </c>
    </row>
    <row r="25" spans="1:20" ht="17" thickBot="1" x14ac:dyDescent="0.25">
      <c r="A25" s="16">
        <v>18</v>
      </c>
      <c r="B25" s="16">
        <v>40</v>
      </c>
      <c r="C25" s="22">
        <v>1098.0088000000005</v>
      </c>
      <c r="D25" s="22"/>
      <c r="E25" s="22"/>
      <c r="F25" s="22"/>
      <c r="G25" s="22"/>
      <c r="H25" s="22"/>
      <c r="I25" s="8"/>
      <c r="J25" s="12"/>
      <c r="K25" s="12"/>
      <c r="M25" s="14"/>
      <c r="N25" s="15"/>
      <c r="O25" s="15"/>
      <c r="P25" s="15"/>
      <c r="Q25" s="15"/>
      <c r="R25" s="15"/>
      <c r="S25" s="15"/>
      <c r="T25" s="15"/>
    </row>
    <row r="26" spans="1:20" ht="17" thickBot="1" x14ac:dyDescent="0.25">
      <c r="A26" s="16">
        <v>18</v>
      </c>
      <c r="B26" s="16">
        <v>50</v>
      </c>
      <c r="C26" s="22">
        <v>1205.7256000000007</v>
      </c>
      <c r="D26" s="22"/>
      <c r="E26" s="22"/>
      <c r="F26" s="22"/>
      <c r="G26" s="22"/>
      <c r="H26" s="22"/>
      <c r="I26" s="8"/>
      <c r="J26" s="12"/>
      <c r="K26" s="12"/>
      <c r="M26" s="14"/>
      <c r="N26" s="15"/>
      <c r="O26" s="15"/>
      <c r="P26" s="15"/>
      <c r="Q26" s="15"/>
      <c r="R26" s="15"/>
      <c r="S26" s="15"/>
      <c r="T26" s="15"/>
    </row>
    <row r="27" spans="1:20" ht="17" thickBot="1" x14ac:dyDescent="0.25">
      <c r="A27" s="16">
        <v>18</v>
      </c>
      <c r="B27" s="16">
        <v>60</v>
      </c>
      <c r="C27" s="22">
        <v>1333.2767999999978</v>
      </c>
      <c r="D27" s="22"/>
      <c r="E27" s="22"/>
      <c r="F27" s="22"/>
      <c r="G27" s="22"/>
      <c r="H27" s="22"/>
      <c r="I27" s="8"/>
      <c r="J27" s="12"/>
      <c r="K27" s="12"/>
      <c r="M27" s="14"/>
      <c r="N27" s="15"/>
      <c r="O27" s="15"/>
      <c r="P27" s="15"/>
      <c r="Q27" s="15"/>
      <c r="R27" s="15"/>
      <c r="S27" s="15"/>
      <c r="T27" s="15"/>
    </row>
    <row r="28" spans="1:20" ht="17" thickBot="1" x14ac:dyDescent="0.25">
      <c r="A28" s="16">
        <v>18</v>
      </c>
      <c r="B28" s="16">
        <v>70</v>
      </c>
      <c r="C28" s="22">
        <v>1975.1199999999994</v>
      </c>
      <c r="D28" s="22"/>
      <c r="E28" s="22"/>
      <c r="F28" s="22"/>
      <c r="G28" s="22"/>
      <c r="H28" s="22"/>
      <c r="I28" s="8"/>
      <c r="J28" s="12"/>
      <c r="K28" s="12"/>
      <c r="M28" s="14"/>
      <c r="N28" s="15"/>
      <c r="O28" s="15"/>
      <c r="P28" s="15"/>
      <c r="Q28" s="15"/>
      <c r="R28" s="15"/>
      <c r="S28" s="15"/>
      <c r="T28" s="15"/>
    </row>
    <row r="29" spans="1:20" ht="17" thickBot="1" x14ac:dyDescent="0.25">
      <c r="A29" s="16">
        <v>18</v>
      </c>
      <c r="B29" s="16">
        <v>80</v>
      </c>
      <c r="C29" s="22">
        <v>2255.8599999999997</v>
      </c>
      <c r="D29" s="22"/>
      <c r="E29" s="22"/>
      <c r="F29" s="22"/>
      <c r="G29" s="22"/>
      <c r="H29" s="22"/>
      <c r="I29" s="8"/>
      <c r="J29" s="12"/>
      <c r="K29" s="12"/>
      <c r="M29" s="14"/>
      <c r="N29" s="15"/>
      <c r="O29" s="15"/>
      <c r="P29" s="15"/>
      <c r="Q29" s="15"/>
      <c r="R29" s="15"/>
      <c r="S29" s="15"/>
      <c r="T29" s="15"/>
    </row>
    <row r="30" spans="1:20" s="31" customFormat="1" ht="17" thickBot="1" x14ac:dyDescent="0.25">
      <c r="A30" s="27">
        <v>18</v>
      </c>
      <c r="B30" s="27">
        <v>90</v>
      </c>
      <c r="C30" s="28">
        <v>2929.639999999999</v>
      </c>
      <c r="D30" s="28"/>
      <c r="E30" s="28"/>
      <c r="F30" s="28"/>
      <c r="G30" s="28"/>
      <c r="H30" s="28"/>
      <c r="I30" s="29"/>
      <c r="J30" s="30"/>
      <c r="K30" s="30"/>
      <c r="M30" s="35"/>
      <c r="N30" s="33"/>
      <c r="O30" s="33"/>
      <c r="P30" s="33"/>
      <c r="Q30" s="33"/>
      <c r="R30" s="33"/>
      <c r="S30" s="33"/>
      <c r="T30" s="33"/>
    </row>
    <row r="31" spans="1:20" ht="17" thickBot="1" x14ac:dyDescent="0.25">
      <c r="A31" s="16">
        <v>19</v>
      </c>
      <c r="B31" s="16">
        <v>30</v>
      </c>
      <c r="C31" s="22">
        <f t="shared" si="1"/>
        <v>948.95850000000064</v>
      </c>
      <c r="D31" s="22">
        <f t="shared" si="0"/>
        <v>1168.940800000003</v>
      </c>
      <c r="E31" s="22">
        <f t="shared" si="2"/>
        <v>1305.4930000000004</v>
      </c>
      <c r="F31" s="22">
        <f t="shared" si="6"/>
        <v>1444.1992999999984</v>
      </c>
      <c r="G31" s="22">
        <f t="shared" si="3"/>
        <v>2159.2599999999998</v>
      </c>
      <c r="H31" s="22">
        <f t="shared" si="4"/>
        <v>2463.6799999999998</v>
      </c>
      <c r="I31" s="8">
        <f t="shared" si="5"/>
        <v>3186.9199999999996</v>
      </c>
      <c r="J31" s="12"/>
      <c r="K31" s="12"/>
      <c r="M31" s="14">
        <v>25</v>
      </c>
      <c r="N31" s="15">
        <v>1137</v>
      </c>
      <c r="O31" s="15">
        <v>1433</v>
      </c>
      <c r="P31" s="15">
        <v>1805</v>
      </c>
      <c r="Q31" s="15">
        <v>2275</v>
      </c>
      <c r="R31" s="15">
        <v>3207</v>
      </c>
      <c r="S31" s="15">
        <v>3817</v>
      </c>
      <c r="T31" s="15">
        <v>4695</v>
      </c>
    </row>
    <row r="32" spans="1:20" ht="17" thickBot="1" x14ac:dyDescent="0.25">
      <c r="A32" s="16">
        <v>19</v>
      </c>
      <c r="B32" s="16">
        <v>40</v>
      </c>
      <c r="C32" s="22">
        <v>1168.940800000003</v>
      </c>
      <c r="D32" s="22"/>
      <c r="E32" s="22"/>
      <c r="F32" s="22"/>
      <c r="G32" s="22"/>
      <c r="H32" s="22"/>
      <c r="I32" s="8"/>
      <c r="J32" s="12"/>
      <c r="K32" s="12"/>
      <c r="M32" s="14"/>
      <c r="N32" s="15"/>
      <c r="O32" s="15"/>
      <c r="P32" s="15"/>
      <c r="Q32" s="15"/>
      <c r="R32" s="15"/>
      <c r="S32" s="15"/>
      <c r="T32" s="15"/>
    </row>
    <row r="33" spans="1:20" ht="17" thickBot="1" x14ac:dyDescent="0.25">
      <c r="A33" s="16">
        <v>19</v>
      </c>
      <c r="B33" s="16">
        <v>50</v>
      </c>
      <c r="C33" s="22">
        <v>1305.4930000000004</v>
      </c>
      <c r="D33" s="22"/>
      <c r="E33" s="22"/>
      <c r="F33" s="22"/>
      <c r="G33" s="22"/>
      <c r="H33" s="22"/>
      <c r="I33" s="8"/>
      <c r="J33" s="12"/>
      <c r="K33" s="12"/>
      <c r="M33" s="14"/>
      <c r="N33" s="15"/>
      <c r="O33" s="15"/>
      <c r="P33" s="15"/>
      <c r="Q33" s="15"/>
      <c r="R33" s="15"/>
      <c r="S33" s="15"/>
      <c r="T33" s="15"/>
    </row>
    <row r="34" spans="1:20" ht="17" thickBot="1" x14ac:dyDescent="0.25">
      <c r="A34" s="16">
        <v>19</v>
      </c>
      <c r="B34" s="16">
        <v>60</v>
      </c>
      <c r="C34" s="22">
        <v>1444.1992999999984</v>
      </c>
      <c r="D34" s="22"/>
      <c r="E34" s="22"/>
      <c r="F34" s="22"/>
      <c r="G34" s="22"/>
      <c r="H34" s="22"/>
      <c r="I34" s="8"/>
      <c r="J34" s="12"/>
      <c r="K34" s="12"/>
      <c r="M34" s="14"/>
      <c r="N34" s="15"/>
      <c r="O34" s="15"/>
      <c r="P34" s="15"/>
      <c r="Q34" s="15"/>
      <c r="R34" s="15"/>
      <c r="S34" s="15"/>
      <c r="T34" s="15"/>
    </row>
    <row r="35" spans="1:20" ht="17" thickBot="1" x14ac:dyDescent="0.25">
      <c r="A35" s="16">
        <v>19</v>
      </c>
      <c r="B35" s="16">
        <v>70</v>
      </c>
      <c r="C35" s="22">
        <v>2159.2599999999998</v>
      </c>
      <c r="D35" s="22"/>
      <c r="E35" s="22"/>
      <c r="F35" s="22"/>
      <c r="G35" s="22"/>
      <c r="H35" s="22"/>
      <c r="I35" s="8"/>
      <c r="J35" s="12"/>
      <c r="K35" s="12"/>
      <c r="M35" s="14"/>
      <c r="N35" s="15"/>
      <c r="O35" s="15"/>
      <c r="P35" s="15"/>
      <c r="Q35" s="15"/>
      <c r="R35" s="15"/>
      <c r="S35" s="15"/>
      <c r="T35" s="15"/>
    </row>
    <row r="36" spans="1:20" ht="17" thickBot="1" x14ac:dyDescent="0.25">
      <c r="A36" s="16">
        <v>19</v>
      </c>
      <c r="B36" s="16">
        <v>80</v>
      </c>
      <c r="C36" s="22">
        <v>2463.6799999999998</v>
      </c>
      <c r="D36" s="22"/>
      <c r="E36" s="22"/>
      <c r="F36" s="22"/>
      <c r="G36" s="22"/>
      <c r="H36" s="22"/>
      <c r="I36" s="8"/>
      <c r="J36" s="12"/>
      <c r="K36" s="12"/>
      <c r="M36" s="14"/>
      <c r="N36" s="15"/>
      <c r="O36" s="15"/>
      <c r="P36" s="15"/>
      <c r="Q36" s="15"/>
      <c r="R36" s="15"/>
      <c r="S36" s="15"/>
      <c r="T36" s="15"/>
    </row>
    <row r="37" spans="1:20" s="31" customFormat="1" ht="17" thickBot="1" x14ac:dyDescent="0.25">
      <c r="A37" s="27">
        <v>19</v>
      </c>
      <c r="B37" s="27">
        <v>90</v>
      </c>
      <c r="C37" s="28">
        <v>3186.9199999999996</v>
      </c>
      <c r="D37" s="28"/>
      <c r="E37" s="28"/>
      <c r="F37" s="28"/>
      <c r="G37" s="28"/>
      <c r="H37" s="28"/>
      <c r="I37" s="29"/>
      <c r="J37" s="30"/>
      <c r="K37" s="30"/>
      <c r="M37" s="35"/>
      <c r="N37" s="33"/>
      <c r="O37" s="33"/>
      <c r="P37" s="33"/>
      <c r="Q37" s="33"/>
      <c r="R37" s="33"/>
      <c r="S37" s="33"/>
      <c r="T37" s="33"/>
    </row>
    <row r="38" spans="1:20" ht="17" thickBot="1" x14ac:dyDescent="0.25">
      <c r="A38" s="16">
        <v>20</v>
      </c>
      <c r="B38" s="16">
        <v>30</v>
      </c>
      <c r="C38" s="22">
        <f t="shared" si="1"/>
        <v>1002.8999999999996</v>
      </c>
      <c r="D38" s="22">
        <f t="shared" si="0"/>
        <v>1230.9000000000024</v>
      </c>
      <c r="E38" s="22">
        <f t="shared" si="2"/>
        <v>1402.5200000000004</v>
      </c>
      <c r="F38" s="22">
        <f t="shared" si="6"/>
        <v>1570.9999999999982</v>
      </c>
      <c r="G38" s="22">
        <f t="shared" si="3"/>
        <v>2343.3999999999996</v>
      </c>
      <c r="H38" s="22">
        <f t="shared" si="4"/>
        <v>2671.4999999999995</v>
      </c>
      <c r="I38" s="8">
        <f t="shared" si="5"/>
        <v>3444.1999999999994</v>
      </c>
      <c r="J38" s="12"/>
      <c r="K38" s="12"/>
      <c r="M38" s="14">
        <v>30</v>
      </c>
      <c r="N38" s="15">
        <v>1229</v>
      </c>
      <c r="O38" s="15">
        <v>1684</v>
      </c>
      <c r="P38" s="15">
        <v>2307</v>
      </c>
      <c r="Q38" s="15">
        <v>3161</v>
      </c>
      <c r="R38" s="15">
        <v>4425</v>
      </c>
      <c r="S38" s="15">
        <v>5000</v>
      </c>
      <c r="T38" s="15">
        <v>6300</v>
      </c>
    </row>
    <row r="39" spans="1:20" ht="17" thickBot="1" x14ac:dyDescent="0.25">
      <c r="A39" s="16">
        <v>20</v>
      </c>
      <c r="B39" s="16">
        <v>40</v>
      </c>
      <c r="C39" s="22">
        <v>1230.9000000000024</v>
      </c>
      <c r="D39" s="22"/>
      <c r="E39" s="22"/>
      <c r="F39" s="22"/>
      <c r="G39" s="22"/>
      <c r="H39" s="22"/>
      <c r="I39" s="8"/>
      <c r="J39" s="12"/>
      <c r="K39" s="12"/>
      <c r="M39" s="14"/>
      <c r="N39" s="15"/>
      <c r="O39" s="15"/>
      <c r="P39" s="15"/>
      <c r="Q39" s="15"/>
      <c r="R39" s="15"/>
      <c r="S39" s="15"/>
      <c r="T39" s="15"/>
    </row>
    <row r="40" spans="1:20" ht="17" thickBot="1" x14ac:dyDescent="0.25">
      <c r="A40" s="16">
        <v>20</v>
      </c>
      <c r="B40" s="16">
        <v>50</v>
      </c>
      <c r="C40" s="22">
        <v>1402.5200000000004</v>
      </c>
      <c r="D40" s="22"/>
      <c r="E40" s="22"/>
      <c r="F40" s="22"/>
      <c r="G40" s="22"/>
      <c r="H40" s="22"/>
      <c r="I40" s="8"/>
      <c r="J40" s="12"/>
      <c r="K40" s="12"/>
      <c r="M40" s="14"/>
      <c r="N40" s="15"/>
      <c r="O40" s="15"/>
      <c r="P40" s="15"/>
      <c r="Q40" s="15"/>
      <c r="R40" s="15"/>
      <c r="S40" s="15"/>
      <c r="T40" s="15"/>
    </row>
    <row r="41" spans="1:20" ht="17" thickBot="1" x14ac:dyDescent="0.25">
      <c r="A41" s="16">
        <v>20</v>
      </c>
      <c r="B41" s="16">
        <v>60</v>
      </c>
      <c r="C41" s="22">
        <v>1570.9999999999982</v>
      </c>
      <c r="D41" s="22"/>
      <c r="E41" s="22"/>
      <c r="F41" s="22"/>
      <c r="G41" s="22"/>
      <c r="H41" s="22"/>
      <c r="I41" s="8"/>
      <c r="J41" s="12"/>
      <c r="K41" s="12"/>
      <c r="M41" s="14"/>
      <c r="N41" s="15"/>
      <c r="O41" s="15"/>
      <c r="P41" s="15"/>
      <c r="Q41" s="15"/>
      <c r="R41" s="15"/>
      <c r="S41" s="15"/>
      <c r="T41" s="15"/>
    </row>
    <row r="42" spans="1:20" ht="17" thickBot="1" x14ac:dyDescent="0.25">
      <c r="A42" s="16">
        <v>20</v>
      </c>
      <c r="B42" s="16">
        <v>70</v>
      </c>
      <c r="C42" s="22">
        <v>2343.3999999999996</v>
      </c>
      <c r="D42" s="22"/>
      <c r="E42" s="22"/>
      <c r="F42" s="22"/>
      <c r="G42" s="22"/>
      <c r="H42" s="22"/>
      <c r="I42" s="8"/>
      <c r="J42" s="12"/>
      <c r="K42" s="12"/>
      <c r="M42" s="14"/>
      <c r="N42" s="15"/>
      <c r="O42" s="15"/>
      <c r="P42" s="15"/>
      <c r="Q42" s="15"/>
      <c r="R42" s="15"/>
      <c r="S42" s="15"/>
      <c r="T42" s="15"/>
    </row>
    <row r="43" spans="1:20" ht="17" thickBot="1" x14ac:dyDescent="0.25">
      <c r="A43" s="16">
        <v>20</v>
      </c>
      <c r="B43" s="16">
        <v>80</v>
      </c>
      <c r="C43" s="22">
        <v>2671.4999999999995</v>
      </c>
      <c r="D43" s="22"/>
      <c r="E43" s="22"/>
      <c r="F43" s="22"/>
      <c r="G43" s="22"/>
      <c r="H43" s="22"/>
      <c r="I43" s="8"/>
      <c r="J43" s="12"/>
      <c r="K43" s="12"/>
      <c r="M43" s="14"/>
      <c r="N43" s="15"/>
      <c r="O43" s="15"/>
      <c r="P43" s="15"/>
      <c r="Q43" s="15"/>
      <c r="R43" s="15"/>
      <c r="S43" s="15"/>
      <c r="T43" s="15"/>
    </row>
    <row r="44" spans="1:20" s="31" customFormat="1" ht="17" thickBot="1" x14ac:dyDescent="0.25">
      <c r="A44" s="27">
        <v>20</v>
      </c>
      <c r="B44" s="27">
        <v>90</v>
      </c>
      <c r="C44" s="28">
        <v>3444.1999999999994</v>
      </c>
      <c r="D44" s="28"/>
      <c r="E44" s="28"/>
      <c r="F44" s="28"/>
      <c r="G44" s="28"/>
      <c r="H44" s="28"/>
      <c r="I44" s="29"/>
      <c r="J44" s="30"/>
      <c r="K44" s="30"/>
      <c r="M44" s="35"/>
      <c r="N44" s="33"/>
      <c r="O44" s="33"/>
      <c r="P44" s="33"/>
      <c r="Q44" s="33"/>
      <c r="R44" s="33"/>
      <c r="S44" s="33"/>
      <c r="T44" s="33"/>
    </row>
    <row r="45" spans="1:20" ht="17" thickBot="1" x14ac:dyDescent="0.25">
      <c r="A45" s="16">
        <v>21</v>
      </c>
      <c r="B45" s="16">
        <v>30</v>
      </c>
      <c r="C45" s="22">
        <f t="shared" si="1"/>
        <v>1045.6044999999995</v>
      </c>
      <c r="D45" s="22">
        <f t="shared" si="0"/>
        <v>1285.7308000000039</v>
      </c>
      <c r="E45" s="22">
        <f t="shared" si="2"/>
        <v>1497.2638000000006</v>
      </c>
      <c r="F45" s="22">
        <f t="shared" si="6"/>
        <v>1710.4442999999974</v>
      </c>
      <c r="G45" s="22">
        <f t="shared" si="3"/>
        <v>2527.5399999999995</v>
      </c>
      <c r="H45" s="22">
        <f t="shared" si="4"/>
        <v>2879.32</v>
      </c>
      <c r="I45" s="8">
        <f t="shared" si="5"/>
        <v>3701.4799999999991</v>
      </c>
      <c r="J45" s="12"/>
      <c r="K45" s="12"/>
      <c r="M45" s="14">
        <v>35</v>
      </c>
      <c r="N45" s="15">
        <v>1450</v>
      </c>
      <c r="O45" s="15">
        <v>1987</v>
      </c>
      <c r="P45" s="15">
        <v>2722</v>
      </c>
      <c r="Q45" s="15">
        <v>3730</v>
      </c>
      <c r="R45" s="15">
        <v>5221</v>
      </c>
      <c r="S45" s="15">
        <v>5900</v>
      </c>
      <c r="T45" s="15">
        <v>7434</v>
      </c>
    </row>
    <row r="46" spans="1:20" ht="17" thickBot="1" x14ac:dyDescent="0.25">
      <c r="A46" s="16">
        <v>21</v>
      </c>
      <c r="B46" s="16">
        <v>40</v>
      </c>
      <c r="C46" s="22">
        <v>1285.7308000000039</v>
      </c>
      <c r="D46" s="22"/>
      <c r="E46" s="22"/>
      <c r="F46" s="22"/>
      <c r="G46" s="22"/>
      <c r="H46" s="22"/>
      <c r="I46" s="8"/>
      <c r="J46" s="12"/>
      <c r="K46" s="12"/>
      <c r="M46" s="14"/>
      <c r="N46" s="15"/>
      <c r="O46" s="15"/>
      <c r="P46" s="15"/>
      <c r="Q46" s="15"/>
      <c r="R46" s="15"/>
      <c r="S46" s="15"/>
      <c r="T46" s="15"/>
    </row>
    <row r="47" spans="1:20" ht="17" thickBot="1" x14ac:dyDescent="0.25">
      <c r="A47" s="16">
        <v>21</v>
      </c>
      <c r="B47" s="16">
        <v>50</v>
      </c>
      <c r="C47" s="22">
        <v>1497.2638000000006</v>
      </c>
      <c r="D47" s="22"/>
      <c r="E47" s="22"/>
      <c r="F47" s="22"/>
      <c r="G47" s="22"/>
      <c r="H47" s="22"/>
      <c r="I47" s="8"/>
      <c r="J47" s="12"/>
      <c r="K47" s="12"/>
      <c r="M47" s="14"/>
      <c r="N47" s="15"/>
      <c r="O47" s="15"/>
      <c r="P47" s="15"/>
      <c r="Q47" s="15"/>
      <c r="R47" s="15"/>
      <c r="S47" s="15"/>
      <c r="T47" s="15"/>
    </row>
    <row r="48" spans="1:20" ht="17" thickBot="1" x14ac:dyDescent="0.25">
      <c r="A48" s="16">
        <v>21</v>
      </c>
      <c r="B48" s="16">
        <v>60</v>
      </c>
      <c r="C48" s="22">
        <v>1710.4442999999974</v>
      </c>
      <c r="D48" s="22"/>
      <c r="E48" s="22"/>
      <c r="F48" s="22"/>
      <c r="G48" s="22"/>
      <c r="H48" s="22"/>
      <c r="I48" s="8"/>
      <c r="J48" s="12"/>
      <c r="K48" s="12"/>
      <c r="M48" s="14"/>
      <c r="N48" s="15"/>
      <c r="O48" s="15"/>
      <c r="P48" s="15"/>
      <c r="Q48" s="15"/>
      <c r="R48" s="15"/>
      <c r="S48" s="15"/>
      <c r="T48" s="15"/>
    </row>
    <row r="49" spans="1:20" ht="17" thickBot="1" x14ac:dyDescent="0.25">
      <c r="A49" s="16">
        <v>21</v>
      </c>
      <c r="B49" s="16">
        <v>70</v>
      </c>
      <c r="C49" s="22">
        <v>2527.5399999999995</v>
      </c>
      <c r="D49" s="22"/>
      <c r="E49" s="22"/>
      <c r="F49" s="22"/>
      <c r="G49" s="22"/>
      <c r="H49" s="22"/>
      <c r="I49" s="8"/>
      <c r="J49" s="12"/>
      <c r="K49" s="12"/>
      <c r="M49" s="14"/>
      <c r="N49" s="15"/>
      <c r="O49" s="15"/>
      <c r="P49" s="15"/>
      <c r="Q49" s="15"/>
      <c r="R49" s="15"/>
      <c r="S49" s="15"/>
      <c r="T49" s="15"/>
    </row>
    <row r="50" spans="1:20" ht="17" thickBot="1" x14ac:dyDescent="0.25">
      <c r="A50" s="16">
        <v>21</v>
      </c>
      <c r="B50" s="16">
        <v>80</v>
      </c>
      <c r="C50" s="22">
        <v>2879.32</v>
      </c>
      <c r="D50" s="22"/>
      <c r="E50" s="22"/>
      <c r="F50" s="22"/>
      <c r="G50" s="22"/>
      <c r="H50" s="22"/>
      <c r="I50" s="8"/>
      <c r="J50" s="12"/>
      <c r="K50" s="12"/>
      <c r="M50" s="14"/>
      <c r="N50" s="15"/>
      <c r="O50" s="15"/>
      <c r="P50" s="15"/>
      <c r="Q50" s="15"/>
      <c r="R50" s="15"/>
      <c r="S50" s="15"/>
      <c r="T50" s="15"/>
    </row>
    <row r="51" spans="1:20" s="31" customFormat="1" ht="17" thickBot="1" x14ac:dyDescent="0.25">
      <c r="A51" s="27">
        <v>21</v>
      </c>
      <c r="B51" s="27">
        <v>90</v>
      </c>
      <c r="C51" s="28">
        <v>3701.4799999999991</v>
      </c>
      <c r="D51" s="28"/>
      <c r="E51" s="28"/>
      <c r="F51" s="28"/>
      <c r="G51" s="28"/>
      <c r="H51" s="28"/>
      <c r="I51" s="29"/>
      <c r="J51" s="30"/>
      <c r="K51" s="30"/>
      <c r="M51" s="35"/>
      <c r="N51" s="33"/>
      <c r="O51" s="33"/>
      <c r="P51" s="33"/>
      <c r="Q51" s="33"/>
      <c r="R51" s="33"/>
      <c r="S51" s="33"/>
      <c r="T51" s="33"/>
    </row>
    <row r="52" spans="1:20" ht="17" thickBot="1" x14ac:dyDescent="0.25">
      <c r="A52" s="16">
        <v>22</v>
      </c>
      <c r="B52" s="16">
        <v>30</v>
      </c>
      <c r="C52" s="22">
        <f t="shared" si="1"/>
        <v>1079.5080000000016</v>
      </c>
      <c r="D52" s="22">
        <f t="shared" si="0"/>
        <v>1335.128800000005</v>
      </c>
      <c r="E52" s="22">
        <f t="shared" si="2"/>
        <v>1590.148000000001</v>
      </c>
      <c r="F52" s="22">
        <f t="shared" si="6"/>
        <v>1859.5568000000003</v>
      </c>
      <c r="G52" s="22">
        <f t="shared" si="3"/>
        <v>2711.68</v>
      </c>
      <c r="H52" s="22">
        <f t="shared" si="4"/>
        <v>3087.14</v>
      </c>
      <c r="I52" s="8">
        <f t="shared" si="5"/>
        <v>3958.7599999999998</v>
      </c>
      <c r="J52" s="12"/>
      <c r="K52" s="12"/>
      <c r="M52" s="14">
        <v>40</v>
      </c>
      <c r="N52" s="15">
        <v>1671</v>
      </c>
      <c r="O52" s="15">
        <v>2289</v>
      </c>
      <c r="P52" s="15">
        <v>3136</v>
      </c>
      <c r="Q52" s="15">
        <v>4296</v>
      </c>
      <c r="R52" s="15">
        <v>6015</v>
      </c>
      <c r="S52" s="15">
        <v>6797</v>
      </c>
      <c r="T52" s="15">
        <v>8564</v>
      </c>
    </row>
    <row r="53" spans="1:20" ht="17" thickBot="1" x14ac:dyDescent="0.25">
      <c r="A53" s="16">
        <v>22</v>
      </c>
      <c r="B53" s="16">
        <v>40</v>
      </c>
      <c r="C53" s="22">
        <v>1335.128800000005</v>
      </c>
      <c r="D53" s="22"/>
      <c r="E53" s="22"/>
      <c r="F53" s="22"/>
      <c r="G53" s="22"/>
      <c r="H53" s="22"/>
      <c r="I53" s="8"/>
      <c r="J53" s="12"/>
      <c r="K53" s="12"/>
      <c r="M53" s="14"/>
      <c r="N53" s="15"/>
      <c r="O53" s="15"/>
      <c r="P53" s="15"/>
      <c r="Q53" s="15"/>
      <c r="R53" s="15"/>
      <c r="S53" s="15"/>
      <c r="T53" s="15"/>
    </row>
    <row r="54" spans="1:20" ht="17" thickBot="1" x14ac:dyDescent="0.25">
      <c r="A54" s="16">
        <v>22</v>
      </c>
      <c r="B54" s="16">
        <v>50</v>
      </c>
      <c r="C54" s="22">
        <v>1590.148000000001</v>
      </c>
      <c r="D54" s="22"/>
      <c r="E54" s="22"/>
      <c r="F54" s="22"/>
      <c r="G54" s="22"/>
      <c r="H54" s="22"/>
      <c r="I54" s="8"/>
      <c r="J54" s="12"/>
      <c r="K54" s="12"/>
      <c r="M54" s="14"/>
      <c r="N54" s="15"/>
      <c r="O54" s="15"/>
      <c r="P54" s="15"/>
      <c r="Q54" s="15"/>
      <c r="R54" s="15"/>
      <c r="S54" s="15"/>
      <c r="T54" s="15"/>
    </row>
    <row r="55" spans="1:20" ht="17" thickBot="1" x14ac:dyDescent="0.25">
      <c r="A55" s="16">
        <v>22</v>
      </c>
      <c r="B55" s="16">
        <v>60</v>
      </c>
      <c r="C55" s="22">
        <v>1859.5568000000003</v>
      </c>
      <c r="D55" s="22"/>
      <c r="E55" s="22"/>
      <c r="F55" s="22"/>
      <c r="G55" s="22"/>
      <c r="H55" s="22"/>
      <c r="I55" s="8"/>
      <c r="J55" s="12"/>
      <c r="K55" s="12"/>
      <c r="M55" s="14"/>
      <c r="N55" s="15"/>
      <c r="O55" s="15"/>
      <c r="P55" s="15"/>
      <c r="Q55" s="15"/>
      <c r="R55" s="15"/>
      <c r="S55" s="15"/>
      <c r="T55" s="15"/>
    </row>
    <row r="56" spans="1:20" ht="17" thickBot="1" x14ac:dyDescent="0.25">
      <c r="A56" s="16">
        <v>22</v>
      </c>
      <c r="B56" s="16">
        <v>70</v>
      </c>
      <c r="C56" s="22">
        <v>2711.68</v>
      </c>
      <c r="D56" s="22"/>
      <c r="E56" s="22"/>
      <c r="F56" s="22"/>
      <c r="G56" s="22"/>
      <c r="H56" s="22"/>
      <c r="I56" s="8"/>
      <c r="J56" s="12"/>
      <c r="K56" s="12"/>
      <c r="M56" s="14"/>
      <c r="N56" s="15"/>
      <c r="O56" s="15"/>
      <c r="P56" s="15"/>
      <c r="Q56" s="15"/>
      <c r="R56" s="15"/>
      <c r="S56" s="15"/>
      <c r="T56" s="15"/>
    </row>
    <row r="57" spans="1:20" ht="17" thickBot="1" x14ac:dyDescent="0.25">
      <c r="A57" s="16">
        <v>22</v>
      </c>
      <c r="B57" s="16">
        <v>80</v>
      </c>
      <c r="C57" s="22">
        <v>3087.14</v>
      </c>
      <c r="D57" s="22"/>
      <c r="E57" s="22"/>
      <c r="F57" s="22"/>
      <c r="G57" s="22"/>
      <c r="H57" s="22"/>
      <c r="I57" s="8"/>
      <c r="J57" s="12"/>
      <c r="K57" s="12"/>
      <c r="M57" s="14"/>
      <c r="N57" s="15"/>
      <c r="O57" s="15"/>
      <c r="P57" s="15"/>
      <c r="Q57" s="15"/>
      <c r="R57" s="15"/>
      <c r="S57" s="15"/>
      <c r="T57" s="15"/>
    </row>
    <row r="58" spans="1:20" s="31" customFormat="1" ht="17" thickBot="1" x14ac:dyDescent="0.25">
      <c r="A58" s="27">
        <v>22</v>
      </c>
      <c r="B58" s="27">
        <v>90</v>
      </c>
      <c r="C58" s="28">
        <v>3958.7599999999998</v>
      </c>
      <c r="D58" s="28"/>
      <c r="E58" s="28"/>
      <c r="F58" s="28"/>
      <c r="G58" s="28"/>
      <c r="H58" s="28"/>
      <c r="I58" s="29"/>
      <c r="J58" s="30"/>
      <c r="K58" s="30"/>
      <c r="M58" s="35"/>
      <c r="N58" s="33"/>
      <c r="O58" s="33"/>
      <c r="P58" s="33"/>
      <c r="Q58" s="33"/>
      <c r="R58" s="33"/>
      <c r="S58" s="33"/>
      <c r="T58" s="33"/>
    </row>
    <row r="59" spans="1:20" ht="17" thickBot="1" x14ac:dyDescent="0.25">
      <c r="A59" s="16">
        <v>23</v>
      </c>
      <c r="B59" s="16">
        <v>30</v>
      </c>
      <c r="C59" s="22">
        <f t="shared" si="1"/>
        <v>1106.842499999997</v>
      </c>
      <c r="D59" s="22">
        <f t="shared" si="0"/>
        <v>1380.6408000000001</v>
      </c>
      <c r="E59" s="22">
        <f t="shared" si="2"/>
        <v>1681.5626000000011</v>
      </c>
      <c r="F59" s="22">
        <f t="shared" si="6"/>
        <v>2015.6212999999971</v>
      </c>
      <c r="G59" s="22">
        <f t="shared" si="3"/>
        <v>2895.8199999999993</v>
      </c>
      <c r="H59" s="22">
        <f t="shared" si="4"/>
        <v>3294.9599999999996</v>
      </c>
      <c r="I59" s="8">
        <f t="shared" si="5"/>
        <v>4216.0399999999991</v>
      </c>
      <c r="J59" s="12"/>
      <c r="K59" s="12"/>
      <c r="M59" s="14">
        <v>45</v>
      </c>
      <c r="N59" s="15">
        <v>1900</v>
      </c>
      <c r="O59" s="15">
        <v>2603</v>
      </c>
      <c r="P59" s="15">
        <v>3566</v>
      </c>
      <c r="Q59" s="15">
        <v>4885</v>
      </c>
      <c r="R59" s="15">
        <v>6839</v>
      </c>
      <c r="S59" s="15">
        <v>7728</v>
      </c>
      <c r="T59" s="15">
        <v>9737</v>
      </c>
    </row>
    <row r="60" spans="1:20" ht="16" x14ac:dyDescent="0.2">
      <c r="A60" s="16">
        <v>23</v>
      </c>
      <c r="B60" s="16">
        <v>40</v>
      </c>
      <c r="C60" s="22">
        <v>1380.6408000000001</v>
      </c>
      <c r="D60" s="22"/>
      <c r="E60" s="22"/>
      <c r="F60" s="22"/>
      <c r="G60" s="22"/>
      <c r="H60" s="22"/>
      <c r="I60" s="8"/>
      <c r="J60" s="12"/>
      <c r="K60" s="12"/>
      <c r="M60" s="25"/>
      <c r="N60" s="25"/>
      <c r="O60" s="25"/>
      <c r="P60" s="25"/>
      <c r="Q60" s="25"/>
      <c r="R60" s="25"/>
      <c r="S60" s="25"/>
      <c r="T60" s="25"/>
    </row>
    <row r="61" spans="1:20" ht="16" x14ac:dyDescent="0.2">
      <c r="A61" s="16">
        <v>23</v>
      </c>
      <c r="B61" s="16">
        <v>50</v>
      </c>
      <c r="C61" s="22">
        <v>1681.5626000000011</v>
      </c>
      <c r="D61" s="22"/>
      <c r="E61" s="22"/>
      <c r="F61" s="22"/>
      <c r="G61" s="22"/>
      <c r="H61" s="22"/>
      <c r="I61" s="8"/>
      <c r="J61" s="12"/>
      <c r="K61" s="12"/>
      <c r="M61" s="25"/>
      <c r="N61" s="25"/>
      <c r="O61" s="25"/>
      <c r="P61" s="25"/>
      <c r="Q61" s="25"/>
      <c r="R61" s="25"/>
      <c r="S61" s="25"/>
      <c r="T61" s="25"/>
    </row>
    <row r="62" spans="1:20" ht="16" x14ac:dyDescent="0.2">
      <c r="A62" s="16">
        <v>23</v>
      </c>
      <c r="B62" s="16">
        <v>60</v>
      </c>
      <c r="C62" s="22">
        <v>2015.6212999999971</v>
      </c>
      <c r="D62" s="22"/>
      <c r="E62" s="22"/>
      <c r="F62" s="22"/>
      <c r="G62" s="22"/>
      <c r="H62" s="22"/>
      <c r="I62" s="8"/>
      <c r="J62" s="12"/>
      <c r="K62" s="12"/>
      <c r="M62" s="25"/>
      <c r="N62" s="25"/>
      <c r="O62" s="25"/>
      <c r="P62" s="25"/>
      <c r="Q62" s="25"/>
      <c r="R62" s="25"/>
      <c r="S62" s="25"/>
      <c r="T62" s="25"/>
    </row>
    <row r="63" spans="1:20" ht="16" x14ac:dyDescent="0.2">
      <c r="A63" s="16">
        <v>23</v>
      </c>
      <c r="B63" s="16">
        <v>70</v>
      </c>
      <c r="C63" s="22">
        <v>2895.8199999999993</v>
      </c>
      <c r="D63" s="22"/>
      <c r="E63" s="22"/>
      <c r="F63" s="22"/>
      <c r="G63" s="22"/>
      <c r="H63" s="22"/>
      <c r="I63" s="8"/>
      <c r="J63" s="12"/>
      <c r="K63" s="12"/>
      <c r="M63" s="25"/>
      <c r="N63" s="25"/>
      <c r="O63" s="25"/>
      <c r="P63" s="25"/>
      <c r="Q63" s="25"/>
      <c r="R63" s="25"/>
      <c r="S63" s="25"/>
      <c r="T63" s="25"/>
    </row>
    <row r="64" spans="1:20" ht="16" x14ac:dyDescent="0.2">
      <c r="A64" s="16">
        <v>23</v>
      </c>
      <c r="B64" s="16">
        <v>80</v>
      </c>
      <c r="C64" s="22">
        <v>3294.9599999999996</v>
      </c>
      <c r="D64" s="22"/>
      <c r="E64" s="22"/>
      <c r="F64" s="22"/>
      <c r="G64" s="22"/>
      <c r="H64" s="22"/>
      <c r="I64" s="8"/>
      <c r="J64" s="12"/>
      <c r="K64" s="12"/>
      <c r="M64" s="25"/>
      <c r="N64" s="25"/>
      <c r="O64" s="25"/>
      <c r="P64" s="25"/>
      <c r="Q64" s="25"/>
      <c r="R64" s="25"/>
      <c r="S64" s="25"/>
      <c r="T64" s="25"/>
    </row>
    <row r="65" spans="1:20" s="31" customFormat="1" ht="16" x14ac:dyDescent="0.2">
      <c r="A65" s="27">
        <v>23</v>
      </c>
      <c r="B65" s="27">
        <v>90</v>
      </c>
      <c r="C65" s="28">
        <v>4216.0399999999991</v>
      </c>
      <c r="D65" s="28"/>
      <c r="E65" s="28"/>
      <c r="F65" s="28"/>
      <c r="G65" s="28"/>
      <c r="H65" s="28"/>
      <c r="I65" s="29"/>
      <c r="J65" s="30"/>
      <c r="K65" s="30"/>
      <c r="M65" s="36"/>
      <c r="N65" s="36"/>
      <c r="O65" s="36"/>
      <c r="P65" s="36"/>
      <c r="Q65" s="36"/>
      <c r="R65" s="36"/>
      <c r="S65" s="36"/>
      <c r="T65" s="36"/>
    </row>
    <row r="66" spans="1:20" ht="16" x14ac:dyDescent="0.2">
      <c r="A66" s="16">
        <v>24</v>
      </c>
      <c r="B66" s="16">
        <v>30</v>
      </c>
      <c r="C66" s="22">
        <f t="shared" si="1"/>
        <v>1129.6360000000004</v>
      </c>
      <c r="D66" s="22">
        <f t="shared" si="0"/>
        <v>1423.6648000000014</v>
      </c>
      <c r="E66" s="22">
        <f t="shared" si="2"/>
        <v>1771.8640000000014</v>
      </c>
      <c r="F66" s="22">
        <f t="shared" si="6"/>
        <v>2176.1808000000001</v>
      </c>
      <c r="G66" s="22">
        <f t="shared" si="3"/>
        <v>3079.9599999999996</v>
      </c>
      <c r="H66" s="22">
        <f t="shared" si="4"/>
        <v>3502.78</v>
      </c>
      <c r="I66" s="8">
        <f t="shared" si="5"/>
        <v>4473.32</v>
      </c>
      <c r="J66" s="12"/>
      <c r="K66" s="12"/>
    </row>
    <row r="67" spans="1:20" ht="16" x14ac:dyDescent="0.2">
      <c r="A67" s="16">
        <v>24</v>
      </c>
      <c r="B67" s="16">
        <v>40</v>
      </c>
      <c r="C67" s="22">
        <v>1423.6648000000014</v>
      </c>
      <c r="D67" s="22"/>
      <c r="E67" s="22"/>
      <c r="F67" s="22"/>
      <c r="G67" s="22"/>
      <c r="H67" s="22"/>
      <c r="I67" s="8"/>
      <c r="J67" s="12"/>
      <c r="K67" s="12"/>
    </row>
    <row r="68" spans="1:20" ht="16" x14ac:dyDescent="0.2">
      <c r="A68" s="16">
        <v>24</v>
      </c>
      <c r="B68" s="16">
        <v>50</v>
      </c>
      <c r="C68" s="22">
        <v>1771.8640000000014</v>
      </c>
      <c r="D68" s="22"/>
      <c r="E68" s="22"/>
      <c r="F68" s="22"/>
      <c r="G68" s="22"/>
      <c r="H68" s="22"/>
      <c r="I68" s="8"/>
      <c r="J68" s="12"/>
      <c r="K68" s="12"/>
    </row>
    <row r="69" spans="1:20" ht="16" x14ac:dyDescent="0.2">
      <c r="A69" s="16">
        <v>24</v>
      </c>
      <c r="B69" s="16">
        <v>60</v>
      </c>
      <c r="C69" s="22">
        <v>2176.1808000000001</v>
      </c>
      <c r="D69" s="22"/>
      <c r="E69" s="22"/>
      <c r="F69" s="22"/>
      <c r="G69" s="22"/>
      <c r="H69" s="22"/>
      <c r="I69" s="8"/>
      <c r="J69" s="12"/>
      <c r="K69" s="12"/>
    </row>
    <row r="70" spans="1:20" ht="16" x14ac:dyDescent="0.2">
      <c r="A70" s="16">
        <v>24</v>
      </c>
      <c r="B70" s="16">
        <v>70</v>
      </c>
      <c r="C70" s="22">
        <v>3079.9599999999996</v>
      </c>
      <c r="D70" s="22"/>
      <c r="E70" s="22"/>
      <c r="F70" s="22"/>
      <c r="G70" s="22"/>
      <c r="H70" s="22"/>
      <c r="I70" s="8"/>
      <c r="J70" s="12"/>
      <c r="K70" s="12"/>
    </row>
    <row r="71" spans="1:20" ht="16" x14ac:dyDescent="0.2">
      <c r="A71" s="16">
        <v>24</v>
      </c>
      <c r="B71" s="16">
        <v>80</v>
      </c>
      <c r="C71" s="22">
        <v>3502.78</v>
      </c>
      <c r="D71" s="22"/>
      <c r="E71" s="22"/>
      <c r="F71" s="22"/>
      <c r="G71" s="22"/>
      <c r="H71" s="22"/>
      <c r="I71" s="8"/>
      <c r="J71" s="12"/>
      <c r="K71" s="12"/>
    </row>
    <row r="72" spans="1:20" s="31" customFormat="1" ht="16" x14ac:dyDescent="0.2">
      <c r="A72" s="27">
        <v>24</v>
      </c>
      <c r="B72" s="27">
        <v>90</v>
      </c>
      <c r="C72" s="28">
        <v>4473.32</v>
      </c>
      <c r="D72" s="28"/>
      <c r="E72" s="28"/>
      <c r="F72" s="28"/>
      <c r="G72" s="28"/>
      <c r="H72" s="28"/>
      <c r="I72" s="29"/>
      <c r="J72" s="30"/>
      <c r="K72" s="30"/>
    </row>
    <row r="73" spans="1:20" ht="16" x14ac:dyDescent="0.2">
      <c r="A73" s="16">
        <v>25</v>
      </c>
      <c r="B73" s="16">
        <v>30</v>
      </c>
      <c r="C73" s="22">
        <f t="shared" si="1"/>
        <v>1149.7125000000033</v>
      </c>
      <c r="D73" s="22">
        <f t="shared" si="0"/>
        <v>1465.4499999999998</v>
      </c>
      <c r="E73" s="22">
        <f t="shared" si="2"/>
        <v>1861.375</v>
      </c>
      <c r="F73" s="22">
        <f t="shared" si="6"/>
        <v>2339.0374999999967</v>
      </c>
      <c r="G73" s="22">
        <f t="shared" si="3"/>
        <v>3264.1</v>
      </c>
      <c r="H73" s="22">
        <f t="shared" si="4"/>
        <v>3710.6</v>
      </c>
      <c r="I73" s="8">
        <f t="shared" si="5"/>
        <v>4730.5999999999985</v>
      </c>
      <c r="J73" s="12"/>
      <c r="K73" s="12"/>
    </row>
    <row r="74" spans="1:20" ht="16" x14ac:dyDescent="0.2">
      <c r="A74" s="16">
        <v>25</v>
      </c>
      <c r="B74" s="16">
        <v>40</v>
      </c>
      <c r="C74" s="22">
        <v>1465.4499999999998</v>
      </c>
      <c r="D74" s="22"/>
      <c r="E74" s="22"/>
      <c r="F74" s="22"/>
      <c r="G74" s="22"/>
      <c r="H74" s="22"/>
      <c r="I74" s="8"/>
      <c r="J74" s="12"/>
      <c r="K74" s="12"/>
    </row>
    <row r="75" spans="1:20" ht="16" x14ac:dyDescent="0.2">
      <c r="A75" s="16">
        <v>25</v>
      </c>
      <c r="B75" s="16">
        <v>50</v>
      </c>
      <c r="C75" s="22">
        <v>1861.375</v>
      </c>
      <c r="D75" s="22"/>
      <c r="E75" s="22"/>
      <c r="F75" s="22"/>
      <c r="G75" s="22"/>
      <c r="H75" s="22"/>
      <c r="I75" s="8"/>
      <c r="J75" s="12"/>
      <c r="K75" s="12"/>
    </row>
    <row r="76" spans="1:20" ht="16" x14ac:dyDescent="0.2">
      <c r="A76" s="16">
        <v>25</v>
      </c>
      <c r="B76" s="16">
        <v>60</v>
      </c>
      <c r="C76" s="22">
        <v>2339.0374999999967</v>
      </c>
      <c r="D76" s="22"/>
      <c r="E76" s="22"/>
      <c r="F76" s="22"/>
      <c r="G76" s="22"/>
      <c r="H76" s="22"/>
      <c r="I76" s="8"/>
      <c r="J76" s="12"/>
      <c r="K76" s="12"/>
    </row>
    <row r="77" spans="1:20" ht="16" x14ac:dyDescent="0.2">
      <c r="A77" s="16">
        <v>25</v>
      </c>
      <c r="B77" s="16">
        <v>70</v>
      </c>
      <c r="C77" s="22">
        <v>3264.1</v>
      </c>
      <c r="D77" s="22"/>
      <c r="E77" s="22"/>
      <c r="F77" s="22"/>
      <c r="G77" s="22"/>
      <c r="H77" s="22"/>
      <c r="I77" s="8"/>
      <c r="J77" s="12"/>
      <c r="K77" s="12"/>
    </row>
    <row r="78" spans="1:20" ht="16" x14ac:dyDescent="0.2">
      <c r="A78" s="16">
        <v>25</v>
      </c>
      <c r="B78" s="16">
        <v>80</v>
      </c>
      <c r="C78" s="22">
        <v>3710.6</v>
      </c>
      <c r="D78" s="22"/>
      <c r="E78" s="22"/>
      <c r="F78" s="22"/>
      <c r="G78" s="22"/>
      <c r="H78" s="22"/>
      <c r="I78" s="8"/>
      <c r="J78" s="12"/>
      <c r="K78" s="12"/>
    </row>
    <row r="79" spans="1:20" s="31" customFormat="1" ht="16" x14ac:dyDescent="0.2">
      <c r="A79" s="27">
        <v>25</v>
      </c>
      <c r="B79" s="27">
        <v>90</v>
      </c>
      <c r="C79" s="28">
        <v>4730.5999999999985</v>
      </c>
      <c r="D79" s="28"/>
      <c r="E79" s="28"/>
      <c r="F79" s="28"/>
      <c r="G79" s="28"/>
      <c r="H79" s="28"/>
      <c r="I79" s="29"/>
      <c r="J79" s="30"/>
      <c r="K79" s="30"/>
    </row>
    <row r="80" spans="1:20" ht="16" x14ac:dyDescent="0.2">
      <c r="A80" s="16">
        <v>26</v>
      </c>
      <c r="B80" s="16">
        <v>30</v>
      </c>
      <c r="C80" s="22">
        <f t="shared" si="1"/>
        <v>1168.6920000000009</v>
      </c>
      <c r="D80" s="22">
        <f t="shared" si="0"/>
        <v>1507.0967999999984</v>
      </c>
      <c r="E80" s="22">
        <f t="shared" si="2"/>
        <v>1950.3848000000003</v>
      </c>
      <c r="F80" s="22">
        <f t="shared" si="6"/>
        <v>2502.2527999999966</v>
      </c>
      <c r="G80" s="22">
        <f t="shared" si="3"/>
        <v>3448.2399999999993</v>
      </c>
      <c r="H80" s="22">
        <f t="shared" si="4"/>
        <v>3918.4199999999996</v>
      </c>
      <c r="I80" s="8">
        <f t="shared" si="5"/>
        <v>4987.8799999999992</v>
      </c>
      <c r="J80" s="12"/>
      <c r="K80" s="12"/>
    </row>
    <row r="81" spans="1:11" ht="16" x14ac:dyDescent="0.2">
      <c r="A81" s="16">
        <v>26</v>
      </c>
      <c r="B81" s="16">
        <v>40</v>
      </c>
      <c r="C81" s="22">
        <v>1507.0967999999984</v>
      </c>
      <c r="D81" s="22"/>
      <c r="E81" s="22"/>
      <c r="F81" s="22"/>
      <c r="G81" s="22"/>
      <c r="H81" s="22"/>
      <c r="I81" s="8"/>
      <c r="J81" s="12"/>
      <c r="K81" s="12"/>
    </row>
    <row r="82" spans="1:11" ht="16" x14ac:dyDescent="0.2">
      <c r="A82" s="16">
        <v>26</v>
      </c>
      <c r="B82" s="16">
        <v>50</v>
      </c>
      <c r="C82" s="22">
        <v>1950.3848000000003</v>
      </c>
      <c r="D82" s="22"/>
      <c r="E82" s="22"/>
      <c r="F82" s="22"/>
      <c r="G82" s="22"/>
      <c r="H82" s="22"/>
      <c r="I82" s="8"/>
      <c r="J82" s="12"/>
      <c r="K82" s="12"/>
    </row>
    <row r="83" spans="1:11" ht="16" x14ac:dyDescent="0.2">
      <c r="A83" s="16">
        <v>26</v>
      </c>
      <c r="B83" s="16">
        <v>60</v>
      </c>
      <c r="C83" s="22">
        <v>2502.2527999999966</v>
      </c>
      <c r="D83" s="22"/>
      <c r="E83" s="22"/>
      <c r="F83" s="22"/>
      <c r="G83" s="22"/>
      <c r="H83" s="22"/>
      <c r="I83" s="8"/>
      <c r="J83" s="12"/>
      <c r="K83" s="12"/>
    </row>
    <row r="84" spans="1:11" ht="16" x14ac:dyDescent="0.2">
      <c r="A84" s="16">
        <v>26</v>
      </c>
      <c r="B84" s="16">
        <v>70</v>
      </c>
      <c r="C84" s="22">
        <v>3448.2399999999993</v>
      </c>
      <c r="D84" s="22"/>
      <c r="E84" s="22"/>
      <c r="F84" s="22"/>
      <c r="G84" s="22"/>
      <c r="H84" s="22"/>
      <c r="I84" s="8"/>
      <c r="J84" s="12"/>
      <c r="K84" s="12"/>
    </row>
    <row r="85" spans="1:11" ht="16" x14ac:dyDescent="0.2">
      <c r="A85" s="16">
        <v>26</v>
      </c>
      <c r="B85" s="16">
        <v>80</v>
      </c>
      <c r="C85" s="22">
        <v>3918.4199999999996</v>
      </c>
      <c r="D85" s="22"/>
      <c r="E85" s="22"/>
      <c r="F85" s="22"/>
      <c r="G85" s="22"/>
      <c r="H85" s="22"/>
      <c r="I85" s="8"/>
      <c r="J85" s="12"/>
      <c r="K85" s="12"/>
    </row>
    <row r="86" spans="1:11" s="31" customFormat="1" ht="16" x14ac:dyDescent="0.2">
      <c r="A86" s="27">
        <v>26</v>
      </c>
      <c r="B86" s="27">
        <v>90</v>
      </c>
      <c r="C86" s="28">
        <v>4987.8799999999992</v>
      </c>
      <c r="D86" s="28"/>
      <c r="E86" s="28"/>
      <c r="F86" s="28"/>
      <c r="G86" s="28"/>
      <c r="H86" s="28"/>
      <c r="I86" s="29"/>
      <c r="J86" s="30"/>
      <c r="K86" s="30"/>
    </row>
    <row r="87" spans="1:11" ht="16" x14ac:dyDescent="0.2">
      <c r="A87" s="16">
        <v>27</v>
      </c>
      <c r="B87" s="16">
        <v>30</v>
      </c>
      <c r="C87" s="22">
        <f t="shared" si="1"/>
        <v>1187.9905000000017</v>
      </c>
      <c r="D87" s="22">
        <f t="shared" si="0"/>
        <v>1549.5568000000048</v>
      </c>
      <c r="E87" s="22">
        <f t="shared" si="2"/>
        <v>2039.1490000000003</v>
      </c>
      <c r="F87" s="22">
        <f t="shared" si="6"/>
        <v>2664.1472999999987</v>
      </c>
      <c r="G87" s="22">
        <f t="shared" si="3"/>
        <v>3632.3799999999997</v>
      </c>
      <c r="H87" s="22">
        <f t="shared" si="4"/>
        <v>4126.24</v>
      </c>
      <c r="I87" s="8">
        <f t="shared" si="5"/>
        <v>5245.16</v>
      </c>
      <c r="J87" s="12"/>
      <c r="K87" s="12"/>
    </row>
    <row r="88" spans="1:11" ht="16" x14ac:dyDescent="0.2">
      <c r="A88" s="16">
        <v>27</v>
      </c>
      <c r="B88" s="16">
        <v>40</v>
      </c>
      <c r="C88" s="22">
        <v>1549.5568000000048</v>
      </c>
      <c r="D88" s="22"/>
      <c r="E88" s="22"/>
      <c r="F88" s="22"/>
      <c r="G88" s="22"/>
      <c r="H88" s="22"/>
      <c r="I88" s="8"/>
      <c r="J88" s="12"/>
      <c r="K88" s="12"/>
    </row>
    <row r="89" spans="1:11" ht="16" x14ac:dyDescent="0.2">
      <c r="A89" s="16">
        <v>27</v>
      </c>
      <c r="B89" s="16">
        <v>50</v>
      </c>
      <c r="C89" s="22">
        <v>2039.1490000000003</v>
      </c>
      <c r="D89" s="22"/>
      <c r="E89" s="22"/>
      <c r="F89" s="22"/>
      <c r="G89" s="22"/>
      <c r="H89" s="22"/>
      <c r="I89" s="8"/>
      <c r="J89" s="12"/>
      <c r="K89" s="12"/>
    </row>
    <row r="90" spans="1:11" ht="16" x14ac:dyDescent="0.2">
      <c r="A90" s="16">
        <v>27</v>
      </c>
      <c r="B90" s="16">
        <v>60</v>
      </c>
      <c r="C90" s="22">
        <v>2664.1472999999987</v>
      </c>
      <c r="D90" s="22"/>
      <c r="E90" s="22"/>
      <c r="F90" s="22"/>
      <c r="G90" s="22"/>
      <c r="H90" s="22"/>
      <c r="I90" s="8"/>
      <c r="J90" s="12"/>
      <c r="K90" s="12"/>
    </row>
    <row r="91" spans="1:11" ht="16" x14ac:dyDescent="0.2">
      <c r="A91" s="16">
        <v>27</v>
      </c>
      <c r="B91" s="16">
        <v>70</v>
      </c>
      <c r="C91" s="22">
        <v>3632.3799999999997</v>
      </c>
      <c r="D91" s="22"/>
      <c r="E91" s="22"/>
      <c r="F91" s="22"/>
      <c r="G91" s="22"/>
      <c r="H91" s="22"/>
      <c r="I91" s="8"/>
      <c r="J91" s="12"/>
      <c r="K91" s="12"/>
    </row>
    <row r="92" spans="1:11" ht="16" x14ac:dyDescent="0.2">
      <c r="A92" s="16">
        <v>27</v>
      </c>
      <c r="B92" s="16">
        <v>80</v>
      </c>
      <c r="C92" s="22">
        <v>4126.24</v>
      </c>
      <c r="D92" s="22"/>
      <c r="E92" s="22"/>
      <c r="F92" s="22"/>
      <c r="G92" s="22"/>
      <c r="H92" s="22"/>
      <c r="I92" s="8"/>
      <c r="J92" s="12"/>
      <c r="K92" s="12"/>
    </row>
    <row r="93" spans="1:11" s="31" customFormat="1" ht="16" x14ac:dyDescent="0.2">
      <c r="A93" s="27">
        <v>27</v>
      </c>
      <c r="B93" s="27">
        <v>90</v>
      </c>
      <c r="C93" s="28">
        <v>5245.16</v>
      </c>
      <c r="D93" s="28"/>
      <c r="E93" s="28"/>
      <c r="F93" s="28"/>
      <c r="G93" s="28"/>
      <c r="H93" s="28"/>
      <c r="I93" s="29"/>
      <c r="J93" s="30"/>
      <c r="K93" s="30"/>
    </row>
    <row r="94" spans="1:11" ht="16" x14ac:dyDescent="0.2">
      <c r="A94" s="16">
        <v>28</v>
      </c>
      <c r="B94" s="16">
        <v>30</v>
      </c>
      <c r="C94" s="22">
        <f t="shared" si="1"/>
        <v>1208.8200000000015</v>
      </c>
      <c r="D94" s="22">
        <f t="shared" si="0"/>
        <v>1593.6328000000021</v>
      </c>
      <c r="E94" s="22">
        <f t="shared" si="2"/>
        <v>2127.8896000000013</v>
      </c>
      <c r="F94" s="22">
        <f t="shared" si="6"/>
        <v>2823.3007999999954</v>
      </c>
      <c r="G94" s="22">
        <f t="shared" si="3"/>
        <v>3816.52</v>
      </c>
      <c r="H94" s="22">
        <f t="shared" si="4"/>
        <v>4334.0599999999995</v>
      </c>
      <c r="I94" s="8">
        <f t="shared" si="5"/>
        <v>5502.4399999999987</v>
      </c>
      <c r="J94" s="12"/>
      <c r="K94" s="12"/>
    </row>
    <row r="95" spans="1:11" ht="16" x14ac:dyDescent="0.2">
      <c r="A95" s="16">
        <v>28</v>
      </c>
      <c r="B95" s="16">
        <v>40</v>
      </c>
      <c r="C95" s="22">
        <v>1593.6328000000021</v>
      </c>
      <c r="D95" s="22"/>
      <c r="E95" s="22"/>
      <c r="F95" s="22"/>
      <c r="G95" s="22"/>
      <c r="H95" s="22"/>
      <c r="I95" s="8"/>
      <c r="J95" s="12"/>
      <c r="K95" s="12"/>
    </row>
    <row r="96" spans="1:11" ht="16" x14ac:dyDescent="0.2">
      <c r="A96" s="16">
        <v>28</v>
      </c>
      <c r="B96" s="16">
        <v>50</v>
      </c>
      <c r="C96" s="22">
        <v>2127.8896000000013</v>
      </c>
      <c r="D96" s="22"/>
      <c r="E96" s="22"/>
      <c r="F96" s="22"/>
      <c r="G96" s="22"/>
      <c r="H96" s="22"/>
      <c r="I96" s="8"/>
      <c r="J96" s="12"/>
      <c r="K96" s="12"/>
    </row>
    <row r="97" spans="1:11" ht="16" x14ac:dyDescent="0.2">
      <c r="A97" s="16">
        <v>28</v>
      </c>
      <c r="B97" s="16">
        <v>60</v>
      </c>
      <c r="C97" s="22">
        <v>2823.3007999999954</v>
      </c>
      <c r="D97" s="22"/>
      <c r="E97" s="22"/>
      <c r="F97" s="22"/>
      <c r="G97" s="22"/>
      <c r="H97" s="22"/>
      <c r="I97" s="8"/>
      <c r="J97" s="12"/>
      <c r="K97" s="12"/>
    </row>
    <row r="98" spans="1:11" ht="16" x14ac:dyDescent="0.2">
      <c r="A98" s="16">
        <v>28</v>
      </c>
      <c r="B98" s="16">
        <v>70</v>
      </c>
      <c r="C98" s="22">
        <v>3816.52</v>
      </c>
      <c r="D98" s="22"/>
      <c r="E98" s="22"/>
      <c r="F98" s="22"/>
      <c r="G98" s="22"/>
      <c r="H98" s="22"/>
      <c r="I98" s="8"/>
      <c r="J98" s="12"/>
      <c r="K98" s="12"/>
    </row>
    <row r="99" spans="1:11" ht="16" x14ac:dyDescent="0.2">
      <c r="A99" s="16">
        <v>28</v>
      </c>
      <c r="B99" s="16">
        <v>80</v>
      </c>
      <c r="C99" s="22">
        <v>4334.0599999999995</v>
      </c>
      <c r="D99" s="22"/>
      <c r="E99" s="22"/>
      <c r="F99" s="22"/>
      <c r="G99" s="22"/>
      <c r="H99" s="22"/>
      <c r="I99" s="8"/>
      <c r="J99" s="12"/>
      <c r="K99" s="12"/>
    </row>
    <row r="100" spans="1:11" s="31" customFormat="1" ht="16" x14ac:dyDescent="0.2">
      <c r="A100" s="27">
        <v>28</v>
      </c>
      <c r="B100" s="27">
        <v>90</v>
      </c>
      <c r="C100" s="28">
        <v>5502.4399999999987</v>
      </c>
      <c r="D100" s="28"/>
      <c r="E100" s="28"/>
      <c r="F100" s="28"/>
      <c r="G100" s="28"/>
      <c r="H100" s="28"/>
      <c r="I100" s="29"/>
      <c r="J100" s="30"/>
      <c r="K100" s="30"/>
    </row>
    <row r="101" spans="1:11" ht="16" x14ac:dyDescent="0.2">
      <c r="A101" s="16">
        <v>29</v>
      </c>
      <c r="B101" s="16">
        <v>30</v>
      </c>
      <c r="C101" s="22">
        <f t="shared" si="1"/>
        <v>1232.188500000002</v>
      </c>
      <c r="D101" s="22">
        <f t="shared" si="0"/>
        <v>1639.9788000000053</v>
      </c>
      <c r="E101" s="22">
        <f t="shared" si="2"/>
        <v>2216.7950000000019</v>
      </c>
      <c r="F101" s="22">
        <f t="shared" si="6"/>
        <v>2978.5522999999939</v>
      </c>
      <c r="G101" s="22">
        <f t="shared" si="3"/>
        <v>4000.6599999999994</v>
      </c>
      <c r="H101" s="22">
        <f t="shared" si="4"/>
        <v>4541.8799999999992</v>
      </c>
      <c r="I101" s="8">
        <f t="shared" si="5"/>
        <v>5759.7199999999993</v>
      </c>
      <c r="J101" s="12"/>
      <c r="K101" s="12"/>
    </row>
    <row r="102" spans="1:11" ht="16" x14ac:dyDescent="0.2">
      <c r="A102" s="16">
        <v>29</v>
      </c>
      <c r="B102" s="16">
        <v>40</v>
      </c>
      <c r="C102" s="22">
        <v>1639.9788000000053</v>
      </c>
      <c r="D102" s="22"/>
      <c r="E102" s="22"/>
      <c r="F102" s="22"/>
      <c r="G102" s="22"/>
      <c r="H102" s="22"/>
      <c r="I102" s="8"/>
      <c r="J102" s="12"/>
      <c r="K102" s="12"/>
    </row>
    <row r="103" spans="1:11" ht="16" x14ac:dyDescent="0.2">
      <c r="A103" s="16">
        <v>29</v>
      </c>
      <c r="B103" s="16">
        <v>50</v>
      </c>
      <c r="C103" s="22">
        <v>2216.7950000000019</v>
      </c>
      <c r="D103" s="22"/>
      <c r="E103" s="22"/>
      <c r="F103" s="22"/>
      <c r="G103" s="22"/>
      <c r="H103" s="22"/>
      <c r="I103" s="8"/>
      <c r="J103" s="12"/>
      <c r="K103" s="12"/>
    </row>
    <row r="104" spans="1:11" ht="16" x14ac:dyDescent="0.2">
      <c r="A104" s="16">
        <v>29</v>
      </c>
      <c r="B104" s="16">
        <v>60</v>
      </c>
      <c r="C104" s="22">
        <v>2978.5522999999939</v>
      </c>
      <c r="D104" s="22"/>
      <c r="E104" s="22"/>
      <c r="F104" s="22"/>
      <c r="G104" s="22"/>
      <c r="H104" s="22"/>
      <c r="I104" s="8"/>
      <c r="J104" s="12"/>
      <c r="K104" s="12"/>
    </row>
    <row r="105" spans="1:11" ht="16" x14ac:dyDescent="0.2">
      <c r="A105" s="16">
        <v>29</v>
      </c>
      <c r="B105" s="16">
        <v>70</v>
      </c>
      <c r="C105" s="22">
        <v>4000.6599999999994</v>
      </c>
      <c r="D105" s="22"/>
      <c r="E105" s="22"/>
      <c r="F105" s="22"/>
      <c r="G105" s="22"/>
      <c r="H105" s="22"/>
      <c r="I105" s="8"/>
      <c r="J105" s="12"/>
      <c r="K105" s="12"/>
    </row>
    <row r="106" spans="1:11" ht="16" x14ac:dyDescent="0.2">
      <c r="A106" s="16">
        <v>29</v>
      </c>
      <c r="B106" s="16">
        <v>80</v>
      </c>
      <c r="C106" s="22">
        <v>4541.8799999999992</v>
      </c>
      <c r="D106" s="22"/>
      <c r="E106" s="22"/>
      <c r="F106" s="22"/>
      <c r="G106" s="22"/>
      <c r="H106" s="22"/>
      <c r="I106" s="8"/>
      <c r="J106" s="12"/>
      <c r="K106" s="12"/>
    </row>
    <row r="107" spans="1:11" ht="16" x14ac:dyDescent="0.2">
      <c r="A107" s="16">
        <v>29</v>
      </c>
      <c r="B107" s="16">
        <v>90</v>
      </c>
      <c r="C107" s="22">
        <v>5759.7199999999993</v>
      </c>
      <c r="D107" s="22"/>
      <c r="E107" s="22"/>
      <c r="F107" s="22"/>
      <c r="G107" s="22"/>
      <c r="H107" s="22"/>
      <c r="I107" s="8"/>
      <c r="J107" s="12"/>
      <c r="K107" s="12"/>
    </row>
    <row r="108" spans="1:11" ht="16" x14ac:dyDescent="0.2">
      <c r="A108" s="16">
        <v>30</v>
      </c>
      <c r="B108" s="16">
        <v>30</v>
      </c>
      <c r="C108" s="22">
        <f t="shared" si="1"/>
        <v>1258.9000000000033</v>
      </c>
      <c r="D108" s="22">
        <f t="shared" si="0"/>
        <v>1689.1000000000049</v>
      </c>
      <c r="E108" s="22">
        <f t="shared" si="2"/>
        <v>2306.0200000000004</v>
      </c>
      <c r="F108" s="22">
        <f t="shared" si="6"/>
        <v>3128.9999999999982</v>
      </c>
      <c r="G108" s="22">
        <f t="shared" si="3"/>
        <v>4184.7999999999993</v>
      </c>
      <c r="H108" s="22">
        <f t="shared" si="4"/>
        <v>4749.6999999999989</v>
      </c>
      <c r="I108" s="8">
        <f t="shared" si="5"/>
        <v>6017</v>
      </c>
      <c r="J108" s="12"/>
      <c r="K108" s="12"/>
    </row>
    <row r="109" spans="1:11" ht="16" x14ac:dyDescent="0.2">
      <c r="A109" s="16">
        <v>30</v>
      </c>
      <c r="B109" s="16">
        <v>40</v>
      </c>
      <c r="C109" s="22">
        <v>1689.1000000000049</v>
      </c>
      <c r="D109" s="22"/>
      <c r="E109" s="22"/>
      <c r="F109" s="22"/>
      <c r="G109" s="22"/>
      <c r="H109" s="22"/>
      <c r="I109" s="8"/>
      <c r="J109" s="12"/>
      <c r="K109" s="12"/>
    </row>
    <row r="110" spans="1:11" ht="16" x14ac:dyDescent="0.2">
      <c r="A110" s="16">
        <v>30</v>
      </c>
      <c r="B110" s="16">
        <v>50</v>
      </c>
      <c r="C110" s="22">
        <v>2306.0200000000004</v>
      </c>
      <c r="D110" s="22"/>
      <c r="E110" s="22"/>
      <c r="F110" s="22"/>
      <c r="G110" s="22"/>
      <c r="H110" s="22"/>
      <c r="I110" s="8"/>
      <c r="J110" s="12"/>
      <c r="K110" s="12"/>
    </row>
    <row r="111" spans="1:11" ht="16" x14ac:dyDescent="0.2">
      <c r="A111" s="16">
        <v>30</v>
      </c>
      <c r="B111" s="16">
        <v>60</v>
      </c>
      <c r="C111" s="22">
        <v>3128.9999999999982</v>
      </c>
      <c r="D111" s="22"/>
      <c r="E111" s="22"/>
      <c r="F111" s="22"/>
      <c r="G111" s="22"/>
      <c r="H111" s="22"/>
      <c r="I111" s="8"/>
      <c r="J111" s="12"/>
      <c r="K111" s="12"/>
    </row>
    <row r="112" spans="1:11" ht="16" x14ac:dyDescent="0.2">
      <c r="A112" s="16">
        <v>30</v>
      </c>
      <c r="B112" s="16">
        <v>70</v>
      </c>
      <c r="C112" s="22">
        <v>4184.7999999999993</v>
      </c>
      <c r="D112" s="22"/>
      <c r="E112" s="22"/>
      <c r="F112" s="22"/>
      <c r="G112" s="22"/>
      <c r="H112" s="22"/>
      <c r="I112" s="8"/>
      <c r="J112" s="12"/>
      <c r="K112" s="12"/>
    </row>
    <row r="113" spans="1:11" ht="16" x14ac:dyDescent="0.2">
      <c r="A113" s="16">
        <v>30</v>
      </c>
      <c r="B113" s="16">
        <v>80</v>
      </c>
      <c r="C113" s="22">
        <v>4749.6999999999989</v>
      </c>
      <c r="D113" s="22"/>
      <c r="E113" s="22"/>
      <c r="F113" s="22"/>
      <c r="G113" s="22"/>
      <c r="H113" s="22"/>
      <c r="I113" s="8"/>
      <c r="J113" s="12"/>
      <c r="K113" s="12"/>
    </row>
    <row r="114" spans="1:11" ht="16" x14ac:dyDescent="0.2">
      <c r="A114" s="16">
        <v>30</v>
      </c>
      <c r="B114" s="16">
        <v>90</v>
      </c>
      <c r="C114" s="22">
        <v>6017</v>
      </c>
      <c r="D114" s="22"/>
      <c r="E114" s="22"/>
      <c r="F114" s="22"/>
      <c r="G114" s="22"/>
      <c r="H114" s="22"/>
      <c r="I114" s="8"/>
      <c r="J114" s="12"/>
      <c r="K114" s="12"/>
    </row>
    <row r="115" spans="1:11" ht="16" x14ac:dyDescent="0.2">
      <c r="A115" s="16">
        <v>31</v>
      </c>
      <c r="B115" s="16">
        <v>30</v>
      </c>
      <c r="C115" s="22">
        <f t="shared" si="1"/>
        <v>1289.5544999999966</v>
      </c>
      <c r="D115" s="22">
        <f t="shared" si="0"/>
        <v>1741.3528000000069</v>
      </c>
      <c r="E115" s="22">
        <f t="shared" si="2"/>
        <v>2395.6858000000011</v>
      </c>
      <c r="F115" s="22">
        <f t="shared" si="6"/>
        <v>3274.0012999999981</v>
      </c>
      <c r="G115" s="22">
        <f t="shared" si="3"/>
        <v>4368.9399999999987</v>
      </c>
      <c r="H115" s="22">
        <f t="shared" si="4"/>
        <v>4957.5200000000004</v>
      </c>
      <c r="I115" s="8">
        <f t="shared" si="5"/>
        <v>6274.2799999999988</v>
      </c>
      <c r="J115" s="12"/>
      <c r="K115" s="12"/>
    </row>
    <row r="116" spans="1:11" ht="16" x14ac:dyDescent="0.2">
      <c r="A116" s="16">
        <v>31</v>
      </c>
      <c r="B116" s="16">
        <v>40</v>
      </c>
      <c r="C116" s="22">
        <v>1741.3528000000069</v>
      </c>
      <c r="D116" s="22"/>
      <c r="E116" s="22"/>
      <c r="F116" s="22"/>
      <c r="G116" s="22"/>
      <c r="H116" s="22"/>
      <c r="I116" s="8"/>
      <c r="J116" s="12"/>
      <c r="K116" s="12"/>
    </row>
    <row r="117" spans="1:11" ht="16" x14ac:dyDescent="0.2">
      <c r="A117" s="16">
        <v>31</v>
      </c>
      <c r="B117" s="16">
        <v>50</v>
      </c>
      <c r="C117" s="22">
        <v>2395.6858000000011</v>
      </c>
      <c r="D117" s="22"/>
      <c r="E117" s="22"/>
      <c r="F117" s="22"/>
      <c r="G117" s="22"/>
      <c r="H117" s="22"/>
      <c r="I117" s="8"/>
      <c r="J117" s="12"/>
      <c r="K117" s="12"/>
    </row>
    <row r="118" spans="1:11" ht="16" x14ac:dyDescent="0.2">
      <c r="A118" s="16">
        <v>31</v>
      </c>
      <c r="B118" s="16">
        <v>60</v>
      </c>
      <c r="C118" s="22">
        <v>3274.0012999999981</v>
      </c>
      <c r="D118" s="22"/>
      <c r="E118" s="22"/>
      <c r="F118" s="22"/>
      <c r="G118" s="22"/>
      <c r="H118" s="22"/>
      <c r="I118" s="8"/>
      <c r="J118" s="12"/>
      <c r="K118" s="12"/>
    </row>
    <row r="119" spans="1:11" ht="16" x14ac:dyDescent="0.2">
      <c r="A119" s="16">
        <v>31</v>
      </c>
      <c r="B119" s="16">
        <v>70</v>
      </c>
      <c r="C119" s="22">
        <v>4368.9399999999987</v>
      </c>
      <c r="D119" s="22"/>
      <c r="E119" s="22"/>
      <c r="F119" s="22"/>
      <c r="G119" s="22"/>
      <c r="H119" s="22"/>
      <c r="I119" s="8"/>
      <c r="J119" s="12"/>
      <c r="K119" s="12"/>
    </row>
    <row r="120" spans="1:11" ht="16" x14ac:dyDescent="0.2">
      <c r="A120" s="16">
        <v>31</v>
      </c>
      <c r="B120" s="16">
        <v>80</v>
      </c>
      <c r="C120" s="22">
        <v>4957.5200000000004</v>
      </c>
      <c r="D120" s="22"/>
      <c r="E120" s="22"/>
      <c r="F120" s="22"/>
      <c r="G120" s="22"/>
      <c r="H120" s="22"/>
      <c r="I120" s="8"/>
      <c r="J120" s="12"/>
      <c r="K120" s="12"/>
    </row>
    <row r="121" spans="1:11" ht="16" x14ac:dyDescent="0.2">
      <c r="A121" s="16">
        <v>31</v>
      </c>
      <c r="B121" s="16">
        <v>90</v>
      </c>
      <c r="C121" s="22">
        <v>6274.2799999999988</v>
      </c>
      <c r="D121" s="22"/>
      <c r="E121" s="22"/>
      <c r="F121" s="22"/>
      <c r="G121" s="22"/>
      <c r="H121" s="22"/>
      <c r="I121" s="8"/>
      <c r="J121" s="12"/>
      <c r="K121" s="12"/>
    </row>
    <row r="122" spans="1:11" ht="16" x14ac:dyDescent="0.2">
      <c r="A122" s="16">
        <v>32</v>
      </c>
      <c r="B122" s="16">
        <v>30</v>
      </c>
      <c r="C122" s="22">
        <f t="shared" si="1"/>
        <v>1324.5480000000007</v>
      </c>
      <c r="D122" s="22">
        <f t="shared" si="0"/>
        <v>1796.9448000000039</v>
      </c>
      <c r="E122" s="22">
        <f t="shared" si="2"/>
        <v>2485.880000000001</v>
      </c>
      <c r="F122" s="22">
        <f t="shared" si="6"/>
        <v>3413.1728000000021</v>
      </c>
      <c r="G122" s="22">
        <f t="shared" si="3"/>
        <v>4553.08</v>
      </c>
      <c r="H122" s="22">
        <f t="shared" si="4"/>
        <v>5165.34</v>
      </c>
      <c r="I122" s="8">
        <f t="shared" si="5"/>
        <v>6531.5599999999995</v>
      </c>
      <c r="J122" s="12"/>
      <c r="K122" s="12"/>
    </row>
    <row r="123" spans="1:11" ht="16" x14ac:dyDescent="0.2">
      <c r="A123" s="16">
        <v>32</v>
      </c>
      <c r="B123" s="16">
        <v>40</v>
      </c>
      <c r="C123" s="22">
        <v>1796.9448000000039</v>
      </c>
      <c r="D123" s="22"/>
      <c r="E123" s="22"/>
      <c r="F123" s="22"/>
      <c r="G123" s="22"/>
      <c r="H123" s="22"/>
      <c r="I123" s="8"/>
      <c r="J123" s="12"/>
      <c r="K123" s="12"/>
    </row>
    <row r="124" spans="1:11" ht="16" x14ac:dyDescent="0.2">
      <c r="A124" s="16">
        <v>32</v>
      </c>
      <c r="B124" s="16">
        <v>50</v>
      </c>
      <c r="C124" s="22">
        <v>2485.880000000001</v>
      </c>
      <c r="D124" s="22"/>
      <c r="E124" s="22"/>
      <c r="F124" s="22"/>
      <c r="G124" s="22"/>
      <c r="H124" s="22"/>
      <c r="I124" s="8"/>
      <c r="J124" s="12"/>
      <c r="K124" s="12"/>
    </row>
    <row r="125" spans="1:11" ht="16" x14ac:dyDescent="0.2">
      <c r="A125" s="16">
        <v>32</v>
      </c>
      <c r="B125" s="16">
        <v>60</v>
      </c>
      <c r="C125" s="22">
        <v>3413.1728000000021</v>
      </c>
      <c r="D125" s="22"/>
      <c r="E125" s="22"/>
      <c r="F125" s="22"/>
      <c r="G125" s="22"/>
      <c r="H125" s="22"/>
      <c r="I125" s="8"/>
      <c r="J125" s="12"/>
      <c r="K125" s="12"/>
    </row>
    <row r="126" spans="1:11" ht="16" x14ac:dyDescent="0.2">
      <c r="A126" s="16">
        <v>32</v>
      </c>
      <c r="B126" s="16">
        <v>70</v>
      </c>
      <c r="C126" s="22">
        <v>4553.08</v>
      </c>
      <c r="D126" s="22"/>
      <c r="E126" s="22"/>
      <c r="F126" s="22"/>
      <c r="G126" s="22"/>
      <c r="H126" s="22"/>
      <c r="I126" s="8"/>
      <c r="J126" s="12"/>
      <c r="K126" s="12"/>
    </row>
    <row r="127" spans="1:11" ht="16" x14ac:dyDescent="0.2">
      <c r="A127" s="16">
        <v>32</v>
      </c>
      <c r="B127" s="16">
        <v>80</v>
      </c>
      <c r="C127" s="22">
        <v>5165.34</v>
      </c>
      <c r="D127" s="22"/>
      <c r="E127" s="22"/>
      <c r="F127" s="22"/>
      <c r="G127" s="22"/>
      <c r="H127" s="22"/>
      <c r="I127" s="8"/>
      <c r="J127" s="12"/>
      <c r="K127" s="12"/>
    </row>
    <row r="128" spans="1:11" ht="16" x14ac:dyDescent="0.2">
      <c r="A128" s="16">
        <v>32</v>
      </c>
      <c r="B128" s="16">
        <v>90</v>
      </c>
      <c r="C128" s="22">
        <v>6531.5599999999995</v>
      </c>
      <c r="D128" s="22"/>
      <c r="E128" s="22"/>
      <c r="F128" s="22"/>
      <c r="G128" s="22"/>
      <c r="H128" s="22"/>
      <c r="I128" s="8"/>
      <c r="J128" s="12"/>
      <c r="K128" s="12"/>
    </row>
    <row r="129" spans="1:11" ht="16" x14ac:dyDescent="0.2">
      <c r="A129" s="16">
        <v>33</v>
      </c>
      <c r="B129" s="16">
        <v>30</v>
      </c>
      <c r="C129" s="22">
        <f t="shared" si="1"/>
        <v>1364.0725000000002</v>
      </c>
      <c r="D129" s="22">
        <f t="shared" si="0"/>
        <v>1855.9348000000018</v>
      </c>
      <c r="E129" s="22">
        <f t="shared" si="2"/>
        <v>2576.6566000000021</v>
      </c>
      <c r="F129" s="22">
        <f t="shared" si="6"/>
        <v>3546.3903000000009</v>
      </c>
      <c r="G129" s="22">
        <f t="shared" si="3"/>
        <v>4737.2199999999993</v>
      </c>
      <c r="H129" s="22">
        <f t="shared" si="4"/>
        <v>5373.16</v>
      </c>
      <c r="I129" s="8">
        <f t="shared" si="5"/>
        <v>6788.84</v>
      </c>
      <c r="J129" s="12"/>
      <c r="K129" s="12"/>
    </row>
    <row r="130" spans="1:11" ht="16" x14ac:dyDescent="0.2">
      <c r="A130" s="16">
        <v>33</v>
      </c>
      <c r="B130" s="16">
        <v>40</v>
      </c>
      <c r="C130" s="22">
        <v>1855.9348000000018</v>
      </c>
      <c r="D130" s="22"/>
      <c r="E130" s="22"/>
      <c r="F130" s="22"/>
      <c r="G130" s="22"/>
      <c r="H130" s="22"/>
      <c r="I130" s="8"/>
      <c r="J130" s="12"/>
      <c r="K130" s="12"/>
    </row>
    <row r="131" spans="1:11" ht="16" x14ac:dyDescent="0.2">
      <c r="A131" s="16">
        <v>33</v>
      </c>
      <c r="B131" s="16">
        <v>50</v>
      </c>
      <c r="C131" s="22">
        <v>2576.6566000000021</v>
      </c>
      <c r="D131" s="22"/>
      <c r="E131" s="22"/>
      <c r="F131" s="22"/>
      <c r="G131" s="22"/>
      <c r="H131" s="22"/>
      <c r="I131" s="8"/>
      <c r="J131" s="12"/>
      <c r="K131" s="12"/>
    </row>
    <row r="132" spans="1:11" ht="16" x14ac:dyDescent="0.2">
      <c r="A132" s="16">
        <v>33</v>
      </c>
      <c r="B132" s="16">
        <v>60</v>
      </c>
      <c r="C132" s="22">
        <v>3546.3903000000009</v>
      </c>
      <c r="D132" s="22"/>
      <c r="E132" s="22"/>
      <c r="F132" s="22"/>
      <c r="G132" s="22"/>
      <c r="H132" s="22"/>
      <c r="I132" s="8"/>
      <c r="J132" s="12"/>
      <c r="K132" s="12"/>
    </row>
    <row r="133" spans="1:11" ht="16" x14ac:dyDescent="0.2">
      <c r="A133" s="16">
        <v>33</v>
      </c>
      <c r="B133" s="16">
        <v>70</v>
      </c>
      <c r="C133" s="22">
        <v>4737.2199999999993</v>
      </c>
      <c r="D133" s="22"/>
      <c r="E133" s="22"/>
      <c r="F133" s="22"/>
      <c r="G133" s="22"/>
      <c r="H133" s="22"/>
      <c r="I133" s="8"/>
      <c r="J133" s="12"/>
      <c r="K133" s="12"/>
    </row>
    <row r="134" spans="1:11" ht="16" x14ac:dyDescent="0.2">
      <c r="A134" s="16">
        <v>33</v>
      </c>
      <c r="B134" s="16">
        <v>80</v>
      </c>
      <c r="C134" s="22">
        <v>5373.16</v>
      </c>
      <c r="D134" s="22"/>
      <c r="E134" s="22"/>
      <c r="F134" s="22"/>
      <c r="G134" s="22"/>
      <c r="H134" s="22"/>
      <c r="I134" s="8"/>
      <c r="J134" s="12"/>
      <c r="K134" s="12"/>
    </row>
    <row r="135" spans="1:11" ht="16" x14ac:dyDescent="0.2">
      <c r="A135" s="16">
        <v>33</v>
      </c>
      <c r="B135" s="16">
        <v>90</v>
      </c>
      <c r="C135" s="22">
        <v>6788.84</v>
      </c>
      <c r="D135" s="22"/>
      <c r="E135" s="22"/>
      <c r="F135" s="22"/>
      <c r="G135" s="22"/>
      <c r="H135" s="22"/>
      <c r="I135" s="8"/>
      <c r="J135" s="12"/>
      <c r="K135" s="12"/>
    </row>
    <row r="136" spans="1:11" ht="16" x14ac:dyDescent="0.2">
      <c r="A136" s="16">
        <v>34</v>
      </c>
      <c r="B136" s="16">
        <v>30</v>
      </c>
      <c r="C136" s="22">
        <f t="shared" si="1"/>
        <v>1408.116</v>
      </c>
      <c r="D136" s="22">
        <f t="shared" si="0"/>
        <v>1918.2328000000043</v>
      </c>
      <c r="E136" s="22">
        <f t="shared" si="2"/>
        <v>2668.0360000000019</v>
      </c>
      <c r="F136" s="22">
        <f t="shared" si="6"/>
        <v>3673.7887999999966</v>
      </c>
      <c r="G136" s="22">
        <f t="shared" si="3"/>
        <v>4921.3599999999988</v>
      </c>
      <c r="H136" s="22">
        <f t="shared" si="4"/>
        <v>5580.98</v>
      </c>
      <c r="I136" s="8">
        <f t="shared" si="5"/>
        <v>7046.119999999999</v>
      </c>
      <c r="J136" s="12"/>
      <c r="K136" s="12"/>
    </row>
    <row r="137" spans="1:11" ht="16" x14ac:dyDescent="0.2">
      <c r="A137" s="16">
        <v>34</v>
      </c>
      <c r="B137" s="16">
        <v>40</v>
      </c>
      <c r="C137" s="22">
        <v>1918.2328000000043</v>
      </c>
      <c r="D137" s="22"/>
      <c r="E137" s="22"/>
      <c r="F137" s="22"/>
      <c r="G137" s="22"/>
      <c r="H137" s="22"/>
      <c r="I137" s="8"/>
      <c r="J137" s="12"/>
      <c r="K137" s="12"/>
    </row>
    <row r="138" spans="1:11" ht="16" x14ac:dyDescent="0.2">
      <c r="A138" s="16">
        <v>34</v>
      </c>
      <c r="B138" s="16">
        <v>50</v>
      </c>
      <c r="C138" s="22">
        <v>2668.0360000000019</v>
      </c>
      <c r="D138" s="22"/>
      <c r="E138" s="22"/>
      <c r="F138" s="22"/>
      <c r="G138" s="22"/>
      <c r="H138" s="22"/>
      <c r="I138" s="8"/>
      <c r="J138" s="12"/>
      <c r="K138" s="12"/>
    </row>
    <row r="139" spans="1:11" ht="16" x14ac:dyDescent="0.2">
      <c r="A139" s="16">
        <v>34</v>
      </c>
      <c r="B139" s="16">
        <v>60</v>
      </c>
      <c r="C139" s="22">
        <v>3673.7887999999966</v>
      </c>
      <c r="D139" s="22"/>
      <c r="E139" s="22"/>
      <c r="F139" s="22"/>
      <c r="G139" s="22"/>
      <c r="H139" s="22"/>
      <c r="I139" s="8"/>
      <c r="J139" s="12"/>
      <c r="K139" s="12"/>
    </row>
    <row r="140" spans="1:11" ht="16" x14ac:dyDescent="0.2">
      <c r="A140" s="16">
        <v>34</v>
      </c>
      <c r="B140" s="16">
        <v>70</v>
      </c>
      <c r="C140" s="22">
        <v>4921.3599999999988</v>
      </c>
      <c r="D140" s="22"/>
      <c r="E140" s="22"/>
      <c r="F140" s="22"/>
      <c r="G140" s="22"/>
      <c r="H140" s="22"/>
      <c r="I140" s="8"/>
      <c r="J140" s="12"/>
      <c r="K140" s="12"/>
    </row>
    <row r="141" spans="1:11" ht="16" x14ac:dyDescent="0.2">
      <c r="A141" s="16">
        <v>34</v>
      </c>
      <c r="B141" s="16">
        <v>80</v>
      </c>
      <c r="C141" s="22">
        <v>5580.98</v>
      </c>
      <c r="D141" s="22"/>
      <c r="E141" s="22"/>
      <c r="F141" s="22"/>
      <c r="G141" s="22"/>
      <c r="H141" s="22"/>
      <c r="I141" s="8"/>
      <c r="J141" s="12"/>
      <c r="K141" s="12"/>
    </row>
    <row r="142" spans="1:11" ht="16" x14ac:dyDescent="0.2">
      <c r="A142" s="16">
        <v>34</v>
      </c>
      <c r="B142" s="16">
        <v>90</v>
      </c>
      <c r="C142" s="22">
        <v>7046.119999999999</v>
      </c>
      <c r="D142" s="22"/>
      <c r="E142" s="22"/>
      <c r="F142" s="22"/>
      <c r="G142" s="22"/>
      <c r="H142" s="22"/>
      <c r="I142" s="8"/>
      <c r="J142" s="12"/>
      <c r="K142" s="12"/>
    </row>
    <row r="143" spans="1:11" ht="16" x14ac:dyDescent="0.2">
      <c r="A143" s="16">
        <v>35</v>
      </c>
      <c r="B143" s="16">
        <v>30</v>
      </c>
      <c r="C143" s="22">
        <f t="shared" si="1"/>
        <v>1456.4624999999996</v>
      </c>
      <c r="D143" s="22">
        <f t="shared" si="0"/>
        <v>1983.6000000000049</v>
      </c>
      <c r="E143" s="22">
        <f t="shared" si="2"/>
        <v>2760.0050000000019</v>
      </c>
      <c r="F143" s="22">
        <f t="shared" si="6"/>
        <v>3795.7624999999916</v>
      </c>
      <c r="G143" s="22">
        <f t="shared" si="3"/>
        <v>5105.5</v>
      </c>
      <c r="H143" s="22">
        <f t="shared" si="4"/>
        <v>5788.7999999999993</v>
      </c>
      <c r="I143" s="8">
        <f t="shared" si="5"/>
        <v>7303.4</v>
      </c>
      <c r="J143" s="12"/>
      <c r="K143" s="12"/>
    </row>
    <row r="144" spans="1:11" ht="16" x14ac:dyDescent="0.2">
      <c r="A144" s="16">
        <v>35</v>
      </c>
      <c r="B144" s="16">
        <v>40</v>
      </c>
      <c r="C144" s="22">
        <v>1983.6000000000049</v>
      </c>
      <c r="D144" s="22"/>
      <c r="E144" s="22"/>
      <c r="F144" s="22"/>
      <c r="G144" s="22"/>
      <c r="H144" s="22"/>
      <c r="I144" s="8"/>
      <c r="J144" s="12"/>
      <c r="K144" s="12"/>
    </row>
    <row r="145" spans="1:11" ht="16" x14ac:dyDescent="0.2">
      <c r="A145" s="16">
        <v>35</v>
      </c>
      <c r="B145" s="16">
        <v>50</v>
      </c>
      <c r="C145" s="22">
        <v>2760.0050000000019</v>
      </c>
      <c r="D145" s="22"/>
      <c r="E145" s="22"/>
      <c r="F145" s="22"/>
      <c r="G145" s="22"/>
      <c r="H145" s="22"/>
      <c r="I145" s="8"/>
      <c r="J145" s="12"/>
      <c r="K145" s="12"/>
    </row>
    <row r="146" spans="1:11" ht="16" x14ac:dyDescent="0.2">
      <c r="A146" s="16">
        <v>35</v>
      </c>
      <c r="B146" s="16">
        <v>60</v>
      </c>
      <c r="C146" s="22">
        <v>3795.7624999999916</v>
      </c>
      <c r="D146" s="22"/>
      <c r="E146" s="22"/>
      <c r="F146" s="22"/>
      <c r="G146" s="22"/>
      <c r="H146" s="22"/>
      <c r="I146" s="8"/>
      <c r="J146" s="12"/>
      <c r="K146" s="12"/>
    </row>
    <row r="147" spans="1:11" ht="16" x14ac:dyDescent="0.2">
      <c r="A147" s="16">
        <v>35</v>
      </c>
      <c r="B147" s="16">
        <v>70</v>
      </c>
      <c r="C147" s="22">
        <v>5105.5</v>
      </c>
      <c r="D147" s="22"/>
      <c r="E147" s="22"/>
      <c r="F147" s="22"/>
      <c r="G147" s="22"/>
      <c r="H147" s="22"/>
      <c r="I147" s="8"/>
      <c r="J147" s="12"/>
      <c r="K147" s="12"/>
    </row>
    <row r="148" spans="1:11" ht="16" x14ac:dyDescent="0.2">
      <c r="A148" s="16">
        <v>35</v>
      </c>
      <c r="B148" s="16">
        <v>80</v>
      </c>
      <c r="C148" s="22">
        <v>5788.7999999999993</v>
      </c>
      <c r="D148" s="22"/>
      <c r="E148" s="22"/>
      <c r="F148" s="22"/>
      <c r="G148" s="22"/>
      <c r="H148" s="22"/>
      <c r="I148" s="8"/>
      <c r="J148" s="12"/>
      <c r="K148" s="12"/>
    </row>
    <row r="149" spans="1:11" ht="16" x14ac:dyDescent="0.2">
      <c r="A149" s="16">
        <v>35</v>
      </c>
      <c r="B149" s="16">
        <v>90</v>
      </c>
      <c r="C149" s="22">
        <v>7303.4</v>
      </c>
      <c r="D149" s="22"/>
      <c r="E149" s="22"/>
      <c r="F149" s="22"/>
      <c r="G149" s="22"/>
      <c r="H149" s="22"/>
      <c r="I149" s="8"/>
      <c r="J149" s="12"/>
      <c r="K149" s="12"/>
    </row>
    <row r="150" spans="1:11" ht="16" x14ac:dyDescent="0.2">
      <c r="A150" s="16">
        <v>36</v>
      </c>
      <c r="B150" s="16">
        <v>30</v>
      </c>
      <c r="C150" s="22">
        <f t="shared" si="1"/>
        <v>1508.6919999999936</v>
      </c>
      <c r="D150" s="22">
        <f t="shared" si="0"/>
        <v>2051.6488000000018</v>
      </c>
      <c r="E150" s="22">
        <f t="shared" si="2"/>
        <v>2852.5168000000012</v>
      </c>
      <c r="F150" s="22">
        <f t="shared" si="6"/>
        <v>3912.9647999999961</v>
      </c>
      <c r="G150" s="22">
        <f t="shared" si="3"/>
        <v>5289.6399999999994</v>
      </c>
      <c r="H150" s="22">
        <f t="shared" si="4"/>
        <v>5996.619999999999</v>
      </c>
      <c r="I150" s="8">
        <f t="shared" si="5"/>
        <v>7560.6799999999985</v>
      </c>
      <c r="J150" s="12"/>
      <c r="K150" s="12"/>
    </row>
    <row r="151" spans="1:11" ht="16" x14ac:dyDescent="0.2">
      <c r="A151" s="16">
        <v>36</v>
      </c>
      <c r="B151" s="16">
        <v>40</v>
      </c>
      <c r="C151" s="22">
        <v>2051.6488000000018</v>
      </c>
      <c r="D151" s="22"/>
      <c r="E151" s="22"/>
      <c r="F151" s="22"/>
      <c r="G151" s="22"/>
      <c r="H151" s="22"/>
      <c r="I151" s="8"/>
      <c r="J151" s="12"/>
      <c r="K151" s="12"/>
    </row>
    <row r="152" spans="1:11" ht="16" x14ac:dyDescent="0.2">
      <c r="A152" s="16">
        <v>36</v>
      </c>
      <c r="B152" s="16">
        <v>50</v>
      </c>
      <c r="C152" s="22">
        <v>2852.5168000000012</v>
      </c>
      <c r="D152" s="22"/>
      <c r="E152" s="22"/>
      <c r="F152" s="22"/>
      <c r="G152" s="22"/>
      <c r="H152" s="22"/>
      <c r="I152" s="8"/>
      <c r="J152" s="12"/>
      <c r="K152" s="12"/>
    </row>
    <row r="153" spans="1:11" ht="16" x14ac:dyDescent="0.2">
      <c r="A153" s="16">
        <v>36</v>
      </c>
      <c r="B153" s="16">
        <v>60</v>
      </c>
      <c r="C153" s="22">
        <v>3912.9647999999961</v>
      </c>
      <c r="D153" s="22"/>
      <c r="E153" s="22"/>
      <c r="F153" s="22"/>
      <c r="G153" s="22"/>
      <c r="H153" s="22"/>
      <c r="I153" s="8"/>
      <c r="J153" s="12"/>
      <c r="K153" s="12"/>
    </row>
    <row r="154" spans="1:11" ht="16" x14ac:dyDescent="0.2">
      <c r="A154" s="16">
        <v>36</v>
      </c>
      <c r="B154" s="16">
        <v>70</v>
      </c>
      <c r="C154" s="22">
        <v>5289.6399999999994</v>
      </c>
      <c r="D154" s="22"/>
      <c r="E154" s="22"/>
      <c r="F154" s="22"/>
      <c r="G154" s="22"/>
      <c r="H154" s="22"/>
      <c r="I154" s="8"/>
      <c r="J154" s="12"/>
      <c r="K154" s="12"/>
    </row>
    <row r="155" spans="1:11" ht="16" x14ac:dyDescent="0.2">
      <c r="A155" s="16">
        <v>36</v>
      </c>
      <c r="B155" s="16">
        <v>80</v>
      </c>
      <c r="C155" s="22">
        <v>5996.619999999999</v>
      </c>
      <c r="D155" s="22"/>
      <c r="E155" s="22"/>
      <c r="F155" s="22"/>
      <c r="G155" s="22"/>
      <c r="H155" s="22"/>
      <c r="I155" s="8"/>
      <c r="J155" s="12"/>
      <c r="K155" s="12"/>
    </row>
    <row r="156" spans="1:11" ht="16" x14ac:dyDescent="0.2">
      <c r="A156" s="16">
        <v>36</v>
      </c>
      <c r="B156" s="16">
        <v>90</v>
      </c>
      <c r="C156" s="22">
        <v>7560.6799999999985</v>
      </c>
      <c r="D156" s="22"/>
      <c r="E156" s="22"/>
      <c r="F156" s="22"/>
      <c r="G156" s="22"/>
      <c r="H156" s="22"/>
      <c r="I156" s="8"/>
      <c r="J156" s="12"/>
      <c r="K156" s="12"/>
    </row>
    <row r="157" spans="1:11" ht="16" x14ac:dyDescent="0.2">
      <c r="A157" s="16">
        <v>37</v>
      </c>
      <c r="B157" s="16">
        <v>30</v>
      </c>
      <c r="C157" s="22">
        <f t="shared" si="1"/>
        <v>1564.1804999999931</v>
      </c>
      <c r="D157" s="22">
        <f t="shared" si="0"/>
        <v>2121.8428000000049</v>
      </c>
      <c r="E157" s="22">
        <f t="shared" si="2"/>
        <v>2945.4910000000018</v>
      </c>
      <c r="F157" s="22">
        <f t="shared" si="6"/>
        <v>4026.3082999999988</v>
      </c>
      <c r="G157" s="22">
        <f t="shared" si="3"/>
        <v>5473.7799999999988</v>
      </c>
      <c r="H157" s="22">
        <f t="shared" si="4"/>
        <v>6204.4400000000005</v>
      </c>
      <c r="I157" s="8">
        <f t="shared" si="5"/>
        <v>7817.9599999999991</v>
      </c>
      <c r="J157" s="12"/>
      <c r="K157" s="12"/>
    </row>
    <row r="158" spans="1:11" ht="16" x14ac:dyDescent="0.2">
      <c r="A158" s="16">
        <v>37</v>
      </c>
      <c r="B158" s="16">
        <v>40</v>
      </c>
      <c r="C158" s="22">
        <v>2121.8428000000049</v>
      </c>
      <c r="D158" s="22"/>
      <c r="E158" s="22"/>
      <c r="F158" s="22"/>
      <c r="G158" s="22"/>
      <c r="H158" s="22"/>
      <c r="I158" s="8"/>
      <c r="J158" s="12"/>
      <c r="K158" s="12"/>
    </row>
    <row r="159" spans="1:11" ht="16" x14ac:dyDescent="0.2">
      <c r="A159" s="16">
        <v>37</v>
      </c>
      <c r="B159" s="16">
        <v>50</v>
      </c>
      <c r="C159" s="22">
        <v>2945.4910000000018</v>
      </c>
      <c r="D159" s="22"/>
      <c r="E159" s="22"/>
      <c r="F159" s="22"/>
      <c r="G159" s="22"/>
      <c r="H159" s="22"/>
      <c r="I159" s="8"/>
      <c r="J159" s="12"/>
      <c r="K159" s="12"/>
    </row>
    <row r="160" spans="1:11" ht="16" x14ac:dyDescent="0.2">
      <c r="A160" s="16">
        <v>37</v>
      </c>
      <c r="B160" s="16">
        <v>60</v>
      </c>
      <c r="C160" s="22">
        <v>4026.3082999999988</v>
      </c>
      <c r="D160" s="22"/>
      <c r="E160" s="22"/>
      <c r="F160" s="22"/>
      <c r="G160" s="22"/>
      <c r="H160" s="22"/>
      <c r="I160" s="8"/>
      <c r="J160" s="12"/>
      <c r="K160" s="12"/>
    </row>
    <row r="161" spans="1:11" ht="16" x14ac:dyDescent="0.2">
      <c r="A161" s="16">
        <v>37</v>
      </c>
      <c r="B161" s="16">
        <v>70</v>
      </c>
      <c r="C161" s="22">
        <v>5473.7799999999988</v>
      </c>
      <c r="D161" s="22"/>
      <c r="E161" s="22"/>
      <c r="F161" s="22"/>
      <c r="G161" s="22"/>
      <c r="H161" s="22"/>
      <c r="I161" s="8"/>
      <c r="J161" s="12"/>
      <c r="K161" s="12"/>
    </row>
    <row r="162" spans="1:11" ht="16" x14ac:dyDescent="0.2">
      <c r="A162" s="16">
        <v>37</v>
      </c>
      <c r="B162" s="16">
        <v>80</v>
      </c>
      <c r="C162" s="22">
        <v>6204.4400000000005</v>
      </c>
      <c r="D162" s="22"/>
      <c r="E162" s="22"/>
      <c r="F162" s="22"/>
      <c r="G162" s="22"/>
      <c r="H162" s="22"/>
      <c r="I162" s="8"/>
      <c r="J162" s="12"/>
      <c r="K162" s="12"/>
    </row>
    <row r="163" spans="1:11" ht="16" x14ac:dyDescent="0.2">
      <c r="A163" s="16">
        <v>37</v>
      </c>
      <c r="B163" s="16">
        <v>90</v>
      </c>
      <c r="C163" s="22">
        <v>7817.9599999999991</v>
      </c>
      <c r="D163" s="22"/>
      <c r="E163" s="22"/>
      <c r="F163" s="22"/>
      <c r="G163" s="22"/>
      <c r="H163" s="22"/>
      <c r="I163" s="8"/>
      <c r="J163" s="12"/>
      <c r="K163" s="12"/>
    </row>
    <row r="164" spans="1:11" ht="16" x14ac:dyDescent="0.2">
      <c r="A164" s="16">
        <v>38</v>
      </c>
      <c r="B164" s="16">
        <v>30</v>
      </c>
      <c r="C164" s="22">
        <f t="shared" si="1"/>
        <v>1622.0999999999967</v>
      </c>
      <c r="D164" s="22">
        <f t="shared" si="0"/>
        <v>2193.4968000000072</v>
      </c>
      <c r="E164" s="22">
        <f t="shared" si="2"/>
        <v>3038.8136000000013</v>
      </c>
      <c r="F164" s="22">
        <f t="shared" si="6"/>
        <v>4136.9648000000034</v>
      </c>
      <c r="G164" s="22">
        <f t="shared" si="3"/>
        <v>5657.92</v>
      </c>
      <c r="H164" s="22">
        <f t="shared" si="4"/>
        <v>6412.26</v>
      </c>
      <c r="I164" s="8">
        <f t="shared" si="5"/>
        <v>8075.24</v>
      </c>
      <c r="J164" s="12"/>
      <c r="K164" s="12"/>
    </row>
    <row r="165" spans="1:11" ht="16" x14ac:dyDescent="0.2">
      <c r="A165" s="16">
        <v>38</v>
      </c>
      <c r="B165" s="16">
        <v>40</v>
      </c>
      <c r="C165" s="22">
        <v>2193.4968000000072</v>
      </c>
      <c r="D165" s="22"/>
      <c r="E165" s="22"/>
      <c r="F165" s="22"/>
      <c r="G165" s="22"/>
      <c r="H165" s="22"/>
      <c r="I165" s="8"/>
      <c r="J165" s="12"/>
      <c r="K165" s="12"/>
    </row>
    <row r="166" spans="1:11" ht="16" x14ac:dyDescent="0.2">
      <c r="A166" s="16">
        <v>38</v>
      </c>
      <c r="B166" s="16">
        <v>50</v>
      </c>
      <c r="C166" s="22">
        <v>3038.8136000000013</v>
      </c>
      <c r="D166" s="22"/>
      <c r="E166" s="22"/>
      <c r="F166" s="22"/>
      <c r="G166" s="22"/>
      <c r="H166" s="22"/>
      <c r="I166" s="8"/>
      <c r="J166" s="12"/>
      <c r="K166" s="12"/>
    </row>
    <row r="167" spans="1:11" ht="16" x14ac:dyDescent="0.2">
      <c r="A167" s="16">
        <v>38</v>
      </c>
      <c r="B167" s="16">
        <v>60</v>
      </c>
      <c r="C167" s="22">
        <v>4136.9648000000034</v>
      </c>
      <c r="D167" s="22"/>
      <c r="E167" s="22"/>
      <c r="F167" s="22"/>
      <c r="G167" s="22"/>
      <c r="H167" s="22"/>
      <c r="I167" s="8"/>
      <c r="J167" s="12"/>
      <c r="K167" s="12"/>
    </row>
    <row r="168" spans="1:11" ht="16" x14ac:dyDescent="0.2">
      <c r="A168" s="16">
        <v>38</v>
      </c>
      <c r="B168" s="16">
        <v>70</v>
      </c>
      <c r="C168" s="22">
        <v>5657.92</v>
      </c>
      <c r="D168" s="22"/>
      <c r="E168" s="22"/>
      <c r="F168" s="22"/>
      <c r="G168" s="22"/>
      <c r="H168" s="22"/>
      <c r="I168" s="8"/>
      <c r="J168" s="12"/>
      <c r="K168" s="12"/>
    </row>
    <row r="169" spans="1:11" ht="16" x14ac:dyDescent="0.2">
      <c r="A169" s="16">
        <v>38</v>
      </c>
      <c r="B169" s="16">
        <v>80</v>
      </c>
      <c r="C169" s="22">
        <v>6412.26</v>
      </c>
      <c r="D169" s="22"/>
      <c r="E169" s="22"/>
      <c r="F169" s="22"/>
      <c r="G169" s="22"/>
      <c r="H169" s="22"/>
      <c r="I169" s="8"/>
      <c r="J169" s="12"/>
      <c r="K169" s="12"/>
    </row>
    <row r="170" spans="1:11" ht="16" x14ac:dyDescent="0.2">
      <c r="A170" s="16">
        <v>38</v>
      </c>
      <c r="B170" s="16">
        <v>90</v>
      </c>
      <c r="C170" s="22">
        <v>8075.24</v>
      </c>
      <c r="D170" s="22"/>
      <c r="E170" s="22"/>
      <c r="F170" s="22"/>
      <c r="G170" s="22"/>
      <c r="H170" s="22"/>
      <c r="I170" s="8"/>
      <c r="J170" s="12"/>
      <c r="K170" s="12"/>
    </row>
    <row r="171" spans="1:11" ht="16" x14ac:dyDescent="0.2">
      <c r="A171" s="16">
        <v>39</v>
      </c>
      <c r="B171" s="16">
        <v>30</v>
      </c>
      <c r="C171" s="22">
        <f t="shared" si="1"/>
        <v>1681.4184999999979</v>
      </c>
      <c r="D171" s="22">
        <f t="shared" si="0"/>
        <v>2265.7768000000169</v>
      </c>
      <c r="E171" s="22">
        <f t="shared" si="2"/>
        <v>3132.3370000000032</v>
      </c>
      <c r="F171" s="22">
        <f t="shared" si="6"/>
        <v>4246.3652999999995</v>
      </c>
      <c r="G171" s="22">
        <f t="shared" si="3"/>
        <v>5842.0599999999995</v>
      </c>
      <c r="H171" s="22">
        <f t="shared" si="4"/>
        <v>6620.08</v>
      </c>
      <c r="I171" s="8">
        <f t="shared" si="5"/>
        <v>8332.5199999999986</v>
      </c>
      <c r="J171" s="12"/>
      <c r="K171" s="12"/>
    </row>
    <row r="172" spans="1:11" ht="16" x14ac:dyDescent="0.2">
      <c r="A172" s="16">
        <v>39</v>
      </c>
      <c r="B172" s="16">
        <v>40</v>
      </c>
      <c r="C172" s="22">
        <v>2265.7768000000169</v>
      </c>
      <c r="D172" s="22"/>
      <c r="E172" s="22"/>
      <c r="F172" s="22"/>
      <c r="G172" s="22"/>
      <c r="H172" s="22"/>
      <c r="I172" s="8"/>
      <c r="J172" s="12"/>
      <c r="K172" s="12"/>
    </row>
    <row r="173" spans="1:11" ht="16" x14ac:dyDescent="0.2">
      <c r="A173" s="16">
        <v>39</v>
      </c>
      <c r="B173" s="16">
        <v>50</v>
      </c>
      <c r="C173" s="22">
        <v>3132.3370000000032</v>
      </c>
      <c r="D173" s="22"/>
      <c r="E173" s="22"/>
      <c r="F173" s="22"/>
      <c r="G173" s="22"/>
      <c r="H173" s="22"/>
      <c r="I173" s="8"/>
      <c r="J173" s="12"/>
      <c r="K173" s="12"/>
    </row>
    <row r="174" spans="1:11" ht="16" x14ac:dyDescent="0.2">
      <c r="A174" s="16">
        <v>39</v>
      </c>
      <c r="B174" s="16">
        <v>60</v>
      </c>
      <c r="C174" s="22">
        <v>4246.3652999999995</v>
      </c>
      <c r="D174" s="22"/>
      <c r="E174" s="22"/>
      <c r="F174" s="22"/>
      <c r="G174" s="22"/>
      <c r="H174" s="22"/>
      <c r="I174" s="8"/>
      <c r="J174" s="12"/>
      <c r="K174" s="12"/>
    </row>
    <row r="175" spans="1:11" ht="16" x14ac:dyDescent="0.2">
      <c r="A175" s="16">
        <v>39</v>
      </c>
      <c r="B175" s="16">
        <v>70</v>
      </c>
      <c r="C175" s="22">
        <v>5842.0599999999995</v>
      </c>
      <c r="D175" s="22"/>
      <c r="E175" s="22"/>
      <c r="F175" s="22"/>
      <c r="G175" s="22"/>
      <c r="H175" s="22"/>
      <c r="I175" s="8"/>
      <c r="J175" s="12"/>
      <c r="K175" s="12"/>
    </row>
    <row r="176" spans="1:11" ht="16" x14ac:dyDescent="0.2">
      <c r="A176" s="16">
        <v>39</v>
      </c>
      <c r="B176" s="16">
        <v>80</v>
      </c>
      <c r="C176" s="22">
        <v>6620.08</v>
      </c>
      <c r="D176" s="22"/>
      <c r="E176" s="22"/>
      <c r="F176" s="22"/>
      <c r="G176" s="22"/>
      <c r="H176" s="22"/>
      <c r="I176" s="8"/>
      <c r="J176" s="12"/>
      <c r="K176" s="12"/>
    </row>
    <row r="177" spans="1:11" ht="16" x14ac:dyDescent="0.2">
      <c r="A177" s="16">
        <v>39</v>
      </c>
      <c r="B177" s="16">
        <v>90</v>
      </c>
      <c r="C177" s="22">
        <v>8332.5199999999986</v>
      </c>
      <c r="D177" s="22"/>
      <c r="E177" s="22"/>
      <c r="F177" s="22"/>
      <c r="G177" s="22"/>
      <c r="H177" s="22"/>
      <c r="I177" s="8"/>
      <c r="J177" s="12"/>
      <c r="K177" s="12"/>
    </row>
    <row r="178" spans="1:11" ht="16" x14ac:dyDescent="0.2">
      <c r="A178" s="16">
        <v>40</v>
      </c>
      <c r="B178" s="16">
        <v>30</v>
      </c>
      <c r="C178" s="22">
        <f t="shared" si="1"/>
        <v>1740.8999999999996</v>
      </c>
      <c r="D178" s="22">
        <f t="shared" si="0"/>
        <v>2337.7000000000071</v>
      </c>
      <c r="E178" s="22">
        <f t="shared" si="2"/>
        <v>3225.880000000001</v>
      </c>
      <c r="F178" s="22">
        <f t="shared" si="6"/>
        <v>4356.1999999999916</v>
      </c>
      <c r="G178" s="22">
        <f t="shared" si="3"/>
        <v>6026.1999999999989</v>
      </c>
      <c r="H178" s="22">
        <f t="shared" si="4"/>
        <v>6827.9</v>
      </c>
      <c r="I178" s="8">
        <f t="shared" si="5"/>
        <v>8589.7999999999993</v>
      </c>
      <c r="J178" s="12"/>
      <c r="K178" s="12"/>
    </row>
    <row r="179" spans="1:11" ht="16" x14ac:dyDescent="0.2">
      <c r="A179" s="16">
        <v>40</v>
      </c>
      <c r="B179" s="16">
        <v>40</v>
      </c>
      <c r="C179" s="22">
        <v>2337.7000000000071</v>
      </c>
      <c r="D179" s="22"/>
      <c r="E179" s="22"/>
      <c r="F179" s="22"/>
      <c r="G179" s="22"/>
      <c r="H179" s="22"/>
      <c r="I179" s="8"/>
      <c r="J179" s="12"/>
      <c r="K179" s="12"/>
    </row>
    <row r="180" spans="1:11" ht="16" x14ac:dyDescent="0.2">
      <c r="A180" s="16">
        <v>40</v>
      </c>
      <c r="B180" s="16">
        <v>50</v>
      </c>
      <c r="C180" s="22">
        <v>3225.880000000001</v>
      </c>
      <c r="D180" s="22"/>
      <c r="E180" s="22"/>
      <c r="F180" s="22"/>
      <c r="G180" s="22"/>
      <c r="H180" s="22"/>
      <c r="I180" s="8"/>
      <c r="J180" s="12"/>
      <c r="K180" s="12"/>
    </row>
    <row r="181" spans="1:11" ht="16" x14ac:dyDescent="0.2">
      <c r="A181" s="16">
        <v>40</v>
      </c>
      <c r="B181" s="16">
        <v>60</v>
      </c>
      <c r="C181" s="22">
        <v>4356.1999999999916</v>
      </c>
      <c r="D181" s="22"/>
      <c r="E181" s="22"/>
      <c r="F181" s="22"/>
      <c r="G181" s="22"/>
      <c r="H181" s="22"/>
      <c r="I181" s="8"/>
      <c r="J181" s="12"/>
      <c r="K181" s="12"/>
    </row>
    <row r="182" spans="1:11" ht="16" x14ac:dyDescent="0.2">
      <c r="A182" s="16">
        <v>40</v>
      </c>
      <c r="B182" s="16">
        <v>70</v>
      </c>
      <c r="C182" s="22">
        <v>6026.1999999999989</v>
      </c>
      <c r="D182" s="22"/>
      <c r="E182" s="22"/>
      <c r="F182" s="22"/>
      <c r="G182" s="22"/>
      <c r="H182" s="22"/>
      <c r="I182" s="8"/>
      <c r="J182" s="12"/>
      <c r="K182" s="12"/>
    </row>
    <row r="183" spans="1:11" ht="16" x14ac:dyDescent="0.2">
      <c r="A183" s="16">
        <v>40</v>
      </c>
      <c r="B183" s="16">
        <v>80</v>
      </c>
      <c r="C183" s="22">
        <v>6827.9</v>
      </c>
      <c r="D183" s="22"/>
      <c r="E183" s="22"/>
      <c r="F183" s="22"/>
      <c r="G183" s="22"/>
      <c r="H183" s="22"/>
      <c r="I183" s="8"/>
      <c r="J183" s="12"/>
      <c r="K183" s="12"/>
    </row>
    <row r="184" spans="1:11" ht="16" x14ac:dyDescent="0.2">
      <c r="A184" s="16">
        <v>40</v>
      </c>
      <c r="B184" s="16">
        <v>90</v>
      </c>
      <c r="C184" s="22">
        <v>8589.7999999999993</v>
      </c>
      <c r="D184" s="22"/>
      <c r="E184" s="22"/>
      <c r="F184" s="22"/>
      <c r="G184" s="22"/>
      <c r="H184" s="22"/>
      <c r="I184" s="8"/>
      <c r="J184" s="12"/>
      <c r="K184" s="12"/>
    </row>
    <row r="185" spans="1:11" ht="16" x14ac:dyDescent="0.2">
      <c r="A185" s="16">
        <v>41</v>
      </c>
      <c r="B185" s="16">
        <v>30</v>
      </c>
      <c r="C185" s="22">
        <f t="shared" si="1"/>
        <v>1799.1044999999995</v>
      </c>
      <c r="D185" s="22">
        <f t="shared" si="0"/>
        <v>2408.1348000000171</v>
      </c>
      <c r="E185" s="22">
        <f t="shared" si="2"/>
        <v>3319.2278000000024</v>
      </c>
      <c r="F185" s="22">
        <f t="shared" si="6"/>
        <v>4468.4183000000066</v>
      </c>
      <c r="G185" s="22">
        <f t="shared" si="3"/>
        <v>6210.34</v>
      </c>
      <c r="H185" s="22">
        <f t="shared" si="4"/>
        <v>7035.7199999999993</v>
      </c>
      <c r="I185" s="8">
        <f t="shared" si="5"/>
        <v>8847.08</v>
      </c>
      <c r="J185" s="12"/>
      <c r="K185" s="12"/>
    </row>
    <row r="186" spans="1:11" ht="16" x14ac:dyDescent="0.2">
      <c r="A186" s="16">
        <v>41</v>
      </c>
      <c r="B186" s="16">
        <v>40</v>
      </c>
      <c r="C186" s="22">
        <v>2408.1348000000171</v>
      </c>
      <c r="D186" s="22"/>
      <c r="E186" s="22"/>
      <c r="F186" s="22"/>
      <c r="G186" s="22"/>
      <c r="H186" s="22"/>
      <c r="I186" s="8"/>
      <c r="J186" s="12"/>
      <c r="K186" s="12"/>
    </row>
    <row r="187" spans="1:11" ht="16" x14ac:dyDescent="0.2">
      <c r="A187" s="16">
        <v>41</v>
      </c>
      <c r="B187" s="16">
        <v>50</v>
      </c>
      <c r="C187" s="22">
        <v>3319.2278000000024</v>
      </c>
      <c r="D187" s="22"/>
      <c r="E187" s="22"/>
      <c r="F187" s="22"/>
      <c r="G187" s="22"/>
      <c r="H187" s="22"/>
      <c r="I187" s="8"/>
      <c r="J187" s="12"/>
      <c r="K187" s="12"/>
    </row>
    <row r="188" spans="1:11" ht="16" x14ac:dyDescent="0.2">
      <c r="A188" s="16">
        <v>41</v>
      </c>
      <c r="B188" s="16">
        <v>60</v>
      </c>
      <c r="C188" s="22">
        <v>4468.4183000000066</v>
      </c>
      <c r="D188" s="22"/>
      <c r="E188" s="22"/>
      <c r="F188" s="22"/>
      <c r="G188" s="22"/>
      <c r="H188" s="22"/>
      <c r="I188" s="8"/>
      <c r="J188" s="12"/>
      <c r="K188" s="12"/>
    </row>
    <row r="189" spans="1:11" ht="16" x14ac:dyDescent="0.2">
      <c r="A189" s="16">
        <v>41</v>
      </c>
      <c r="B189" s="16">
        <v>70</v>
      </c>
      <c r="C189" s="22">
        <v>6210.34</v>
      </c>
      <c r="D189" s="22"/>
      <c r="E189" s="22"/>
      <c r="F189" s="22"/>
      <c r="G189" s="22"/>
      <c r="H189" s="22"/>
      <c r="I189" s="8"/>
      <c r="J189" s="12"/>
      <c r="K189" s="12"/>
    </row>
    <row r="190" spans="1:11" ht="16" x14ac:dyDescent="0.2">
      <c r="A190" s="16">
        <v>41</v>
      </c>
      <c r="B190" s="16">
        <v>80</v>
      </c>
      <c r="C190" s="22">
        <v>7035.7199999999993</v>
      </c>
      <c r="D190" s="22"/>
      <c r="E190" s="22"/>
      <c r="F190" s="22"/>
      <c r="G190" s="22"/>
      <c r="H190" s="22"/>
      <c r="I190" s="8"/>
      <c r="J190" s="12"/>
      <c r="K190" s="12"/>
    </row>
    <row r="191" spans="1:11" ht="16" x14ac:dyDescent="0.2">
      <c r="A191" s="16">
        <v>41</v>
      </c>
      <c r="B191" s="16">
        <v>90</v>
      </c>
      <c r="C191" s="22">
        <v>8847.08</v>
      </c>
      <c r="D191" s="22"/>
      <c r="E191" s="22"/>
      <c r="F191" s="22"/>
      <c r="G191" s="22"/>
      <c r="H191" s="22"/>
      <c r="I191" s="8"/>
      <c r="J191" s="12"/>
      <c r="K191" s="12"/>
    </row>
    <row r="192" spans="1:11" ht="16" x14ac:dyDescent="0.2">
      <c r="A192" s="16">
        <v>42</v>
      </c>
      <c r="B192" s="16">
        <v>30</v>
      </c>
      <c r="C192" s="22">
        <f t="shared" si="1"/>
        <v>1854.3879999999972</v>
      </c>
      <c r="D192" s="22">
        <f t="shared" si="0"/>
        <v>2475.8008000000073</v>
      </c>
      <c r="E192" s="22">
        <f t="shared" si="2"/>
        <v>3412.1320000000032</v>
      </c>
      <c r="F192" s="22">
        <f t="shared" si="6"/>
        <v>4585.2287999999917</v>
      </c>
      <c r="G192" s="22">
        <f t="shared" si="3"/>
        <v>6394.48</v>
      </c>
      <c r="H192" s="22">
        <f t="shared" si="4"/>
        <v>7243.5400000000009</v>
      </c>
      <c r="I192" s="8">
        <f t="shared" si="5"/>
        <v>9104.3599999999988</v>
      </c>
      <c r="J192" s="12"/>
      <c r="K192" s="12"/>
    </row>
    <row r="193" spans="1:11" ht="16" x14ac:dyDescent="0.2">
      <c r="A193" s="16">
        <v>42</v>
      </c>
      <c r="B193" s="16">
        <v>40</v>
      </c>
      <c r="C193" s="22">
        <v>2475.8008000000073</v>
      </c>
      <c r="D193" s="22"/>
      <c r="E193" s="22"/>
      <c r="F193" s="22"/>
      <c r="G193" s="22"/>
      <c r="H193" s="22"/>
      <c r="I193" s="8"/>
      <c r="J193" s="12"/>
      <c r="K193" s="12"/>
    </row>
    <row r="194" spans="1:11" ht="16" x14ac:dyDescent="0.2">
      <c r="A194" s="16">
        <v>42</v>
      </c>
      <c r="B194" s="16">
        <v>50</v>
      </c>
      <c r="C194" s="22">
        <v>3412.1320000000032</v>
      </c>
      <c r="D194" s="22"/>
      <c r="E194" s="22"/>
      <c r="F194" s="22"/>
      <c r="G194" s="22"/>
      <c r="H194" s="22"/>
      <c r="I194" s="8"/>
      <c r="J194" s="12"/>
      <c r="K194" s="12"/>
    </row>
    <row r="195" spans="1:11" ht="16" x14ac:dyDescent="0.2">
      <c r="A195" s="16">
        <v>42</v>
      </c>
      <c r="B195" s="16">
        <v>60</v>
      </c>
      <c r="C195" s="22">
        <v>4585.2287999999917</v>
      </c>
      <c r="D195" s="22"/>
      <c r="E195" s="22"/>
      <c r="F195" s="22"/>
      <c r="G195" s="22"/>
      <c r="H195" s="22"/>
      <c r="I195" s="8"/>
      <c r="J195" s="12"/>
      <c r="K195" s="12"/>
    </row>
    <row r="196" spans="1:11" ht="16" x14ac:dyDescent="0.2">
      <c r="A196" s="16">
        <v>42</v>
      </c>
      <c r="B196" s="16">
        <v>70</v>
      </c>
      <c r="C196" s="22">
        <v>6394.48</v>
      </c>
      <c r="D196" s="22"/>
      <c r="E196" s="22"/>
      <c r="F196" s="22"/>
      <c r="G196" s="22"/>
      <c r="H196" s="22"/>
      <c r="I196" s="8"/>
      <c r="J196" s="12"/>
      <c r="K196" s="12"/>
    </row>
    <row r="197" spans="1:11" ht="16" x14ac:dyDescent="0.2">
      <c r="A197" s="16">
        <v>42</v>
      </c>
      <c r="B197" s="16">
        <v>80</v>
      </c>
      <c r="C197" s="22">
        <v>7243.5400000000009</v>
      </c>
      <c r="D197" s="22"/>
      <c r="E197" s="22"/>
      <c r="F197" s="22"/>
      <c r="G197" s="22"/>
      <c r="H197" s="22"/>
      <c r="I197" s="8"/>
      <c r="J197" s="12"/>
      <c r="K197" s="12"/>
    </row>
    <row r="198" spans="1:11" ht="16" x14ac:dyDescent="0.2">
      <c r="A198" s="16">
        <v>42</v>
      </c>
      <c r="B198" s="16">
        <v>90</v>
      </c>
      <c r="C198" s="22">
        <v>9104.3599999999988</v>
      </c>
      <c r="D198" s="22"/>
      <c r="E198" s="22"/>
      <c r="F198" s="22"/>
      <c r="G198" s="22"/>
      <c r="H198" s="22"/>
      <c r="I198" s="8"/>
      <c r="J198" s="12"/>
      <c r="K198" s="12"/>
    </row>
    <row r="199" spans="1:11" ht="16" x14ac:dyDescent="0.2">
      <c r="A199" s="16">
        <v>43</v>
      </c>
      <c r="B199" s="16">
        <v>30</v>
      </c>
      <c r="C199" s="22">
        <f t="shared" si="1"/>
        <v>1904.9025000000092</v>
      </c>
      <c r="D199" s="22">
        <f t="shared" si="0"/>
        <v>2539.2688000000153</v>
      </c>
      <c r="E199" s="22">
        <f t="shared" si="2"/>
        <v>3504.3106000000025</v>
      </c>
      <c r="F199" s="22">
        <f t="shared" si="6"/>
        <v>4709.099300000018</v>
      </c>
      <c r="G199" s="22">
        <f t="shared" si="3"/>
        <v>6578.619999999999</v>
      </c>
      <c r="H199" s="22">
        <f t="shared" si="4"/>
        <v>7451.3600000000006</v>
      </c>
      <c r="I199" s="8">
        <f t="shared" si="5"/>
        <v>9361.64</v>
      </c>
      <c r="J199" s="12"/>
      <c r="K199" s="12"/>
    </row>
    <row r="200" spans="1:11" ht="16" x14ac:dyDescent="0.2">
      <c r="A200" s="16">
        <v>43</v>
      </c>
      <c r="B200" s="16">
        <v>40</v>
      </c>
      <c r="C200" s="22">
        <v>2539.2688000000153</v>
      </c>
      <c r="D200" s="22"/>
      <c r="E200" s="22"/>
      <c r="F200" s="22"/>
      <c r="G200" s="22"/>
      <c r="H200" s="22"/>
      <c r="I200" s="8"/>
      <c r="J200" s="12"/>
      <c r="K200" s="12"/>
    </row>
    <row r="201" spans="1:11" ht="16" x14ac:dyDescent="0.2">
      <c r="A201" s="16">
        <v>43</v>
      </c>
      <c r="B201" s="16">
        <v>50</v>
      </c>
      <c r="C201" s="22">
        <v>3504.3106000000025</v>
      </c>
      <c r="D201" s="22"/>
      <c r="E201" s="22"/>
      <c r="F201" s="22"/>
      <c r="G201" s="22"/>
      <c r="H201" s="22"/>
      <c r="I201" s="8"/>
      <c r="J201" s="12"/>
      <c r="K201" s="12"/>
    </row>
    <row r="202" spans="1:11" ht="16" x14ac:dyDescent="0.2">
      <c r="A202" s="16">
        <v>43</v>
      </c>
      <c r="B202" s="16">
        <v>60</v>
      </c>
      <c r="C202" s="22">
        <v>4709.099300000018</v>
      </c>
      <c r="D202" s="22"/>
      <c r="E202" s="22"/>
      <c r="F202" s="22"/>
      <c r="G202" s="22"/>
      <c r="H202" s="22"/>
      <c r="I202" s="8"/>
      <c r="J202" s="12"/>
      <c r="K202" s="12"/>
    </row>
    <row r="203" spans="1:11" ht="16" x14ac:dyDescent="0.2">
      <c r="A203" s="16">
        <v>43</v>
      </c>
      <c r="B203" s="16">
        <v>70</v>
      </c>
      <c r="C203" s="22">
        <v>6578.619999999999</v>
      </c>
      <c r="D203" s="22"/>
      <c r="E203" s="22"/>
      <c r="F203" s="22"/>
      <c r="G203" s="22"/>
      <c r="H203" s="22"/>
      <c r="I203" s="8"/>
      <c r="J203" s="12"/>
      <c r="K203" s="12"/>
    </row>
    <row r="204" spans="1:11" ht="16" x14ac:dyDescent="0.2">
      <c r="A204" s="16">
        <v>43</v>
      </c>
      <c r="B204" s="16">
        <v>80</v>
      </c>
      <c r="C204" s="22">
        <v>7451.3600000000006</v>
      </c>
      <c r="D204" s="22"/>
      <c r="E204" s="22"/>
      <c r="F204" s="22"/>
      <c r="G204" s="22"/>
      <c r="H204" s="22"/>
      <c r="I204" s="8"/>
      <c r="J204" s="12"/>
      <c r="K204" s="12"/>
    </row>
    <row r="205" spans="1:11" ht="16" x14ac:dyDescent="0.2">
      <c r="A205" s="16">
        <v>43</v>
      </c>
      <c r="B205" s="16">
        <v>90</v>
      </c>
      <c r="C205" s="22">
        <v>9361.64</v>
      </c>
      <c r="D205" s="22"/>
      <c r="E205" s="22"/>
      <c r="F205" s="22"/>
      <c r="G205" s="22"/>
      <c r="H205" s="22"/>
      <c r="I205" s="8"/>
      <c r="J205" s="12"/>
      <c r="K205" s="12"/>
    </row>
    <row r="206" spans="1:11" ht="16" x14ac:dyDescent="0.2">
      <c r="A206" s="16">
        <v>44</v>
      </c>
      <c r="B206" s="16">
        <v>30</v>
      </c>
      <c r="C206" s="22">
        <f t="shared" si="1"/>
        <v>1948.5959999999959</v>
      </c>
      <c r="D206" s="22">
        <f t="shared" si="0"/>
        <v>2596.960800000018</v>
      </c>
      <c r="E206" s="22">
        <f t="shared" si="2"/>
        <v>3595.448000000004</v>
      </c>
      <c r="F206" s="22">
        <f t="shared" si="6"/>
        <v>4842.7567999999974</v>
      </c>
      <c r="G206" s="22">
        <f t="shared" si="3"/>
        <v>6762.76</v>
      </c>
      <c r="H206" s="22">
        <f t="shared" si="4"/>
        <v>7659.18</v>
      </c>
      <c r="I206" s="8">
        <f t="shared" si="5"/>
        <v>9618.92</v>
      </c>
      <c r="J206" s="12"/>
      <c r="K206" s="12"/>
    </row>
    <row r="207" spans="1:11" ht="16" x14ac:dyDescent="0.2">
      <c r="A207" s="16">
        <v>44</v>
      </c>
      <c r="B207" s="16">
        <v>40</v>
      </c>
      <c r="C207" s="22">
        <v>2596.960800000018</v>
      </c>
      <c r="D207" s="22"/>
      <c r="E207" s="22"/>
      <c r="F207" s="22"/>
      <c r="G207" s="22"/>
      <c r="H207" s="22"/>
      <c r="I207" s="8"/>
      <c r="J207" s="12"/>
      <c r="K207" s="12"/>
    </row>
    <row r="208" spans="1:11" ht="16" x14ac:dyDescent="0.2">
      <c r="A208" s="16">
        <v>44</v>
      </c>
      <c r="B208" s="16">
        <v>50</v>
      </c>
      <c r="C208" s="22">
        <v>3595.448000000004</v>
      </c>
      <c r="D208" s="22"/>
      <c r="E208" s="22"/>
      <c r="F208" s="22"/>
      <c r="G208" s="22"/>
      <c r="H208" s="22"/>
      <c r="I208" s="8"/>
      <c r="J208" s="12"/>
      <c r="K208" s="12"/>
    </row>
    <row r="209" spans="1:11" ht="16" x14ac:dyDescent="0.2">
      <c r="A209" s="16">
        <v>44</v>
      </c>
      <c r="B209" s="16">
        <v>60</v>
      </c>
      <c r="C209" s="22">
        <v>4842.7567999999974</v>
      </c>
      <c r="D209" s="22"/>
      <c r="E209" s="22"/>
      <c r="F209" s="22"/>
      <c r="G209" s="22"/>
      <c r="H209" s="22"/>
      <c r="I209" s="8"/>
      <c r="J209" s="12"/>
      <c r="K209" s="12"/>
    </row>
    <row r="210" spans="1:11" ht="16" x14ac:dyDescent="0.2">
      <c r="A210" s="16">
        <v>44</v>
      </c>
      <c r="B210" s="16">
        <v>70</v>
      </c>
      <c r="C210" s="22">
        <v>6762.76</v>
      </c>
      <c r="D210" s="22"/>
      <c r="E210" s="22"/>
      <c r="F210" s="22"/>
      <c r="G210" s="22"/>
      <c r="H210" s="22"/>
      <c r="I210" s="8"/>
      <c r="J210" s="12"/>
      <c r="K210" s="12"/>
    </row>
    <row r="211" spans="1:11" ht="16" x14ac:dyDescent="0.2">
      <c r="A211" s="16">
        <v>44</v>
      </c>
      <c r="B211" s="16">
        <v>80</v>
      </c>
      <c r="C211" s="22">
        <v>7659.18</v>
      </c>
      <c r="D211" s="22"/>
      <c r="E211" s="22"/>
      <c r="F211" s="22"/>
      <c r="G211" s="22"/>
      <c r="H211" s="22"/>
      <c r="I211" s="8"/>
      <c r="J211" s="12"/>
      <c r="K211" s="12"/>
    </row>
    <row r="212" spans="1:11" ht="16" x14ac:dyDescent="0.2">
      <c r="A212" s="16">
        <v>44</v>
      </c>
      <c r="B212" s="16">
        <v>90</v>
      </c>
      <c r="C212" s="22">
        <v>9618.92</v>
      </c>
      <c r="D212" s="22"/>
      <c r="E212" s="22"/>
      <c r="F212" s="22"/>
      <c r="G212" s="22"/>
      <c r="H212" s="22"/>
      <c r="I212" s="8"/>
      <c r="J212" s="12"/>
      <c r="K212" s="12"/>
    </row>
    <row r="213" spans="1:11" ht="16" x14ac:dyDescent="0.2">
      <c r="A213" s="16">
        <v>45</v>
      </c>
      <c r="B213" s="16">
        <v>30</v>
      </c>
      <c r="C213" s="22">
        <f t="shared" si="1"/>
        <v>1983.2125000000069</v>
      </c>
      <c r="D213" s="22">
        <f t="shared" si="0"/>
        <v>2647.1500000000042</v>
      </c>
      <c r="E213" s="22">
        <f t="shared" si="2"/>
        <v>3685.1950000000033</v>
      </c>
      <c r="F213" s="22">
        <f t="shared" si="6"/>
        <v>4989.1874999999873</v>
      </c>
      <c r="G213" s="22">
        <f t="shared" si="3"/>
        <v>6946.9</v>
      </c>
      <c r="H213" s="22">
        <f t="shared" si="4"/>
        <v>7867</v>
      </c>
      <c r="I213" s="8">
        <f t="shared" si="5"/>
        <v>9876.1999999999989</v>
      </c>
      <c r="J213" s="12"/>
      <c r="K213" s="12"/>
    </row>
    <row r="214" spans="1:11" ht="16" x14ac:dyDescent="0.2">
      <c r="A214" s="16">
        <v>45</v>
      </c>
      <c r="B214" s="16">
        <v>40</v>
      </c>
      <c r="C214" s="22">
        <v>2647.1500000000042</v>
      </c>
      <c r="D214" s="22"/>
      <c r="E214" s="22"/>
      <c r="F214" s="22"/>
      <c r="G214" s="22"/>
      <c r="H214" s="22"/>
      <c r="I214" s="8"/>
      <c r="J214" s="12"/>
      <c r="K214" s="12"/>
    </row>
    <row r="215" spans="1:11" ht="16" x14ac:dyDescent="0.2">
      <c r="A215" s="16">
        <v>45</v>
      </c>
      <c r="B215" s="16">
        <v>50</v>
      </c>
      <c r="C215" s="22">
        <v>3685.1950000000033</v>
      </c>
      <c r="D215" s="22"/>
      <c r="E215" s="22"/>
      <c r="F215" s="22"/>
      <c r="G215" s="22"/>
      <c r="H215" s="22"/>
      <c r="I215" s="8"/>
      <c r="J215" s="12"/>
      <c r="K215" s="12"/>
    </row>
    <row r="216" spans="1:11" ht="16" x14ac:dyDescent="0.2">
      <c r="A216" s="16">
        <v>45</v>
      </c>
      <c r="B216" s="16">
        <v>60</v>
      </c>
      <c r="C216" s="22">
        <v>4989.1874999999873</v>
      </c>
      <c r="D216" s="22"/>
      <c r="E216" s="22"/>
      <c r="F216" s="22"/>
      <c r="G216" s="22"/>
      <c r="H216" s="22"/>
      <c r="I216" s="8"/>
      <c r="J216" s="12"/>
      <c r="K216" s="12"/>
    </row>
    <row r="217" spans="1:11" ht="16" x14ac:dyDescent="0.2">
      <c r="A217" s="16">
        <v>45</v>
      </c>
      <c r="B217" s="16">
        <v>70</v>
      </c>
      <c r="C217" s="22">
        <v>6946.9</v>
      </c>
      <c r="D217" s="22"/>
      <c r="E217" s="22"/>
      <c r="F217" s="22"/>
      <c r="G217" s="22"/>
      <c r="H217" s="22"/>
      <c r="I217" s="8"/>
      <c r="J217" s="12"/>
      <c r="K217" s="12"/>
    </row>
    <row r="218" spans="1:11" ht="16" x14ac:dyDescent="0.2">
      <c r="A218" s="16">
        <v>45</v>
      </c>
      <c r="B218" s="16">
        <v>80</v>
      </c>
      <c r="C218" s="22">
        <v>7867</v>
      </c>
      <c r="D218" s="22"/>
      <c r="E218" s="22"/>
      <c r="F218" s="22"/>
      <c r="G218" s="22"/>
      <c r="H218" s="22"/>
      <c r="I218" s="8"/>
      <c r="J218" s="12"/>
      <c r="K218" s="12"/>
    </row>
    <row r="219" spans="1:11" ht="16" x14ac:dyDescent="0.2">
      <c r="A219" s="16">
        <v>45</v>
      </c>
      <c r="B219" s="16">
        <v>90</v>
      </c>
      <c r="C219" s="22">
        <v>9876.1999999999989</v>
      </c>
      <c r="D219" s="22"/>
      <c r="E219" s="22"/>
      <c r="F219" s="22"/>
      <c r="G219" s="22"/>
      <c r="H219" s="22"/>
      <c r="I219" s="8"/>
      <c r="J219" s="12"/>
      <c r="K219" s="12"/>
    </row>
    <row r="220" spans="1:11" ht="16" x14ac:dyDescent="0.2">
      <c r="A220" s="16">
        <v>46</v>
      </c>
      <c r="B220" s="16">
        <v>30</v>
      </c>
      <c r="C220" s="22">
        <f t="shared" si="1"/>
        <v>2006.2919999999849</v>
      </c>
      <c r="D220" s="22">
        <f t="shared" si="0"/>
        <v>2687.9608000000035</v>
      </c>
      <c r="E220" s="22">
        <f t="shared" si="2"/>
        <v>3773.1688000000049</v>
      </c>
      <c r="F220" s="22">
        <f t="shared" si="6"/>
        <v>5151.6367999999802</v>
      </c>
      <c r="G220" s="22">
        <f t="shared" si="3"/>
        <v>7131.0399999999991</v>
      </c>
      <c r="H220" s="22">
        <f t="shared" si="4"/>
        <v>8074.82</v>
      </c>
      <c r="I220" s="8">
        <f t="shared" si="5"/>
        <v>10133.48</v>
      </c>
      <c r="J220" s="12"/>
      <c r="K220" s="12"/>
    </row>
    <row r="221" spans="1:11" ht="16" x14ac:dyDescent="0.2">
      <c r="A221" s="16">
        <v>46</v>
      </c>
      <c r="B221" s="16">
        <v>40</v>
      </c>
      <c r="C221" s="22">
        <v>2687.9608000000035</v>
      </c>
      <c r="D221" s="22"/>
      <c r="E221" s="22"/>
      <c r="F221" s="22"/>
      <c r="G221" s="22"/>
      <c r="H221" s="22"/>
      <c r="I221" s="8"/>
      <c r="J221" s="12"/>
      <c r="K221" s="12"/>
    </row>
    <row r="222" spans="1:11" ht="16" x14ac:dyDescent="0.2">
      <c r="A222" s="16">
        <v>46</v>
      </c>
      <c r="B222" s="16">
        <v>50</v>
      </c>
      <c r="C222" s="22">
        <v>3773.1688000000049</v>
      </c>
      <c r="D222" s="22"/>
      <c r="E222" s="22"/>
      <c r="F222" s="22"/>
      <c r="G222" s="22"/>
      <c r="H222" s="22"/>
      <c r="I222" s="8"/>
      <c r="J222" s="12"/>
      <c r="K222" s="12"/>
    </row>
    <row r="223" spans="1:11" ht="16" x14ac:dyDescent="0.2">
      <c r="A223" s="16">
        <v>46</v>
      </c>
      <c r="B223" s="16">
        <v>60</v>
      </c>
      <c r="C223" s="22">
        <v>5151.6367999999802</v>
      </c>
      <c r="D223" s="22"/>
      <c r="E223" s="22"/>
      <c r="F223" s="22"/>
      <c r="G223" s="22"/>
      <c r="H223" s="22"/>
      <c r="I223" s="8"/>
      <c r="J223" s="12"/>
      <c r="K223" s="12"/>
    </row>
    <row r="224" spans="1:11" ht="16" x14ac:dyDescent="0.2">
      <c r="A224" s="16">
        <v>46</v>
      </c>
      <c r="B224" s="16">
        <v>70</v>
      </c>
      <c r="C224" s="22">
        <v>7131.0399999999991</v>
      </c>
      <c r="D224" s="22"/>
      <c r="E224" s="22"/>
      <c r="F224" s="22"/>
      <c r="G224" s="22"/>
      <c r="H224" s="22"/>
      <c r="I224" s="8"/>
      <c r="J224" s="12"/>
      <c r="K224" s="12"/>
    </row>
    <row r="225" spans="1:11" ht="16" x14ac:dyDescent="0.2">
      <c r="A225" s="16">
        <v>46</v>
      </c>
      <c r="B225" s="16">
        <v>80</v>
      </c>
      <c r="C225" s="22">
        <v>8074.82</v>
      </c>
      <c r="D225" s="22"/>
      <c r="E225" s="22"/>
      <c r="F225" s="22"/>
      <c r="G225" s="22"/>
      <c r="H225" s="22"/>
      <c r="I225" s="8"/>
      <c r="J225" s="12"/>
      <c r="K225" s="12"/>
    </row>
    <row r="226" spans="1:11" ht="16" x14ac:dyDescent="0.2">
      <c r="A226" s="16">
        <v>46</v>
      </c>
      <c r="B226" s="16">
        <v>90</v>
      </c>
      <c r="C226" s="22">
        <v>10133.48</v>
      </c>
      <c r="D226" s="22"/>
      <c r="E226" s="22"/>
      <c r="F226" s="22"/>
      <c r="G226" s="22"/>
      <c r="H226" s="22"/>
      <c r="I226" s="8"/>
      <c r="J226" s="12"/>
      <c r="K226" s="12"/>
    </row>
    <row r="227" spans="1:11" ht="16" x14ac:dyDescent="0.2">
      <c r="A227" s="16">
        <v>47</v>
      </c>
      <c r="B227" s="16">
        <v>30</v>
      </c>
      <c r="C227" s="22">
        <f t="shared" si="1"/>
        <v>2015.1705000000129</v>
      </c>
      <c r="D227" s="22">
        <f t="shared" si="0"/>
        <v>2717.3688000000138</v>
      </c>
      <c r="E227" s="22">
        <f t="shared" si="2"/>
        <v>3858.9530000000032</v>
      </c>
      <c r="F227" s="22">
        <f t="shared" si="6"/>
        <v>5333.6093000000201</v>
      </c>
      <c r="G227" s="22">
        <f t="shared" si="3"/>
        <v>7315.18</v>
      </c>
      <c r="H227" s="22">
        <f t="shared" si="4"/>
        <v>8282.64</v>
      </c>
      <c r="I227" s="8">
        <f t="shared" si="5"/>
        <v>10390.759999999998</v>
      </c>
      <c r="J227" s="12"/>
      <c r="K227" s="12"/>
    </row>
    <row r="228" spans="1:11" ht="16" x14ac:dyDescent="0.2">
      <c r="A228" s="16">
        <v>47</v>
      </c>
      <c r="B228" s="16">
        <v>40</v>
      </c>
      <c r="C228" s="22">
        <v>2717.3688000000138</v>
      </c>
      <c r="D228" s="22"/>
      <c r="E228" s="22"/>
      <c r="F228" s="22"/>
      <c r="G228" s="22"/>
      <c r="H228" s="22"/>
      <c r="I228" s="8"/>
      <c r="J228" s="12"/>
      <c r="K228" s="12"/>
    </row>
    <row r="229" spans="1:11" ht="16" x14ac:dyDescent="0.2">
      <c r="A229" s="16">
        <v>47</v>
      </c>
      <c r="B229" s="16">
        <v>50</v>
      </c>
      <c r="C229" s="22">
        <v>3858.9530000000032</v>
      </c>
      <c r="D229" s="22"/>
      <c r="E229" s="22"/>
      <c r="F229" s="22"/>
      <c r="G229" s="22"/>
      <c r="H229" s="22"/>
      <c r="I229" s="8"/>
      <c r="J229" s="12"/>
      <c r="K229" s="12"/>
    </row>
    <row r="230" spans="1:11" ht="16" x14ac:dyDescent="0.2">
      <c r="A230" s="16">
        <v>47</v>
      </c>
      <c r="B230" s="16">
        <v>60</v>
      </c>
      <c r="C230" s="22">
        <v>5333.6093000000201</v>
      </c>
      <c r="D230" s="22"/>
      <c r="E230" s="22"/>
      <c r="F230" s="22"/>
      <c r="G230" s="22"/>
      <c r="H230" s="22"/>
      <c r="I230" s="8"/>
      <c r="J230" s="12"/>
      <c r="K230" s="12"/>
    </row>
    <row r="231" spans="1:11" ht="16" x14ac:dyDescent="0.2">
      <c r="A231" s="16">
        <v>47</v>
      </c>
      <c r="B231" s="16">
        <v>70</v>
      </c>
      <c r="C231" s="22">
        <v>7315.18</v>
      </c>
      <c r="D231" s="22"/>
      <c r="E231" s="22"/>
      <c r="F231" s="22"/>
      <c r="G231" s="22"/>
      <c r="H231" s="22"/>
      <c r="I231" s="8"/>
      <c r="J231" s="12"/>
      <c r="K231" s="12"/>
    </row>
    <row r="232" spans="1:11" ht="16" x14ac:dyDescent="0.2">
      <c r="A232" s="16">
        <v>47</v>
      </c>
      <c r="B232" s="16">
        <v>80</v>
      </c>
      <c r="C232" s="22">
        <v>8282.64</v>
      </c>
      <c r="D232" s="22"/>
      <c r="E232" s="22"/>
      <c r="F232" s="22"/>
      <c r="G232" s="22"/>
      <c r="H232" s="22"/>
      <c r="I232" s="8"/>
      <c r="J232" s="12"/>
      <c r="K232" s="12"/>
    </row>
    <row r="233" spans="1:11" ht="16" x14ac:dyDescent="0.2">
      <c r="A233" s="16">
        <v>47</v>
      </c>
      <c r="B233" s="16">
        <v>90</v>
      </c>
      <c r="C233" s="22">
        <v>10390.759999999998</v>
      </c>
      <c r="D233" s="22"/>
      <c r="E233" s="22"/>
      <c r="F233" s="22"/>
      <c r="G233" s="22"/>
      <c r="H233" s="22"/>
      <c r="I233" s="8"/>
      <c r="J233" s="12"/>
      <c r="K233" s="12"/>
    </row>
    <row r="234" spans="1:11" ht="16" x14ac:dyDescent="0.2">
      <c r="A234" s="16">
        <v>48</v>
      </c>
      <c r="B234" s="16">
        <v>30</v>
      </c>
      <c r="C234" s="22">
        <f t="shared" si="1"/>
        <v>2006.9800000000087</v>
      </c>
      <c r="D234" s="22">
        <f t="shared" si="0"/>
        <v>2733.2008000000087</v>
      </c>
      <c r="E234" s="22">
        <f t="shared" si="2"/>
        <v>3942.0976000000046</v>
      </c>
      <c r="F234" s="22">
        <f t="shared" si="6"/>
        <v>5538.8687999999984</v>
      </c>
      <c r="G234" s="22">
        <f t="shared" si="3"/>
        <v>7499.32</v>
      </c>
      <c r="H234" s="22">
        <f t="shared" si="4"/>
        <v>8490.4600000000009</v>
      </c>
      <c r="I234" s="8">
        <f t="shared" si="5"/>
        <v>10648.039999999999</v>
      </c>
      <c r="J234" s="12"/>
      <c r="K234" s="12"/>
    </row>
    <row r="235" spans="1:11" ht="16" x14ac:dyDescent="0.2">
      <c r="A235" s="16">
        <v>48</v>
      </c>
      <c r="B235" s="16">
        <v>40</v>
      </c>
      <c r="C235" s="22">
        <v>2733.2008000000087</v>
      </c>
      <c r="D235" s="22"/>
      <c r="E235" s="22"/>
      <c r="F235" s="22"/>
      <c r="G235" s="22"/>
      <c r="H235" s="22"/>
      <c r="I235" s="8"/>
      <c r="J235" s="12"/>
      <c r="K235" s="12"/>
    </row>
    <row r="236" spans="1:11" ht="16" x14ac:dyDescent="0.2">
      <c r="A236" s="16">
        <v>48</v>
      </c>
      <c r="B236" s="16">
        <v>50</v>
      </c>
      <c r="C236" s="22">
        <v>3942.0976000000046</v>
      </c>
      <c r="D236" s="22"/>
      <c r="E236" s="22"/>
      <c r="F236" s="22"/>
      <c r="G236" s="22"/>
      <c r="H236" s="22"/>
      <c r="I236" s="8"/>
      <c r="J236" s="12"/>
      <c r="K236" s="12"/>
    </row>
    <row r="237" spans="1:11" ht="16" x14ac:dyDescent="0.2">
      <c r="A237" s="16">
        <v>48</v>
      </c>
      <c r="B237" s="16">
        <v>60</v>
      </c>
      <c r="C237" s="22">
        <v>5538.8687999999984</v>
      </c>
      <c r="D237" s="22"/>
      <c r="E237" s="22"/>
      <c r="F237" s="22"/>
      <c r="G237" s="22"/>
      <c r="H237" s="22"/>
      <c r="I237" s="8"/>
      <c r="J237" s="12"/>
      <c r="K237" s="12"/>
    </row>
    <row r="238" spans="1:11" ht="16" x14ac:dyDescent="0.2">
      <c r="A238" s="16">
        <v>48</v>
      </c>
      <c r="B238" s="16">
        <v>70</v>
      </c>
      <c r="C238" s="22">
        <v>7499.32</v>
      </c>
      <c r="D238" s="22"/>
      <c r="E238" s="22"/>
      <c r="F238" s="22"/>
      <c r="G238" s="22"/>
      <c r="H238" s="22"/>
      <c r="I238" s="8"/>
      <c r="J238" s="12"/>
      <c r="K238" s="12"/>
    </row>
    <row r="239" spans="1:11" ht="16" x14ac:dyDescent="0.2">
      <c r="A239" s="16">
        <v>48</v>
      </c>
      <c r="B239" s="16">
        <v>80</v>
      </c>
      <c r="C239" s="22">
        <v>8490.4600000000009</v>
      </c>
      <c r="D239" s="22"/>
      <c r="E239" s="22"/>
      <c r="F239" s="22"/>
      <c r="G239" s="22"/>
      <c r="H239" s="22"/>
      <c r="I239" s="8"/>
      <c r="J239" s="12"/>
      <c r="K239" s="12"/>
    </row>
    <row r="240" spans="1:11" ht="16" x14ac:dyDescent="0.2">
      <c r="A240" s="16">
        <v>48</v>
      </c>
      <c r="B240" s="16">
        <v>90</v>
      </c>
      <c r="C240" s="22">
        <v>10648.039999999999</v>
      </c>
      <c r="D240" s="22"/>
      <c r="E240" s="22"/>
      <c r="F240" s="22"/>
      <c r="G240" s="22"/>
      <c r="H240" s="22"/>
      <c r="I240" s="8"/>
      <c r="J240" s="12"/>
      <c r="K240" s="12"/>
    </row>
    <row r="241" spans="1:11" ht="16" x14ac:dyDescent="0.2">
      <c r="A241" s="16">
        <v>49</v>
      </c>
      <c r="B241" s="16">
        <v>30</v>
      </c>
      <c r="C241" s="22">
        <f t="shared" si="1"/>
        <v>1978.6485000000011</v>
      </c>
      <c r="D241" s="22">
        <f t="shared" si="0"/>
        <v>2733.1348000000244</v>
      </c>
      <c r="E241" s="22">
        <f t="shared" si="2"/>
        <v>4022.1190000000042</v>
      </c>
      <c r="F241" s="22">
        <f t="shared" si="6"/>
        <v>5771.438300000018</v>
      </c>
      <c r="G241" s="22">
        <f t="shared" si="3"/>
        <v>7683.4599999999991</v>
      </c>
      <c r="H241" s="22">
        <f t="shared" si="4"/>
        <v>8698.2800000000007</v>
      </c>
      <c r="I241" s="8">
        <f t="shared" si="5"/>
        <v>10905.32</v>
      </c>
      <c r="J241" s="12"/>
      <c r="K241" s="12"/>
    </row>
    <row r="242" spans="1:11" ht="16" x14ac:dyDescent="0.2">
      <c r="A242" s="16">
        <v>49</v>
      </c>
      <c r="B242" s="16">
        <v>40</v>
      </c>
      <c r="C242" s="22">
        <v>2733.1348000000244</v>
      </c>
      <c r="D242" s="22"/>
      <c r="E242" s="22"/>
      <c r="F242" s="22"/>
      <c r="G242" s="22"/>
      <c r="H242" s="22"/>
      <c r="I242" s="8"/>
      <c r="J242" s="12"/>
      <c r="K242" s="12"/>
    </row>
    <row r="243" spans="1:11" ht="16" x14ac:dyDescent="0.2">
      <c r="A243" s="16">
        <v>49</v>
      </c>
      <c r="B243" s="16">
        <v>50</v>
      </c>
      <c r="C243" s="22">
        <v>4022.1190000000042</v>
      </c>
      <c r="D243" s="22"/>
      <c r="E243" s="22"/>
      <c r="F243" s="22"/>
      <c r="G243" s="22"/>
      <c r="H243" s="22"/>
      <c r="I243" s="8"/>
      <c r="J243" s="12"/>
      <c r="K243" s="12"/>
    </row>
    <row r="244" spans="1:11" ht="16" x14ac:dyDescent="0.2">
      <c r="A244" s="16">
        <v>49</v>
      </c>
      <c r="B244" s="16">
        <v>60</v>
      </c>
      <c r="C244" s="22">
        <v>5771.438300000018</v>
      </c>
      <c r="D244" s="22"/>
      <c r="E244" s="22"/>
      <c r="F244" s="22"/>
      <c r="G244" s="22"/>
      <c r="H244" s="22"/>
      <c r="I244" s="8"/>
      <c r="J244" s="12"/>
      <c r="K244" s="12"/>
    </row>
    <row r="245" spans="1:11" ht="16" x14ac:dyDescent="0.2">
      <c r="A245" s="16">
        <v>49</v>
      </c>
      <c r="B245" s="16">
        <v>70</v>
      </c>
      <c r="C245" s="22">
        <v>7683.4599999999991</v>
      </c>
      <c r="D245" s="22"/>
      <c r="E245" s="22"/>
      <c r="F245" s="22"/>
      <c r="G245" s="22"/>
      <c r="H245" s="22"/>
      <c r="I245" s="8"/>
      <c r="J245" s="12"/>
      <c r="K245" s="12"/>
    </row>
    <row r="246" spans="1:11" ht="16" x14ac:dyDescent="0.2">
      <c r="A246" s="16">
        <v>49</v>
      </c>
      <c r="B246" s="16">
        <v>80</v>
      </c>
      <c r="C246" s="22">
        <v>8698.2800000000007</v>
      </c>
      <c r="D246" s="22"/>
      <c r="E246" s="22"/>
      <c r="F246" s="22"/>
      <c r="G246" s="22"/>
      <c r="H246" s="22"/>
      <c r="I246" s="8"/>
      <c r="J246" s="12"/>
      <c r="K246" s="12"/>
    </row>
    <row r="247" spans="1:11" ht="16" x14ac:dyDescent="0.2">
      <c r="A247" s="16">
        <v>49</v>
      </c>
      <c r="B247" s="16">
        <v>90</v>
      </c>
      <c r="C247" s="22">
        <v>10905.32</v>
      </c>
      <c r="D247" s="22"/>
      <c r="E247" s="22"/>
      <c r="F247" s="22"/>
      <c r="G247" s="22"/>
      <c r="H247" s="22"/>
      <c r="I247" s="8"/>
      <c r="J247" s="12"/>
      <c r="K247" s="12"/>
    </row>
    <row r="248" spans="1:11" ht="16" x14ac:dyDescent="0.2">
      <c r="A248" s="16">
        <v>50</v>
      </c>
      <c r="B248" s="16">
        <v>30</v>
      </c>
      <c r="C248" s="22">
        <f t="shared" si="1"/>
        <v>1926.9000000000069</v>
      </c>
      <c r="D248" s="22">
        <f t="shared" si="0"/>
        <v>2714.7</v>
      </c>
      <c r="E248" s="22">
        <f t="shared" si="2"/>
        <v>4098.5</v>
      </c>
      <c r="F248" s="22">
        <f t="shared" si="6"/>
        <v>6035.5999999999931</v>
      </c>
      <c r="G248" s="22">
        <f t="shared" si="3"/>
        <v>7867.6</v>
      </c>
      <c r="H248" s="22">
        <f t="shared" si="4"/>
        <v>8906.1</v>
      </c>
      <c r="I248" s="8">
        <f t="shared" si="5"/>
        <v>11162.599999999999</v>
      </c>
      <c r="J248" s="12"/>
      <c r="K248" s="12"/>
    </row>
    <row r="249" spans="1:11" ht="16" x14ac:dyDescent="0.2">
      <c r="A249" s="16">
        <v>50</v>
      </c>
      <c r="B249" s="16">
        <v>40</v>
      </c>
      <c r="C249" s="26">
        <v>2714.7</v>
      </c>
      <c r="D249" s="26"/>
      <c r="E249" s="26"/>
      <c r="F249" s="26"/>
      <c r="G249" s="26"/>
      <c r="H249" s="26"/>
      <c r="I249" s="12"/>
      <c r="J249" s="12"/>
      <c r="K249" s="12"/>
    </row>
    <row r="250" spans="1:11" ht="16" x14ac:dyDescent="0.2">
      <c r="A250" s="16">
        <v>50</v>
      </c>
      <c r="B250" s="16">
        <v>50</v>
      </c>
      <c r="C250" s="26">
        <v>4098.5</v>
      </c>
      <c r="D250" s="26"/>
      <c r="E250" s="26"/>
      <c r="F250" s="26"/>
      <c r="G250" s="26"/>
      <c r="H250" s="26"/>
      <c r="I250" s="12"/>
      <c r="J250" s="12"/>
      <c r="K250" s="12"/>
    </row>
    <row r="251" spans="1:11" ht="16" x14ac:dyDescent="0.2">
      <c r="A251" s="16">
        <v>50</v>
      </c>
      <c r="B251" s="16">
        <v>60</v>
      </c>
      <c r="C251" s="26">
        <v>6035.5999999999931</v>
      </c>
      <c r="D251" s="26"/>
      <c r="E251" s="26"/>
      <c r="F251" s="26"/>
      <c r="G251" s="26"/>
      <c r="H251" s="26"/>
      <c r="I251" s="12"/>
      <c r="J251" s="12"/>
      <c r="K251" s="12"/>
    </row>
    <row r="252" spans="1:11" ht="16" x14ac:dyDescent="0.2">
      <c r="A252" s="16">
        <v>50</v>
      </c>
      <c r="B252" s="16">
        <v>70</v>
      </c>
      <c r="C252" s="26">
        <v>7867.6</v>
      </c>
      <c r="D252" s="26"/>
      <c r="E252" s="26"/>
      <c r="F252" s="26"/>
      <c r="G252" s="26"/>
      <c r="H252" s="26"/>
      <c r="I252" s="12"/>
      <c r="J252" s="12"/>
      <c r="K252" s="12"/>
    </row>
    <row r="253" spans="1:11" ht="16" x14ac:dyDescent="0.2">
      <c r="A253" s="16">
        <v>50</v>
      </c>
      <c r="B253" s="16">
        <v>80</v>
      </c>
      <c r="C253" s="26">
        <v>8906.1</v>
      </c>
      <c r="D253" s="26"/>
      <c r="E253" s="26"/>
      <c r="F253" s="26"/>
      <c r="G253" s="26"/>
      <c r="H253" s="26"/>
      <c r="I253" s="12"/>
      <c r="J253" s="12"/>
      <c r="K253" s="12"/>
    </row>
    <row r="254" spans="1:11" ht="16" x14ac:dyDescent="0.2">
      <c r="A254" s="16">
        <v>50</v>
      </c>
      <c r="B254" s="16">
        <v>90</v>
      </c>
      <c r="C254" s="26">
        <v>11162.599999999999</v>
      </c>
      <c r="D254" s="26"/>
      <c r="E254" s="26"/>
      <c r="F254" s="26"/>
      <c r="G254" s="26"/>
      <c r="H254" s="26"/>
      <c r="I254" s="12"/>
      <c r="J254" s="12"/>
      <c r="K254" s="12"/>
    </row>
    <row r="255" spans="1:11" ht="16" x14ac:dyDescent="0.2">
      <c r="B255" s="16"/>
    </row>
    <row r="256" spans="1:11" ht="16" x14ac:dyDescent="0.2">
      <c r="B256" s="16"/>
    </row>
    <row r="257" spans="2:2" ht="16" x14ac:dyDescent="0.2">
      <c r="B257" s="16"/>
    </row>
    <row r="258" spans="2:2" ht="16" x14ac:dyDescent="0.2">
      <c r="B258" s="16"/>
    </row>
    <row r="259" spans="2:2" ht="16" x14ac:dyDescent="0.2">
      <c r="B259" s="16"/>
    </row>
    <row r="260" spans="2:2" ht="16" x14ac:dyDescent="0.2">
      <c r="B260" s="16"/>
    </row>
    <row r="261" spans="2:2" ht="16" x14ac:dyDescent="0.2">
      <c r="B261" s="16"/>
    </row>
    <row r="262" spans="2:2" ht="16" x14ac:dyDescent="0.2">
      <c r="B262" s="16"/>
    </row>
    <row r="263" spans="2:2" ht="16" x14ac:dyDescent="0.2">
      <c r="B263" s="16"/>
    </row>
    <row r="264" spans="2:2" ht="16" x14ac:dyDescent="0.2">
      <c r="B264" s="16"/>
    </row>
    <row r="265" spans="2:2" ht="16" x14ac:dyDescent="0.2">
      <c r="B265" s="16"/>
    </row>
    <row r="266" spans="2:2" ht="16" x14ac:dyDescent="0.2">
      <c r="B266" s="16"/>
    </row>
    <row r="267" spans="2:2" ht="16" x14ac:dyDescent="0.2">
      <c r="B267" s="16"/>
    </row>
    <row r="268" spans="2:2" ht="16" x14ac:dyDescent="0.2">
      <c r="B268" s="16"/>
    </row>
  </sheetData>
  <mergeCells count="2">
    <mergeCell ref="C1:F1"/>
    <mergeCell ref="N1:T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Interpolation Graphs</vt:lpstr>
      <vt:lpstr>Sheet2</vt:lpstr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2020-11-01T23:17:58Z</dcterms:created>
  <dcterms:modified xsi:type="dcterms:W3CDTF">2023-02-06T09:50:24Z</dcterms:modified>
</cp:coreProperties>
</file>