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2.xml" ContentType="application/vnd.openxmlformats-officedocument.themeOverride+xml"/>
  <Override PartName="/xl/drawings/drawing5.xml" ContentType="application/vnd.openxmlformats-officedocument.drawing+xml"/>
  <Override PartName="/xl/comments3.xml" ContentType="application/vnd.openxmlformats-officedocument.spreadsheetml.comments+xml"/>
  <Override PartName="/xl/threadedComments/threadedComment3.xml" ContentType="application/vnd.ms-excel.threadedcomment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3.xml" ContentType="application/vnd.openxmlformats-officedocument.themeOverrid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/>
  <mc:AlternateContent xmlns:mc="http://schemas.openxmlformats.org/markup-compatibility/2006">
    <mc:Choice Requires="x15">
      <x15ac:absPath xmlns:x15ac="http://schemas.microsoft.com/office/spreadsheetml/2010/11/ac" url="https://d.docs.live.net/980335d720af50d7/Desktop/Obj 1 - Cytotoxicity/Results/MTT/HeLa/Complete IC50 data/"/>
    </mc:Choice>
  </mc:AlternateContent>
  <xr:revisionPtr revIDLastSave="213" documentId="13_ncr:1_{BB473A01-AA47-41DE-BE2F-7BF2C8F39A82}" xr6:coauthVersionLast="47" xr6:coauthVersionMax="47" xr10:uidLastSave="{6234BDF6-C907-4978-80E7-86D9C49AE97D}"/>
  <bookViews>
    <workbookView xWindow="1170" yWindow="1170" windowWidth="18000" windowHeight="9360" activeTab="2" xr2:uid="{B1DF707A-C552-42D4-99CE-5901762AA170}"/>
  </bookViews>
  <sheets>
    <sheet name="24h CAE21" sheetId="2" r:id="rId1"/>
    <sheet name="24h EGF25" sheetId="6" r:id="rId2"/>
    <sheet name="24h Cam" sheetId="7" r:id="rId3"/>
  </sheets>
  <definedNames>
    <definedName name="_xlnm.Print_Area" localSheetId="0">'24h CAE21'!$A$1:$V$33</definedName>
    <definedName name="_xlnm.Print_Area" localSheetId="2">'24h Cam'!$A$1:$V$33</definedName>
    <definedName name="_xlnm.Print_Area" localSheetId="1">'24h EGF25'!$A$1:$V$33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7" l="1"/>
  <c r="D8" i="7"/>
  <c r="E8" i="7"/>
  <c r="F8" i="7"/>
  <c r="H8" i="7"/>
  <c r="I8" i="7"/>
  <c r="D9" i="7"/>
  <c r="E9" i="7"/>
  <c r="F9" i="7"/>
  <c r="G9" i="7"/>
  <c r="H9" i="7"/>
  <c r="I9" i="7"/>
  <c r="C9" i="7"/>
  <c r="C8" i="7"/>
  <c r="H10" i="2" l="1"/>
  <c r="G10" i="2"/>
  <c r="F10" i="2"/>
  <c r="E10" i="2"/>
  <c r="D10" i="2"/>
  <c r="H10" i="6"/>
  <c r="G10" i="6"/>
  <c r="F10" i="6"/>
  <c r="E10" i="6"/>
  <c r="D10" i="6"/>
  <c r="G9" i="2" l="1"/>
  <c r="G8" i="2"/>
  <c r="F9" i="2"/>
  <c r="F8" i="2"/>
  <c r="E9" i="2"/>
  <c r="E8" i="2"/>
  <c r="D9" i="2"/>
  <c r="D8" i="2"/>
  <c r="C9" i="2"/>
  <c r="C8" i="2"/>
  <c r="H9" i="6"/>
  <c r="H8" i="6"/>
  <c r="G9" i="6"/>
  <c r="F9" i="6"/>
  <c r="E9" i="6"/>
  <c r="D9" i="6"/>
  <c r="D8" i="6"/>
  <c r="E8" i="6"/>
  <c r="F8" i="6"/>
  <c r="G8" i="6"/>
  <c r="C9" i="6"/>
  <c r="C8" i="6"/>
  <c r="H8" i="2" l="1"/>
  <c r="H9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tc={CD2EE534-A912-473B-A175-3155684C57CB}</author>
    <author>tc={54B8ECE7-0A06-4FA0-AE22-84F656E92D33}</author>
    <author>tc={445C8DE4-5B88-4984-8569-97B0CC511E1B}</author>
    <author>tc={151B1A2D-FC85-4F2F-864C-04BD41A8ED5E}</author>
  </authors>
  <commentList>
    <comment ref="B4" authorId="0" shapeId="0" xr:uid="{CD2EE534-A912-473B-A175-3155684C57CB}">
      <text>
        <t>[Threaded comment]
Your version of Excel allows you to read this threaded comment; however, any edits to it will get removed if the file is opened in a newer version of Excel. Learn more: https://go.microsoft.com/fwlink/?linkid=870924
Comment:
    15-12-2020</t>
      </text>
    </comment>
    <comment ref="B5" authorId="1" shapeId="0" xr:uid="{54B8ECE7-0A06-4FA0-AE22-84F656E92D33}">
      <text>
        <t>[Threaded comment]
Your version of Excel allows you to read this threaded comment; however, any edits to it will get removed if the file is opened in a newer version of Excel. Learn more: https://go.microsoft.com/fwlink/?linkid=870924
Comment:
    12-01-2021</t>
      </text>
    </comment>
    <comment ref="B6" authorId="2" shapeId="0" xr:uid="{445C8DE4-5B88-4984-8569-97B0CC511E1B}">
      <text>
        <t>[Threaded comment]
Your version of Excel allows you to read this threaded comment; however, any edits to it will get removed if the file is opened in a newer version of Excel. Learn more: https://go.microsoft.com/fwlink/?linkid=870924
Comment:
    02-02-2021</t>
      </text>
    </comment>
    <comment ref="C10" authorId="3" shapeId="0" xr:uid="{151B1A2D-FC85-4F2F-864C-04BD41A8ED5E}">
      <text>
        <t>[Threaded comment]
Your version of Excel allows you to read this threaded comment; however, any edits to it will get removed if the file is opened in a newer version of Excel. Learn more: https://go.microsoft.com/fwlink/?linkid=870924
Comment:
    Determined by one-way paired student t-test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tc={8E9A64E1-B319-41D9-AEEE-9B622A8879B4}</author>
    <author>tc={9712051C-AF4A-43E5-8591-B3BD5E495260}</author>
    <author>tc={E31BA82E-6180-4B2A-BCF8-2F2F87E81DB9}</author>
    <author>tc={2479C231-92DA-4B10-8CEA-059C01C27DEA}</author>
  </authors>
  <commentList>
    <comment ref="B4" authorId="0" shapeId="0" xr:uid="{8E9A64E1-B319-41D9-AEEE-9B622A8879B4}">
      <text>
        <t>[Threaded comment]
Your version of Excel allows you to read this threaded comment; however, any edits to it will get removed if the file is opened in a newer version of Excel. Learn more: https://go.microsoft.com/fwlink/?linkid=870924
Comment:
    15-12-2020</t>
      </text>
    </comment>
    <comment ref="B5" authorId="1" shapeId="0" xr:uid="{9712051C-AF4A-43E5-8591-B3BD5E495260}">
      <text>
        <t>[Threaded comment]
Your version of Excel allows you to read this threaded comment; however, any edits to it will get removed if the file is opened in a newer version of Excel. Learn more: https://go.microsoft.com/fwlink/?linkid=870924
Comment:
    12-01-2021</t>
      </text>
    </comment>
    <comment ref="B6" authorId="2" shapeId="0" xr:uid="{E31BA82E-6180-4B2A-BCF8-2F2F87E81DB9}">
      <text>
        <t>[Threaded comment]
Your version of Excel allows you to read this threaded comment; however, any edits to it will get removed if the file is opened in a newer version of Excel. Learn more: https://go.microsoft.com/fwlink/?linkid=870924
Comment:
    02-02-2021</t>
      </text>
    </comment>
    <comment ref="C10" authorId="3" shapeId="0" xr:uid="{2479C231-92DA-4B10-8CEA-059C01C27DEA}">
      <text>
        <t>[Threaded comment]
Your version of Excel allows you to read this threaded comment; however, any edits to it will get removed if the file is opened in a newer version of Excel. Learn more: https://go.microsoft.com/fwlink/?linkid=870924
Comment:
    Determined by one-way paired student t-test</t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tc={A082F5D4-0CD7-4F71-B7E6-F9F5F3770816}</author>
    <author>tc={560C04F1-3174-4BFB-A81F-21EB82A34290}</author>
    <author>tc={DD72E0B2-DD38-4FCC-8EFD-AF2BC84EA58E}</author>
  </authors>
  <commentList>
    <comment ref="B4" authorId="0" shapeId="0" xr:uid="{A082F5D4-0CD7-4F71-B7E6-F9F5F3770816}">
      <text>
        <t>[Threaded comment]
Your version of Excel allows you to read this threaded comment; however, any edits to it will get removed if the file is opened in a newer version of Excel. Learn more: https://go.microsoft.com/fwlink/?linkid=870924
Comment:
    15-12-2020</t>
      </text>
    </comment>
    <comment ref="B5" authorId="1" shapeId="0" xr:uid="{560C04F1-3174-4BFB-A81F-21EB82A34290}">
      <text>
        <t>[Threaded comment]
Your version of Excel allows you to read this threaded comment; however, any edits to it will get removed if the file is opened in a newer version of Excel. Learn more: https://go.microsoft.com/fwlink/?linkid=870924
Comment:
    12-01-2021</t>
      </text>
    </comment>
    <comment ref="B6" authorId="2" shapeId="0" xr:uid="{DD72E0B2-DD38-4FCC-8EFD-AF2BC84EA58E}">
      <text>
        <t>[Threaded comment]
Your version of Excel allows you to read this threaded comment; however, any edits to it will get removed if the file is opened in a newer version of Excel. Learn more: https://go.microsoft.com/fwlink/?linkid=870924
Comment:
    02-02-2021</t>
      </text>
    </comment>
  </commentList>
</comments>
</file>

<file path=xl/sharedStrings.xml><?xml version="1.0" encoding="utf-8"?>
<sst xmlns="http://schemas.openxmlformats.org/spreadsheetml/2006/main" count="43" uniqueCount="20">
  <si>
    <t xml:space="preserve"> </t>
  </si>
  <si>
    <t>SD:</t>
  </si>
  <si>
    <t>Repeat 3</t>
  </si>
  <si>
    <t>Repeat 2</t>
  </si>
  <si>
    <t>Repeat 1</t>
  </si>
  <si>
    <t>% Cell Viability (Y)</t>
  </si>
  <si>
    <t>0,1% DMSO</t>
  </si>
  <si>
    <t>X</t>
  </si>
  <si>
    <r>
      <t>IC</t>
    </r>
    <r>
      <rPr>
        <b/>
        <vertAlign val="subscript"/>
        <sz val="14"/>
        <color theme="1"/>
        <rFont val="Calibri"/>
        <family val="2"/>
        <scheme val="minor"/>
      </rPr>
      <t>50</t>
    </r>
    <r>
      <rPr>
        <b/>
        <sz val="14"/>
        <color theme="1"/>
        <rFont val="Calibri"/>
        <family val="2"/>
        <scheme val="minor"/>
      </rPr>
      <t xml:space="preserve"> (</t>
    </r>
    <r>
      <rPr>
        <b/>
        <sz val="14"/>
        <color theme="1"/>
        <rFont val="Calibri"/>
        <family val="2"/>
      </rPr>
      <t>µM</t>
    </r>
    <r>
      <rPr>
        <b/>
        <sz val="14"/>
        <color theme="1"/>
        <rFont val="Calibri"/>
        <family val="2"/>
        <scheme val="minor"/>
      </rPr>
      <t>)</t>
    </r>
  </si>
  <si>
    <r>
      <t>Concentrations of compound (</t>
    </r>
    <r>
      <rPr>
        <b/>
        <sz val="12"/>
        <color theme="1"/>
        <rFont val="Calibri"/>
        <family val="2"/>
      </rPr>
      <t>µM)</t>
    </r>
  </si>
  <si>
    <t>Percent HeLa Cell Viability in response to 24h treatments of EGF25</t>
  </si>
  <si>
    <t>Percent HeLa Cell Viability in response to 24h treatments of CAE21</t>
  </si>
  <si>
    <t>Cell growth curve</t>
  </si>
  <si>
    <t>Cell viability curve</t>
  </si>
  <si>
    <t>p values:</t>
  </si>
  <si>
    <t>p &lt; 0.05 indicate stat significance</t>
  </si>
  <si>
    <t>IC50</t>
  </si>
  <si>
    <t>p values vs dmso:</t>
  </si>
  <si>
    <t>Percent HeLa Cell Viability in response to 24h treatments of camptothecin</t>
  </si>
  <si>
    <t>chekced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</si>
</sst>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vertAlign val="subscript"/>
      <sz val="14"/>
      <color theme="1"/>
      <name val="Calibri"/>
      <family val="2"/>
      <scheme val="minor"/>
    </font>
    <font>
      <b/>
      <sz val="14"/>
      <color theme="1"/>
      <name val="Calibri"/>
      <family val="2"/>
    </font>
    <font>
      <b/>
      <sz val="12"/>
      <color theme="1"/>
      <name val="Calibri"/>
      <family val="2"/>
    </font>
    <font>
      <b/>
      <sz val="14"/>
      <color theme="1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ck">
        <color auto="1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ck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164" fontId="0" fillId="0" borderId="1" xfId="0" applyNumberFormat="1" applyBorder="1"/>
    <xf numFmtId="0" fontId="1" fillId="0" borderId="1" xfId="0" applyFont="1" applyBorder="1"/>
    <xf numFmtId="164" fontId="0" fillId="0" borderId="2" xfId="0" applyNumberFormat="1" applyBorder="1"/>
    <xf numFmtId="0" fontId="1" fillId="0" borderId="2" xfId="0" applyFont="1" applyBorder="1"/>
    <xf numFmtId="164" fontId="0" fillId="0" borderId="0" xfId="0" applyNumberFormat="1"/>
    <xf numFmtId="164" fontId="0" fillId="0" borderId="3" xfId="0" applyNumberFormat="1" applyBorder="1"/>
    <xf numFmtId="0" fontId="0" fillId="0" borderId="4" xfId="0" applyBorder="1"/>
    <xf numFmtId="0" fontId="1" fillId="0" borderId="6" xfId="0" applyFont="1" applyBorder="1"/>
    <xf numFmtId="0" fontId="1" fillId="0" borderId="8" xfId="0" applyFont="1" applyBorder="1"/>
    <xf numFmtId="0" fontId="1" fillId="0" borderId="10" xfId="0" applyFont="1" applyBorder="1"/>
    <xf numFmtId="0" fontId="1" fillId="0" borderId="11" xfId="0" applyFont="1" applyBorder="1"/>
    <xf numFmtId="0" fontId="2" fillId="0" borderId="10" xfId="0" applyFont="1" applyBorder="1" applyAlignment="1">
      <alignment horizontal="center" vertical="center"/>
    </xf>
    <xf numFmtId="0" fontId="0" fillId="0" borderId="10" xfId="0" applyBorder="1"/>
    <xf numFmtId="0" fontId="7" fillId="0" borderId="0" xfId="0" applyFont="1"/>
    <xf numFmtId="0" fontId="1" fillId="0" borderId="0" xfId="0" applyFont="1"/>
    <xf numFmtId="0" fontId="0" fillId="3" borderId="0" xfId="0" applyFill="1" applyBorder="1"/>
    <xf numFmtId="0" fontId="0" fillId="0" borderId="0" xfId="0" applyFill="1" applyBorder="1"/>
    <xf numFmtId="0" fontId="2" fillId="2" borderId="10" xfId="0" applyFont="1" applyFill="1" applyBorder="1" applyAlignment="1">
      <alignment horizontal="center" vertical="center"/>
    </xf>
    <xf numFmtId="0" fontId="1" fillId="0" borderId="15" xfId="0" applyFont="1" applyBorder="1"/>
    <xf numFmtId="0" fontId="2" fillId="2" borderId="13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3" fillId="0" borderId="13" xfId="0" applyFont="1" applyBorder="1" applyAlignment="1"/>
    <xf numFmtId="0" fontId="0" fillId="0" borderId="0" xfId="0" applyBorder="1"/>
    <xf numFmtId="0" fontId="3" fillId="0" borderId="0" xfId="0" applyFont="1" applyBorder="1" applyAlignment="1"/>
    <xf numFmtId="0" fontId="3" fillId="0" borderId="20" xfId="0" applyFont="1" applyBorder="1" applyAlignment="1"/>
    <xf numFmtId="164" fontId="0" fillId="0" borderId="0" xfId="0" applyNumberFormat="1" applyBorder="1"/>
    <xf numFmtId="0" fontId="1" fillId="0" borderId="21" xfId="0" applyFont="1" applyBorder="1"/>
    <xf numFmtId="0" fontId="1" fillId="0" borderId="22" xfId="0" applyFont="1" applyBorder="1"/>
    <xf numFmtId="0" fontId="0" fillId="0" borderId="23" xfId="0" applyBorder="1"/>
    <xf numFmtId="0" fontId="1" fillId="0" borderId="17" xfId="0" applyFont="1" applyBorder="1"/>
    <xf numFmtId="164" fontId="0" fillId="0" borderId="24" xfId="0" applyNumberFormat="1" applyBorder="1"/>
    <xf numFmtId="0" fontId="0" fillId="0" borderId="24" xfId="0" applyBorder="1"/>
    <xf numFmtId="164" fontId="0" fillId="0" borderId="25" xfId="0" applyNumberFormat="1" applyBorder="1"/>
    <xf numFmtId="164" fontId="0" fillId="0" borderId="10" xfId="0" applyNumberFormat="1" applyBorder="1"/>
    <xf numFmtId="164" fontId="0" fillId="0" borderId="26" xfId="0" applyNumberFormat="1" applyBorder="1"/>
    <xf numFmtId="0" fontId="1" fillId="0" borderId="27" xfId="0" applyFont="1" applyBorder="1"/>
    <xf numFmtId="164" fontId="0" fillId="0" borderId="6" xfId="0" applyNumberFormat="1" applyBorder="1"/>
    <xf numFmtId="164" fontId="0" fillId="0" borderId="4" xfId="0" applyNumberFormat="1" applyBorder="1"/>
    <xf numFmtId="164" fontId="0" fillId="0" borderId="28" xfId="0" applyNumberFormat="1" applyBorder="1"/>
    <xf numFmtId="164" fontId="0" fillId="0" borderId="29" xfId="0" applyNumberFormat="1" applyBorder="1"/>
    <xf numFmtId="0" fontId="0" fillId="4" borderId="0" xfId="0" applyFill="1" applyBorder="1"/>
    <xf numFmtId="0" fontId="0" fillId="3" borderId="0" xfId="0" applyFill="1" applyBorder="1" applyAlignment="1">
      <alignment horizontal="center"/>
    </xf>
    <xf numFmtId="0" fontId="1" fillId="0" borderId="9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7" fillId="0" borderId="18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164" fontId="2" fillId="2" borderId="19" xfId="0" applyNumberFormat="1" applyFont="1" applyFill="1" applyBorder="1" applyAlignment="1">
      <alignment horizontal="center" vertical="center"/>
    </xf>
    <xf numFmtId="164" fontId="2" fillId="2" borderId="0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0" fillId="2" borderId="19" xfId="0" applyNumberFormat="1" applyFill="1" applyBorder="1" applyAlignment="1">
      <alignment horizontal="center" vertical="center"/>
    </xf>
    <xf numFmtId="164" fontId="0" fillId="2" borderId="0" xfId="0" applyNumberFormat="1" applyFill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/>
    </xf>
    <xf numFmtId="0" fontId="0" fillId="4" borderId="0" xfId="0" applyFill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800" b="0"/>
              <a:t>HeLa</a:t>
            </a:r>
            <a:r>
              <a:rPr lang="en-ZA" sz="1800" b="0" baseline="0"/>
              <a:t> cell viabilities in response to individual 24h CAE21 treatments</a:t>
            </a:r>
            <a:endParaRPr lang="en-ZA" sz="1800" b="0"/>
          </a:p>
        </c:rich>
      </c:tx>
      <c:layout>
        <c:manualLayout>
          <c:xMode val="edge"/>
          <c:yMode val="edge"/>
          <c:x val="0.16808248812151994"/>
          <c:y val="1.41498946193923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882998652191878"/>
          <c:y val="0.20060962976667351"/>
          <c:w val="0.81710242011127709"/>
          <c:h val="0.64497103946794943"/>
        </c:manualLayout>
      </c:layout>
      <c:scatterChart>
        <c:scatterStyle val="smoothMarker"/>
        <c:varyColors val="0"/>
        <c:ser>
          <c:idx val="4"/>
          <c:order val="0"/>
          <c:tx>
            <c:strRef>
              <c:f>'24h CAE21'!$B$8</c:f>
              <c:strCache>
                <c:ptCount val="1"/>
                <c:pt idx="0">
                  <c:v>Cell growth curve</c:v>
                </c:pt>
              </c:strCache>
              <c:extLst xmlns:c15="http://schemas.microsoft.com/office/drawing/2012/chart"/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'24h CAE21'!$D$9:$H$9</c:f>
                <c:numCache>
                  <c:formatCode>General</c:formatCode>
                  <c:ptCount val="5"/>
                  <c:pt idx="0">
                    <c:v>8.9666504065747024</c:v>
                  </c:pt>
                  <c:pt idx="1">
                    <c:v>21.471119336977658</c:v>
                  </c:pt>
                  <c:pt idx="2">
                    <c:v>34.23663530373782</c:v>
                  </c:pt>
                  <c:pt idx="3">
                    <c:v>0.62608588292796719</c:v>
                  </c:pt>
                  <c:pt idx="4">
                    <c:v>0.83804621438764537</c:v>
                  </c:pt>
                </c:numCache>
              </c:numRef>
            </c:plus>
            <c:minus>
              <c:numRef>
                <c:f>'24h CAE21'!$D$9:$H$9</c:f>
                <c:numCache>
                  <c:formatCode>General</c:formatCode>
                  <c:ptCount val="5"/>
                  <c:pt idx="0">
                    <c:v>8.9666504065747024</c:v>
                  </c:pt>
                  <c:pt idx="1">
                    <c:v>21.471119336977658</c:v>
                  </c:pt>
                  <c:pt idx="2">
                    <c:v>34.23663530373782</c:v>
                  </c:pt>
                  <c:pt idx="3">
                    <c:v>0.62608588292796719</c:v>
                  </c:pt>
                  <c:pt idx="4">
                    <c:v>0.83804621438764537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'24h CAE21'!$D$3:$H$3</c:f>
              <c:numCache>
                <c:formatCode>General</c:formatCode>
                <c:ptCount val="5"/>
                <c:pt idx="0">
                  <c:v>5</c:v>
                </c:pt>
                <c:pt idx="1">
                  <c:v>25</c:v>
                </c:pt>
                <c:pt idx="2">
                  <c:v>50</c:v>
                </c:pt>
                <c:pt idx="3">
                  <c:v>75</c:v>
                </c:pt>
                <c:pt idx="4">
                  <c:v>100</c:v>
                </c:pt>
              </c:numCache>
              <c:extLst xmlns:c15="http://schemas.microsoft.com/office/drawing/2012/chart"/>
            </c:numRef>
          </c:xVal>
          <c:yVal>
            <c:numRef>
              <c:f>'24h CAE21'!$D$8:$H$8</c:f>
              <c:numCache>
                <c:formatCode>0.0</c:formatCode>
                <c:ptCount val="5"/>
                <c:pt idx="0">
                  <c:v>92.227263067837541</c:v>
                </c:pt>
                <c:pt idx="1">
                  <c:v>84.510650510018763</c:v>
                </c:pt>
                <c:pt idx="2">
                  <c:v>24.585170677406339</c:v>
                </c:pt>
                <c:pt idx="3">
                  <c:v>-3.4169977252398538</c:v>
                </c:pt>
                <c:pt idx="4">
                  <c:v>-0.40067517463501739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1-3459-4A69-8E27-74BBAD6DB9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8365016"/>
        <c:axId val="443322896"/>
        <c:extLst/>
      </c:scatterChart>
      <c:valAx>
        <c:axId val="43836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Concentration</a:t>
                </a:r>
                <a:r>
                  <a:rPr lang="en-ZA" sz="1600" b="1" baseline="0"/>
                  <a:t>s of compounds (µM)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0.31850772997860921"/>
              <c:y val="0.849666566798895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crossBetween val="midCat"/>
        <c:majorUnit val="10"/>
      </c:valAx>
      <c:valAx>
        <c:axId val="443322896"/>
        <c:scaling>
          <c:orientation val="minMax"/>
          <c:max val="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 baseline="0"/>
                  <a:t>Percent Cell Viability (%)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5.611024296236211E-3"/>
              <c:y val="0.213233152954355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800" b="0"/>
              <a:t>Average HeLa</a:t>
            </a:r>
            <a:r>
              <a:rPr lang="en-ZA" sz="1800" b="0" baseline="0"/>
              <a:t> cell viabilities in response to 24h CAE21 and control treatments</a:t>
            </a:r>
            <a:endParaRPr lang="en-ZA" sz="1800" b="0"/>
          </a:p>
        </c:rich>
      </c:tx>
      <c:layout>
        <c:manualLayout>
          <c:xMode val="edge"/>
          <c:yMode val="edge"/>
          <c:x val="0.18256197833090768"/>
          <c:y val="2.354683676673654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9041861052881395"/>
          <c:y val="0.22824642484975832"/>
          <c:w val="0.78617417442294657"/>
          <c:h val="0.504820602893482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'24h CAE21'!$B$8</c:f>
              <c:strCache>
                <c:ptCount val="1"/>
                <c:pt idx="0">
                  <c:v>Cell growth curve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'24h CAE21'!$C$9:$H$9</c:f>
                <c:numCache>
                  <c:formatCode>General</c:formatCode>
                  <c:ptCount val="6"/>
                  <c:pt idx="0">
                    <c:v>2.1100872026807656</c:v>
                  </c:pt>
                  <c:pt idx="1">
                    <c:v>8.9666504065747024</c:v>
                  </c:pt>
                  <c:pt idx="2">
                    <c:v>21.471119336977658</c:v>
                  </c:pt>
                  <c:pt idx="3">
                    <c:v>34.23663530373782</c:v>
                  </c:pt>
                  <c:pt idx="4">
                    <c:v>0.62608588292796719</c:v>
                  </c:pt>
                  <c:pt idx="5">
                    <c:v>0.83804621438764537</c:v>
                  </c:pt>
                </c:numCache>
              </c:numRef>
            </c:plus>
            <c:minus>
              <c:numRef>
                <c:f>'24h CAE21'!$C$9:$H$9</c:f>
                <c:numCache>
                  <c:formatCode>General</c:formatCode>
                  <c:ptCount val="6"/>
                  <c:pt idx="0">
                    <c:v>2.1100872026807656</c:v>
                  </c:pt>
                  <c:pt idx="1">
                    <c:v>8.9666504065747024</c:v>
                  </c:pt>
                  <c:pt idx="2">
                    <c:v>21.471119336977658</c:v>
                  </c:pt>
                  <c:pt idx="3">
                    <c:v>34.23663530373782</c:v>
                  </c:pt>
                  <c:pt idx="4">
                    <c:v>0.62608588292796719</c:v>
                  </c:pt>
                  <c:pt idx="5">
                    <c:v>0.83804621438764537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'24h CAE21'!$C$3:$H$3</c:f>
              <c:strCache>
                <c:ptCount val="6"/>
                <c:pt idx="0">
                  <c:v>0,1% DMSO</c:v>
                </c:pt>
                <c:pt idx="1">
                  <c:v>5</c:v>
                </c:pt>
                <c:pt idx="2">
                  <c:v>25</c:v>
                </c:pt>
                <c:pt idx="3">
                  <c:v>50</c:v>
                </c:pt>
                <c:pt idx="4">
                  <c:v>75</c:v>
                </c:pt>
                <c:pt idx="5">
                  <c:v>100</c:v>
                </c:pt>
              </c:strCache>
            </c:strRef>
          </c:cat>
          <c:val>
            <c:numRef>
              <c:f>'24h CAE21'!$C$8:$H$8</c:f>
              <c:numCache>
                <c:formatCode>0.0</c:formatCode>
                <c:ptCount val="6"/>
                <c:pt idx="0">
                  <c:v>99.211821081129202</c:v>
                </c:pt>
                <c:pt idx="1">
                  <c:v>92.227263067837541</c:v>
                </c:pt>
                <c:pt idx="2">
                  <c:v>84.510650510018763</c:v>
                </c:pt>
                <c:pt idx="3">
                  <c:v>24.585170677406339</c:v>
                </c:pt>
                <c:pt idx="4">
                  <c:v>-3.4169977252398538</c:v>
                </c:pt>
                <c:pt idx="5">
                  <c:v>-0.40067517463501739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756-4CD3-BFB3-77ACB1D241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8365016"/>
        <c:axId val="443322896"/>
      </c:barChart>
      <c:catAx>
        <c:axId val="43836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Concentration</a:t>
                </a:r>
                <a:r>
                  <a:rPr lang="en-ZA" sz="1600" b="1" baseline="0"/>
                  <a:t>s of compounds, camptothecin </a:t>
                </a:r>
                <a:r>
                  <a:rPr lang="en-ZA" sz="1600" b="1" i="0" u="none" strike="noStrike" baseline="0">
                    <a:effectLst/>
                  </a:rPr>
                  <a:t>(µM)</a:t>
                </a:r>
                <a:r>
                  <a:rPr lang="en-ZA" sz="1600" b="1" baseline="0"/>
                  <a:t> and DMSO (v/v 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0.13775874799894439"/>
              <c:y val="0.839266192856375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auto val="1"/>
        <c:lblAlgn val="ctr"/>
        <c:lblOffset val="100"/>
        <c:noMultiLvlLbl val="0"/>
      </c:catAx>
      <c:valAx>
        <c:axId val="443322896"/>
        <c:scaling>
          <c:orientation val="minMax"/>
          <c:max val="200"/>
          <c:min val="-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 baseline="0"/>
                  <a:t> Cell Viability (%)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2.0003367284862669E-2"/>
              <c:y val="0.252346302520075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800" b="0"/>
              <a:t>HeLa</a:t>
            </a:r>
            <a:r>
              <a:rPr lang="en-ZA" sz="1800" b="0" baseline="0"/>
              <a:t> cell viabilities in response to individual 24h EGF25 treatments</a:t>
            </a:r>
            <a:endParaRPr lang="en-ZA" sz="1800" b="0"/>
          </a:p>
        </c:rich>
      </c:tx>
      <c:layout>
        <c:manualLayout>
          <c:xMode val="edge"/>
          <c:yMode val="edge"/>
          <c:x val="0.16808248812151994"/>
          <c:y val="1.41498946193923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017527296588421"/>
          <c:y val="0.18740937728438423"/>
          <c:w val="0.83699444912806331"/>
          <c:h val="0.55112600845995641"/>
        </c:manualLayout>
      </c:layout>
      <c:scatterChart>
        <c:scatterStyle val="smoothMarker"/>
        <c:varyColors val="0"/>
        <c:ser>
          <c:idx val="4"/>
          <c:order val="0"/>
          <c:tx>
            <c:strRef>
              <c:f>'24h EGF25'!$B$8</c:f>
              <c:strCache>
                <c:ptCount val="1"/>
                <c:pt idx="0">
                  <c:v>Cell viability curve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'24h EGF25'!$D$9:$H$9</c:f>
                <c:numCache>
                  <c:formatCode>General</c:formatCode>
                  <c:ptCount val="5"/>
                  <c:pt idx="0">
                    <c:v>2.8962588484538454</c:v>
                  </c:pt>
                  <c:pt idx="1">
                    <c:v>9.2800774202898193</c:v>
                  </c:pt>
                  <c:pt idx="2">
                    <c:v>21.958008039137017</c:v>
                  </c:pt>
                  <c:pt idx="3">
                    <c:v>14.014357957136038</c:v>
                  </c:pt>
                  <c:pt idx="4">
                    <c:v>5.9749324658366953</c:v>
                  </c:pt>
                </c:numCache>
              </c:numRef>
            </c:plus>
            <c:minus>
              <c:numRef>
                <c:f>'24h EGF25'!$D$9:$H$9</c:f>
                <c:numCache>
                  <c:formatCode>General</c:formatCode>
                  <c:ptCount val="5"/>
                  <c:pt idx="0">
                    <c:v>2.8962588484538454</c:v>
                  </c:pt>
                  <c:pt idx="1">
                    <c:v>9.2800774202898193</c:v>
                  </c:pt>
                  <c:pt idx="2">
                    <c:v>21.958008039137017</c:v>
                  </c:pt>
                  <c:pt idx="3">
                    <c:v>14.014357957136038</c:v>
                  </c:pt>
                  <c:pt idx="4">
                    <c:v>5.9749324658366953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'24h EGF25'!$D$3:$H$3</c:f>
              <c:numCache>
                <c:formatCode>General</c:formatCode>
                <c:ptCount val="5"/>
                <c:pt idx="0">
                  <c:v>5</c:v>
                </c:pt>
                <c:pt idx="1">
                  <c:v>25</c:v>
                </c:pt>
                <c:pt idx="2">
                  <c:v>50</c:v>
                </c:pt>
                <c:pt idx="3">
                  <c:v>75</c:v>
                </c:pt>
                <c:pt idx="4">
                  <c:v>100</c:v>
                </c:pt>
              </c:numCache>
            </c:numRef>
          </c:xVal>
          <c:yVal>
            <c:numRef>
              <c:f>'24h EGF25'!$D$8:$H$8</c:f>
              <c:numCache>
                <c:formatCode>0.0</c:formatCode>
                <c:ptCount val="5"/>
                <c:pt idx="0">
                  <c:v>97.045399884367114</c:v>
                </c:pt>
                <c:pt idx="1">
                  <c:v>92.73544133326466</c:v>
                </c:pt>
                <c:pt idx="2">
                  <c:v>40.193451342722263</c:v>
                </c:pt>
                <c:pt idx="3">
                  <c:v>14.862286588272696</c:v>
                </c:pt>
                <c:pt idx="4">
                  <c:v>8.4640378064554405</c:v>
                </c:pt>
              </c:numCache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0-3D5F-4BEC-B218-A4F00F61A7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8365016"/>
        <c:axId val="443322896"/>
        <c:extLst/>
      </c:scatterChart>
      <c:valAx>
        <c:axId val="43836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Concentration</a:t>
                </a:r>
                <a:r>
                  <a:rPr lang="en-ZA" sz="1600" b="1" baseline="0"/>
                  <a:t>s of compounds (µM)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0.31850771238527237"/>
              <c:y val="0.8204725410129042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crossBetween val="midCat"/>
        <c:majorUnit val="10"/>
      </c:valAx>
      <c:valAx>
        <c:axId val="443322896"/>
        <c:scaling>
          <c:orientation val="minMax"/>
          <c:max val="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 baseline="0"/>
                  <a:t>Percent Cell Viability (%)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1.2684239042255324E-3"/>
              <c:y val="0.1294061277679919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800" b="0"/>
              <a:t>Average HeLa</a:t>
            </a:r>
            <a:r>
              <a:rPr lang="en-ZA" sz="1800" b="0" baseline="0"/>
              <a:t> cell viabilities in response to 24h EGF25 and control treatments</a:t>
            </a:r>
            <a:endParaRPr lang="en-ZA" sz="1800" b="0"/>
          </a:p>
        </c:rich>
      </c:tx>
      <c:layout>
        <c:manualLayout>
          <c:xMode val="edge"/>
          <c:yMode val="edge"/>
          <c:x val="0.18256197833090768"/>
          <c:y val="2.354683676673654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67353208461173"/>
          <c:y val="0.24729956940742256"/>
          <c:w val="0.81985743951625845"/>
          <c:h val="0.483040290200850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'24h EGF25'!$B$8</c:f>
              <c:strCache>
                <c:ptCount val="1"/>
                <c:pt idx="0">
                  <c:v>Cell viability curve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'24h EGF25'!$C$9:$H$9</c:f>
                <c:numCache>
                  <c:formatCode>General</c:formatCode>
                  <c:ptCount val="6"/>
                  <c:pt idx="0">
                    <c:v>2.1100872026807656</c:v>
                  </c:pt>
                  <c:pt idx="1">
                    <c:v>2.8962588484538454</c:v>
                  </c:pt>
                  <c:pt idx="2">
                    <c:v>9.2800774202898193</c:v>
                  </c:pt>
                  <c:pt idx="3">
                    <c:v>21.958008039137017</c:v>
                  </c:pt>
                  <c:pt idx="4">
                    <c:v>14.014357957136038</c:v>
                  </c:pt>
                  <c:pt idx="5">
                    <c:v>5.9749324658366953</c:v>
                  </c:pt>
                </c:numCache>
              </c:numRef>
            </c:plus>
            <c:minus>
              <c:numRef>
                <c:f>'24h EGF25'!$C$9:$H$9</c:f>
                <c:numCache>
                  <c:formatCode>General</c:formatCode>
                  <c:ptCount val="6"/>
                  <c:pt idx="0">
                    <c:v>2.1100872026807656</c:v>
                  </c:pt>
                  <c:pt idx="1">
                    <c:v>2.8962588484538454</c:v>
                  </c:pt>
                  <c:pt idx="2">
                    <c:v>9.2800774202898193</c:v>
                  </c:pt>
                  <c:pt idx="3">
                    <c:v>21.958008039137017</c:v>
                  </c:pt>
                  <c:pt idx="4">
                    <c:v>14.014357957136038</c:v>
                  </c:pt>
                  <c:pt idx="5">
                    <c:v>5.9749324658366953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'24h EGF25'!$C$3:$H$3</c:f>
              <c:strCache>
                <c:ptCount val="6"/>
                <c:pt idx="0">
                  <c:v>0,1% DMSO</c:v>
                </c:pt>
                <c:pt idx="1">
                  <c:v>5</c:v>
                </c:pt>
                <c:pt idx="2">
                  <c:v>25</c:v>
                </c:pt>
                <c:pt idx="3">
                  <c:v>50</c:v>
                </c:pt>
                <c:pt idx="4">
                  <c:v>75</c:v>
                </c:pt>
                <c:pt idx="5">
                  <c:v>100</c:v>
                </c:pt>
              </c:strCache>
            </c:strRef>
          </c:cat>
          <c:val>
            <c:numRef>
              <c:f>'24h EGF25'!$C$8:$H$8</c:f>
              <c:numCache>
                <c:formatCode>0.0</c:formatCode>
                <c:ptCount val="6"/>
                <c:pt idx="0">
                  <c:v>99.211821081129202</c:v>
                </c:pt>
                <c:pt idx="1">
                  <c:v>97.045399884367114</c:v>
                </c:pt>
                <c:pt idx="2">
                  <c:v>92.73544133326466</c:v>
                </c:pt>
                <c:pt idx="3">
                  <c:v>40.193451342722263</c:v>
                </c:pt>
                <c:pt idx="4">
                  <c:v>14.862286588272696</c:v>
                </c:pt>
                <c:pt idx="5">
                  <c:v>8.4640378064554405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89-4426-9915-1A9CE7A088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8365016"/>
        <c:axId val="443322896"/>
      </c:barChart>
      <c:catAx>
        <c:axId val="43836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Concentration</a:t>
                </a:r>
                <a:r>
                  <a:rPr lang="en-ZA" sz="1600" b="1" baseline="0"/>
                  <a:t>s of compounds, camptothecin </a:t>
                </a:r>
                <a:r>
                  <a:rPr lang="en-ZA" sz="1600" b="1" i="0" u="none" strike="noStrike" baseline="0">
                    <a:effectLst/>
                  </a:rPr>
                  <a:t>(µM)</a:t>
                </a:r>
                <a:r>
                  <a:rPr lang="en-ZA" sz="1600" b="1" baseline="0"/>
                  <a:t> and DMSO (v/v 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0.17361841496772284"/>
              <c:y val="0.8167853313567698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auto val="1"/>
        <c:lblAlgn val="ctr"/>
        <c:lblOffset val="100"/>
        <c:noMultiLvlLbl val="0"/>
      </c:catAx>
      <c:valAx>
        <c:axId val="443322896"/>
        <c:scaling>
          <c:orientation val="minMax"/>
          <c:max val="2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 baseline="0"/>
                  <a:t>Cell Viability (%)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7.5405010839448613E-3"/>
              <c:y val="0.2375360916042473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800" b="0"/>
              <a:t>HeLa</a:t>
            </a:r>
            <a:r>
              <a:rPr lang="en-ZA" sz="1800" b="0" baseline="0"/>
              <a:t> cell viabilities in response to 24h camptothecin treatments</a:t>
            </a:r>
            <a:endParaRPr lang="en-ZA" sz="1800" b="0"/>
          </a:p>
        </c:rich>
      </c:tx>
      <c:layout>
        <c:manualLayout>
          <c:xMode val="edge"/>
          <c:yMode val="edge"/>
          <c:x val="0.16808248812151994"/>
          <c:y val="1.41498946193923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017527296588421"/>
          <c:y val="0.18740937728438423"/>
          <c:w val="0.83699444912806331"/>
          <c:h val="0.55112600845995641"/>
        </c:manualLayout>
      </c:layout>
      <c:scatterChart>
        <c:scatterStyle val="smoothMarker"/>
        <c:varyColors val="0"/>
        <c:ser>
          <c:idx val="4"/>
          <c:order val="0"/>
          <c:tx>
            <c:strRef>
              <c:f>'24h Cam'!$B$8</c:f>
              <c:strCache>
                <c:ptCount val="1"/>
                <c:pt idx="0">
                  <c:v>Cell viability curve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'24h Cam'!$D$9:$I$9</c:f>
                <c:numCache>
                  <c:formatCode>General</c:formatCode>
                  <c:ptCount val="6"/>
                  <c:pt idx="0">
                    <c:v>11.762536993374903</c:v>
                  </c:pt>
                  <c:pt idx="1">
                    <c:v>6.8270150059897974</c:v>
                  </c:pt>
                  <c:pt idx="2">
                    <c:v>9.9773762847677414</c:v>
                  </c:pt>
                  <c:pt idx="3">
                    <c:v>7.6351630145740543</c:v>
                  </c:pt>
                  <c:pt idx="4">
                    <c:v>17.038294272735868</c:v>
                  </c:pt>
                  <c:pt idx="5">
                    <c:v>20.164477262604429</c:v>
                  </c:pt>
                </c:numCache>
              </c:numRef>
            </c:plus>
            <c:minus>
              <c:numRef>
                <c:f>'24h Cam'!$D$9:$I$9</c:f>
                <c:numCache>
                  <c:formatCode>General</c:formatCode>
                  <c:ptCount val="6"/>
                  <c:pt idx="0">
                    <c:v>11.762536993374903</c:v>
                  </c:pt>
                  <c:pt idx="1">
                    <c:v>6.8270150059897974</c:v>
                  </c:pt>
                  <c:pt idx="2">
                    <c:v>9.9773762847677414</c:v>
                  </c:pt>
                  <c:pt idx="3">
                    <c:v>7.6351630145740543</c:v>
                  </c:pt>
                  <c:pt idx="4">
                    <c:v>17.038294272735868</c:v>
                  </c:pt>
                  <c:pt idx="5">
                    <c:v>20.164477262604429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'24h Cam'!$D$3:$I$3</c:f>
              <c:numCache>
                <c:formatCode>General</c:formatCode>
                <c:ptCount val="6"/>
                <c:pt idx="0">
                  <c:v>12.5</c:v>
                </c:pt>
                <c:pt idx="1">
                  <c:v>25</c:v>
                </c:pt>
                <c:pt idx="2">
                  <c:v>50</c:v>
                </c:pt>
                <c:pt idx="3">
                  <c:v>100</c:v>
                </c:pt>
                <c:pt idx="4">
                  <c:v>200</c:v>
                </c:pt>
                <c:pt idx="5">
                  <c:v>400</c:v>
                </c:pt>
              </c:numCache>
            </c:numRef>
          </c:xVal>
          <c:yVal>
            <c:numRef>
              <c:f>'24h Cam'!$D$8:$I$8</c:f>
              <c:numCache>
                <c:formatCode>0.0</c:formatCode>
                <c:ptCount val="6"/>
                <c:pt idx="0">
                  <c:v>50.757394968064183</c:v>
                </c:pt>
                <c:pt idx="1">
                  <c:v>79.480792463313676</c:v>
                </c:pt>
                <c:pt idx="2">
                  <c:v>78.908762711318616</c:v>
                </c:pt>
                <c:pt idx="3">
                  <c:v>71.341786142034891</c:v>
                </c:pt>
                <c:pt idx="4">
                  <c:v>73.331612549838979</c:v>
                </c:pt>
                <c:pt idx="5">
                  <c:v>73.000333637471613</c:v>
                </c:pt>
              </c:numCache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0-35C2-4D2D-874C-7F34E96697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8365016"/>
        <c:axId val="443322896"/>
        <c:extLst/>
      </c:scatterChart>
      <c:valAx>
        <c:axId val="438365016"/>
        <c:scaling>
          <c:orientation val="minMax"/>
          <c:max val="4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Concentration</a:t>
                </a:r>
                <a:r>
                  <a:rPr lang="en-ZA" sz="1600" b="1" baseline="0"/>
                  <a:t>s of compounds (µM)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0.31850771238527237"/>
              <c:y val="0.8204725410129042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crossBetween val="midCat"/>
        <c:majorUnit val="50"/>
      </c:valAx>
      <c:valAx>
        <c:axId val="443322896"/>
        <c:scaling>
          <c:orientation val="minMax"/>
          <c:max val="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 baseline="0"/>
                  <a:t>Percent Cell Viability (%)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1.2684239042255324E-3"/>
              <c:y val="0.1294061277679919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800" b="0"/>
              <a:t>HeLa</a:t>
            </a:r>
            <a:r>
              <a:rPr lang="en-ZA" sz="1800" b="0" baseline="0"/>
              <a:t> cell viabilities after 24h </a:t>
            </a:r>
            <a:r>
              <a:rPr lang="en-ZA" sz="1800" b="0" i="0" u="none" strike="noStrike" baseline="0">
                <a:effectLst/>
              </a:rPr>
              <a:t>camptothecin</a:t>
            </a:r>
            <a:endParaRPr lang="en-ZA" sz="1800" b="0"/>
          </a:p>
        </c:rich>
      </c:tx>
      <c:layout>
        <c:manualLayout>
          <c:xMode val="edge"/>
          <c:yMode val="edge"/>
          <c:x val="0.18256197833090768"/>
          <c:y val="2.354683676673654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8531713313111306"/>
          <c:y val="0.17223420568598632"/>
          <c:w val="0.79580382554624873"/>
          <c:h val="0.486054338964104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'24h Cam'!$B$8</c:f>
              <c:strCache>
                <c:ptCount val="1"/>
                <c:pt idx="0">
                  <c:v>Cell viability curve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'24h Cam'!$C$9:$I$9</c:f>
                <c:numCache>
                  <c:formatCode>General</c:formatCode>
                  <c:ptCount val="7"/>
                  <c:pt idx="0">
                    <c:v>2.1100872026807656</c:v>
                  </c:pt>
                  <c:pt idx="1">
                    <c:v>11.762536993374903</c:v>
                  </c:pt>
                  <c:pt idx="2">
                    <c:v>6.8270150059897974</c:v>
                  </c:pt>
                  <c:pt idx="3">
                    <c:v>9.9773762847677414</c:v>
                  </c:pt>
                  <c:pt idx="4">
                    <c:v>7.6351630145740543</c:v>
                  </c:pt>
                  <c:pt idx="5">
                    <c:v>17.038294272735868</c:v>
                  </c:pt>
                  <c:pt idx="6">
                    <c:v>20.164477262604429</c:v>
                  </c:pt>
                </c:numCache>
              </c:numRef>
            </c:plus>
            <c:minus>
              <c:numRef>
                <c:f>'24h Cam'!$C$9:$I$9</c:f>
                <c:numCache>
                  <c:formatCode>General</c:formatCode>
                  <c:ptCount val="7"/>
                  <c:pt idx="0">
                    <c:v>2.1100872026807656</c:v>
                  </c:pt>
                  <c:pt idx="1">
                    <c:v>11.762536993374903</c:v>
                  </c:pt>
                  <c:pt idx="2">
                    <c:v>6.8270150059897974</c:v>
                  </c:pt>
                  <c:pt idx="3">
                    <c:v>9.9773762847677414</c:v>
                  </c:pt>
                  <c:pt idx="4">
                    <c:v>7.6351630145740543</c:v>
                  </c:pt>
                  <c:pt idx="5">
                    <c:v>17.038294272735868</c:v>
                  </c:pt>
                  <c:pt idx="6">
                    <c:v>20.164477262604429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'24h Cam'!$C$3:$I$3</c:f>
              <c:strCache>
                <c:ptCount val="7"/>
                <c:pt idx="0">
                  <c:v>0,1% DMSO</c:v>
                </c:pt>
                <c:pt idx="1">
                  <c:v>12.5</c:v>
                </c:pt>
                <c:pt idx="2">
                  <c:v>25</c:v>
                </c:pt>
                <c:pt idx="3">
                  <c:v>50</c:v>
                </c:pt>
                <c:pt idx="4">
                  <c:v>100</c:v>
                </c:pt>
                <c:pt idx="5">
                  <c:v>200</c:v>
                </c:pt>
                <c:pt idx="6">
                  <c:v>400</c:v>
                </c:pt>
              </c:strCache>
            </c:strRef>
          </c:cat>
          <c:val>
            <c:numRef>
              <c:f>'24h Cam'!$C$8:$I$8</c:f>
              <c:numCache>
                <c:formatCode>0.0</c:formatCode>
                <c:ptCount val="7"/>
                <c:pt idx="0">
                  <c:v>99.211821081129202</c:v>
                </c:pt>
                <c:pt idx="1">
                  <c:v>50.757394968064183</c:v>
                </c:pt>
                <c:pt idx="2">
                  <c:v>79.480792463313676</c:v>
                </c:pt>
                <c:pt idx="3">
                  <c:v>78.908762711318616</c:v>
                </c:pt>
                <c:pt idx="4">
                  <c:v>71.341786142034891</c:v>
                </c:pt>
                <c:pt idx="5">
                  <c:v>73.331612549838979</c:v>
                </c:pt>
                <c:pt idx="6">
                  <c:v>73.000333637471613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AE-4E4E-AF53-1C0C993978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8365016"/>
        <c:axId val="443322896"/>
      </c:barChart>
      <c:catAx>
        <c:axId val="43836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Concentration</a:t>
                </a:r>
                <a:r>
                  <a:rPr lang="en-ZA" sz="1600" b="1" baseline="0"/>
                  <a:t>s of compounds, camptothecin </a:t>
                </a:r>
                <a:r>
                  <a:rPr lang="en-ZA" sz="1600" b="1" i="0" u="none" strike="noStrike" baseline="0">
                    <a:effectLst/>
                  </a:rPr>
                  <a:t>(µM)</a:t>
                </a:r>
                <a:r>
                  <a:rPr lang="en-ZA" sz="1600" b="1" baseline="0"/>
                  <a:t> and DMSO (v/v 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0.1559878697147786"/>
              <c:y val="0.8924940195475360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auto val="1"/>
        <c:lblAlgn val="ctr"/>
        <c:lblOffset val="100"/>
        <c:noMultiLvlLbl val="0"/>
      </c:catAx>
      <c:valAx>
        <c:axId val="443322896"/>
        <c:scaling>
          <c:orientation val="minMax"/>
          <c:max val="2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 baseline="0"/>
                  <a:t>Average Percent Cell Viability (%)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9.7443404812697712E-3"/>
              <c:y val="0.106855003455372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468966</xdr:colOff>
      <xdr:row>11</xdr:row>
      <xdr:rowOff>104508</xdr:rowOff>
    </xdr:from>
    <xdr:to>
      <xdr:col>8</xdr:col>
      <xdr:colOff>742950</xdr:colOff>
      <xdr:row>26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F2882AB-83C1-4FD9-91A8-8C758452FB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95249</xdr:colOff>
      <xdr:row>1</xdr:row>
      <xdr:rowOff>121415</xdr:rowOff>
    </xdr:from>
    <xdr:to>
      <xdr:col>14</xdr:col>
      <xdr:colOff>361950</xdr:colOff>
      <xdr:row>18</xdr:row>
      <xdr:rowOff>71717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848666B-A7AE-4B06-8079-05423E3E1D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0.53977</cdr:x>
      <cdr:y>0.54673</cdr:y>
    </cdr:from>
    <cdr:to>
      <cdr:x>0.54064</cdr:x>
      <cdr:y>0.71393</cdr:y>
    </cdr:to>
    <cdr:cxnSp macro="">
      <cdr:nvCxnSpPr>
        <cdr:cNvPr id="9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853527C2-6D2F-4654-A02B-D74C0FDE43E2}"/>
            </a:ext>
          </a:extLst>
        </cdr:cNvPr>
        <cdr:cNvCxnSpPr/>
      </cdr:nvCxnSpPr>
      <cdr:spPr>
        <a:xfrm xmlns:a="http://schemas.openxmlformats.org/drawingml/2006/main">
          <a:off x="4029258" y="2132576"/>
          <a:ext cx="6456" cy="652221"/>
        </a:xfrm>
        <a:prstGeom xmlns:a="http://schemas.openxmlformats.org/drawingml/2006/main" prst="line">
          <a:avLst/>
        </a:prstGeom>
        <a:ln xmlns:a="http://schemas.openxmlformats.org/drawingml/2006/main" w="9525" cap="flat" cmpd="sng" algn="ctr">
          <a:solidFill>
            <a:schemeClr val="accent2">
              <a:lumMod val="40000"/>
              <a:lumOff val="60000"/>
            </a:schemeClr>
          </a:solidFill>
          <a:prstDash val="dash"/>
          <a:round/>
          <a:headEnd type="none" w="med" len="med"/>
          <a:tailEnd type="none" w="med" len="med"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0.14958</cdr:x>
      <cdr:y>0.59941</cdr:y>
    </cdr:from>
    <cdr:to>
      <cdr:x>0.44318</cdr:x>
      <cdr:y>0.78998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804D2E61-892E-B004-330C-5F3BF74276F9}"/>
            </a:ext>
          </a:extLst>
        </cdr:cNvPr>
        <cdr:cNvGrpSpPr/>
      </cdr:nvGrpSpPr>
      <cdr:grpSpPr>
        <a:xfrm xmlns:a="http://schemas.openxmlformats.org/drawingml/2006/main">
          <a:off x="838842" y="1730102"/>
          <a:ext cx="1646504" cy="550050"/>
          <a:chOff x="611736" y="1580417"/>
          <a:chExt cx="1755619" cy="410957"/>
        </a:xfrm>
      </cdr:grpSpPr>
      <cdr:cxnSp macro="">
        <cdr:nvCxnSpPr>
          <cdr:cNvPr id="5" name="Straight Connector 4">
            <a:extLst xmlns:a="http://schemas.openxmlformats.org/drawingml/2006/main">
              <a:ext uri="{FF2B5EF4-FFF2-40B4-BE49-F238E27FC236}">
                <a16:creationId xmlns:a16="http://schemas.microsoft.com/office/drawing/2014/main" id="{5CDAC0EA-0DF8-4AB5-92F0-1527D9E6A4B3}"/>
              </a:ext>
            </a:extLst>
          </cdr:cNvPr>
          <cdr:cNvCxnSpPr/>
        </cdr:nvCxnSpPr>
        <cdr:spPr>
          <a:xfrm xmlns:a="http://schemas.openxmlformats.org/drawingml/2006/main">
            <a:off x="611736" y="1580417"/>
            <a:ext cx="1755619" cy="12728"/>
          </a:xfrm>
          <a:prstGeom xmlns:a="http://schemas.openxmlformats.org/drawingml/2006/main" prst="line">
            <a:avLst/>
          </a:prstGeom>
          <a:ln xmlns:a="http://schemas.openxmlformats.org/drawingml/2006/main">
            <a:headEnd type="none" w="med" len="med"/>
            <a:tailEnd type="none" w="med" len="med"/>
          </a:ln>
        </cdr:spPr>
        <cdr:style>
          <a:lnRef xmlns:a="http://schemas.openxmlformats.org/drawingml/2006/main" idx="3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2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13" name="Straight Connector 12">
            <a:extLst xmlns:a="http://schemas.openxmlformats.org/drawingml/2006/main">
              <a:ext uri="{FF2B5EF4-FFF2-40B4-BE49-F238E27FC236}">
                <a16:creationId xmlns:a16="http://schemas.microsoft.com/office/drawing/2014/main" id="{CF9204AB-B721-44B3-B263-0512CA6C00C3}"/>
              </a:ext>
            </a:extLst>
          </cdr:cNvPr>
          <cdr:cNvCxnSpPr/>
        </cdr:nvCxnSpPr>
        <cdr:spPr>
          <a:xfrm xmlns:a="http://schemas.openxmlformats.org/drawingml/2006/main" flipH="1">
            <a:off x="2362395" y="1580417"/>
            <a:ext cx="2480" cy="410957"/>
          </a:xfrm>
          <a:prstGeom xmlns:a="http://schemas.openxmlformats.org/drawingml/2006/main" prst="line">
            <a:avLst/>
          </a:prstGeom>
          <a:ln xmlns:a="http://schemas.openxmlformats.org/drawingml/2006/main">
            <a:headEnd type="none" w="med" len="med"/>
            <a:tailEnd type="none" w="med" len="med"/>
          </a:ln>
        </cdr:spPr>
        <cdr:style>
          <a:lnRef xmlns:a="http://schemas.openxmlformats.org/drawingml/2006/main" idx="3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2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157361</xdr:colOff>
      <xdr:row>11</xdr:row>
      <xdr:rowOff>129561</xdr:rowOff>
    </xdr:from>
    <xdr:to>
      <xdr:col>8</xdr:col>
      <xdr:colOff>649940</xdr:colOff>
      <xdr:row>29</xdr:row>
      <xdr:rowOff>33618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BE3762A-5C49-4E17-A725-A6BC29C43C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120340</xdr:colOff>
      <xdr:row>1</xdr:row>
      <xdr:rowOff>98884</xdr:rowOff>
    </xdr:from>
    <xdr:to>
      <xdr:col>14</xdr:col>
      <xdr:colOff>1042146</xdr:colOff>
      <xdr:row>16</xdr:row>
      <xdr:rowOff>11206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96CC208-9063-4D82-AE53-03B910173D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0.1302</cdr:x>
      <cdr:y>0.59874</cdr:y>
    </cdr:from>
    <cdr:to>
      <cdr:x>0.47122</cdr:x>
      <cdr:y>0.7385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57908B35-48DB-E09C-A4DA-8C7D43F50627}"/>
            </a:ext>
          </a:extLst>
        </cdr:cNvPr>
        <cdr:cNvGrpSpPr/>
      </cdr:nvGrpSpPr>
      <cdr:grpSpPr>
        <a:xfrm xmlns:a="http://schemas.openxmlformats.org/drawingml/2006/main">
          <a:off x="761539" y="1995635"/>
          <a:ext cx="1994623" cy="465828"/>
          <a:chOff x="950130" y="2339928"/>
          <a:chExt cx="3946318" cy="541814"/>
        </a:xfrm>
      </cdr:grpSpPr>
      <cdr:cxnSp macro="">
        <cdr:nvCxnSpPr>
          <cdr:cNvPr id="3" name="Straight Connector 2">
            <a:extLst xmlns:a="http://schemas.openxmlformats.org/drawingml/2006/main">
              <a:ext uri="{FF2B5EF4-FFF2-40B4-BE49-F238E27FC236}">
                <a16:creationId xmlns:a16="http://schemas.microsoft.com/office/drawing/2014/main" id="{00C299F4-1865-4620-A4FF-832AE68F9A54}"/>
              </a:ext>
            </a:extLst>
          </cdr:cNvPr>
          <cdr:cNvCxnSpPr/>
        </cdr:nvCxnSpPr>
        <cdr:spPr>
          <a:xfrm xmlns:a="http://schemas.openxmlformats.org/drawingml/2006/main" flipV="1">
            <a:off x="950130" y="2339928"/>
            <a:ext cx="3944568" cy="6829"/>
          </a:xfrm>
          <a:prstGeom xmlns:a="http://schemas.openxmlformats.org/drawingml/2006/main" prst="line">
            <a:avLst/>
          </a:prstGeom>
          <a:ln xmlns:a="http://schemas.openxmlformats.org/drawingml/2006/main">
            <a:headEnd type="none" w="med" len="med"/>
            <a:tailEnd type="none" w="med" len="med"/>
          </a:ln>
        </cdr:spPr>
        <cdr:style>
          <a:lnRef xmlns:a="http://schemas.openxmlformats.org/drawingml/2006/main" idx="3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2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8" name="Straight Connector 7">
            <a:extLst xmlns:a="http://schemas.openxmlformats.org/drawingml/2006/main">
              <a:ext uri="{FF2B5EF4-FFF2-40B4-BE49-F238E27FC236}">
                <a16:creationId xmlns:a16="http://schemas.microsoft.com/office/drawing/2014/main" id="{83353DF6-5DF1-41D8-BCC5-6A9C741EC4CC}"/>
              </a:ext>
            </a:extLst>
          </cdr:cNvPr>
          <cdr:cNvCxnSpPr/>
        </cdr:nvCxnSpPr>
        <cdr:spPr>
          <a:xfrm xmlns:a="http://schemas.openxmlformats.org/drawingml/2006/main">
            <a:off x="4890672" y="2343323"/>
            <a:ext cx="5776" cy="538419"/>
          </a:xfrm>
          <a:prstGeom xmlns:a="http://schemas.openxmlformats.org/drawingml/2006/main" prst="line">
            <a:avLst/>
          </a:prstGeom>
          <a:ln xmlns:a="http://schemas.openxmlformats.org/drawingml/2006/main">
            <a:headEnd type="none" w="med" len="med"/>
            <a:tailEnd type="none" w="med" len="med"/>
          </a:ln>
        </cdr:spPr>
        <cdr:style>
          <a:lnRef xmlns:a="http://schemas.openxmlformats.org/drawingml/2006/main" idx="3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2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157361</xdr:colOff>
      <xdr:row>11</xdr:row>
      <xdr:rowOff>129561</xdr:rowOff>
    </xdr:from>
    <xdr:to>
      <xdr:col>8</xdr:col>
      <xdr:colOff>649940</xdr:colOff>
      <xdr:row>29</xdr:row>
      <xdr:rowOff>33618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ECB4275-F237-4E76-B6E7-22872F5017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115956</xdr:colOff>
      <xdr:row>1</xdr:row>
      <xdr:rowOff>109116</xdr:rowOff>
    </xdr:from>
    <xdr:to>
      <xdr:col>15</xdr:col>
      <xdr:colOff>499025</xdr:colOff>
      <xdr:row>15</xdr:row>
      <xdr:rowOff>41413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54B5892-F25A-4E42-A4B7-0FF4303FF3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0.1302</cdr:x>
      <cdr:y>0.59874</cdr:y>
    </cdr:from>
    <cdr:to>
      <cdr:x>0.15883</cdr:x>
      <cdr:y>0.7385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57908B35-48DB-E09C-A4DA-8C7D43F50627}"/>
            </a:ext>
          </a:extLst>
        </cdr:cNvPr>
        <cdr:cNvGrpSpPr/>
      </cdr:nvGrpSpPr>
      <cdr:grpSpPr>
        <a:xfrm xmlns:a="http://schemas.openxmlformats.org/drawingml/2006/main">
          <a:off x="760777" y="1995635"/>
          <a:ext cx="167290" cy="465828"/>
          <a:chOff x="950130" y="2339928"/>
          <a:chExt cx="3946318" cy="541814"/>
        </a:xfrm>
      </cdr:grpSpPr>
      <cdr:cxnSp macro="">
        <cdr:nvCxnSpPr>
          <cdr:cNvPr id="3" name="Straight Connector 2">
            <a:extLst xmlns:a="http://schemas.openxmlformats.org/drawingml/2006/main">
              <a:ext uri="{FF2B5EF4-FFF2-40B4-BE49-F238E27FC236}">
                <a16:creationId xmlns:a16="http://schemas.microsoft.com/office/drawing/2014/main" id="{00C299F4-1865-4620-A4FF-832AE68F9A54}"/>
              </a:ext>
            </a:extLst>
          </cdr:cNvPr>
          <cdr:cNvCxnSpPr/>
        </cdr:nvCxnSpPr>
        <cdr:spPr>
          <a:xfrm xmlns:a="http://schemas.openxmlformats.org/drawingml/2006/main" flipV="1">
            <a:off x="950130" y="2339928"/>
            <a:ext cx="3944568" cy="6829"/>
          </a:xfrm>
          <a:prstGeom xmlns:a="http://schemas.openxmlformats.org/drawingml/2006/main" prst="line">
            <a:avLst/>
          </a:prstGeom>
          <a:ln xmlns:a="http://schemas.openxmlformats.org/drawingml/2006/main">
            <a:headEnd type="none" w="med" len="med"/>
            <a:tailEnd type="none" w="med" len="med"/>
          </a:ln>
        </cdr:spPr>
        <cdr:style>
          <a:lnRef xmlns:a="http://schemas.openxmlformats.org/drawingml/2006/main" idx="3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2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8" name="Straight Connector 7">
            <a:extLst xmlns:a="http://schemas.openxmlformats.org/drawingml/2006/main">
              <a:ext uri="{FF2B5EF4-FFF2-40B4-BE49-F238E27FC236}">
                <a16:creationId xmlns:a16="http://schemas.microsoft.com/office/drawing/2014/main" id="{83353DF6-5DF1-41D8-BCC5-6A9C741EC4CC}"/>
              </a:ext>
            </a:extLst>
          </cdr:cNvPr>
          <cdr:cNvCxnSpPr/>
        </cdr:nvCxnSpPr>
        <cdr:spPr>
          <a:xfrm xmlns:a="http://schemas.openxmlformats.org/drawingml/2006/main">
            <a:off x="4890672" y="2343323"/>
            <a:ext cx="5776" cy="538419"/>
          </a:xfrm>
          <a:prstGeom xmlns:a="http://schemas.openxmlformats.org/drawingml/2006/main" prst="line">
            <a:avLst/>
          </a:prstGeom>
          <a:ln xmlns:a="http://schemas.openxmlformats.org/drawingml/2006/main">
            <a:headEnd type="none" w="med" len="med"/>
            <a:tailEnd type="none" w="med" len="med"/>
          </a:ln>
        </cdr:spPr>
        <cdr:style>
          <a:lnRef xmlns:a="http://schemas.openxmlformats.org/drawingml/2006/main" idx="3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2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persons/person.xml><?xml version="1.0" encoding="utf-8"?>
<personList xmlns="http://schemas.microsoft.com/office/spreadsheetml/2018/threadedcomments" xmlns:x="http://schemas.openxmlformats.org/spreadsheetml/2006/main">
  <person displayName="Angela Bona" id="{978EE5F8-2F9F-4CB2-8B3A-E0E89EC56137}" userId="980335d720af50d7" providerId="Windows Live"/>
</personList>
</file>

<file path=xl/theme/theme1.xml><?xml version="1.0" encoding="utf-8"?>
<a:theme xmlns:a="http://schemas.openxmlformats.org/drawingml/2006/main" name="Office Theme">
  <a:themeElements>
    <a:clrScheme name="Median">
      <a:dk1>
        <a:sysClr val="windowText" lastClr="000000"/>
      </a:dk1>
      <a:lt1>
        <a:sysClr val="window" lastClr="FFFFFF"/>
      </a:lt1>
      <a:dk2>
        <a:srgbClr val="775F55"/>
      </a:dk2>
      <a:lt2>
        <a:srgbClr val="EBDDC3"/>
      </a:lt2>
      <a:accent1>
        <a:srgbClr val="94B6D2"/>
      </a:accent1>
      <a:accent2>
        <a:srgbClr val="DD8047"/>
      </a:accent2>
      <a:accent3>
        <a:srgbClr val="A5AB81"/>
      </a:accent3>
      <a:accent4>
        <a:srgbClr val="D8B25C"/>
      </a:accent4>
      <a:accent5>
        <a:srgbClr val="7BA79D"/>
      </a:accent5>
      <a:accent6>
        <a:srgbClr val="968C8C"/>
      </a:accent6>
      <a:hlink>
        <a:srgbClr val="F7B615"/>
      </a:hlink>
      <a:folHlink>
        <a:srgbClr val="704404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Median">
    <a:dk1>
      <a:sysClr val="windowText" lastClr="000000"/>
    </a:dk1>
    <a:lt1>
      <a:sysClr val="window" lastClr="FFFFFF"/>
    </a:lt1>
    <a:dk2>
      <a:srgbClr val="775F55"/>
    </a:dk2>
    <a:lt2>
      <a:srgbClr val="EBDDC3"/>
    </a:lt2>
    <a:accent1>
      <a:srgbClr val="94B6D2"/>
    </a:accent1>
    <a:accent2>
      <a:srgbClr val="DD8047"/>
    </a:accent2>
    <a:accent3>
      <a:srgbClr val="A5AB81"/>
    </a:accent3>
    <a:accent4>
      <a:srgbClr val="D8B25C"/>
    </a:accent4>
    <a:accent5>
      <a:srgbClr val="7BA79D"/>
    </a:accent5>
    <a:accent6>
      <a:srgbClr val="968C8C"/>
    </a:accent6>
    <a:hlink>
      <a:srgbClr val="F7B615"/>
    </a:hlink>
    <a:folHlink>
      <a:srgbClr val="704404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Median">
    <a:dk1>
      <a:sysClr val="windowText" lastClr="000000"/>
    </a:dk1>
    <a:lt1>
      <a:sysClr val="window" lastClr="FFFFFF"/>
    </a:lt1>
    <a:dk2>
      <a:srgbClr val="775F55"/>
    </a:dk2>
    <a:lt2>
      <a:srgbClr val="EBDDC3"/>
    </a:lt2>
    <a:accent1>
      <a:srgbClr val="94B6D2"/>
    </a:accent1>
    <a:accent2>
      <a:srgbClr val="DD8047"/>
    </a:accent2>
    <a:accent3>
      <a:srgbClr val="A5AB81"/>
    </a:accent3>
    <a:accent4>
      <a:srgbClr val="D8B25C"/>
    </a:accent4>
    <a:accent5>
      <a:srgbClr val="7BA79D"/>
    </a:accent5>
    <a:accent6>
      <a:srgbClr val="968C8C"/>
    </a:accent6>
    <a:hlink>
      <a:srgbClr val="F7B615"/>
    </a:hlink>
    <a:folHlink>
      <a:srgbClr val="704404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Median">
    <a:dk1>
      <a:sysClr val="windowText" lastClr="000000"/>
    </a:dk1>
    <a:lt1>
      <a:sysClr val="window" lastClr="FFFFFF"/>
    </a:lt1>
    <a:dk2>
      <a:srgbClr val="775F55"/>
    </a:dk2>
    <a:lt2>
      <a:srgbClr val="EBDDC3"/>
    </a:lt2>
    <a:accent1>
      <a:srgbClr val="94B6D2"/>
    </a:accent1>
    <a:accent2>
      <a:srgbClr val="DD8047"/>
    </a:accent2>
    <a:accent3>
      <a:srgbClr val="A5AB81"/>
    </a:accent3>
    <a:accent4>
      <a:srgbClr val="D8B25C"/>
    </a:accent4>
    <a:accent5>
      <a:srgbClr val="7BA79D"/>
    </a:accent5>
    <a:accent6>
      <a:srgbClr val="968C8C"/>
    </a:accent6>
    <a:hlink>
      <a:srgbClr val="F7B615"/>
    </a:hlink>
    <a:folHlink>
      <a:srgbClr val="704404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4" dT="2021-01-26T10:35:19.20" personId="{978EE5F8-2F9F-4CB2-8B3A-E0E89EC56137}" id="{CD2EE534-A912-473B-A175-3155684C57CB}">
    <text>15-12-2020</text>
  </threadedComment>
  <threadedComment ref="B5" dT="2021-01-26T10:35:36.13" personId="{978EE5F8-2F9F-4CB2-8B3A-E0E89EC56137}" id="{54B8ECE7-0A06-4FA0-AE22-84F656E92D33}">
    <text>12-01-2021</text>
  </threadedComment>
  <threadedComment ref="B6" dT="2021-02-04T14:05:51.74" personId="{978EE5F8-2F9F-4CB2-8B3A-E0E89EC56137}" id="{445C8DE4-5B88-4984-8569-97B0CC511E1B}">
    <text>02-02-2021</text>
  </threadedComment>
  <threadedComment ref="C10" dT="2021-10-06T20:41:14.50" personId="{978EE5F8-2F9F-4CB2-8B3A-E0E89EC56137}" id="{151B1A2D-FC85-4F2F-864C-04BD41A8ED5E}">
    <text>Determined by one-way paired student t-test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B4" dT="2021-01-26T10:35:19.20" personId="{978EE5F8-2F9F-4CB2-8B3A-E0E89EC56137}" id="{8E9A64E1-B319-41D9-AEEE-9B622A8879B4}">
    <text>15-12-2020</text>
  </threadedComment>
  <threadedComment ref="B5" dT="2021-01-26T10:35:36.13" personId="{978EE5F8-2F9F-4CB2-8B3A-E0E89EC56137}" id="{9712051C-AF4A-43E5-8591-B3BD5E495260}">
    <text>12-01-2021</text>
  </threadedComment>
  <threadedComment ref="B6" dT="2021-02-04T14:05:51.74" personId="{978EE5F8-2F9F-4CB2-8B3A-E0E89EC56137}" id="{E31BA82E-6180-4B2A-BCF8-2F2F87E81DB9}">
    <text>02-02-2021</text>
  </threadedComment>
  <threadedComment ref="C10" dT="2021-10-06T20:41:14.50" personId="{978EE5F8-2F9F-4CB2-8B3A-E0E89EC56137}" id="{2479C231-92DA-4B10-8CEA-059C01C27DEA}">
    <text>Determined by one-way paired student t-test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B4" dT="2021-01-26T10:35:19.20" personId="{978EE5F8-2F9F-4CB2-8B3A-E0E89EC56137}" id="{A082F5D4-0CD7-4F71-B7E6-F9F5F3770816}">
    <text>15-12-2020</text>
  </threadedComment>
  <threadedComment ref="B5" dT="2021-01-26T10:35:36.13" personId="{978EE5F8-2F9F-4CB2-8B3A-E0E89EC56137}" id="{560C04F1-3174-4BFB-A81F-21EB82A34290}">
    <text>12-01-2021</text>
  </threadedComment>
  <threadedComment ref="B6" dT="2021-02-04T14:05:51.74" personId="{978EE5F8-2F9F-4CB2-8B3A-E0E89EC56137}" id="{DD72E0B2-DD38-4FCC-8EFD-AF2BC84EA58E}">
    <text>02-02-2021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2.xml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Relationship Id="rId5" Type="http://schemas.microsoft.com/office/2017/10/relationships/threadedComment" Target="../threadedComments/threadedComment3.xml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BA7313-39C4-44CD-AF65-D4C0E10164A1}">
  <dimension ref="A1:R30"/>
  <sheetViews>
    <sheetView zoomScale="85" zoomScaleNormal="85" workbookViewId="0">
      <selection activeCell="K23" sqref="K23"/>
    </sheetView>
  </sheetViews>
  <sheetFormatPr defaultRowHeight="15" x14ac:dyDescent="0.25"/>
  <cols>
    <col min="3" max="3" width="12" bestFit="1" customWidth="1"/>
    <col min="4" max="4" width="11" bestFit="1" customWidth="1"/>
    <col min="8" max="8" width="11.7109375" customWidth="1"/>
    <col min="9" max="9" width="12.85546875" customWidth="1"/>
    <col min="10" max="10" width="10" customWidth="1"/>
    <col min="11" max="13" width="16.5703125" customWidth="1"/>
    <col min="14" max="14" width="14.140625" customWidth="1"/>
    <col min="15" max="15" width="15.7109375" customWidth="1"/>
    <col min="16" max="16" width="15.42578125" customWidth="1"/>
    <col min="17" max="17" width="16.28515625" customWidth="1"/>
    <col min="18" max="18" width="8" customWidth="1"/>
  </cols>
  <sheetData>
    <row r="1" spans="1:18" ht="18.75" thickBot="1" x14ac:dyDescent="0.3">
      <c r="A1" s="46" t="s">
        <v>11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8"/>
      <c r="N1" s="14"/>
      <c r="Q1" s="23"/>
      <c r="R1" s="23"/>
    </row>
    <row r="2" spans="1:18" ht="17.25" customHeight="1" thickBot="1" x14ac:dyDescent="0.3">
      <c r="B2" s="13"/>
      <c r="C2" s="49" t="s">
        <v>9</v>
      </c>
      <c r="D2" s="50"/>
      <c r="E2" s="50"/>
      <c r="F2" s="50"/>
      <c r="G2" s="50"/>
      <c r="H2" s="51"/>
      <c r="I2" s="20" t="s">
        <v>8</v>
      </c>
      <c r="K2" s="24"/>
      <c r="L2" s="24"/>
    </row>
    <row r="3" spans="1:18" ht="17.25" customHeight="1" thickBot="1" x14ac:dyDescent="0.3">
      <c r="B3" s="12" t="s">
        <v>7</v>
      </c>
      <c r="C3" s="19" t="s">
        <v>6</v>
      </c>
      <c r="D3" s="10">
        <v>5</v>
      </c>
      <c r="E3" s="10">
        <v>25</v>
      </c>
      <c r="F3" s="10">
        <v>50</v>
      </c>
      <c r="G3" s="10">
        <v>75</v>
      </c>
      <c r="H3" s="11">
        <v>100</v>
      </c>
      <c r="I3" s="21"/>
    </row>
    <row r="4" spans="1:18" ht="17.25" customHeight="1" x14ac:dyDescent="0.25">
      <c r="A4" s="43" t="s">
        <v>5</v>
      </c>
      <c r="B4" s="9" t="s">
        <v>4</v>
      </c>
      <c r="C4" s="5">
        <v>101.46140729153454</v>
      </c>
      <c r="D4" s="5">
        <v>98.756616851016503</v>
      </c>
      <c r="E4" s="5">
        <v>98.376689336261336</v>
      </c>
      <c r="F4" s="5">
        <v>61.758009039108785</v>
      </c>
      <c r="G4" s="5">
        <v>-4.0929274558312319</v>
      </c>
      <c r="H4" s="5">
        <v>-1.3532279327633834</v>
      </c>
      <c r="I4" s="52">
        <v>40</v>
      </c>
    </row>
    <row r="5" spans="1:18" x14ac:dyDescent="0.25">
      <c r="A5" s="44"/>
      <c r="B5" s="8" t="s">
        <v>3</v>
      </c>
      <c r="C5" s="5">
        <v>97.276479140640987</v>
      </c>
      <c r="D5" s="5">
        <v>82.003672906613829</v>
      </c>
      <c r="E5" s="5">
        <v>59.778510583945554</v>
      </c>
      <c r="F5" s="5">
        <v>-5.6538131577261233</v>
      </c>
      <c r="G5" s="5">
        <v>-2.8569455296466124</v>
      </c>
      <c r="H5" s="5">
        <v>-7.2060197724529623E-2</v>
      </c>
      <c r="I5" s="53"/>
    </row>
    <row r="6" spans="1:18" x14ac:dyDescent="0.25">
      <c r="A6" s="44"/>
      <c r="B6" s="8" t="s">
        <v>2</v>
      </c>
      <c r="C6" s="5">
        <v>98.897576811212105</v>
      </c>
      <c r="D6" s="5">
        <v>95.921499445882247</v>
      </c>
      <c r="E6" s="5">
        <v>95.376751609849393</v>
      </c>
      <c r="F6" s="5">
        <v>17.651316150836347</v>
      </c>
      <c r="G6" s="5">
        <v>-3.3011201902417167</v>
      </c>
      <c r="H6" s="5">
        <v>0.22326260658286085</v>
      </c>
      <c r="I6" s="53"/>
    </row>
    <row r="7" spans="1:18" ht="15.75" thickBot="1" x14ac:dyDescent="0.3">
      <c r="A7" s="45"/>
      <c r="B7" s="7"/>
      <c r="C7" s="5"/>
      <c r="D7" s="6"/>
      <c r="E7" s="6"/>
      <c r="F7" s="6"/>
      <c r="G7" s="6"/>
      <c r="H7" s="6"/>
      <c r="I7" s="53"/>
    </row>
    <row r="8" spans="1:18" ht="15.75" thickTop="1" x14ac:dyDescent="0.25">
      <c r="B8" s="4" t="s">
        <v>12</v>
      </c>
      <c r="C8" s="3">
        <f t="shared" ref="C8:H8" si="0">AVERAGE(C4:C7)</f>
        <v>99.211821081129202</v>
      </c>
      <c r="D8" s="3">
        <f t="shared" si="0"/>
        <v>92.227263067837541</v>
      </c>
      <c r="E8" s="3">
        <f t="shared" si="0"/>
        <v>84.510650510018763</v>
      </c>
      <c r="F8" s="3">
        <f t="shared" si="0"/>
        <v>24.585170677406339</v>
      </c>
      <c r="G8" s="3">
        <f t="shared" si="0"/>
        <v>-3.4169977252398538</v>
      </c>
      <c r="H8" s="3">
        <f t="shared" si="0"/>
        <v>-0.40067517463501739</v>
      </c>
      <c r="I8" s="53"/>
    </row>
    <row r="9" spans="1:18" ht="15.75" thickBot="1" x14ac:dyDescent="0.3">
      <c r="B9" s="2" t="s">
        <v>1</v>
      </c>
      <c r="C9" s="1">
        <f t="shared" ref="C9:H9" si="1">STDEVA(C4:C7)</f>
        <v>2.1100872026807656</v>
      </c>
      <c r="D9" s="1">
        <f t="shared" si="1"/>
        <v>8.9666504065747024</v>
      </c>
      <c r="E9" s="1">
        <f t="shared" si="1"/>
        <v>21.471119336977658</v>
      </c>
      <c r="F9" s="1">
        <f t="shared" si="1"/>
        <v>34.23663530373782</v>
      </c>
      <c r="G9" s="1">
        <f t="shared" si="1"/>
        <v>0.62608588292796719</v>
      </c>
      <c r="H9" s="1">
        <f t="shared" si="1"/>
        <v>0.83804621438764537</v>
      </c>
      <c r="I9" s="54"/>
    </row>
    <row r="10" spans="1:18" ht="15.75" thickTop="1" x14ac:dyDescent="0.25">
      <c r="C10" s="15" t="s">
        <v>14</v>
      </c>
      <c r="D10" s="17">
        <f>_xlfn.T.TEST(D4:D7,C4:C7,1,1)</f>
        <v>0.11700431745359025</v>
      </c>
      <c r="E10" s="17">
        <f>_xlfn.T.TEST(E4:E6,C4:C6,1,1)</f>
        <v>0.16308757772753796</v>
      </c>
      <c r="F10" s="16">
        <f>_xlfn.T.TEST(F4:F6,C4:C6,1,1)</f>
        <v>2.8295767508904668E-2</v>
      </c>
      <c r="G10" s="16">
        <f>_xlfn.T.TEST(G4:G6,C4:C6,1,1)</f>
        <v>1.1840394633685398E-4</v>
      </c>
      <c r="H10" s="16">
        <f>_xlfn.T.TEST(H4:H7,C4:C7,1,1)</f>
        <v>1.3649515458420306E-4</v>
      </c>
    </row>
    <row r="11" spans="1:18" x14ac:dyDescent="0.25">
      <c r="F11" s="42" t="s">
        <v>15</v>
      </c>
      <c r="G11" s="42"/>
      <c r="H11" s="42"/>
    </row>
    <row r="30" spans="18:18" x14ac:dyDescent="0.25">
      <c r="R30" t="s">
        <v>0</v>
      </c>
    </row>
  </sheetData>
  <mergeCells count="5">
    <mergeCell ref="F11:H11"/>
    <mergeCell ref="A4:A7"/>
    <mergeCell ref="A1:M1"/>
    <mergeCell ref="C2:H2"/>
    <mergeCell ref="I4:I9"/>
  </mergeCells>
  <pageMargins left="0.7" right="0.7" top="0.75" bottom="0.75" header="0.3" footer="0.3"/>
  <pageSetup orientation="landscape" verticalDpi="30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10DCD1-DE52-4413-8A8E-344B3418B73E}">
  <dimension ref="A1:R30"/>
  <sheetViews>
    <sheetView zoomScale="85" zoomScaleNormal="85" workbookViewId="0">
      <selection activeCell="L23" sqref="L23"/>
    </sheetView>
  </sheetViews>
  <sheetFormatPr defaultRowHeight="15" x14ac:dyDescent="0.25"/>
  <cols>
    <col min="3" max="3" width="9.7109375" customWidth="1"/>
    <col min="4" max="4" width="10.85546875" customWidth="1"/>
    <col min="5" max="5" width="8" customWidth="1"/>
    <col min="6" max="6" width="11" customWidth="1"/>
    <col min="7" max="7" width="10.7109375" customWidth="1"/>
    <col min="8" max="8" width="11.7109375" customWidth="1"/>
    <col min="9" max="9" width="11" customWidth="1"/>
    <col min="10" max="10" width="10" customWidth="1"/>
    <col min="11" max="13" width="16.140625" customWidth="1"/>
    <col min="14" max="14" width="14.140625" customWidth="1"/>
    <col min="15" max="15" width="15.7109375" customWidth="1"/>
    <col min="16" max="16" width="15.42578125" customWidth="1"/>
    <col min="17" max="17" width="16.28515625" customWidth="1"/>
    <col min="18" max="18" width="8" customWidth="1"/>
  </cols>
  <sheetData>
    <row r="1" spans="1:14" ht="18.75" thickBot="1" x14ac:dyDescent="0.3">
      <c r="A1" s="46" t="s">
        <v>10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8"/>
      <c r="N1" s="14"/>
    </row>
    <row r="2" spans="1:14" ht="17.25" customHeight="1" thickTop="1" thickBot="1" x14ac:dyDescent="0.3">
      <c r="B2" s="13"/>
      <c r="C2" s="49" t="s">
        <v>9</v>
      </c>
      <c r="D2" s="50"/>
      <c r="E2" s="50"/>
      <c r="F2" s="50"/>
      <c r="G2" s="50"/>
      <c r="H2" s="51"/>
      <c r="I2" s="22"/>
      <c r="K2" s="25"/>
    </row>
    <row r="3" spans="1:14" ht="17.25" customHeight="1" thickBot="1" x14ac:dyDescent="0.3">
      <c r="B3" s="12" t="s">
        <v>7</v>
      </c>
      <c r="C3" s="10" t="s">
        <v>6</v>
      </c>
      <c r="D3" s="19">
        <v>5</v>
      </c>
      <c r="E3" s="10">
        <v>25</v>
      </c>
      <c r="F3" s="10">
        <v>50</v>
      </c>
      <c r="G3" s="19">
        <v>75</v>
      </c>
      <c r="H3" s="10">
        <v>100</v>
      </c>
      <c r="I3" s="18" t="s">
        <v>16</v>
      </c>
    </row>
    <row r="4" spans="1:14" ht="17.25" customHeight="1" x14ac:dyDescent="0.25">
      <c r="A4" s="43" t="s">
        <v>5</v>
      </c>
      <c r="B4" s="9" t="s">
        <v>4</v>
      </c>
      <c r="C4" s="5">
        <v>101.46140729153454</v>
      </c>
      <c r="D4" s="5">
        <v>98.862152271781824</v>
      </c>
      <c r="E4" s="5">
        <v>96.433782239971691</v>
      </c>
      <c r="F4" s="5">
        <v>42.885109743645664</v>
      </c>
      <c r="G4" s="5">
        <v>9.1538785586323979</v>
      </c>
      <c r="H4" s="5">
        <v>5.8875572859455776</v>
      </c>
      <c r="I4" s="55">
        <v>45</v>
      </c>
    </row>
    <row r="5" spans="1:14" x14ac:dyDescent="0.25">
      <c r="A5" s="44"/>
      <c r="B5" s="8" t="s">
        <v>3</v>
      </c>
      <c r="C5" s="5">
        <v>97.276479140640987</v>
      </c>
      <c r="D5" s="5">
        <v>93.705383629021441</v>
      </c>
      <c r="E5" s="5">
        <v>82.176417676216715</v>
      </c>
      <c r="F5" s="5">
        <v>17.013695598087157</v>
      </c>
      <c r="G5" s="5">
        <v>4.6030323530317316</v>
      </c>
      <c r="H5" s="5">
        <v>4.2096136291961992</v>
      </c>
      <c r="I5" s="56"/>
    </row>
    <row r="6" spans="1:14" x14ac:dyDescent="0.25">
      <c r="A6" s="44"/>
      <c r="B6" s="8" t="s">
        <v>2</v>
      </c>
      <c r="C6" s="5">
        <v>98.897576811212105</v>
      </c>
      <c r="D6" s="5">
        <v>98.568663752298079</v>
      </c>
      <c r="E6" s="5">
        <v>99.596124083605559</v>
      </c>
      <c r="F6" s="5">
        <v>60.68154868643397</v>
      </c>
      <c r="G6" s="5">
        <v>30.829948853153955</v>
      </c>
      <c r="H6" s="5">
        <v>15.294942504224544</v>
      </c>
      <c r="I6" s="56"/>
    </row>
    <row r="7" spans="1:14" ht="15.75" thickBot="1" x14ac:dyDescent="0.3">
      <c r="A7" s="45"/>
      <c r="B7" s="7"/>
      <c r="C7" s="6"/>
      <c r="D7" s="6"/>
      <c r="E7" s="6"/>
      <c r="F7" s="6"/>
      <c r="G7" s="6"/>
      <c r="I7" s="56"/>
    </row>
    <row r="8" spans="1:14" ht="15.75" thickTop="1" x14ac:dyDescent="0.25">
      <c r="B8" s="4" t="s">
        <v>13</v>
      </c>
      <c r="C8" s="3">
        <f t="shared" ref="C8:H8" si="0">AVERAGE(C4:C7)</f>
        <v>99.211821081129202</v>
      </c>
      <c r="D8" s="3">
        <f t="shared" si="0"/>
        <v>97.045399884367114</v>
      </c>
      <c r="E8" s="3">
        <f t="shared" si="0"/>
        <v>92.73544133326466</v>
      </c>
      <c r="F8" s="3">
        <f t="shared" si="0"/>
        <v>40.193451342722263</v>
      </c>
      <c r="G8" s="3">
        <f t="shared" si="0"/>
        <v>14.862286588272696</v>
      </c>
      <c r="H8" s="3">
        <f t="shared" si="0"/>
        <v>8.4640378064554405</v>
      </c>
      <c r="I8" s="56"/>
    </row>
    <row r="9" spans="1:14" ht="15.75" thickBot="1" x14ac:dyDescent="0.3">
      <c r="B9" s="2" t="s">
        <v>1</v>
      </c>
      <c r="C9" s="1">
        <f t="shared" ref="C9:H9" si="1">STDEVA(C4:C7)</f>
        <v>2.1100872026807656</v>
      </c>
      <c r="D9" s="1">
        <f t="shared" si="1"/>
        <v>2.8962588484538454</v>
      </c>
      <c r="E9" s="1">
        <f t="shared" si="1"/>
        <v>9.2800774202898193</v>
      </c>
      <c r="F9" s="1">
        <f t="shared" si="1"/>
        <v>21.958008039137017</v>
      </c>
      <c r="G9" s="1">
        <f t="shared" si="1"/>
        <v>14.014357957136038</v>
      </c>
      <c r="H9" s="1">
        <f t="shared" si="1"/>
        <v>5.9749324658366953</v>
      </c>
      <c r="I9" s="57"/>
    </row>
    <row r="10" spans="1:14" ht="15.75" thickTop="1" x14ac:dyDescent="0.25">
      <c r="C10" s="15" t="s">
        <v>14</v>
      </c>
      <c r="D10" s="17">
        <f>_xlfn.T.TEST(D4:D6,C4:C6,1,1)</f>
        <v>7.6399113940055496E-2</v>
      </c>
      <c r="E10" s="17">
        <f>_xlfn.T.TEST(E4:E6,C4:C6,1,1)</f>
        <v>0.147923574256898</v>
      </c>
      <c r="F10" s="16">
        <f>_xlfn.T.TEST(F4:F6,C4:C6,1,1)</f>
        <v>1.9901002746733325E-2</v>
      </c>
      <c r="G10" s="16">
        <f>_xlfn.T.TEST(G4:G6,C4:C6,1,1)</f>
        <v>4.5942037469819787E-3</v>
      </c>
      <c r="H10" s="16">
        <f>_xlfn.T.TEST(H4:H6,C4:C6,1,1)</f>
        <v>8.0477883919951936E-4</v>
      </c>
    </row>
    <row r="11" spans="1:14" x14ac:dyDescent="0.25">
      <c r="F11" s="42" t="s">
        <v>15</v>
      </c>
      <c r="G11" s="42"/>
      <c r="H11" s="42"/>
    </row>
    <row r="30" spans="18:18" x14ac:dyDescent="0.25">
      <c r="R30" t="s">
        <v>0</v>
      </c>
    </row>
  </sheetData>
  <mergeCells count="5">
    <mergeCell ref="F11:H11"/>
    <mergeCell ref="C2:H2"/>
    <mergeCell ref="A1:M1"/>
    <mergeCell ref="A4:A7"/>
    <mergeCell ref="I4:I9"/>
  </mergeCells>
  <pageMargins left="0.7" right="0.7" top="0.75" bottom="0.75" header="0.3" footer="0.3"/>
  <pageSetup orientation="landscape" verticalDpi="30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2E5423-89A4-4F11-A9EE-AEBCD485E63A}">
  <dimension ref="A1:R30"/>
  <sheetViews>
    <sheetView tabSelected="1" zoomScale="115" zoomScaleNormal="115" workbookViewId="0">
      <selection activeCell="K21" sqref="K21"/>
    </sheetView>
  </sheetViews>
  <sheetFormatPr defaultRowHeight="15" x14ac:dyDescent="0.25"/>
  <cols>
    <col min="3" max="3" width="9.7109375" customWidth="1"/>
    <col min="4" max="4" width="10.85546875" customWidth="1"/>
    <col min="5" max="5" width="8" customWidth="1"/>
    <col min="6" max="6" width="11" customWidth="1"/>
    <col min="7" max="7" width="10.7109375" customWidth="1"/>
    <col min="8" max="8" width="11.7109375" customWidth="1"/>
    <col min="9" max="9" width="11" customWidth="1"/>
    <col min="10" max="10" width="10" customWidth="1"/>
    <col min="11" max="13" width="16.140625" customWidth="1"/>
    <col min="14" max="14" width="14.140625" customWidth="1"/>
    <col min="15" max="15" width="15.7109375" customWidth="1"/>
    <col min="16" max="16" width="15.42578125" customWidth="1"/>
    <col min="17" max="17" width="16.28515625" customWidth="1"/>
    <col min="18" max="18" width="8" customWidth="1"/>
  </cols>
  <sheetData>
    <row r="1" spans="1:14" ht="18.75" thickBot="1" x14ac:dyDescent="0.3">
      <c r="A1" s="46" t="s">
        <v>18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8"/>
      <c r="N1" s="14"/>
    </row>
    <row r="2" spans="1:14" ht="17.25" customHeight="1" thickTop="1" thickBot="1" x14ac:dyDescent="0.3">
      <c r="B2" s="13"/>
      <c r="C2" s="59" t="s">
        <v>9</v>
      </c>
      <c r="D2" s="50"/>
      <c r="E2" s="50"/>
      <c r="F2" s="50"/>
      <c r="G2" s="50"/>
      <c r="H2" s="50"/>
      <c r="I2" s="60"/>
      <c r="K2" s="25"/>
    </row>
    <row r="3" spans="1:14" ht="17.25" customHeight="1" thickBot="1" x14ac:dyDescent="0.3">
      <c r="B3" s="12" t="s">
        <v>7</v>
      </c>
      <c r="C3" s="36" t="s">
        <v>6</v>
      </c>
      <c r="D3" s="19">
        <v>12.5</v>
      </c>
      <c r="E3" s="19">
        <v>25</v>
      </c>
      <c r="F3" s="19">
        <v>50</v>
      </c>
      <c r="G3" s="19">
        <v>100</v>
      </c>
      <c r="H3" s="19">
        <v>200</v>
      </c>
      <c r="I3" s="30">
        <v>400</v>
      </c>
      <c r="J3" s="18" t="s">
        <v>16</v>
      </c>
    </row>
    <row r="4" spans="1:14" ht="17.25" customHeight="1" x14ac:dyDescent="0.25">
      <c r="A4" s="43" t="s">
        <v>5</v>
      </c>
      <c r="B4" s="27" t="s">
        <v>4</v>
      </c>
      <c r="C4" s="37">
        <v>101.46140729153454</v>
      </c>
      <c r="D4" s="26">
        <v>55.339546896493644</v>
      </c>
      <c r="E4" s="26">
        <v>85.784831962435192</v>
      </c>
      <c r="F4" s="26">
        <v>90.003246711981973</v>
      </c>
      <c r="G4" s="26">
        <v>81.851688810166706</v>
      </c>
      <c r="H4" s="26">
        <v>96.889511271636565</v>
      </c>
      <c r="I4" s="31">
        <v>95.39879675236368</v>
      </c>
      <c r="J4" s="55">
        <v>12.5</v>
      </c>
    </row>
    <row r="5" spans="1:14" x14ac:dyDescent="0.25">
      <c r="A5" s="44"/>
      <c r="B5" s="28" t="s">
        <v>3</v>
      </c>
      <c r="C5" s="37">
        <v>97.276479140640987</v>
      </c>
      <c r="D5" s="26">
        <v>37.393370467027616</v>
      </c>
      <c r="E5" s="26">
        <v>84.475370686658295</v>
      </c>
      <c r="F5" s="26">
        <v>84.092592312691764</v>
      </c>
      <c r="G5" s="26">
        <v>68.004942488777374</v>
      </c>
      <c r="H5" s="26">
        <v>73.654040900228239</v>
      </c>
      <c r="I5" s="31">
        <v>82.255407264098196</v>
      </c>
      <c r="J5" s="56"/>
    </row>
    <row r="6" spans="1:14" x14ac:dyDescent="0.25">
      <c r="A6" s="44"/>
      <c r="B6" s="28" t="s">
        <v>2</v>
      </c>
      <c r="C6" s="37">
        <v>98.897576811212105</v>
      </c>
      <c r="D6" s="26"/>
      <c r="E6" s="26">
        <v>76.209328721219336</v>
      </c>
      <c r="F6" s="26">
        <v>73.615014593016966</v>
      </c>
      <c r="G6" s="26">
        <v>71.46794941087451</v>
      </c>
      <c r="H6" s="26">
        <v>65.30915576694413</v>
      </c>
      <c r="I6" s="31">
        <v>65.282131661442008</v>
      </c>
      <c r="J6" s="56"/>
    </row>
    <row r="7" spans="1:14" ht="15.75" thickBot="1" x14ac:dyDescent="0.3">
      <c r="A7" s="45"/>
      <c r="B7" s="29"/>
      <c r="C7" s="38"/>
      <c r="D7" s="6">
        <v>59.539267540671304</v>
      </c>
      <c r="E7" s="6">
        <v>71.453638482941855</v>
      </c>
      <c r="F7" s="6">
        <v>67.92419722758379</v>
      </c>
      <c r="G7" s="6">
        <v>64.042563858321017</v>
      </c>
      <c r="H7" s="26">
        <v>57.47374226054697</v>
      </c>
      <c r="I7" s="32">
        <v>49.064998871982546</v>
      </c>
      <c r="J7" s="56"/>
    </row>
    <row r="8" spans="1:14" ht="15.75" thickTop="1" x14ac:dyDescent="0.25">
      <c r="B8" s="4" t="s">
        <v>13</v>
      </c>
      <c r="C8" s="39">
        <f>AVERAGE(C4:C7)</f>
        <v>99.211821081129202</v>
      </c>
      <c r="D8" s="3">
        <f t="shared" ref="D8:I8" si="0">AVERAGE(D4:D7)</f>
        <v>50.757394968064183</v>
      </c>
      <c r="E8" s="3">
        <f t="shared" si="0"/>
        <v>79.480792463313676</v>
      </c>
      <c r="F8" s="3">
        <f t="shared" si="0"/>
        <v>78.908762711318616</v>
      </c>
      <c r="G8" s="3">
        <f>AVERAGE(G4:G7)</f>
        <v>71.341786142034891</v>
      </c>
      <c r="H8" s="3">
        <f t="shared" si="0"/>
        <v>73.331612549838979</v>
      </c>
      <c r="I8" s="33">
        <f t="shared" si="0"/>
        <v>73.000333637471613</v>
      </c>
      <c r="J8" s="56"/>
    </row>
    <row r="9" spans="1:14" ht="15.75" thickBot="1" x14ac:dyDescent="0.3">
      <c r="B9" s="2" t="s">
        <v>1</v>
      </c>
      <c r="C9" s="40">
        <f>STDEVA(C4:C7)</f>
        <v>2.1100872026807656</v>
      </c>
      <c r="D9" s="34">
        <f t="shared" ref="D9:I9" si="1">STDEVA(D4:D7)</f>
        <v>11.762536993374903</v>
      </c>
      <c r="E9" s="34">
        <f t="shared" si="1"/>
        <v>6.8270150059897974</v>
      </c>
      <c r="F9" s="34">
        <f t="shared" si="1"/>
        <v>9.9773762847677414</v>
      </c>
      <c r="G9" s="34">
        <f t="shared" si="1"/>
        <v>7.6351630145740543</v>
      </c>
      <c r="H9" s="34">
        <f t="shared" si="1"/>
        <v>17.038294272735868</v>
      </c>
      <c r="I9" s="35">
        <f t="shared" si="1"/>
        <v>20.164477262604429</v>
      </c>
      <c r="J9" s="57"/>
    </row>
    <row r="10" spans="1:14" ht="15.75" thickTop="1" x14ac:dyDescent="0.25">
      <c r="B10" s="61" t="s">
        <v>17</v>
      </c>
      <c r="C10" s="61"/>
      <c r="D10" s="41">
        <v>4.1092231422934403E-2</v>
      </c>
      <c r="E10" s="41">
        <v>3.2032022975524113E-2</v>
      </c>
      <c r="F10" s="41">
        <v>2.22554692670906E-2</v>
      </c>
      <c r="G10" s="17">
        <v>6.2116121861980275E-2</v>
      </c>
      <c r="H10" s="17">
        <v>0.1891465486384746</v>
      </c>
      <c r="I10" s="17">
        <v>0.1278924977800607</v>
      </c>
      <c r="J10" t="s">
        <v>19</v>
      </c>
    </row>
    <row r="11" spans="1:14" x14ac:dyDescent="0.25">
      <c r="F11" s="58" t="s">
        <v>15</v>
      </c>
      <c r="G11" s="58"/>
      <c r="H11" s="58"/>
    </row>
    <row r="30" spans="18:18" x14ac:dyDescent="0.25">
      <c r="R30" t="s">
        <v>0</v>
      </c>
    </row>
  </sheetData>
  <mergeCells count="6">
    <mergeCell ref="A1:M1"/>
    <mergeCell ref="A4:A7"/>
    <mergeCell ref="J4:J9"/>
    <mergeCell ref="F11:H11"/>
    <mergeCell ref="C2:I2"/>
    <mergeCell ref="B10:C10"/>
  </mergeCells>
  <pageMargins left="0.7" right="0.7" top="0.75" bottom="0.75" header="0.3" footer="0.3"/>
  <pageSetup orientation="landscape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24h CAE21</vt:lpstr>
      <vt:lpstr>24h EGF25</vt:lpstr>
      <vt:lpstr>24h Cam</vt:lpstr>
      <vt:lpstr>'24h CAE21'!Print_Area</vt:lpstr>
      <vt:lpstr>'24h Cam'!Print_Area</vt:lpstr>
      <vt:lpstr>'24h EGF25'!Print_Area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Angela Bona</cp:lastModifiedBy>
  <dcterms:created xsi:type="dcterms:W3CDTF">2021-02-04T21:19:18Z</dcterms:created>
  <dcterms:modified xsi:type="dcterms:W3CDTF">2022-05-11T09:33:06Z</dcterms:modified>
</cp:coreProperties>
</file>