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5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6.xml" ContentType="application/vnd.openxmlformats-officedocument.themeOverrid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80335d720af50d7/Desktop/Obj 1 - Cytotoxicity/Results/MTT/Vero/Complete IC50 data Veros/"/>
    </mc:Choice>
  </mc:AlternateContent>
  <xr:revisionPtr revIDLastSave="11" documentId="8_{89DC09F0-650D-40D9-853E-28489CE73D4B}" xr6:coauthVersionLast="47" xr6:coauthVersionMax="47" xr10:uidLastSave="{F0DF5143-E33B-49C2-A27B-AC1CB0FDF4CE}"/>
  <bookViews>
    <workbookView xWindow="2730" yWindow="2730" windowWidth="18000" windowHeight="9360" firstSheet="1" activeTab="2" xr2:uid="{8BB63393-7BB7-415D-A480-6113548190A7}"/>
  </bookViews>
  <sheets>
    <sheet name="24h CAE21 Veros" sheetId="4" r:id="rId1"/>
    <sheet name="24h EGF25 Veros" sheetId="3" r:id="rId2"/>
    <sheet name="Cam Vero 24h" sheetId="5" r:id="rId3"/>
    <sheet name="24h drug template Veros" sheetId="2" r:id="rId4"/>
  </sheets>
  <definedNames>
    <definedName name="_xlnm.Print_Area" localSheetId="0">'24h CAE21 Veros'!$A$1:$Y$33</definedName>
    <definedName name="_xlnm.Print_Area" localSheetId="3">'24h drug template Veros'!$A$1:$Y$33</definedName>
    <definedName name="_xlnm.Print_Area" localSheetId="1">'24h EGF25 Veros'!$A$1:$Y$33</definedName>
    <definedName name="_xlnm.Print_Area" localSheetId="2">'Cam Vero 24h'!$A$1:$J$37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5" l="1"/>
  <c r="F14" i="5"/>
  <c r="E14" i="5"/>
  <c r="D14" i="5"/>
  <c r="C14" i="5"/>
  <c r="B14" i="5"/>
  <c r="H43" i="3"/>
  <c r="G43" i="3"/>
  <c r="F43" i="3"/>
  <c r="E43" i="3"/>
  <c r="D43" i="3"/>
  <c r="H42" i="3"/>
  <c r="G42" i="3"/>
  <c r="F42" i="3"/>
  <c r="E42" i="3"/>
  <c r="D42" i="3"/>
  <c r="C42" i="3"/>
  <c r="H41" i="3"/>
  <c r="G41" i="3"/>
  <c r="F41" i="3"/>
  <c r="E41" i="3"/>
  <c r="D41" i="3"/>
  <c r="C41" i="3"/>
  <c r="H45" i="4"/>
  <c r="G45" i="4"/>
  <c r="F45" i="4"/>
  <c r="E45" i="4"/>
  <c r="D45" i="4"/>
  <c r="H44" i="4"/>
  <c r="G44" i="4"/>
  <c r="F44" i="4"/>
  <c r="E44" i="4"/>
  <c r="D44" i="4"/>
  <c r="C44" i="4"/>
  <c r="H43" i="4"/>
  <c r="G43" i="4"/>
  <c r="F43" i="4"/>
  <c r="E43" i="4"/>
  <c r="D43" i="4"/>
  <c r="C43" i="4"/>
  <c r="O43" i="5"/>
  <c r="N43" i="5"/>
  <c r="M43" i="5"/>
  <c r="L43" i="5"/>
  <c r="K43" i="5"/>
  <c r="J43" i="5"/>
  <c r="I43" i="5"/>
  <c r="O42" i="5"/>
  <c r="N42" i="5"/>
  <c r="M42" i="5"/>
  <c r="L42" i="5"/>
  <c r="K42" i="5"/>
  <c r="J42" i="5"/>
  <c r="I42" i="5"/>
  <c r="G13" i="5"/>
  <c r="F13" i="5"/>
  <c r="E13" i="5"/>
  <c r="D13" i="5"/>
  <c r="C13" i="5"/>
  <c r="B13" i="5"/>
  <c r="A13" i="5"/>
  <c r="G12" i="5"/>
  <c r="F12" i="5"/>
  <c r="E12" i="5"/>
  <c r="D12" i="5"/>
  <c r="C12" i="5"/>
  <c r="B12" i="5"/>
  <c r="A12" i="5"/>
  <c r="L8" i="5"/>
  <c r="K8" i="5"/>
  <c r="H10" i="4"/>
  <c r="G10" i="4"/>
  <c r="F10" i="4"/>
  <c r="F9" i="3"/>
  <c r="F8" i="3"/>
  <c r="F10" i="3"/>
  <c r="H10" i="3"/>
  <c r="G10" i="3"/>
  <c r="E10" i="3"/>
  <c r="D10" i="3"/>
  <c r="E10" i="4"/>
  <c r="D10" i="4"/>
  <c r="D8" i="4"/>
  <c r="E8" i="4"/>
  <c r="F8" i="4"/>
  <c r="G8" i="4"/>
  <c r="H8" i="4"/>
  <c r="D9" i="4"/>
  <c r="E9" i="4"/>
  <c r="F9" i="4"/>
  <c r="G9" i="4"/>
  <c r="H9" i="4"/>
  <c r="C9" i="4"/>
  <c r="C8" i="4"/>
  <c r="P10" i="4" l="1"/>
  <c r="O10" i="4"/>
  <c r="N10" i="4"/>
  <c r="M10" i="4"/>
  <c r="L10" i="4"/>
  <c r="K10" i="4"/>
  <c r="P9" i="4"/>
  <c r="O9" i="4"/>
  <c r="N9" i="4"/>
  <c r="M9" i="4"/>
  <c r="L9" i="4"/>
  <c r="K9" i="4"/>
  <c r="P10" i="3"/>
  <c r="O10" i="3"/>
  <c r="N10" i="3"/>
  <c r="M10" i="3"/>
  <c r="L10" i="3"/>
  <c r="K10" i="3"/>
  <c r="C9" i="3"/>
  <c r="P9" i="3"/>
  <c r="O9" i="3"/>
  <c r="N9" i="3"/>
  <c r="M9" i="3"/>
  <c r="L9" i="3"/>
  <c r="K9" i="3"/>
  <c r="C8" i="3"/>
  <c r="D9" i="3"/>
  <c r="E9" i="3"/>
  <c r="G9" i="3"/>
  <c r="H9" i="3"/>
  <c r="D8" i="3"/>
  <c r="E8" i="3"/>
  <c r="G8" i="3"/>
  <c r="H8" i="3"/>
  <c r="S10" i="2"/>
  <c r="T10" i="2"/>
  <c r="T9" i="2"/>
  <c r="P9" i="2"/>
  <c r="Q9" i="2"/>
  <c r="R9" i="2"/>
  <c r="S9" i="2"/>
  <c r="P10" i="2"/>
  <c r="Q10" i="2"/>
  <c r="R10" i="2"/>
  <c r="O10" i="2"/>
  <c r="O9" i="2"/>
  <c r="C8" i="2"/>
  <c r="D8" i="2"/>
  <c r="E8" i="2"/>
  <c r="F8" i="2"/>
  <c r="G8" i="2"/>
  <c r="N9" i="2"/>
  <c r="C9" i="2"/>
  <c r="D9" i="2"/>
  <c r="E9" i="2"/>
  <c r="F9" i="2"/>
  <c r="G9" i="2"/>
  <c r="N10" i="2"/>
  <c r="H8" i="2" l="1"/>
  <c r="H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tc={1D73B043-62B4-4B1D-B9E3-983C3C51D777}</author>
    <author>tc={8B333AD2-9FA6-4957-B505-FB9DD45C6804}</author>
    <author>tc={123471BF-CA29-424F-9E0D-FE4DD30344B5}</author>
    <author>tc={C3F1CF33-7854-4B94-B836-24881F07031D}</author>
    <author>tc={E4B05099-60E0-4F24-A745-677478BACA4B}</author>
    <author>tc={BD02D877-0741-47D1-B599-3B558983F961}</author>
    <author>tc={DA18D3BA-45C8-45A8-92CA-FBCEBB9E6311}</author>
    <author>Angela Bona</author>
    <author>tc={741FDB55-CB89-4F99-AA54-1DBCB98CC426}</author>
    <author>tc={D852670D-72D8-4EC2-91CB-BA66758FD269}</author>
    <author>tc={18613A3B-4C65-4E3D-A676-BC40C9C377F5}</author>
    <author>tc={14B5EC70-A7E8-4984-A01C-F901DDD0B9F6}</author>
    <author>tc={8E2C721B-58B9-4F47-9E51-BE4914F96EAF}</author>
    <author>tc={68E21B0C-0E0B-45CD-B29B-A20B6293BCB8}</author>
    <author>tc={D9D91255-0AC4-4656-A4DF-535EFE0AB2FD}</author>
  </authors>
  <commentList>
    <comment ref="B4" authorId="0" shapeId="0" xr:uid="{1D73B043-62B4-4B1D-B9E3-983C3C51D777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4" authorId="1" shapeId="0" xr:uid="{8B333AD2-9FA6-4957-B505-FB9DD45C6804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5" authorId="2" shapeId="0" xr:uid="{123471BF-CA29-424F-9E0D-FE4DD30344B5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5" authorId="3" shapeId="0" xr:uid="{C3F1CF33-7854-4B94-B836-24881F07031D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6" authorId="4" shapeId="0" xr:uid="{E4B05099-60E0-4F24-A745-677478BACA4B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6" authorId="5" shapeId="0" xr:uid="{BD02D877-0741-47D1-B599-3B558983F961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10" authorId="6" shapeId="0" xr:uid="{DA18D3BA-45C8-45A8-92CA-FBCEBB9E6311}">
      <text>
        <t>[Threaded comment]
Your version of Excel allows you to read this threaded comment; however, any edits to it will get removed if the file is opened in a newer version of Excel. Learn more: https://go.microsoft.com/fwlink/?linkid=870924
Comment:
    Determined by a one-tailed t test
Considered statistically significant if p &lt; 0.05</t>
      </text>
    </comment>
    <comment ref="F10" authorId="7" shapeId="0" xr:uid="{449A303B-53C2-4B6E-90D9-EF1101F93924}">
      <text>
        <r>
          <rPr>
            <sz val="9"/>
            <color indexed="81"/>
            <rFont val="Tahoma"/>
            <family val="2"/>
          </rPr>
          <t xml:space="preserve">Stat significant!
</t>
        </r>
      </text>
    </comment>
    <comment ref="G10" authorId="7" shapeId="0" xr:uid="{08AC566E-8BD0-4510-B88C-F74B086CAE21}">
      <text>
        <r>
          <rPr>
            <sz val="9"/>
            <color indexed="81"/>
            <rFont val="Tahoma"/>
            <family val="2"/>
          </rPr>
          <t xml:space="preserve">Stat significant!
</t>
        </r>
      </text>
    </comment>
    <comment ref="H10" authorId="7" shapeId="0" xr:uid="{21F3B698-6463-445C-82CC-0417FAFD6B50}">
      <text>
        <r>
          <rPr>
            <sz val="9"/>
            <color indexed="81"/>
            <rFont val="Tahoma"/>
            <family val="2"/>
          </rPr>
          <t xml:space="preserve">Stat significant!
</t>
        </r>
      </text>
    </comment>
    <comment ref="B39" authorId="8" shapeId="0" xr:uid="{741FDB55-CB89-4F99-AA54-1DBCB98CC426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39" authorId="9" shapeId="0" xr:uid="{D852670D-72D8-4EC2-91CB-BA66758FD269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40" authorId="10" shapeId="0" xr:uid="{18613A3B-4C65-4E3D-A676-BC40C9C377F5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40" authorId="11" shapeId="0" xr:uid="{14B5EC70-A7E8-4984-A01C-F901DDD0B9F6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41" authorId="12" shapeId="0" xr:uid="{8E2C721B-58B9-4F47-9E51-BE4914F96EAF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1" authorId="13" shapeId="0" xr:uid="{68E21B0C-0E0B-45CD-B29B-A20B6293BCB8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5" authorId="14" shapeId="0" xr:uid="{D9D91255-0AC4-4656-A4DF-535EFE0AB2FD}">
      <text>
        <t>[Threaded comment]
Your version of Excel allows you to read this threaded comment; however, any edits to it will get removed if the file is opened in a newer version of Excel. Learn more: https://go.microsoft.com/fwlink/?linkid=870924
Comment:
    Determined by a one-tailed t test
Considered statistically significant if p &lt; 0.05</t>
      </text>
    </comment>
    <comment ref="F45" authorId="7" shapeId="0" xr:uid="{2B4ED1A4-09CF-4A35-A9B4-EA81C5152357}">
      <text>
        <r>
          <rPr>
            <sz val="9"/>
            <color indexed="81"/>
            <rFont val="Tahoma"/>
            <family val="2"/>
          </rPr>
          <t xml:space="preserve">Stat significant!
</t>
        </r>
      </text>
    </comment>
    <comment ref="G45" authorId="7" shapeId="0" xr:uid="{B965AAA1-6D30-4D62-A756-8E39933131CB}">
      <text>
        <r>
          <rPr>
            <sz val="9"/>
            <color indexed="81"/>
            <rFont val="Tahoma"/>
            <family val="2"/>
          </rPr>
          <t xml:space="preserve">Stat significant!
</t>
        </r>
      </text>
    </comment>
    <comment ref="H45" authorId="7" shapeId="0" xr:uid="{8E307E05-7D2E-4596-AAD5-F28A35B7A9F0}">
      <text>
        <r>
          <rPr>
            <sz val="9"/>
            <color indexed="81"/>
            <rFont val="Tahoma"/>
            <family val="2"/>
          </rPr>
          <t xml:space="preserve">Stat significant!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tc={8598517C-6E3C-40B6-9EF8-7DC77B3BBE38}</author>
    <author>tc={9670EC52-3876-4502-968B-042F564DAF08}</author>
    <author>tc={59D2AA9E-3EC3-48DE-9EC0-522C3BA8A453}</author>
    <author>tc={CBAD1AF3-A1B1-47E8-9346-E8C7EFD72FB4}</author>
    <author>tc={4C557713-44DE-40F5-B1B6-24FEAC09BB1E}</author>
    <author>tc={6FFAF947-1B0C-4F78-A2F0-6E28952873A9}</author>
    <author>tc={F78F1D7C-2B8C-4B20-AB9C-37FF7F84361B}</author>
    <author>tc={FA2390BF-55C1-493A-A5F7-6315664BB647}</author>
    <author>tc={73650005-9A42-48B1-B48B-3B7FA947FFBA}</author>
    <author>tc={CB9C1E9A-5EB1-4B68-B945-F3F12E10FB06}</author>
    <author>tc={452DA276-DAC8-42B5-90F9-34B235FE6137}</author>
    <author>tc={34935E23-33DE-4669-8159-9CC307938CAA}</author>
    <author>tc={526AB45E-E9F0-4F17-A950-C4F9C96FD6EC}</author>
    <author>tc={79DDFB78-6A1D-4625-B272-E2E9759FAD5E}</author>
  </authors>
  <commentList>
    <comment ref="B4" authorId="0" shapeId="0" xr:uid="{8598517C-6E3C-40B6-9EF8-7DC77B3BBE38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4" authorId="1" shapeId="0" xr:uid="{9670EC52-3876-4502-968B-042F564DAF08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5" authorId="2" shapeId="0" xr:uid="{59D2AA9E-3EC3-48DE-9EC0-522C3BA8A453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5" authorId="3" shapeId="0" xr:uid="{CBAD1AF3-A1B1-47E8-9346-E8C7EFD72FB4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6" authorId="4" shapeId="0" xr:uid="{4C557713-44DE-40F5-B1B6-24FEAC09BB1E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6" authorId="5" shapeId="0" xr:uid="{6FFAF947-1B0C-4F78-A2F0-6E28952873A9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10" authorId="6" shapeId="0" xr:uid="{F78F1D7C-2B8C-4B20-AB9C-37FF7F84361B}">
      <text>
        <t>[Threaded comment]
Your version of Excel allows you to read this threaded comment; however, any edits to it will get removed if the file is opened in a newer version of Excel. Learn more: https://go.microsoft.com/fwlink/?linkid=870924
Comment:
    Determined by a one-tailed t test
Considered statistically significant if p &lt; 0.05</t>
      </text>
    </comment>
    <comment ref="B37" authorId="7" shapeId="0" xr:uid="{FA2390BF-55C1-493A-A5F7-6315664BB647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C37" authorId="8" shapeId="0" xr:uid="{73650005-9A42-48B1-B48B-3B7FA947FFBA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38" authorId="9" shapeId="0" xr:uid="{CB9C1E9A-5EB1-4B68-B945-F3F12E10FB06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C38" authorId="10" shapeId="0" xr:uid="{452DA276-DAC8-42B5-90F9-34B235FE6137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B39" authorId="11" shapeId="0" xr:uid="{34935E23-33DE-4669-8159-9CC307938CAA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39" authorId="12" shapeId="0" xr:uid="{526AB45E-E9F0-4F17-A950-C4F9C96FD6EC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C43" authorId="13" shapeId="0" xr:uid="{79DDFB78-6A1D-4625-B272-E2E9759FAD5E}">
      <text>
        <t>[Threaded comment]
Your version of Excel allows you to read this threaded comment; however, any edits to it will get removed if the file is opened in a newer version of Excel. Learn more: https://go.microsoft.com/fwlink/?linkid=870924
Comment:
    Determined by a one-tailed t test
Considered statistically significant if p &lt; 0.05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tc={4ADCDC4D-7D6B-47BA-8750-CFB0189E578F}</author>
    <author>tc={151E58DD-69EE-4E05-9FA1-446673F0ADCC}</author>
    <author>tc={22FFBE4C-5E9A-4A00-A440-DFBB5C3D903D}</author>
    <author>tc={F14C1FCB-348D-4777-9CF7-6C32D5442597}</author>
    <author>tc={F49CD559-A48C-4801-A9FF-EA0EF1545284}</author>
    <author>tc={B7823D64-0EFD-48F0-BA29-23352ACF990A}</author>
  </authors>
  <commentList>
    <comment ref="A4" authorId="0" shapeId="0" xr:uid="{4ADCDC4D-7D6B-47BA-8750-CFB0189E578F}">
      <text>
        <t>[Threaded comment]
Your version of Excel allows you to read this threaded comment; however, any edits to it will get removed if the file is opened in a newer version of Excel. Learn more: https://go.microsoft.com/fwlink/?linkid=870924
Comment:
    17-03-2021</t>
      </text>
    </comment>
    <comment ref="A5" authorId="1" shapeId="0" xr:uid="{151E58DD-69EE-4E05-9FA1-446673F0ADCC}">
      <text>
        <t>[Threaded comment]
Your version of Excel allows you to read this threaded comment; however, any edits to it will get removed if the file is opened in a newer version of Excel. Learn more: https://go.microsoft.com/fwlink/?linkid=870924
Comment:
    25-03-2021</t>
      </text>
    </comment>
    <comment ref="A6" authorId="2" shapeId="0" xr:uid="{22FFBE4C-5E9A-4A00-A440-DFBB5C3D903D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I34" authorId="3" shapeId="0" xr:uid="{F14C1FCB-348D-4777-9CF7-6C32D5442597}">
      <text>
        <t>[Threaded comment]
Your version of Excel allows you to read this threaded comment; however, any edits to it will get removed if the file is opened in a newer version of Excel. Learn more: https://go.microsoft.com/fwlink/?linkid=870924
Comment:
    17-03-2021</t>
      </text>
    </comment>
    <comment ref="I35" authorId="4" shapeId="0" xr:uid="{F49CD559-A48C-4801-A9FF-EA0EF1545284}">
      <text>
        <t>[Threaded comment]
Your version of Excel allows you to read this threaded comment; however, any edits to it will get removed if the file is opened in a newer version of Excel. Learn more: https://go.microsoft.com/fwlink/?linkid=870924
Comment:
    25-03-2021</t>
      </text>
    </comment>
    <comment ref="I36" authorId="5" shapeId="0" xr:uid="{B7823D64-0EFD-48F0-BA29-23352ACF990A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tc={BDFCA25D-67CD-4741-8706-E400D7D7046E}</author>
    <author>tc={255B92B6-A8C7-40B0-9BD9-7DD8FE1F38A4}</author>
    <author>tc={E70B4758-8C4D-4749-B502-CDA6F410DFC2}</author>
    <author>tc={947D6C17-A3FB-40EC-8C56-FAAE12960A0D}</author>
    <author>tc={9063AB66-B4BD-4CFB-8BE1-2BABF01A061A}</author>
    <author>tc={913435AB-62BD-4F6E-96A3-C522C23C68BA}</author>
    <author>User</author>
  </authors>
  <commentList>
    <comment ref="B4" authorId="0" shapeId="0" xr:uid="{BDFCA25D-67CD-4741-8706-E400D7D7046E}">
      <text>
        <t>[Threaded comment]
Your version of Excel allows you to read this threaded comment; however, any edits to it will get removed if the file is opened in a newer version of Excel. Learn more: https://go.microsoft.com/fwlink/?linkid=870924
Comment:
    15-12-2020</t>
      </text>
    </comment>
    <comment ref="B5" authorId="1" shapeId="0" xr:uid="{255B92B6-A8C7-40B0-9BD9-7DD8FE1F38A4}">
      <text>
        <t>[Threaded comment]
Your version of Excel allows you to read this threaded comment; however, any edits to it will get removed if the file is opened in a newer version of Excel. Learn more: https://go.microsoft.com/fwlink/?linkid=870924
Comment:
    12-01-2021</t>
      </text>
    </comment>
    <comment ref="N5" authorId="2" shapeId="0" xr:uid="{E70B4758-8C4D-4749-B502-CDA6F410DFC2}">
      <text>
        <t>[Threaded comment]
Your version of Excel allows you to read this threaded comment; however, any edits to it will get removed if the file is opened in a newer version of Excel. Learn more: https://go.microsoft.com/fwlink/?linkid=870924
Comment:
    30-03-2021</t>
      </text>
    </comment>
    <comment ref="B6" authorId="3" shapeId="0" xr:uid="{947D6C17-A3FB-40EC-8C56-FAAE12960A0D}">
      <text>
        <t>[Threaded comment]
Your version of Excel allows you to read this threaded comment; however, any edits to it will get removed if the file is opened in a newer version of Excel. Learn more: https://go.microsoft.com/fwlink/?linkid=870924
Comment:
    02-02-2021</t>
      </text>
    </comment>
    <comment ref="N6" authorId="4" shapeId="0" xr:uid="{9063AB66-B4BD-4CFB-8BE1-2BABF01A061A}">
      <text>
        <t>[Threaded comment]
Your version of Excel allows you to read this threaded comment; however, any edits to it will get removed if the file is opened in a newer version of Excel. Learn more: https://go.microsoft.com/fwlink/?linkid=870924
Comment:
    07-04-2021</t>
      </text>
    </comment>
    <comment ref="N7" authorId="5" shapeId="0" xr:uid="{913435AB-62BD-4F6E-96A3-C522C23C68BA}">
      <text>
        <t>[Threaded comment]
Your version of Excel allows you to read this threaded comment; however, any edits to it will get removed if the file is opened in a newer version of Excel. Learn more: https://go.microsoft.com/fwlink/?linkid=870924
Comment:
    13-04-2021 - pending</t>
      </text>
    </comment>
    <comment ref="H8" authorId="6" shapeId="0" xr:uid="{F9ADFA05-3542-40D9-BE60-5C599BCE0E9F}">
      <text/>
    </comment>
  </commentList>
</comments>
</file>

<file path=xl/sharedStrings.xml><?xml version="1.0" encoding="utf-8"?>
<sst xmlns="http://schemas.openxmlformats.org/spreadsheetml/2006/main" count="86" uniqueCount="28">
  <si>
    <t xml:space="preserve"> </t>
  </si>
  <si>
    <t>SD:</t>
  </si>
  <si>
    <t>Average:</t>
  </si>
  <si>
    <t>Repeat 3</t>
  </si>
  <si>
    <t>Repeat 2</t>
  </si>
  <si>
    <t>Repeat 1</t>
  </si>
  <si>
    <t>% Cell Viability (Y)</t>
  </si>
  <si>
    <t>0,1% DMSO</t>
  </si>
  <si>
    <t>Correlation</t>
  </si>
  <si>
    <t>Intercept</t>
  </si>
  <si>
    <t>Slope</t>
  </si>
  <si>
    <t>X</t>
  </si>
  <si>
    <t>Trendline parameters</t>
  </si>
  <si>
    <r>
      <t>IC</t>
    </r>
    <r>
      <rPr>
        <b/>
        <vertAlign val="subscript"/>
        <sz val="14"/>
        <color theme="1"/>
        <rFont val="Calibri"/>
        <family val="2"/>
        <scheme val="minor"/>
      </rPr>
      <t>50</t>
    </r>
    <r>
      <rPr>
        <b/>
        <sz val="14"/>
        <color theme="1"/>
        <rFont val="Calibri"/>
        <family val="2"/>
        <scheme val="minor"/>
      </rPr>
      <t xml:space="preserve"> (</t>
    </r>
    <r>
      <rPr>
        <b/>
        <sz val="14"/>
        <color theme="1"/>
        <rFont val="Calibri"/>
        <family val="2"/>
      </rPr>
      <t>µM</t>
    </r>
    <r>
      <rPr>
        <b/>
        <sz val="14"/>
        <color theme="1"/>
        <rFont val="Calibri"/>
        <family val="2"/>
        <scheme val="minor"/>
      </rPr>
      <t>)</t>
    </r>
  </si>
  <si>
    <r>
      <t>Concentrations of compound (</t>
    </r>
    <r>
      <rPr>
        <b/>
        <sz val="12"/>
        <color theme="1"/>
        <rFont val="Calibri"/>
        <family val="2"/>
      </rPr>
      <t>µM)</t>
    </r>
  </si>
  <si>
    <t>Individual concentrations of Camptothecin</t>
  </si>
  <si>
    <t>Percent Vero Cell Viability in response to 24h treatments of CAE21</t>
  </si>
  <si>
    <t>% Cell Viability in Veros treated with controls for 24h</t>
  </si>
  <si>
    <t>Percent Vero Cell Viability in response to 24h treatments of EGF25</t>
  </si>
  <si>
    <t>Individual concentrations of Camptothecin in DMSO</t>
  </si>
  <si>
    <t>Average</t>
  </si>
  <si>
    <t>p-value</t>
  </si>
  <si>
    <t>stat significant values!</t>
  </si>
  <si>
    <t xml:space="preserve">% Cell Viability in Vero treated with controls </t>
  </si>
  <si>
    <t>Camptothecin concentrations (µM) in DMSO treated for 24 hours</t>
  </si>
  <si>
    <r>
      <t>IC</t>
    </r>
    <r>
      <rPr>
        <b/>
        <vertAlign val="subscript"/>
        <sz val="11"/>
        <color theme="1"/>
        <rFont val="Calibri"/>
        <family val="2"/>
        <scheme val="minor"/>
      </rPr>
      <t>50</t>
    </r>
  </si>
  <si>
    <t>p values</t>
  </si>
  <si>
    <t>p vs DMSO: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</si>
</sst>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E+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entury Gothic"/>
      <family val="2"/>
    </font>
    <font>
      <sz val="9"/>
      <color indexed="81"/>
      <name val="Tahoma"/>
      <family val="2"/>
    </font>
    <font>
      <b/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164" fontId="0" fillId="0" borderId="1" xfId="0" applyNumberFormat="1" applyBorder="1"/>
    <xf numFmtId="164" fontId="1" fillId="2" borderId="1" xfId="0" applyNumberFormat="1" applyFont="1" applyFill="1" applyBorder="1"/>
    <xf numFmtId="0" fontId="1" fillId="0" borderId="1" xfId="0" applyFont="1" applyBorder="1"/>
    <xf numFmtId="164" fontId="0" fillId="0" borderId="2" xfId="0" applyNumberFormat="1" applyBorder="1"/>
    <xf numFmtId="164" fontId="2" fillId="2" borderId="2" xfId="0" applyNumberFormat="1" applyFont="1" applyFill="1" applyBorder="1"/>
    <xf numFmtId="0" fontId="1" fillId="0" borderId="2" xfId="0" applyFont="1" applyBorder="1"/>
    <xf numFmtId="164" fontId="0" fillId="0" borderId="0" xfId="0" applyNumberFormat="1"/>
    <xf numFmtId="164" fontId="0" fillId="2" borderId="0" xfId="0" applyNumberFormat="1" applyFill="1"/>
    <xf numFmtId="164" fontId="0" fillId="0" borderId="3" xfId="0" applyNumberFormat="1" applyBorder="1"/>
    <xf numFmtId="0" fontId="0" fillId="0" borderId="4" xfId="0" applyBorder="1"/>
    <xf numFmtId="0" fontId="1" fillId="0" borderId="6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2" fillId="0" borderId="10" xfId="0" applyFont="1" applyBorder="1" applyAlignment="1">
      <alignment horizontal="center" vertical="center"/>
    </xf>
    <xf numFmtId="0" fontId="0" fillId="0" borderId="10" xfId="0" applyBorder="1"/>
    <xf numFmtId="0" fontId="7" fillId="0" borderId="0" xfId="0" applyFont="1"/>
    <xf numFmtId="0" fontId="1" fillId="0" borderId="16" xfId="0" applyFont="1" applyBorder="1"/>
    <xf numFmtId="164" fontId="0" fillId="0" borderId="21" xfId="0" applyNumberFormat="1" applyBorder="1"/>
    <xf numFmtId="164" fontId="0" fillId="0" borderId="22" xfId="0" applyNumberFormat="1" applyBorder="1"/>
    <xf numFmtId="164" fontId="0" fillId="0" borderId="23" xfId="0" applyNumberFormat="1" applyBorder="1"/>
    <xf numFmtId="0" fontId="1" fillId="0" borderId="0" xfId="0" applyFont="1" applyFill="1" applyBorder="1"/>
    <xf numFmtId="0" fontId="3" fillId="0" borderId="14" xfId="0" applyFont="1" applyBorder="1" applyAlignment="1"/>
    <xf numFmtId="0" fontId="1" fillId="0" borderId="17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0" xfId="0" quotePrefix="1"/>
    <xf numFmtId="0" fontId="0" fillId="3" borderId="0" xfId="0" quotePrefix="1" applyFill="1"/>
    <xf numFmtId="165" fontId="0" fillId="3" borderId="0" xfId="0" quotePrefix="1" applyNumberFormat="1" applyFill="1"/>
    <xf numFmtId="0" fontId="2" fillId="2" borderId="0" xfId="0" applyFont="1" applyFill="1" applyAlignment="1">
      <alignment vertical="center"/>
    </xf>
    <xf numFmtId="0" fontId="2" fillId="2" borderId="10" xfId="0" applyFont="1" applyFill="1" applyBorder="1" applyAlignment="1">
      <alignment vertical="center"/>
    </xf>
    <xf numFmtId="0" fontId="0" fillId="3" borderId="0" xfId="0" applyFill="1"/>
    <xf numFmtId="0" fontId="0" fillId="0" borderId="0" xfId="0" applyFill="1"/>
    <xf numFmtId="0" fontId="0" fillId="3" borderId="0" xfId="0" applyFill="1" applyAlignment="1"/>
    <xf numFmtId="0" fontId="3" fillId="0" borderId="13" xfId="0" applyFont="1" applyBorder="1" applyAlignment="1">
      <alignment horizontal="center"/>
    </xf>
    <xf numFmtId="0" fontId="1" fillId="4" borderId="10" xfId="0" applyFont="1" applyFill="1" applyBorder="1"/>
    <xf numFmtId="0" fontId="2" fillId="0" borderId="17" xfId="0" applyFont="1" applyBorder="1" applyAlignment="1">
      <alignment horizontal="center"/>
    </xf>
    <xf numFmtId="164" fontId="0" fillId="4" borderId="0" xfId="0" applyNumberFormat="1" applyFill="1"/>
    <xf numFmtId="164" fontId="0" fillId="4" borderId="2" xfId="0" applyNumberFormat="1" applyFill="1" applyBorder="1"/>
    <xf numFmtId="164" fontId="0" fillId="4" borderId="1" xfId="0" applyNumberFormat="1" applyFill="1" applyBorder="1"/>
    <xf numFmtId="0" fontId="3" fillId="0" borderId="17" xfId="0" applyFont="1" applyBorder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0" fillId="4" borderId="14" xfId="0" applyNumberFormat="1" applyFill="1" applyBorder="1" applyAlignment="1">
      <alignment horizontal="center" vertical="center" wrapText="1"/>
    </xf>
    <xf numFmtId="164" fontId="0" fillId="4" borderId="0" xfId="0" applyNumberFormat="1" applyFill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Vero</a:t>
            </a:r>
            <a:r>
              <a:rPr lang="en-ZA" sz="1800" b="0" baseline="0"/>
              <a:t> cell viabilities in response to individual 24h CAE21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5112600845995641"/>
        </c:manualLayout>
      </c:layout>
      <c:scatterChart>
        <c:scatterStyle val="smoothMarker"/>
        <c:varyColors val="0"/>
        <c:ser>
          <c:idx val="4"/>
          <c:order val="4"/>
          <c:tx>
            <c:strRef>
              <c:f>'24h CAE21 Veros'!$B$8</c:f>
              <c:strCache>
                <c:ptCount val="1"/>
                <c:pt idx="0">
                  <c:v>Average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'24h CAE21 Veros'!$H$9:$H$9</c:f>
                <c:numCache>
                  <c:formatCode>General</c:formatCode>
                  <c:ptCount val="1"/>
                  <c:pt idx="0">
                    <c:v>3.089447047274847</c:v>
                  </c:pt>
                </c:numCache>
              </c:numRef>
            </c:plus>
            <c:minus>
              <c:numRef>
                <c:f>'24h CAE21 Veros'!$H$9:$H$9</c:f>
                <c:numCache>
                  <c:formatCode>General</c:formatCode>
                  <c:ptCount val="1"/>
                  <c:pt idx="0">
                    <c:v>3.089447047274847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'24h CAE21 Veros'!$H$3:$H$3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'24h CAE21 Veros'!$H$8:$H$8</c:f>
              <c:numCache>
                <c:formatCode>0.0</c:formatCode>
                <c:ptCount val="1"/>
                <c:pt idx="0">
                  <c:v>2.8478683153165094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699-4969-B718-519DED33C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'24h CAE21 Veros'!$B$4</c15:sqref>
                        </c15:formulaRef>
                      </c:ext>
                    </c:extLst>
                    <c:strCache>
                      <c:ptCount val="1"/>
                      <c:pt idx="0">
                        <c:v>Repeat 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xVal>
                  <c:numRef>
                    <c:extLst>
                      <c:ext uri="{02D57815-91ED-43cb-92C2-25804820EDAC}">
                        <c15:formulaRef>
                          <c15:sqref>'24h CAE21 Veros'!$H$3:$H$3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'24h CAE21 Veros'!$H$4:$H$4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3.5555184196523202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1197-45C1-BED6-F6B714C330C6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'24h CAE21 Veros'!$B$5</c15:sqref>
                        </c15:formulaRef>
                      </c:ext>
                    </c:extLst>
                    <c:strCache>
                      <c:ptCount val="1"/>
                      <c:pt idx="0">
                        <c:v>Repeat 2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'24h CAE21 Veros'!$H$3:$H$3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'24h CAE21 Veros'!$H$5:$H$5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5.5220965247822908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197-45C1-BED6-F6B714C330C6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'24h CAE21 Veros'!$B$6</c15:sqref>
                        </c15:formulaRef>
                      </c:ext>
                    </c:extLst>
                    <c:strCache>
                      <c:ptCount val="1"/>
                      <c:pt idx="0">
                        <c:v>Repeat 3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'24h CAE21 Veros'!$H$3:$H$3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'24h CAE21 Veros'!$H$6:$H$6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-0.53400999848508246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197-45C1-BED6-F6B714C330C6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'24h CAE21 Veros'!$B$7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'24h CAE21 Veros'!$H$3:$H$3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'24h CAE21 Veros'!$H$7:$H$7</c15:sqref>
                        </c15:formulaRef>
                      </c:ext>
                    </c:extLst>
                    <c:numCache>
                      <c:formatCode>0.0</c:formatCode>
                      <c:ptCount val="1"/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197-45C1-BED6-F6B714C330C6}"/>
                  </c:ext>
                </c:extLst>
              </c15:ser>
            </c15:filteredScatterSeries>
          </c:ext>
        </c:extLst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1850771238527237"/>
              <c:y val="0.82047254101290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57221402737385"/>
          <c:y val="0.89895743467141831"/>
          <c:w val="0.13059355524900965"/>
          <c:h val="6.64353461197466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24h individual Camptothecin (+ control)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6722471132682317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('24h drug template Veros'!$C$9:$G$9,'24h drug template Veros'!$N$10)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3.904048816328904</c:v>
                  </c:pt>
                </c:numCache>
              </c:numRef>
            </c:plus>
            <c:minus>
              <c:numRef>
                <c:f>('24h drug template Veros'!$C$9:$G$9,'24h drug template Veros'!$N$10)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3.904048816328904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'24h drug template Veros'!$O$4:$T$4</c:f>
              <c:numCache>
                <c:formatCode>General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cat>
          <c:val>
            <c:numRef>
              <c:f>'24h drug template Veros'!$O$9:$T$9</c:f>
              <c:numCache>
                <c:formatCode>0.0</c:formatCode>
                <c:ptCount val="6"/>
                <c:pt idx="0">
                  <c:v>62.7092755985812</c:v>
                </c:pt>
                <c:pt idx="1">
                  <c:v>56.923707133372794</c:v>
                </c:pt>
                <c:pt idx="2">
                  <c:v>50.486028123262763</c:v>
                </c:pt>
                <c:pt idx="3">
                  <c:v>55.687450954702364</c:v>
                </c:pt>
                <c:pt idx="4">
                  <c:v>53.710982205550607</c:v>
                </c:pt>
                <c:pt idx="5">
                  <c:v>52.14485496785111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7D-451A-8CBD-4E388AAD5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42044184316532623"/>
              <c:y val="0.89257878300136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1.3293175120369153E-2"/>
              <c:y val="0.16078081819069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24h CAE21 and DMSO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099035391276731"/>
          <c:h val="0.5009784960776964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('24h CAE21 Veros'!$H$9:$H$9,'24h CAE21 Veros'!$C$9)</c:f>
                <c:numCache>
                  <c:formatCode>General</c:formatCode>
                  <c:ptCount val="2"/>
                  <c:pt idx="0">
                    <c:v>3.089447047274847</c:v>
                  </c:pt>
                  <c:pt idx="1">
                    <c:v>3.904048816328904</c:v>
                  </c:pt>
                </c:numCache>
              </c:numRef>
            </c:plus>
            <c:minus>
              <c:numRef>
                <c:f>('24h CAE21 Veros'!$H$9:$H$9,'24h CAE21 Veros'!$C$9)</c:f>
                <c:numCache>
                  <c:formatCode>General</c:formatCode>
                  <c:ptCount val="2"/>
                  <c:pt idx="0">
                    <c:v>3.089447047274847</c:v>
                  </c:pt>
                  <c:pt idx="1">
                    <c:v>3.904048816328904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('24h CAE21 Veros'!$H$3:$H$3,'24h CAE21 Veros'!$C$3)</c:f>
              <c:strCache>
                <c:ptCount val="2"/>
                <c:pt idx="0">
                  <c:v>100</c:v>
                </c:pt>
                <c:pt idx="1">
                  <c:v>0,1% DMSO</c:v>
                </c:pt>
              </c:strCache>
            </c:strRef>
          </c:cat>
          <c:val>
            <c:numRef>
              <c:f>('24h CAE21 Veros'!$H$8:$H$8,'24h CAE21 Veros'!$C$8)</c:f>
              <c:numCache>
                <c:formatCode>0.0</c:formatCode>
                <c:ptCount val="2"/>
                <c:pt idx="0">
                  <c:v>2.8478683153165094</c:v>
                </c:pt>
                <c:pt idx="1">
                  <c:v>96.381248453885732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84-4310-A5AE-2237DE135B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485564304461941"/>
              <c:y val="0.8384061147458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24h individual Camptothecin (+ control)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6722471132682317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'24h CAE21 Veros'!$K$10:$P$10</c:f>
                <c:numCache>
                  <c:formatCode>General</c:formatCode>
                  <c:ptCount val="6"/>
                  <c:pt idx="0">
                    <c:v>40.363042362593923</c:v>
                  </c:pt>
                  <c:pt idx="1">
                    <c:v>36.295626721269947</c:v>
                  </c:pt>
                  <c:pt idx="2">
                    <c:v>38.646014851220222</c:v>
                  </c:pt>
                  <c:pt idx="3">
                    <c:v>32.53062112256476</c:v>
                  </c:pt>
                  <c:pt idx="4">
                    <c:v>30.838502522662498</c:v>
                  </c:pt>
                  <c:pt idx="5">
                    <c:v>38.334407066238619</c:v>
                  </c:pt>
                </c:numCache>
              </c:numRef>
            </c:plus>
            <c:minus>
              <c:numRef>
                <c:f>'24h CAE21 Veros'!$K$10:$P$10</c:f>
                <c:numCache>
                  <c:formatCode>General</c:formatCode>
                  <c:ptCount val="6"/>
                  <c:pt idx="0">
                    <c:v>40.363042362593923</c:v>
                  </c:pt>
                  <c:pt idx="1">
                    <c:v>36.295626721269947</c:v>
                  </c:pt>
                  <c:pt idx="2">
                    <c:v>38.646014851220222</c:v>
                  </c:pt>
                  <c:pt idx="3">
                    <c:v>32.53062112256476</c:v>
                  </c:pt>
                  <c:pt idx="4">
                    <c:v>30.838502522662498</c:v>
                  </c:pt>
                  <c:pt idx="5">
                    <c:v>38.334407066238619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'24h CAE21 Veros'!$K$4:$P$4</c:f>
              <c:numCache>
                <c:formatCode>General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cat>
          <c:val>
            <c:numRef>
              <c:f>'24h CAE21 Veros'!$K$9:$P$9</c:f>
              <c:numCache>
                <c:formatCode>0.0</c:formatCode>
                <c:ptCount val="6"/>
                <c:pt idx="0">
                  <c:v>62.7092755985812</c:v>
                </c:pt>
                <c:pt idx="1">
                  <c:v>56.923707133372794</c:v>
                </c:pt>
                <c:pt idx="2">
                  <c:v>50.486028123262763</c:v>
                </c:pt>
                <c:pt idx="3">
                  <c:v>55.687450954702364</c:v>
                </c:pt>
                <c:pt idx="4">
                  <c:v>53.710982205550607</c:v>
                </c:pt>
                <c:pt idx="5">
                  <c:v>52.14485496785111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E7-4C8A-B1FD-69CA8EB78A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42044184316532623"/>
              <c:y val="0.89257878300136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1.3293175120369153E-2"/>
              <c:y val="0.16078081819069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Vero</a:t>
            </a:r>
            <a:r>
              <a:rPr lang="en-ZA" sz="1800" b="0" baseline="0"/>
              <a:t> cell viabilities in response to individual 24h EGF25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5112600845995641"/>
        </c:manualLayout>
      </c:layout>
      <c:scatterChart>
        <c:scatterStyle val="smoothMarker"/>
        <c:varyColors val="0"/>
        <c:ser>
          <c:idx val="4"/>
          <c:order val="0"/>
          <c:tx>
            <c:strRef>
              <c:f>'24h EGF25 Veros'!$B$8</c:f>
              <c:strCache>
                <c:ptCount val="1"/>
                <c:pt idx="0">
                  <c:v>Average: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'24h EGF25 Veros'!$H$9:$H$9</c:f>
                <c:numCache>
                  <c:formatCode>General</c:formatCode>
                  <c:ptCount val="1"/>
                  <c:pt idx="0">
                    <c:v>5.11337633579799</c:v>
                  </c:pt>
                </c:numCache>
              </c:numRef>
            </c:plus>
            <c:minus>
              <c:numRef>
                <c:f>'24h EGF25 Veros'!$H$9:$H$9</c:f>
                <c:numCache>
                  <c:formatCode>General</c:formatCode>
                  <c:ptCount val="1"/>
                  <c:pt idx="0">
                    <c:v>5.11337633579799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'24h EGF25 Veros'!$D$3:$H$3</c:f>
              <c:numCache>
                <c:formatCode>General</c:formatCode>
                <c:ptCount val="5"/>
                <c:pt idx="0">
                  <c:v>5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</c:numCache>
            </c:numRef>
          </c:xVal>
          <c:yVal>
            <c:numRef>
              <c:f>'24h EGF25 Veros'!$D$8:$H$8</c:f>
              <c:numCache>
                <c:formatCode>0.0</c:formatCode>
                <c:ptCount val="5"/>
                <c:pt idx="0">
                  <c:v>100.72122514072147</c:v>
                </c:pt>
                <c:pt idx="1">
                  <c:v>68.538280729628923</c:v>
                </c:pt>
                <c:pt idx="2">
                  <c:v>10.606639269186942</c:v>
                </c:pt>
                <c:pt idx="3">
                  <c:v>5.3908937024975554</c:v>
                </c:pt>
                <c:pt idx="4">
                  <c:v>7.3837272103771427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008-4118-A3D8-879F84EC3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/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1850771238527237"/>
              <c:y val="0.82047254101290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57221402737385"/>
          <c:y val="0.89895743467141831"/>
          <c:w val="0.13673727156857451"/>
          <c:h val="6.64985783229880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24h EGF25 and DMSO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099035391276731"/>
          <c:h val="0.5009784960776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'24h EGF25 Veros'!$B$8</c:f>
              <c:strCache>
                <c:ptCount val="1"/>
                <c:pt idx="0">
                  <c:v>Average: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'24h EGF25 Veros'!$C$9:$H$9</c:f>
                <c:numCache>
                  <c:formatCode>General</c:formatCode>
                  <c:ptCount val="6"/>
                  <c:pt idx="0">
                    <c:v>3.904048816328904</c:v>
                  </c:pt>
                  <c:pt idx="1">
                    <c:v>1.2271434254449958</c:v>
                  </c:pt>
                  <c:pt idx="2">
                    <c:v>11.886224398769956</c:v>
                  </c:pt>
                  <c:pt idx="3">
                    <c:v>6.2355945103203574</c:v>
                  </c:pt>
                  <c:pt idx="4">
                    <c:v>6.0900947331952535</c:v>
                  </c:pt>
                  <c:pt idx="5">
                    <c:v>5.11337633579799</c:v>
                  </c:pt>
                </c:numCache>
              </c:numRef>
            </c:plus>
            <c:minus>
              <c:numRef>
                <c:f>'24h EGF25 Veros'!$C$9:$H$9</c:f>
                <c:numCache>
                  <c:formatCode>General</c:formatCode>
                  <c:ptCount val="6"/>
                  <c:pt idx="0">
                    <c:v>3.904048816328904</c:v>
                  </c:pt>
                  <c:pt idx="1">
                    <c:v>1.2271434254449958</c:v>
                  </c:pt>
                  <c:pt idx="2">
                    <c:v>11.886224398769956</c:v>
                  </c:pt>
                  <c:pt idx="3">
                    <c:v>6.2355945103203574</c:v>
                  </c:pt>
                  <c:pt idx="4">
                    <c:v>6.0900947331952535</c:v>
                  </c:pt>
                  <c:pt idx="5">
                    <c:v>5.11337633579799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'24h EGF25 Veros'!$C$3:$H$3</c:f>
              <c:strCache>
                <c:ptCount val="6"/>
                <c:pt idx="0">
                  <c:v>0,1% DMSO</c:v>
                </c:pt>
                <c:pt idx="1">
                  <c:v>5</c:v>
                </c:pt>
                <c:pt idx="2">
                  <c:v>25</c:v>
                </c:pt>
                <c:pt idx="3">
                  <c:v>50</c:v>
                </c:pt>
                <c:pt idx="4">
                  <c:v>75</c:v>
                </c:pt>
                <c:pt idx="5">
                  <c:v>100</c:v>
                </c:pt>
              </c:strCache>
            </c:strRef>
          </c:cat>
          <c:val>
            <c:numRef>
              <c:f>'24h EGF25 Veros'!$C$8:$H$8</c:f>
              <c:numCache>
                <c:formatCode>0.0</c:formatCode>
                <c:ptCount val="6"/>
                <c:pt idx="0">
                  <c:v>96.381248453885732</c:v>
                </c:pt>
                <c:pt idx="1">
                  <c:v>100.72122514072147</c:v>
                </c:pt>
                <c:pt idx="2">
                  <c:v>68.538280729628923</c:v>
                </c:pt>
                <c:pt idx="3">
                  <c:v>10.606639269186942</c:v>
                </c:pt>
                <c:pt idx="4">
                  <c:v>5.3908937024975554</c:v>
                </c:pt>
                <c:pt idx="5">
                  <c:v>7.3837272103771427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22-4D52-A2AB-4C278064C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485564304461941"/>
              <c:y val="0.8384061147458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24h individual Camptothecin (+ control)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523657766378478"/>
          <c:h val="0.56722471132682317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('24h EGF25 Veros'!$H$9:$H$9,'24h EGF25 Veros'!$C$9)</c:f>
                <c:numCache>
                  <c:formatCode>General</c:formatCode>
                  <c:ptCount val="2"/>
                  <c:pt idx="0">
                    <c:v>5.11337633579799</c:v>
                  </c:pt>
                  <c:pt idx="1">
                    <c:v>3.904048816328904</c:v>
                  </c:pt>
                </c:numCache>
              </c:numRef>
            </c:plus>
            <c:minus>
              <c:numRef>
                <c:f>('24h EGF25 Veros'!$H$9:$H$9,'24h EGF25 Veros'!$C$9)</c:f>
                <c:numCache>
                  <c:formatCode>General</c:formatCode>
                  <c:ptCount val="2"/>
                  <c:pt idx="0">
                    <c:v>5.11337633579799</c:v>
                  </c:pt>
                  <c:pt idx="1">
                    <c:v>3.904048816328904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'24h EGF25 Veros'!$K$4:$P$4</c:f>
              <c:numCache>
                <c:formatCode>General</c:formatCode>
                <c:ptCount val="6"/>
                <c:pt idx="0">
                  <c:v>400</c:v>
                </c:pt>
                <c:pt idx="1">
                  <c:v>200</c:v>
                </c:pt>
                <c:pt idx="2">
                  <c:v>100</c:v>
                </c:pt>
                <c:pt idx="3">
                  <c:v>50</c:v>
                </c:pt>
                <c:pt idx="4">
                  <c:v>25</c:v>
                </c:pt>
                <c:pt idx="5">
                  <c:v>12.5</c:v>
                </c:pt>
              </c:numCache>
            </c:numRef>
          </c:cat>
          <c:val>
            <c:numRef>
              <c:f>'24h EGF25 Veros'!$K$9:$P$9</c:f>
              <c:numCache>
                <c:formatCode>0.0</c:formatCode>
                <c:ptCount val="6"/>
                <c:pt idx="0">
                  <c:v>62.7092755985812</c:v>
                </c:pt>
                <c:pt idx="1">
                  <c:v>56.923707133372794</c:v>
                </c:pt>
                <c:pt idx="2">
                  <c:v>50.486028123262763</c:v>
                </c:pt>
                <c:pt idx="3">
                  <c:v>55.687450954702364</c:v>
                </c:pt>
                <c:pt idx="4">
                  <c:v>53.710982205550607</c:v>
                </c:pt>
                <c:pt idx="5">
                  <c:v>52.14485496785111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A3-4599-BD3E-B3A93714F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42044184316532623"/>
              <c:y val="0.892578783001365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1.3293175120369153E-2"/>
              <c:y val="0.160780818190696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/>
              <a:t>24h Camptothecin-DMSO treatments in Vero cells </a:t>
            </a:r>
          </a:p>
        </c:rich>
      </c:tx>
      <c:layout>
        <c:manualLayout>
          <c:xMode val="edge"/>
          <c:yMode val="edge"/>
          <c:x val="0.18378643802642625"/>
          <c:y val="4.16665497738826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758754203751079"/>
          <c:y val="0.20222401508090057"/>
          <c:w val="0.80702163716988129"/>
          <c:h val="0.48042582507244486"/>
        </c:manualLayout>
      </c:layout>
      <c:scatterChart>
        <c:scatterStyle val="smoothMarker"/>
        <c:varyColors val="0"/>
        <c:ser>
          <c:idx val="4"/>
          <c:order val="0"/>
          <c:tx>
            <c:v>Cell Viability Curve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'Cam Vero 24h'!$G$13</c:f>
                <c:numCache>
                  <c:formatCode>General</c:formatCode>
                  <c:ptCount val="1"/>
                  <c:pt idx="0">
                    <c:v>10.574569175411067</c:v>
                  </c:pt>
                </c:numCache>
              </c:numRef>
            </c:plus>
            <c:minus>
              <c:numRef>
                <c:f>'Cam Vero 24h'!$G$13</c:f>
                <c:numCache>
                  <c:formatCode>General</c:formatCode>
                  <c:ptCount val="1"/>
                  <c:pt idx="0">
                    <c:v>10.574569175411067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'Cam Vero 24h'!$B$3:$G$3</c:f>
              <c:numCache>
                <c:formatCode>General</c:formatCode>
                <c:ptCount val="6"/>
                <c:pt idx="0">
                  <c:v>12.5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200</c:v>
                </c:pt>
                <c:pt idx="5">
                  <c:v>400</c:v>
                </c:pt>
              </c:numCache>
            </c:numRef>
          </c:xVal>
          <c:yVal>
            <c:numRef>
              <c:f>'Cam Vero 24h'!$B$12:$G$12</c:f>
              <c:numCache>
                <c:formatCode>0.0</c:formatCode>
                <c:ptCount val="6"/>
                <c:pt idx="0">
                  <c:v>47.294372584797316</c:v>
                </c:pt>
                <c:pt idx="1">
                  <c:v>48.876928607768235</c:v>
                </c:pt>
                <c:pt idx="2">
                  <c:v>37.933695685293692</c:v>
                </c:pt>
                <c:pt idx="3">
                  <c:v>28.520464963959455</c:v>
                </c:pt>
                <c:pt idx="4">
                  <c:v>43.16123275637807</c:v>
                </c:pt>
                <c:pt idx="5">
                  <c:v>45.223860740275789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2F-49D9-BE42-85141CD0F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303192"/>
        <c:axId val="739296960"/>
        <c:extLst/>
      </c:scatterChart>
      <c:valAx>
        <c:axId val="739303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Concentrations (µM)</a:t>
                </a:r>
              </a:p>
            </c:rich>
          </c:tx>
          <c:layout>
            <c:manualLayout>
              <c:xMode val="edge"/>
              <c:yMode val="edge"/>
              <c:x val="0.43107214180459819"/>
              <c:y val="0.805402223865883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296960"/>
        <c:crosses val="autoZero"/>
        <c:crossBetween val="midCat"/>
      </c:valAx>
      <c:valAx>
        <c:axId val="739296960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Percent cell viability (%)</a:t>
                </a:r>
              </a:p>
            </c:rich>
          </c:tx>
          <c:layout>
            <c:manualLayout>
              <c:xMode val="edge"/>
              <c:yMode val="edge"/>
              <c:x val="2.6766332897630456E-2"/>
              <c:y val="9.234363802293289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303192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857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Vero</a:t>
            </a:r>
            <a:r>
              <a:rPr lang="en-ZA" sz="1800" b="0" baseline="0"/>
              <a:t> cell viabilities in response to individual 24h CAE21 treatments</a:t>
            </a:r>
            <a:endParaRPr lang="en-ZA" sz="1800" b="0"/>
          </a:p>
        </c:rich>
      </c:tx>
      <c:layout>
        <c:manualLayout>
          <c:xMode val="edge"/>
          <c:yMode val="edge"/>
          <c:x val="0.16808248812151994"/>
          <c:y val="1.4149894619392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393260779955"/>
          <c:y val="0.18740937728438423"/>
          <c:w val="0.86522157850418757"/>
          <c:h val="0.5511260084599564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'24h drug template Veros'!$B$4</c:f>
              <c:strCache>
                <c:ptCount val="1"/>
                <c:pt idx="0">
                  <c:v>Repeat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'24h drug template Veros'!$C$3:$G$3</c:f>
              <c:numCache>
                <c:formatCode>General</c:formatCode>
                <c:ptCount val="5"/>
                <c:pt idx="0">
                  <c:v>100</c:v>
                </c:pt>
                <c:pt idx="1">
                  <c:v>75</c:v>
                </c:pt>
                <c:pt idx="2">
                  <c:v>50</c:v>
                </c:pt>
                <c:pt idx="3">
                  <c:v>25</c:v>
                </c:pt>
                <c:pt idx="4">
                  <c:v>5</c:v>
                </c:pt>
              </c:numCache>
            </c:numRef>
          </c:xVal>
          <c:yVal>
            <c:numRef>
              <c:f>'24h drug template Veros'!$C$4:$G$4</c:f>
              <c:numCache>
                <c:formatCode>0.0</c:formatCode>
                <c:ptCount val="5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C8B-4BCB-858B-3FBED5D23329}"/>
            </c:ext>
          </c:extLst>
        </c:ser>
        <c:ser>
          <c:idx val="1"/>
          <c:order val="1"/>
          <c:tx>
            <c:strRef>
              <c:f>'24h drug template Veros'!$B$5</c:f>
              <c:strCache>
                <c:ptCount val="1"/>
                <c:pt idx="0">
                  <c:v>Repeat 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'24h drug template Veros'!$C$3:$G$3</c:f>
              <c:numCache>
                <c:formatCode>General</c:formatCode>
                <c:ptCount val="5"/>
                <c:pt idx="0">
                  <c:v>100</c:v>
                </c:pt>
                <c:pt idx="1">
                  <c:v>75</c:v>
                </c:pt>
                <c:pt idx="2">
                  <c:v>50</c:v>
                </c:pt>
                <c:pt idx="3">
                  <c:v>25</c:v>
                </c:pt>
                <c:pt idx="4">
                  <c:v>5</c:v>
                </c:pt>
              </c:numCache>
            </c:numRef>
          </c:xVal>
          <c:yVal>
            <c:numRef>
              <c:f>'24h drug template Veros'!$C$5:$G$5</c:f>
              <c:numCache>
                <c:formatCode>0.0</c:formatCode>
                <c:ptCount val="5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C8B-4BCB-858B-3FBED5D23329}"/>
            </c:ext>
          </c:extLst>
        </c:ser>
        <c:ser>
          <c:idx val="2"/>
          <c:order val="2"/>
          <c:tx>
            <c:strRef>
              <c:f>'24h drug template Veros'!$B$6</c:f>
              <c:strCache>
                <c:ptCount val="1"/>
                <c:pt idx="0">
                  <c:v>Repeat 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'24h drug template Veros'!$C$3:$G$3</c:f>
              <c:numCache>
                <c:formatCode>General</c:formatCode>
                <c:ptCount val="5"/>
                <c:pt idx="0">
                  <c:v>100</c:v>
                </c:pt>
                <c:pt idx="1">
                  <c:v>75</c:v>
                </c:pt>
                <c:pt idx="2">
                  <c:v>50</c:v>
                </c:pt>
                <c:pt idx="3">
                  <c:v>25</c:v>
                </c:pt>
                <c:pt idx="4">
                  <c:v>5</c:v>
                </c:pt>
              </c:numCache>
            </c:numRef>
          </c:xVal>
          <c:yVal>
            <c:numRef>
              <c:f>'24h drug template Veros'!$C$6:$G$6</c:f>
              <c:numCache>
                <c:formatCode>0.0</c:formatCode>
                <c:ptCount val="5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C8B-4BCB-858B-3FBED5D23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365016"/>
        <c:axId val="443322896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'24h drug template Veros'!$B$7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'24h drug template Veros'!$C$3:$G$3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100</c:v>
                      </c:pt>
                      <c:pt idx="1">
                        <c:v>75</c:v>
                      </c:pt>
                      <c:pt idx="2">
                        <c:v>50</c:v>
                      </c:pt>
                      <c:pt idx="3">
                        <c:v>25</c:v>
                      </c:pt>
                      <c:pt idx="4">
                        <c:v>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'24h drug template Veros'!$C$7:$G$7</c15:sqref>
                        </c15:formulaRef>
                      </c:ext>
                    </c:extLst>
                    <c:numCache>
                      <c:formatCode>0.0</c:formatCode>
                      <c:ptCount val="5"/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9-5C8B-4BCB-858B-3FBED5D23329}"/>
                  </c:ext>
                </c:extLst>
              </c15:ser>
            </c15:filteredScatterSeries>
          </c:ext>
        </c:extLst>
      </c:scatterChart>
      <c:val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(µM)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31850771238527237"/>
              <c:y val="0.820472541012904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crossBetween val="midCat"/>
        <c:majorUnit val="10"/>
      </c:valAx>
      <c:valAx>
        <c:axId val="443322896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5.611024296236211E-3"/>
              <c:y val="0.21323315295435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57221402737385"/>
          <c:y val="0.89895743467141831"/>
          <c:w val="0.62290391663240519"/>
          <c:h val="6.67190727203174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800" b="0"/>
              <a:t>Average Vero</a:t>
            </a:r>
            <a:r>
              <a:rPr lang="en-ZA" sz="1800" b="0" baseline="0"/>
              <a:t> cell viabilities in response to 24h CAE21 and DMSO treatments</a:t>
            </a:r>
            <a:endParaRPr lang="en-ZA" sz="1800" b="0"/>
          </a:p>
        </c:rich>
      </c:tx>
      <c:layout>
        <c:manualLayout>
          <c:xMode val="edge"/>
          <c:yMode val="edge"/>
          <c:x val="0.17740582172778852"/>
          <c:y val="2.35469588924581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135616846963193"/>
          <c:y val="0.24729956940742256"/>
          <c:w val="0.82099035391276731"/>
          <c:h val="0.5009784960776964"/>
        </c:manualLayout>
      </c:layout>
      <c:barChart>
        <c:barDir val="col"/>
        <c:grouping val="clustered"/>
        <c:varyColors val="0"/>
        <c:ser>
          <c:idx val="0"/>
          <c:order val="0"/>
          <c:tx>
            <c:v>Averages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('24h drug template Veros'!$C$9:$G$9,'24h drug template Veros'!$N$10)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3.904048816328904</c:v>
                  </c:pt>
                </c:numCache>
              </c:numRef>
            </c:plus>
            <c:minus>
              <c:numRef>
                <c:f>('24h drug template Veros'!$C$9:$G$9,'24h drug template Veros'!$N$10)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3.904048816328904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('24h drug template Veros'!$C$3:$G$3,'24h drug template Veros'!$N$3)</c:f>
              <c:strCache>
                <c:ptCount val="6"/>
                <c:pt idx="0">
                  <c:v>100</c:v>
                </c:pt>
                <c:pt idx="1">
                  <c:v>75</c:v>
                </c:pt>
                <c:pt idx="2">
                  <c:v>50</c:v>
                </c:pt>
                <c:pt idx="3">
                  <c:v>25</c:v>
                </c:pt>
                <c:pt idx="4">
                  <c:v>5</c:v>
                </c:pt>
                <c:pt idx="5">
                  <c:v>0,1% DMSO</c:v>
                </c:pt>
              </c:strCache>
            </c:strRef>
          </c:cat>
          <c:val>
            <c:numRef>
              <c:f>('24h drug template Veros'!$C$8:$G$8,'24h drug template Veros'!$N$9)</c:f>
              <c:numCache>
                <c:formatCode>0.0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96.381248453885732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DF-4032-900C-9AA017C4A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365016"/>
        <c:axId val="443322896"/>
      </c:barChart>
      <c:catAx>
        <c:axId val="43836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/>
                  <a:t>Concentration</a:t>
                </a:r>
                <a:r>
                  <a:rPr lang="en-ZA" sz="1600" b="1" baseline="0"/>
                  <a:t>s of compounds </a:t>
                </a:r>
                <a:r>
                  <a:rPr lang="en-ZA" sz="1600" b="1" i="0" u="none" strike="noStrike" baseline="0">
                    <a:effectLst/>
                  </a:rPr>
                  <a:t>(µM)</a:t>
                </a:r>
                <a:r>
                  <a:rPr lang="en-ZA" sz="1600" b="1" baseline="0"/>
                  <a:t> and DMSO (v/v 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0.15485564304461941"/>
              <c:y val="0.8384061147458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322896"/>
        <c:crosses val="autoZero"/>
        <c:auto val="1"/>
        <c:lblAlgn val="ctr"/>
        <c:lblOffset val="100"/>
        <c:noMultiLvlLbl val="0"/>
      </c:catAx>
      <c:valAx>
        <c:axId val="4433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600" b="1" baseline="0"/>
                  <a:t>Average Percent Cell Viability (%) </a:t>
                </a:r>
                <a:endParaRPr lang="en-ZA" sz="1600" b="1"/>
              </a:p>
            </c:rich>
          </c:tx>
          <c:layout>
            <c:manualLayout>
              <c:xMode val="edge"/>
              <c:yMode val="edge"/>
              <c:x val="9.7443404812697712E-3"/>
              <c:y val="0.10685500345537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36501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2240</xdr:colOff>
      <xdr:row>13</xdr:row>
      <xdr:rowOff>161657</xdr:rowOff>
    </xdr:from>
    <xdr:to>
      <xdr:col>11</xdr:col>
      <xdr:colOff>457200</xdr:colOff>
      <xdr:row>34</xdr:row>
      <xdr:rowOff>80682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F437E7-1F7C-4E2C-ADA6-44F9A9A3CC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342900</xdr:colOff>
      <xdr:row>15</xdr:row>
      <xdr:rowOff>113891</xdr:rowOff>
    </xdr:from>
    <xdr:to>
      <xdr:col>20</xdr:col>
      <xdr:colOff>123825</xdr:colOff>
      <xdr:row>32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7574FA9-B588-4D0A-B989-163D1D61BF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446314</xdr:colOff>
      <xdr:row>13</xdr:row>
      <xdr:rowOff>10884</xdr:rowOff>
    </xdr:from>
    <xdr:to>
      <xdr:col>32</xdr:col>
      <xdr:colOff>332014</xdr:colOff>
      <xdr:row>30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4C5EF81-469D-41D3-93CE-98DCFDD437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0.1076</cdr:x>
      <cdr:y>0.46201</cdr:y>
    </cdr:from>
    <cdr:to>
      <cdr:x>0.39778</cdr:x>
      <cdr:y>0.70148</cdr:y>
    </cdr:to>
    <cdr:grpSp>
      <cdr:nvGrpSpPr>
        <cdr:cNvPr id="7" name="Group 6">
          <a:extLst xmlns:a="http://schemas.openxmlformats.org/drawingml/2006/main">
            <a:ext uri="{FF2B5EF4-FFF2-40B4-BE49-F238E27FC236}">
              <a16:creationId xmlns:a16="http://schemas.microsoft.com/office/drawing/2014/main" id="{AB66290C-2FF5-477C-8178-9DFF8FC03531}"/>
            </a:ext>
          </a:extLst>
        </cdr:cNvPr>
        <cdr:cNvGrpSpPr/>
      </cdr:nvGrpSpPr>
      <cdr:grpSpPr>
        <a:xfrm xmlns:a="http://schemas.openxmlformats.org/drawingml/2006/main">
          <a:off x="824795" y="1810860"/>
          <a:ext cx="2224342" cy="938608"/>
          <a:chOff x="801912" y="1811796"/>
          <a:chExt cx="2162506" cy="939087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06F0A952-F8C4-46C5-B5BB-6F51B8E8549B}"/>
              </a:ext>
            </a:extLst>
          </cdr:cNvPr>
          <cdr:cNvCxnSpPr/>
        </cdr:nvCxnSpPr>
        <cdr:spPr>
          <a:xfrm xmlns:a="http://schemas.openxmlformats.org/drawingml/2006/main" flipV="1">
            <a:off x="801912" y="1811796"/>
            <a:ext cx="2162506" cy="5440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2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1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6" name="Straight Connector 5">
            <a:extLst xmlns:a="http://schemas.openxmlformats.org/drawingml/2006/main">
              <a:ext uri="{FF2B5EF4-FFF2-40B4-BE49-F238E27FC236}">
                <a16:creationId xmlns:a16="http://schemas.microsoft.com/office/drawing/2014/main" id="{386109DF-168B-4A28-A1F3-569417684DB5}"/>
              </a:ext>
            </a:extLst>
          </cdr:cNvPr>
          <cdr:cNvCxnSpPr/>
        </cdr:nvCxnSpPr>
        <cdr:spPr>
          <a:xfrm xmlns:a="http://schemas.openxmlformats.org/drawingml/2006/main" flipH="1">
            <a:off x="2952842" y="1815198"/>
            <a:ext cx="10868" cy="935685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2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1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94128</xdr:colOff>
      <xdr:row>12</xdr:row>
      <xdr:rowOff>119635</xdr:rowOff>
    </xdr:from>
    <xdr:to>
      <xdr:col>11</xdr:col>
      <xdr:colOff>549088</xdr:colOff>
      <xdr:row>33</xdr:row>
      <xdr:rowOff>43703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65685D-3C42-4200-826F-F761E3CBC1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434788</xdr:colOff>
      <xdr:row>14</xdr:row>
      <xdr:rowOff>132380</xdr:rowOff>
    </xdr:from>
    <xdr:to>
      <xdr:col>20</xdr:col>
      <xdr:colOff>215713</xdr:colOff>
      <xdr:row>33</xdr:row>
      <xdr:rowOff>95249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873A4DF-05DB-40CF-BF1F-40148D6462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341539</xdr:colOff>
      <xdr:row>0</xdr:row>
      <xdr:rowOff>0</xdr:rowOff>
    </xdr:from>
    <xdr:to>
      <xdr:col>31</xdr:col>
      <xdr:colOff>93889</xdr:colOff>
      <xdr:row>15</xdr:row>
      <xdr:rowOff>141516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5CBBB53-D80A-4F19-81E4-0D71568C7F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0.1079</cdr:x>
      <cdr:y>0.48323</cdr:y>
    </cdr:from>
    <cdr:to>
      <cdr:x>0.39475</cdr:x>
      <cdr:y>0.7397</cdr:y>
    </cdr:to>
    <cdr:grpSp>
      <cdr:nvGrpSpPr>
        <cdr:cNvPr id="6" name="Group 5">
          <a:extLst xmlns:a="http://schemas.openxmlformats.org/drawingml/2006/main">
            <a:ext uri="{FF2B5EF4-FFF2-40B4-BE49-F238E27FC236}">
              <a16:creationId xmlns:a16="http://schemas.microsoft.com/office/drawing/2014/main" id="{A468EE51-261C-420D-A1E3-783746276DA7}"/>
            </a:ext>
          </a:extLst>
        </cdr:cNvPr>
        <cdr:cNvGrpSpPr/>
      </cdr:nvGrpSpPr>
      <cdr:grpSpPr>
        <a:xfrm xmlns:a="http://schemas.openxmlformats.org/drawingml/2006/main">
          <a:off x="854844" y="1896469"/>
          <a:ext cx="2272587" cy="1006534"/>
          <a:chOff x="803534" y="1893919"/>
          <a:chExt cx="2136032" cy="1005191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604B0CC9-C38B-40F5-A6CD-6FF0AEBE6713}"/>
              </a:ext>
            </a:extLst>
          </cdr:cNvPr>
          <cdr:cNvCxnSpPr/>
        </cdr:nvCxnSpPr>
        <cdr:spPr>
          <a:xfrm xmlns:a="http://schemas.openxmlformats.org/drawingml/2006/main">
            <a:off x="803534" y="1893919"/>
            <a:ext cx="2136032" cy="0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2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1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5" name="Straight Connector 4">
            <a:extLst xmlns:a="http://schemas.openxmlformats.org/drawingml/2006/main">
              <a:ext uri="{FF2B5EF4-FFF2-40B4-BE49-F238E27FC236}">
                <a16:creationId xmlns:a16="http://schemas.microsoft.com/office/drawing/2014/main" id="{4D1B420A-5858-429F-AE15-9C4D5DADFB0E}"/>
              </a:ext>
            </a:extLst>
          </cdr:cNvPr>
          <cdr:cNvCxnSpPr/>
        </cdr:nvCxnSpPr>
        <cdr:spPr>
          <a:xfrm xmlns:a="http://schemas.openxmlformats.org/drawingml/2006/main" flipH="1">
            <a:off x="2935513" y="1897972"/>
            <a:ext cx="4053" cy="1001138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2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1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101714</xdr:colOff>
      <xdr:row>16</xdr:row>
      <xdr:rowOff>145814</xdr:rowOff>
    </xdr:from>
    <xdr:to>
      <xdr:col>7</xdr:col>
      <xdr:colOff>516332</xdr:colOff>
      <xdr:row>31</xdr:row>
      <xdr:rowOff>96974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9D704C-BB48-46FB-B5C8-823786B2F8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0.14757</cdr:x>
      <cdr:y>0.55804</cdr:y>
    </cdr:from>
    <cdr:to>
      <cdr:x>0.19284</cdr:x>
      <cdr:y>0.68395</cdr:y>
    </cdr:to>
    <cdr:grpSp>
      <cdr:nvGrpSpPr>
        <cdr:cNvPr id="2" name="Group 1">
          <a:extLst xmlns:a="http://schemas.openxmlformats.org/drawingml/2006/main">
            <a:ext uri="{FF2B5EF4-FFF2-40B4-BE49-F238E27FC236}">
              <a16:creationId xmlns:a16="http://schemas.microsoft.com/office/drawing/2014/main" id="{4BAAED54-32B8-3057-D3D0-28946E0D4394}"/>
            </a:ext>
          </a:extLst>
        </cdr:cNvPr>
        <cdr:cNvGrpSpPr/>
      </cdr:nvGrpSpPr>
      <cdr:grpSpPr>
        <a:xfrm xmlns:a="http://schemas.openxmlformats.org/drawingml/2006/main">
          <a:off x="1177860" y="1590968"/>
          <a:ext cx="361331" cy="358969"/>
          <a:chOff x="1178641" y="967838"/>
          <a:chExt cx="361571" cy="981375"/>
        </a:xfrm>
      </cdr:grpSpPr>
      <cdr:cxnSp macro="">
        <cdr:nvCxnSpPr>
          <cdr:cNvPr id="3" name="Straight Connector 2">
            <a:extLst xmlns:a="http://schemas.openxmlformats.org/drawingml/2006/main">
              <a:ext uri="{FF2B5EF4-FFF2-40B4-BE49-F238E27FC236}">
                <a16:creationId xmlns:a16="http://schemas.microsoft.com/office/drawing/2014/main" id="{F1277AA8-FA8F-4EC7-B9FC-911202512CB2}"/>
              </a:ext>
            </a:extLst>
          </cdr:cNvPr>
          <cdr:cNvCxnSpPr/>
        </cdr:nvCxnSpPr>
        <cdr:spPr>
          <a:xfrm xmlns:a="http://schemas.openxmlformats.org/drawingml/2006/main">
            <a:off x="1178641" y="967838"/>
            <a:ext cx="361571" cy="1738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  <cdr:cxnSp macro="">
        <cdr:nvCxnSpPr>
          <cdr:cNvPr id="7" name="Straight Connector 6">
            <a:extLst xmlns:a="http://schemas.openxmlformats.org/drawingml/2006/main">
              <a:ext uri="{FF2B5EF4-FFF2-40B4-BE49-F238E27FC236}">
                <a16:creationId xmlns:a16="http://schemas.microsoft.com/office/drawing/2014/main" id="{C0E2D98A-5270-8250-CBA1-4686E14E24AD}"/>
              </a:ext>
            </a:extLst>
          </cdr:cNvPr>
          <cdr:cNvCxnSpPr/>
        </cdr:nvCxnSpPr>
        <cdr:spPr>
          <a:xfrm xmlns:a="http://schemas.openxmlformats.org/drawingml/2006/main" flipH="1">
            <a:off x="1535020" y="967838"/>
            <a:ext cx="4074" cy="981375"/>
          </a:xfrm>
          <a:prstGeom xmlns:a="http://schemas.openxmlformats.org/drawingml/2006/main" prst="line">
            <a:avLst/>
          </a:prstGeom>
        </cdr:spPr>
        <cdr:style>
          <a:lnRef xmlns:a="http://schemas.openxmlformats.org/drawingml/2006/main" idx="3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116540</xdr:colOff>
      <xdr:row>9</xdr:row>
      <xdr:rowOff>75932</xdr:rowOff>
    </xdr:from>
    <xdr:to>
      <xdr:col>11</xdr:col>
      <xdr:colOff>571500</xdr:colOff>
      <xdr:row>29</xdr:row>
      <xdr:rowOff>156882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514AEE-30C4-451F-9310-E70C77F2C8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457200</xdr:colOff>
      <xdr:row>10</xdr:row>
      <xdr:rowOff>199616</xdr:rowOff>
    </xdr:from>
    <xdr:to>
      <xdr:col>20</xdr:col>
      <xdr:colOff>238125</xdr:colOff>
      <xdr:row>28</xdr:row>
      <xdr:rowOff>66674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AE4207-9E37-46B7-BE30-DE67442D28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141514</xdr:colOff>
      <xdr:row>0</xdr:row>
      <xdr:rowOff>48984</xdr:rowOff>
    </xdr:from>
    <xdr:to>
      <xdr:col>32</xdr:col>
      <xdr:colOff>27214</xdr:colOff>
      <xdr:row>16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1362516-FC6B-41C8-AC99-68279F687D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ngela Bona" id="{1A493BDD-599A-4122-AF3D-484F97ECE560}" userId="980335d720af50d7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Median">
    <a:dk1>
      <a:sysClr val="windowText" lastClr="000000"/>
    </a:dk1>
    <a:lt1>
      <a:sysClr val="window" lastClr="FFFFFF"/>
    </a:lt1>
    <a:dk2>
      <a:srgbClr val="775F55"/>
    </a:dk2>
    <a:lt2>
      <a:srgbClr val="EBDDC3"/>
    </a:lt2>
    <a:accent1>
      <a:srgbClr val="94B6D2"/>
    </a:accent1>
    <a:accent2>
      <a:srgbClr val="DD8047"/>
    </a:accent2>
    <a:accent3>
      <a:srgbClr val="A5AB81"/>
    </a:accent3>
    <a:accent4>
      <a:srgbClr val="D8B25C"/>
    </a:accent4>
    <a:accent5>
      <a:srgbClr val="7BA79D"/>
    </a:accent5>
    <a:accent6>
      <a:srgbClr val="968C8C"/>
    </a:accent6>
    <a:hlink>
      <a:srgbClr val="F7B615"/>
    </a:hlink>
    <a:folHlink>
      <a:srgbClr val="704404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" dT="2021-01-26T10:35:19.20" personId="{1A493BDD-599A-4122-AF3D-484F97ECE560}" id="{1D73B043-62B4-4B1D-B9E3-983C3C51D777}">
    <text>30-03-2021</text>
  </threadedComment>
  <threadedComment ref="C4" dT="2021-01-26T10:35:19.20" personId="{1A493BDD-599A-4122-AF3D-484F97ECE560}" id="{8B333AD2-9FA6-4957-B505-FB9DD45C6804}">
    <text>30-03-2021</text>
  </threadedComment>
  <threadedComment ref="B5" dT="2021-01-26T10:35:36.13" personId="{1A493BDD-599A-4122-AF3D-484F97ECE560}" id="{123471BF-CA29-424F-9E0D-FE4DD30344B5}">
    <text>07-04-2021</text>
  </threadedComment>
  <threadedComment ref="C5" dT="2021-01-26T10:35:36.13" personId="{1A493BDD-599A-4122-AF3D-484F97ECE560}" id="{C3F1CF33-7854-4B94-B836-24881F07031D}">
    <text>07-04-2021</text>
  </threadedComment>
  <threadedComment ref="B6" dT="2021-02-04T14:05:51.74" personId="{1A493BDD-599A-4122-AF3D-484F97ECE560}" id="{E4B05099-60E0-4F24-A745-677478BACA4B}">
    <text>13-04-2021 - pending</text>
  </threadedComment>
  <threadedComment ref="C6" dT="2021-02-04T14:05:51.74" personId="{1A493BDD-599A-4122-AF3D-484F97ECE560}" id="{BD02D877-0741-47D1-B599-3B558983F961}">
    <text>13-04-2021 - pending</text>
  </threadedComment>
  <threadedComment ref="C10" dT="2021-10-06T20:31:51.00" personId="{1A493BDD-599A-4122-AF3D-484F97ECE560}" id="{DA18D3BA-45C8-45A8-92CA-FBCEBB9E6311}">
    <text>Determined by a one-tailed t test
Considered statistically significant if p &lt; 0.05</text>
  </threadedComment>
  <threadedComment ref="B39" dT="2021-01-26T10:35:19.20" personId="{1A493BDD-599A-4122-AF3D-484F97ECE560}" id="{741FDB55-CB89-4F99-AA54-1DBCB98CC426}">
    <text>30-03-2021</text>
  </threadedComment>
  <threadedComment ref="C39" dT="2021-01-26T10:35:19.20" personId="{1A493BDD-599A-4122-AF3D-484F97ECE560}" id="{D852670D-72D8-4EC2-91CB-BA66758FD269}">
    <text>30-03-2021</text>
  </threadedComment>
  <threadedComment ref="B40" dT="2021-01-26T10:35:36.13" personId="{1A493BDD-599A-4122-AF3D-484F97ECE560}" id="{18613A3B-4C65-4E3D-A676-BC40C9C377F5}">
    <text>07-04-2021</text>
  </threadedComment>
  <threadedComment ref="C40" dT="2021-01-26T10:35:36.13" personId="{1A493BDD-599A-4122-AF3D-484F97ECE560}" id="{14B5EC70-A7E8-4984-A01C-F901DDD0B9F6}">
    <text>07-04-2021</text>
  </threadedComment>
  <threadedComment ref="B41" dT="2021-02-04T14:05:51.74" personId="{1A493BDD-599A-4122-AF3D-484F97ECE560}" id="{8E2C721B-58B9-4F47-9E51-BE4914F96EAF}">
    <text>13-04-2021 - pending</text>
  </threadedComment>
  <threadedComment ref="C41" dT="2021-02-04T14:05:51.74" personId="{1A493BDD-599A-4122-AF3D-484F97ECE560}" id="{68E21B0C-0E0B-45CD-B29B-A20B6293BCB8}">
    <text>13-04-2021 - pending</text>
  </threadedComment>
  <threadedComment ref="C45" dT="2021-10-06T20:31:51.00" personId="{1A493BDD-599A-4122-AF3D-484F97ECE560}" id="{D9D91255-0AC4-4656-A4DF-535EFE0AB2FD}">
    <text>Determined by a one-tailed t test
Considered statistically significant if p &lt; 0.05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4" dT="2021-01-26T10:35:19.20" personId="{1A493BDD-599A-4122-AF3D-484F97ECE560}" id="{8598517C-6E3C-40B6-9EF8-7DC77B3BBE38}">
    <text>30-03-2021</text>
  </threadedComment>
  <threadedComment ref="C4" dT="2021-01-26T10:35:19.20" personId="{1A493BDD-599A-4122-AF3D-484F97ECE560}" id="{9670EC52-3876-4502-968B-042F564DAF08}">
    <text>30-03-2021</text>
  </threadedComment>
  <threadedComment ref="B5" dT="2021-01-26T10:35:36.13" personId="{1A493BDD-599A-4122-AF3D-484F97ECE560}" id="{59D2AA9E-3EC3-48DE-9EC0-522C3BA8A453}">
    <text>07-04-2021</text>
  </threadedComment>
  <threadedComment ref="C5" dT="2021-01-26T10:35:36.13" personId="{1A493BDD-599A-4122-AF3D-484F97ECE560}" id="{CBAD1AF3-A1B1-47E8-9346-E8C7EFD72FB4}">
    <text>07-04-2021</text>
  </threadedComment>
  <threadedComment ref="B6" dT="2021-02-04T14:05:51.74" personId="{1A493BDD-599A-4122-AF3D-484F97ECE560}" id="{4C557713-44DE-40F5-B1B6-24FEAC09BB1E}">
    <text>13-04-2021 - pending</text>
  </threadedComment>
  <threadedComment ref="C6" dT="2021-02-04T14:05:51.74" personId="{1A493BDD-599A-4122-AF3D-484F97ECE560}" id="{6FFAF947-1B0C-4F78-A2F0-6E28952873A9}">
    <text>13-04-2021 - pending</text>
  </threadedComment>
  <threadedComment ref="C10" dT="2021-10-06T20:31:51.00" personId="{1A493BDD-599A-4122-AF3D-484F97ECE560}" id="{F78F1D7C-2B8C-4B20-AB9C-37FF7F84361B}">
    <text>Determined by a one-tailed t test
Considered statistically significant if p &lt; 0.05</text>
  </threadedComment>
  <threadedComment ref="B37" dT="2021-01-26T10:35:19.20" personId="{1A493BDD-599A-4122-AF3D-484F97ECE560}" id="{FA2390BF-55C1-493A-A5F7-6315664BB647}">
    <text>30-03-2021</text>
  </threadedComment>
  <threadedComment ref="C37" dT="2021-01-26T10:35:19.20" personId="{1A493BDD-599A-4122-AF3D-484F97ECE560}" id="{73650005-9A42-48B1-B48B-3B7FA947FFBA}">
    <text>30-03-2021</text>
  </threadedComment>
  <threadedComment ref="B38" dT="2021-01-26T10:35:36.13" personId="{1A493BDD-599A-4122-AF3D-484F97ECE560}" id="{CB9C1E9A-5EB1-4B68-B945-F3F12E10FB06}">
    <text>07-04-2021</text>
  </threadedComment>
  <threadedComment ref="C38" dT="2021-01-26T10:35:36.13" personId="{1A493BDD-599A-4122-AF3D-484F97ECE560}" id="{452DA276-DAC8-42B5-90F9-34B235FE6137}">
    <text>07-04-2021</text>
  </threadedComment>
  <threadedComment ref="B39" dT="2021-02-04T14:05:51.74" personId="{1A493BDD-599A-4122-AF3D-484F97ECE560}" id="{34935E23-33DE-4669-8159-9CC307938CAA}">
    <text>13-04-2021 - pending</text>
  </threadedComment>
  <threadedComment ref="C39" dT="2021-02-04T14:05:51.74" personId="{1A493BDD-599A-4122-AF3D-484F97ECE560}" id="{526AB45E-E9F0-4F17-A950-C4F9C96FD6EC}">
    <text>13-04-2021 - pending</text>
  </threadedComment>
  <threadedComment ref="C43" dT="2021-10-06T20:31:51.00" personId="{1A493BDD-599A-4122-AF3D-484F97ECE560}" id="{79DDFB78-6A1D-4625-B272-E2E9759FAD5E}">
    <text>Determined by a one-tailed t test
Considered statistically significant if p &lt; 0.05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4" dT="2021-04-14T12:41:20.75" personId="{1A493BDD-599A-4122-AF3D-484F97ECE560}" id="{4ADCDC4D-7D6B-47BA-8750-CFB0189E578F}">
    <text>17-03-2021</text>
  </threadedComment>
  <threadedComment ref="A5" dT="2021-04-14T12:29:00.23" personId="{1A493BDD-599A-4122-AF3D-484F97ECE560}" id="{151E58DD-69EE-4E05-9FA1-446673F0ADCC}">
    <text>25-03-2021</text>
  </threadedComment>
  <threadedComment ref="A6" dT="2021-04-14T12:28:50.74" personId="{1A493BDD-599A-4122-AF3D-484F97ECE560}" id="{22FFBE4C-5E9A-4A00-A440-DFBB5C3D903D}">
    <text>30-03-2021</text>
  </threadedComment>
  <threadedComment ref="I34" dT="2021-04-14T12:41:20.75" personId="{1A493BDD-599A-4122-AF3D-484F97ECE560}" id="{F14C1FCB-348D-4777-9CF7-6C32D5442597}">
    <text>17-03-2021</text>
  </threadedComment>
  <threadedComment ref="I35" dT="2021-04-14T12:29:00.23" personId="{1A493BDD-599A-4122-AF3D-484F97ECE560}" id="{F49CD559-A48C-4801-A9FF-EA0EF1545284}">
    <text>25-03-2021</text>
  </threadedComment>
  <threadedComment ref="I36" dT="2021-04-14T12:28:50.74" personId="{1A493BDD-599A-4122-AF3D-484F97ECE560}" id="{B7823D64-0EFD-48F0-BA29-23352ACF990A}">
    <text>30-03-2021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4" dT="2021-01-26T10:35:19.20" personId="{1A493BDD-599A-4122-AF3D-484F97ECE560}" id="{BDFCA25D-67CD-4741-8706-E400D7D7046E}">
    <text>15-12-2020</text>
  </threadedComment>
  <threadedComment ref="B5" dT="2021-01-26T10:35:36.13" personId="{1A493BDD-599A-4122-AF3D-484F97ECE560}" id="{255B92B6-A8C7-40B0-9BD9-7DD8FE1F38A4}">
    <text>12-01-2021</text>
  </threadedComment>
  <threadedComment ref="N5" dT="2021-01-26T10:35:19.20" personId="{1A493BDD-599A-4122-AF3D-484F97ECE560}" id="{E70B4758-8C4D-4749-B502-CDA6F410DFC2}">
    <text>30-03-2021</text>
  </threadedComment>
  <threadedComment ref="B6" dT="2021-02-04T14:05:51.74" personId="{1A493BDD-599A-4122-AF3D-484F97ECE560}" id="{947D6C17-A3FB-40EC-8C56-FAAE12960A0D}">
    <text>02-02-2021</text>
  </threadedComment>
  <threadedComment ref="N6" dT="2021-01-26T10:35:36.13" personId="{1A493BDD-599A-4122-AF3D-484F97ECE560}" id="{9063AB66-B4BD-4CFB-8BE1-2BABF01A061A}">
    <text>07-04-2021</text>
  </threadedComment>
  <threadedComment ref="N7" dT="2021-02-04T14:05:51.74" personId="{1A493BDD-599A-4122-AF3D-484F97ECE560}" id="{913435AB-62BD-4F6E-96A3-C522C23C68BA}">
    <text>13-04-2021 - pending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436C8-24B7-4BC6-9871-EDBB2DFB7687}">
  <dimension ref="A1:W45"/>
  <sheetViews>
    <sheetView zoomScaleNormal="100" workbookViewId="0">
      <selection activeCell="H12" sqref="H12"/>
    </sheetView>
  </sheetViews>
  <sheetFormatPr defaultRowHeight="15" x14ac:dyDescent="0.25"/>
  <cols>
    <col min="3" max="3" width="11.42578125" customWidth="1"/>
    <col min="8" max="8" width="11.7109375" customWidth="1"/>
    <col min="9" max="9" width="11" customWidth="1"/>
    <col min="10" max="10" width="6.85546875" customWidth="1"/>
    <col min="11" max="11" width="12.28515625" customWidth="1"/>
    <col min="12" max="12" width="9.140625" customWidth="1"/>
    <col min="14" max="14" width="14.140625" customWidth="1"/>
    <col min="15" max="15" width="11.85546875" customWidth="1"/>
    <col min="16" max="16" width="12.42578125" customWidth="1"/>
    <col min="17" max="17" width="11.85546875" customWidth="1"/>
    <col min="18" max="18" width="11" customWidth="1"/>
    <col min="19" max="19" width="11.42578125" customWidth="1"/>
    <col min="20" max="20" width="11.140625" customWidth="1"/>
    <col min="21" max="21" width="8" customWidth="1"/>
  </cols>
  <sheetData>
    <row r="1" spans="1:23" ht="18.75" thickBot="1" x14ac:dyDescent="0.3">
      <c r="A1" s="46" t="s">
        <v>16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18"/>
    </row>
    <row r="2" spans="1:23" ht="17.25" customHeight="1" thickTop="1" thickBot="1" x14ac:dyDescent="0.3">
      <c r="B2" s="17"/>
      <c r="C2" s="49" t="s">
        <v>14</v>
      </c>
      <c r="D2" s="42"/>
      <c r="E2" s="42"/>
      <c r="F2" s="42"/>
      <c r="G2" s="42"/>
      <c r="H2" s="50"/>
      <c r="I2" s="52" t="s">
        <v>13</v>
      </c>
      <c r="J2" s="24"/>
      <c r="K2" s="51" t="s">
        <v>17</v>
      </c>
      <c r="L2" s="51"/>
      <c r="M2" s="51"/>
      <c r="N2" s="51"/>
      <c r="O2" s="51"/>
      <c r="P2" s="51"/>
      <c r="Q2" s="26"/>
      <c r="R2" s="26"/>
    </row>
    <row r="3" spans="1:23" ht="17.25" customHeight="1" thickBot="1" x14ac:dyDescent="0.3">
      <c r="B3" s="16" t="s">
        <v>11</v>
      </c>
      <c r="C3" s="25" t="s">
        <v>7</v>
      </c>
      <c r="D3" s="14">
        <v>5</v>
      </c>
      <c r="E3" s="13">
        <v>25</v>
      </c>
      <c r="F3" s="13">
        <v>50</v>
      </c>
      <c r="G3" s="13">
        <v>75</v>
      </c>
      <c r="H3" s="13">
        <v>100</v>
      </c>
      <c r="I3" s="53"/>
      <c r="K3" s="42" t="s">
        <v>19</v>
      </c>
      <c r="L3" s="42"/>
      <c r="M3" s="42"/>
      <c r="N3" s="42"/>
      <c r="O3" s="42"/>
      <c r="P3" s="42"/>
      <c r="Q3" s="27"/>
      <c r="R3" s="27"/>
    </row>
    <row r="4" spans="1:23" ht="17.25" customHeight="1" thickBot="1" x14ac:dyDescent="0.3">
      <c r="A4" s="43" t="s">
        <v>6</v>
      </c>
      <c r="B4" s="12" t="s">
        <v>5</v>
      </c>
      <c r="C4" s="20">
        <v>96.352130452564509</v>
      </c>
      <c r="D4" s="7">
        <v>105.59823741276115</v>
      </c>
      <c r="E4" s="7">
        <v>96.195573302608281</v>
      </c>
      <c r="F4" s="7">
        <v>1.9710369272580779</v>
      </c>
      <c r="G4" s="7">
        <v>-5.9935881931281898</v>
      </c>
      <c r="H4" s="7">
        <v>3.5555184196523202</v>
      </c>
      <c r="I4" s="8"/>
      <c r="K4" s="13">
        <v>400</v>
      </c>
      <c r="L4" s="13">
        <v>200</v>
      </c>
      <c r="M4" s="13">
        <v>100</v>
      </c>
      <c r="N4" s="13">
        <v>50</v>
      </c>
      <c r="O4" s="13">
        <v>25</v>
      </c>
      <c r="P4" s="13">
        <v>12.5</v>
      </c>
      <c r="R4">
        <v>400</v>
      </c>
      <c r="S4">
        <v>200</v>
      </c>
      <c r="T4">
        <v>100</v>
      </c>
      <c r="U4">
        <v>50</v>
      </c>
      <c r="V4">
        <v>25</v>
      </c>
      <c r="W4">
        <v>12.5</v>
      </c>
    </row>
    <row r="5" spans="1:23" x14ac:dyDescent="0.25">
      <c r="A5" s="44"/>
      <c r="B5" s="11" t="s">
        <v>4</v>
      </c>
      <c r="C5" s="20">
        <v>100.29977482976587</v>
      </c>
      <c r="D5" s="7">
        <v>100.67144136078781</v>
      </c>
      <c r="E5" s="7">
        <v>90.742247904289059</v>
      </c>
      <c r="F5" s="7">
        <v>16.265158297387476</v>
      </c>
      <c r="G5" s="7">
        <v>3.808903719378204</v>
      </c>
      <c r="H5" s="7">
        <v>5.5220965247822908</v>
      </c>
      <c r="I5" s="8"/>
      <c r="K5" s="7">
        <v>109.12077328677665</v>
      </c>
      <c r="L5" s="7">
        <v>97.834146169846932</v>
      </c>
      <c r="M5" s="7">
        <v>94.417154441869371</v>
      </c>
      <c r="N5" s="7">
        <v>92.604433733668145</v>
      </c>
      <c r="O5" s="7">
        <v>87.215965311157319</v>
      </c>
      <c r="P5" s="7">
        <v>95.12781835852465</v>
      </c>
      <c r="R5">
        <v>109.12077328677665</v>
      </c>
      <c r="S5">
        <v>97.834146169846932</v>
      </c>
      <c r="T5">
        <v>94.417154441869371</v>
      </c>
      <c r="U5">
        <v>92.604433733668145</v>
      </c>
      <c r="V5">
        <v>87.215965311157319</v>
      </c>
      <c r="W5">
        <v>95.12781835852465</v>
      </c>
    </row>
    <row r="6" spans="1:23" x14ac:dyDescent="0.25">
      <c r="A6" s="44"/>
      <c r="B6" s="11" t="s">
        <v>3</v>
      </c>
      <c r="C6" s="20">
        <v>92.491840079326821</v>
      </c>
      <c r="D6" s="7">
        <v>95.795402900386989</v>
      </c>
      <c r="E6" s="7">
        <v>72.817479445263118</v>
      </c>
      <c r="F6" s="7">
        <v>14.573205161752359</v>
      </c>
      <c r="G6" s="7">
        <v>-5.5714698874826203</v>
      </c>
      <c r="H6" s="7">
        <v>-0.53400999848508246</v>
      </c>
      <c r="I6" s="8"/>
      <c r="K6" s="7">
        <v>43.198773771737066</v>
      </c>
      <c r="L6" s="7">
        <v>44.350397439027702</v>
      </c>
      <c r="M6" s="7">
        <v>35.306963999891479</v>
      </c>
      <c r="N6" s="7">
        <v>43.236754293155357</v>
      </c>
      <c r="O6" s="7">
        <v>47.402403624426896</v>
      </c>
      <c r="P6" s="7">
        <v>39.811725129540704</v>
      </c>
      <c r="R6">
        <v>43.198773771737066</v>
      </c>
      <c r="S6">
        <v>44.350397439027702</v>
      </c>
      <c r="T6">
        <v>35.306963999891479</v>
      </c>
      <c r="U6">
        <v>43.236754293155357</v>
      </c>
      <c r="V6">
        <v>47.402403624426896</v>
      </c>
      <c r="W6">
        <v>39.811725129540704</v>
      </c>
    </row>
    <row r="7" spans="1:23" ht="15.75" thickBot="1" x14ac:dyDescent="0.3">
      <c r="A7" s="45"/>
      <c r="B7" s="10"/>
      <c r="C7" s="20"/>
      <c r="D7" s="9"/>
      <c r="E7" s="9"/>
      <c r="F7" s="9"/>
      <c r="G7" s="9"/>
      <c r="H7" s="9"/>
      <c r="I7" s="8"/>
      <c r="K7" s="7">
        <v>35.808279737229888</v>
      </c>
      <c r="L7" s="7">
        <v>28.586577791243744</v>
      </c>
      <c r="M7" s="7">
        <v>21.73396592802743</v>
      </c>
      <c r="N7" s="7">
        <v>31.221164837283606</v>
      </c>
      <c r="O7" s="7">
        <v>26.514577681067603</v>
      </c>
      <c r="P7" s="7">
        <v>21.495021415488011</v>
      </c>
      <c r="R7">
        <v>35.808279737229888</v>
      </c>
      <c r="S7">
        <v>28.586577791243744</v>
      </c>
      <c r="T7">
        <v>21.73396592802743</v>
      </c>
      <c r="U7">
        <v>31.221164837283606</v>
      </c>
      <c r="V7">
        <v>26.514577681067603</v>
      </c>
      <c r="W7">
        <v>21.495021415488011</v>
      </c>
    </row>
    <row r="8" spans="1:23" ht="20.25" thickTop="1" thickBot="1" x14ac:dyDescent="0.35">
      <c r="B8" s="6" t="s">
        <v>20</v>
      </c>
      <c r="C8" s="21">
        <f>AVERAGE(C4:C7)</f>
        <v>96.381248453885732</v>
      </c>
      <c r="D8" s="21">
        <f t="shared" ref="D8:H8" si="0">AVERAGE(D4:D7)</f>
        <v>100.68836055797864</v>
      </c>
      <c r="E8" s="21">
        <f t="shared" si="0"/>
        <v>86.585100217386824</v>
      </c>
      <c r="F8" s="21">
        <f t="shared" si="0"/>
        <v>10.93646679546597</v>
      </c>
      <c r="G8" s="21">
        <f t="shared" si="0"/>
        <v>-2.5853847870775355</v>
      </c>
      <c r="H8" s="21">
        <f t="shared" si="0"/>
        <v>2.8478683153165094</v>
      </c>
      <c r="I8" s="5">
        <v>36.25</v>
      </c>
      <c r="J8" t="s">
        <v>0</v>
      </c>
      <c r="K8" s="7"/>
      <c r="L8" s="7"/>
      <c r="M8" s="7"/>
      <c r="N8" s="7"/>
      <c r="O8" s="7"/>
      <c r="P8" s="7"/>
    </row>
    <row r="9" spans="1:23" ht="16.5" thickTop="1" thickBot="1" x14ac:dyDescent="0.3">
      <c r="B9" s="3" t="s">
        <v>1</v>
      </c>
      <c r="C9" s="22">
        <f>STDEVA(C4:C7)</f>
        <v>3.904048816328904</v>
      </c>
      <c r="D9" s="22">
        <f t="shared" ref="D9:H9" si="1">STDEVA(D4:D7)</f>
        <v>4.9014391573979248</v>
      </c>
      <c r="E9" s="22">
        <f t="shared" si="1"/>
        <v>12.230912712007468</v>
      </c>
      <c r="F9" s="22">
        <f t="shared" si="1"/>
        <v>7.8102417308692846</v>
      </c>
      <c r="G9" s="22">
        <f t="shared" si="1"/>
        <v>5.5416369507424657</v>
      </c>
      <c r="H9" s="22">
        <f t="shared" si="1"/>
        <v>3.089447047274847</v>
      </c>
      <c r="I9" s="2"/>
      <c r="K9" s="4">
        <f>AVERAGE(K5:K8)</f>
        <v>62.7092755985812</v>
      </c>
      <c r="L9" s="4">
        <f t="shared" ref="L9:O9" si="2">AVERAGE(L5:L8)</f>
        <v>56.923707133372794</v>
      </c>
      <c r="M9" s="4">
        <f t="shared" si="2"/>
        <v>50.486028123262763</v>
      </c>
      <c r="N9" s="4">
        <f t="shared" si="2"/>
        <v>55.687450954702364</v>
      </c>
      <c r="O9" s="4">
        <f t="shared" si="2"/>
        <v>53.710982205550607</v>
      </c>
      <c r="P9" s="4">
        <f>AVERAGE(P5:P8)</f>
        <v>52.14485496785111</v>
      </c>
      <c r="R9">
        <v>62.7092755985812</v>
      </c>
      <c r="S9">
        <v>56.923707133372794</v>
      </c>
      <c r="T9">
        <v>50.486028123262763</v>
      </c>
      <c r="U9">
        <v>55.687450954702364</v>
      </c>
      <c r="V9">
        <v>53.710982205550607</v>
      </c>
      <c r="W9">
        <v>52.14485496785111</v>
      </c>
    </row>
    <row r="10" spans="1:23" ht="16.5" thickTop="1" thickBot="1" x14ac:dyDescent="0.3">
      <c r="C10" s="23" t="s">
        <v>21</v>
      </c>
      <c r="D10" s="28">
        <f>TTEST(D4:D7,C4:C7,1,1)</f>
        <v>0.12037193805031721</v>
      </c>
      <c r="E10" s="28">
        <f>TTEST(E4:E7,C4:C7,1,1)</f>
        <v>0.11214703869024722</v>
      </c>
      <c r="F10" s="29">
        <f>TTEST(F4:F7,C4:C7,1,1)</f>
        <v>1.573293443197331E-3</v>
      </c>
      <c r="G10" s="29">
        <f>TTEST(G4:G7,C4:C7,1,1)</f>
        <v>1.5616931192828103E-4</v>
      </c>
      <c r="H10" s="30">
        <f>TTEST(H4:H7,C4:C7,1,1)</f>
        <v>2.2370845773087455E-5</v>
      </c>
      <c r="K10" s="1">
        <f>STDEVA(K5:K8)</f>
        <v>40.363042362593923</v>
      </c>
      <c r="L10" s="1">
        <f t="shared" ref="L10:N10" si="3">STDEVA(L5:L8)</f>
        <v>36.295626721269947</v>
      </c>
      <c r="M10" s="1">
        <f t="shared" si="3"/>
        <v>38.646014851220222</v>
      </c>
      <c r="N10" s="1">
        <f t="shared" si="3"/>
        <v>32.53062112256476</v>
      </c>
      <c r="O10" s="1">
        <f>STDEVA(O5:O8)</f>
        <v>30.838502522662498</v>
      </c>
      <c r="P10" s="1">
        <f>STDEVA(P5:P8)</f>
        <v>38.334407066238619</v>
      </c>
      <c r="R10">
        <v>40.363042362593923</v>
      </c>
      <c r="S10">
        <v>36.295626721269947</v>
      </c>
      <c r="T10">
        <v>38.646014851220222</v>
      </c>
      <c r="U10">
        <v>32.53062112256476</v>
      </c>
      <c r="V10">
        <v>30.838502522662498</v>
      </c>
      <c r="W10">
        <v>38.334407066238619</v>
      </c>
    </row>
    <row r="11" spans="1:23" ht="15.75" thickTop="1" x14ac:dyDescent="0.25"/>
    <row r="30" spans="21:21" x14ac:dyDescent="0.25">
      <c r="U30" t="s">
        <v>0</v>
      </c>
    </row>
    <row r="36" spans="1:9" ht="15.75" thickBot="1" x14ac:dyDescent="0.3"/>
    <row r="37" spans="1:9" ht="16.5" thickBot="1" x14ac:dyDescent="0.3">
      <c r="B37" s="17"/>
      <c r="C37" s="49" t="s">
        <v>14</v>
      </c>
      <c r="D37" s="42"/>
      <c r="E37" s="42"/>
      <c r="F37" s="42"/>
      <c r="G37" s="42"/>
      <c r="H37" s="50"/>
      <c r="I37" s="52" t="s">
        <v>13</v>
      </c>
    </row>
    <row r="38" spans="1:9" ht="19.5" thickBot="1" x14ac:dyDescent="0.3">
      <c r="B38" s="16" t="s">
        <v>11</v>
      </c>
      <c r="C38" s="25" t="s">
        <v>7</v>
      </c>
      <c r="D38" s="14">
        <v>5</v>
      </c>
      <c r="E38" s="13">
        <v>25</v>
      </c>
      <c r="F38" s="13">
        <v>50</v>
      </c>
      <c r="G38" s="13">
        <v>75</v>
      </c>
      <c r="H38" s="13">
        <v>100</v>
      </c>
      <c r="I38" s="53"/>
    </row>
    <row r="39" spans="1:9" x14ac:dyDescent="0.25">
      <c r="A39" s="43" t="s">
        <v>6</v>
      </c>
      <c r="B39" s="12" t="s">
        <v>5</v>
      </c>
      <c r="C39" s="20">
        <v>96.352130452564509</v>
      </c>
      <c r="D39" s="7">
        <v>105.59823741276115</v>
      </c>
      <c r="E39" s="7">
        <v>96.195573302608281</v>
      </c>
      <c r="F39" s="7">
        <v>1.9710369272580779</v>
      </c>
      <c r="G39" s="7">
        <v>-5.9935881931281898</v>
      </c>
      <c r="H39" s="7">
        <v>3.5555184196523202</v>
      </c>
      <c r="I39" s="8"/>
    </row>
    <row r="40" spans="1:9" x14ac:dyDescent="0.25">
      <c r="A40" s="44"/>
      <c r="B40" s="11" t="s">
        <v>4</v>
      </c>
      <c r="C40" s="20">
        <v>100.29977482976587</v>
      </c>
      <c r="D40" s="7">
        <v>100.67144136078781</v>
      </c>
      <c r="E40" s="7">
        <v>90.742247904289059</v>
      </c>
      <c r="F40" s="7">
        <v>16.265158297387476</v>
      </c>
      <c r="G40" s="7">
        <v>3.808903719378204</v>
      </c>
      <c r="H40" s="7">
        <v>5.5220965247822908</v>
      </c>
      <c r="I40" s="8"/>
    </row>
    <row r="41" spans="1:9" x14ac:dyDescent="0.25">
      <c r="A41" s="44"/>
      <c r="B41" s="11" t="s">
        <v>3</v>
      </c>
      <c r="C41" s="20">
        <v>92.491840079326821</v>
      </c>
      <c r="D41" s="7">
        <v>95.795402900386989</v>
      </c>
      <c r="E41" s="7">
        <v>72.817479445263118</v>
      </c>
      <c r="F41" s="7">
        <v>14.573205161752359</v>
      </c>
      <c r="G41" s="7">
        <v>-5.5714698874826203</v>
      </c>
      <c r="H41" s="7">
        <v>-0.53400999848508246</v>
      </c>
      <c r="I41" s="8"/>
    </row>
    <row r="42" spans="1:9" ht="15.75" thickBot="1" x14ac:dyDescent="0.3">
      <c r="A42" s="45"/>
      <c r="B42" s="10"/>
      <c r="C42" s="20"/>
      <c r="D42" s="9"/>
      <c r="E42" s="9"/>
      <c r="F42" s="9"/>
      <c r="G42" s="9"/>
      <c r="H42" s="9"/>
      <c r="I42" s="8"/>
    </row>
    <row r="43" spans="1:9" ht="19.5" thickTop="1" x14ac:dyDescent="0.3">
      <c r="B43" s="6" t="s">
        <v>20</v>
      </c>
      <c r="C43" s="21">
        <f>AVERAGE(C39:C42)</f>
        <v>96.381248453885732</v>
      </c>
      <c r="D43" s="21">
        <f t="shared" ref="D43:H43" si="4">AVERAGE(D39:D42)</f>
        <v>100.68836055797864</v>
      </c>
      <c r="E43" s="21">
        <f t="shared" si="4"/>
        <v>86.585100217386824</v>
      </c>
      <c r="F43" s="21">
        <f t="shared" si="4"/>
        <v>10.93646679546597</v>
      </c>
      <c r="G43" s="21">
        <f t="shared" si="4"/>
        <v>-2.5853847870775355</v>
      </c>
      <c r="H43" s="21">
        <f t="shared" si="4"/>
        <v>2.8478683153165094</v>
      </c>
      <c r="I43" s="5">
        <v>36.25</v>
      </c>
    </row>
    <row r="44" spans="1:9" ht="15.75" thickBot="1" x14ac:dyDescent="0.3">
      <c r="B44" s="3" t="s">
        <v>1</v>
      </c>
      <c r="C44" s="22">
        <f>STDEVA(C39:C42)</f>
        <v>3.904048816328904</v>
      </c>
      <c r="D44" s="22">
        <f t="shared" ref="D44:H44" si="5">STDEVA(D39:D42)</f>
        <v>4.9014391573979248</v>
      </c>
      <c r="E44" s="22">
        <f t="shared" si="5"/>
        <v>12.230912712007468</v>
      </c>
      <c r="F44" s="22">
        <f t="shared" si="5"/>
        <v>7.8102417308692846</v>
      </c>
      <c r="G44" s="22">
        <f t="shared" si="5"/>
        <v>5.5416369507424657</v>
      </c>
      <c r="H44" s="22">
        <f t="shared" si="5"/>
        <v>3.089447047274847</v>
      </c>
      <c r="I44" s="2"/>
    </row>
    <row r="45" spans="1:9" ht="15.75" thickTop="1" x14ac:dyDescent="0.25">
      <c r="C45" s="23" t="s">
        <v>21</v>
      </c>
      <c r="D45" s="28">
        <f>TTEST(D39:D42,C39:C42,1,1)</f>
        <v>0.12037193805031721</v>
      </c>
      <c r="E45" s="28">
        <f>TTEST(E39:E42,C39:C42,1,1)</f>
        <v>0.11214703869024722</v>
      </c>
      <c r="F45" s="29">
        <f>TTEST(F39:F42,C39:C42,1,1)</f>
        <v>1.573293443197331E-3</v>
      </c>
      <c r="G45" s="29">
        <f>TTEST(G39:G42,C39:C42,1,1)</f>
        <v>1.5616931192828103E-4</v>
      </c>
      <c r="H45" s="30">
        <f>TTEST(H39:H42,C39:C42,1,1)</f>
        <v>2.2370845773087455E-5</v>
      </c>
    </row>
  </sheetData>
  <mergeCells count="9">
    <mergeCell ref="C37:H37"/>
    <mergeCell ref="I37:I38"/>
    <mergeCell ref="A39:A42"/>
    <mergeCell ref="K3:P3"/>
    <mergeCell ref="A4:A7"/>
    <mergeCell ref="A1:M1"/>
    <mergeCell ref="C2:H2"/>
    <mergeCell ref="K2:P2"/>
    <mergeCell ref="I2:I3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07C73-D39C-4D39-95CA-26F0EB83762E}">
  <dimension ref="A1:U44"/>
  <sheetViews>
    <sheetView zoomScaleNormal="100" workbookViewId="0">
      <selection activeCell="K7" sqref="K7"/>
    </sheetView>
  </sheetViews>
  <sheetFormatPr defaultRowHeight="15" x14ac:dyDescent="0.25"/>
  <cols>
    <col min="3" max="3" width="11.85546875" customWidth="1"/>
    <col min="8" max="8" width="11.7109375" customWidth="1"/>
    <col min="9" max="9" width="11.28515625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1.85546875" customWidth="1"/>
    <col min="16" max="16" width="12.42578125" customWidth="1"/>
    <col min="17" max="17" width="11.85546875" customWidth="1"/>
    <col min="18" max="18" width="11" customWidth="1"/>
    <col min="19" max="19" width="11.42578125" customWidth="1"/>
    <col min="20" max="20" width="11.140625" customWidth="1"/>
    <col min="21" max="21" width="8" customWidth="1"/>
  </cols>
  <sheetData>
    <row r="1" spans="1:17" ht="18.75" thickBot="1" x14ac:dyDescent="0.3">
      <c r="A1" s="46" t="s">
        <v>18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18"/>
    </row>
    <row r="2" spans="1:17" ht="17.25" customHeight="1" thickTop="1" thickBot="1" x14ac:dyDescent="0.3">
      <c r="B2" s="17"/>
      <c r="C2" s="54" t="s">
        <v>14</v>
      </c>
      <c r="D2" s="55"/>
      <c r="E2" s="55"/>
      <c r="F2" s="55"/>
      <c r="G2" s="55"/>
      <c r="H2" s="55"/>
      <c r="I2" s="31" t="s">
        <v>13</v>
      </c>
      <c r="K2" s="51" t="s">
        <v>17</v>
      </c>
      <c r="L2" s="51"/>
      <c r="M2" s="51"/>
      <c r="N2" s="51"/>
      <c r="O2" s="51"/>
      <c r="P2" s="51"/>
      <c r="Q2" s="26"/>
    </row>
    <row r="3" spans="1:17" ht="17.25" customHeight="1" thickBot="1" x14ac:dyDescent="0.3">
      <c r="B3" s="16" t="s">
        <v>11</v>
      </c>
      <c r="C3" s="19" t="s">
        <v>7</v>
      </c>
      <c r="D3" s="14">
        <v>5</v>
      </c>
      <c r="E3" s="13">
        <v>25</v>
      </c>
      <c r="F3" s="13">
        <v>50</v>
      </c>
      <c r="G3" s="13">
        <v>75</v>
      </c>
      <c r="H3" s="15">
        <v>100</v>
      </c>
      <c r="I3" s="32"/>
      <c r="K3" s="42" t="s">
        <v>15</v>
      </c>
      <c r="L3" s="42"/>
      <c r="M3" s="42"/>
      <c r="N3" s="42"/>
      <c r="O3" s="42"/>
      <c r="P3" s="42"/>
    </row>
    <row r="4" spans="1:17" ht="17.25" customHeight="1" thickBot="1" x14ac:dyDescent="0.3">
      <c r="A4" s="43" t="s">
        <v>6</v>
      </c>
      <c r="B4" s="12" t="s">
        <v>5</v>
      </c>
      <c r="C4" s="20">
        <v>96.352130452564509</v>
      </c>
      <c r="D4" s="7"/>
      <c r="E4" s="7"/>
      <c r="F4" s="7"/>
      <c r="G4" s="7"/>
      <c r="H4" s="7"/>
      <c r="I4" s="8"/>
      <c r="K4" s="13">
        <v>400</v>
      </c>
      <c r="L4" s="13">
        <v>200</v>
      </c>
      <c r="M4" s="13">
        <v>100</v>
      </c>
      <c r="N4" s="13">
        <v>50</v>
      </c>
      <c r="O4" s="13">
        <v>25</v>
      </c>
      <c r="P4" s="13">
        <v>12.5</v>
      </c>
    </row>
    <row r="5" spans="1:17" x14ac:dyDescent="0.25">
      <c r="A5" s="44"/>
      <c r="B5" s="11" t="s">
        <v>4</v>
      </c>
      <c r="C5" s="20">
        <v>100.29977482976587</v>
      </c>
      <c r="D5" s="7">
        <v>99.853503703100827</v>
      </c>
      <c r="E5" s="7">
        <v>76.94311060470416</v>
      </c>
      <c r="F5" s="7">
        <v>15.015870432164075</v>
      </c>
      <c r="G5" s="7">
        <v>9.6972409864083975</v>
      </c>
      <c r="H5" s="7">
        <v>10.999430292178722</v>
      </c>
      <c r="I5" s="8"/>
      <c r="K5" s="7">
        <v>109.12077328677665</v>
      </c>
      <c r="L5" s="7">
        <v>97.834146169846932</v>
      </c>
      <c r="M5" s="7">
        <v>94.417154441869371</v>
      </c>
      <c r="N5" s="7">
        <v>92.604433733668145</v>
      </c>
      <c r="O5" s="7">
        <v>87.215965311157319</v>
      </c>
      <c r="P5" s="7">
        <v>95.12781835852465</v>
      </c>
    </row>
    <row r="6" spans="1:17" x14ac:dyDescent="0.25">
      <c r="A6" s="44"/>
      <c r="B6" s="11" t="s">
        <v>3</v>
      </c>
      <c r="C6" s="20">
        <v>92.491840079326821</v>
      </c>
      <c r="D6" s="7">
        <v>101.58894657834212</v>
      </c>
      <c r="E6" s="7">
        <v>60.133450854553693</v>
      </c>
      <c r="F6" s="7">
        <v>6.1974081062098101</v>
      </c>
      <c r="G6" s="7">
        <v>1.0845464185867129</v>
      </c>
      <c r="H6" s="7">
        <v>3.7680241285755636</v>
      </c>
      <c r="I6" s="8"/>
      <c r="K6" s="7">
        <v>43.198773771737066</v>
      </c>
      <c r="L6" s="7">
        <v>44.350397439027702</v>
      </c>
      <c r="M6" s="7">
        <v>35.306963999891479</v>
      </c>
      <c r="N6" s="7">
        <v>43.236754293155357</v>
      </c>
      <c r="O6" s="7">
        <v>47.402403624426896</v>
      </c>
      <c r="P6" s="7">
        <v>39.811725129540704</v>
      </c>
    </row>
    <row r="7" spans="1:17" ht="15.75" thickBot="1" x14ac:dyDescent="0.3">
      <c r="A7" s="45"/>
      <c r="B7" s="10"/>
      <c r="C7" s="20"/>
      <c r="D7" s="9"/>
      <c r="E7" s="9"/>
      <c r="F7" s="9"/>
      <c r="G7" s="9"/>
      <c r="H7" s="9"/>
      <c r="I7" s="8"/>
      <c r="K7" s="7">
        <v>35.808279737229888</v>
      </c>
      <c r="L7" s="7">
        <v>28.586577791243744</v>
      </c>
      <c r="M7" s="7">
        <v>21.73396592802743</v>
      </c>
      <c r="N7" s="7">
        <v>31.221164837283606</v>
      </c>
      <c r="O7" s="7">
        <v>26.514577681067603</v>
      </c>
      <c r="P7" s="7">
        <v>21.495021415488011</v>
      </c>
    </row>
    <row r="8" spans="1:17" ht="20.25" thickTop="1" thickBot="1" x14ac:dyDescent="0.35">
      <c r="B8" s="6" t="s">
        <v>2</v>
      </c>
      <c r="C8" s="21">
        <f>AVERAGE(C4:C7)</f>
        <v>96.381248453885732</v>
      </c>
      <c r="D8" s="4">
        <f>AVERAGE(D4:D7)</f>
        <v>100.72122514072147</v>
      </c>
      <c r="E8" s="4">
        <f>AVERAGE(E4:E7)</f>
        <v>68.538280729628923</v>
      </c>
      <c r="F8" s="4">
        <f>AVERAGE(F4:F7)</f>
        <v>10.606639269186942</v>
      </c>
      <c r="G8" s="4">
        <f>AVERAGE(G4:G7)</f>
        <v>5.3908937024975554</v>
      </c>
      <c r="H8" s="4">
        <f t="shared" ref="H8" si="0">AVERAGE(H4:H7)</f>
        <v>7.3837272103771427</v>
      </c>
      <c r="I8" s="5">
        <v>36.125</v>
      </c>
      <c r="K8" s="7"/>
      <c r="L8" s="7"/>
      <c r="M8" s="7"/>
      <c r="N8" s="7"/>
      <c r="O8" s="7"/>
      <c r="P8" s="7"/>
    </row>
    <row r="9" spans="1:17" ht="16.5" thickTop="1" thickBot="1" x14ac:dyDescent="0.3">
      <c r="B9" s="3" t="s">
        <v>1</v>
      </c>
      <c r="C9" s="22">
        <f>STDEVA(C4:C7)</f>
        <v>3.904048816328904</v>
      </c>
      <c r="D9" s="1">
        <f>STDEVA(D4:D7)</f>
        <v>1.2271434254449958</v>
      </c>
      <c r="E9" s="1">
        <f>STDEVA(E4:E7)</f>
        <v>11.886224398769956</v>
      </c>
      <c r="F9" s="1">
        <f>STDEVA(F4:F7)</f>
        <v>6.2355945103203574</v>
      </c>
      <c r="G9" s="1">
        <f>STDEVA(G4:G7)</f>
        <v>6.0900947331952535</v>
      </c>
      <c r="H9" s="1">
        <f t="shared" ref="H9" si="1">STDEVA(H4:H7)</f>
        <v>5.11337633579799</v>
      </c>
      <c r="I9" s="2"/>
      <c r="K9" s="4">
        <f>AVERAGE(K5:K8)</f>
        <v>62.7092755985812</v>
      </c>
      <c r="L9" s="4">
        <f t="shared" ref="L9:O9" si="2">AVERAGE(L5:L8)</f>
        <v>56.923707133372794</v>
      </c>
      <c r="M9" s="4">
        <f t="shared" si="2"/>
        <v>50.486028123262763</v>
      </c>
      <c r="N9" s="4">
        <f t="shared" si="2"/>
        <v>55.687450954702364</v>
      </c>
      <c r="O9" s="4">
        <f t="shared" si="2"/>
        <v>53.710982205550607</v>
      </c>
      <c r="P9" s="4">
        <f>AVERAGE(P5:P8)</f>
        <v>52.14485496785111</v>
      </c>
    </row>
    <row r="10" spans="1:17" ht="16.5" thickTop="1" thickBot="1" x14ac:dyDescent="0.3">
      <c r="C10" s="23" t="s">
        <v>21</v>
      </c>
      <c r="D10">
        <f>TTEST(D4:D7,C4:C7,1,1)</f>
        <v>0.26560262317065259</v>
      </c>
      <c r="E10">
        <f>TTEST(E4:E7,C4:C7,1,1)</f>
        <v>5.0987821481349734E-2</v>
      </c>
      <c r="F10" s="34">
        <f>TTEST(F4:F7,C4:C7,1,1)</f>
        <v>1.8746958691761295E-3</v>
      </c>
      <c r="G10" s="33">
        <f>TTEST(G4:G7,C4:C7,1,1)</f>
        <v>1.4074038753546249E-3</v>
      </c>
      <c r="H10" s="33">
        <f>TTEST(H4:H7,C4:C7,1,1)</f>
        <v>1.0308382120922657E-3</v>
      </c>
      <c r="K10" s="1">
        <f>STDEVA(K5:K8)</f>
        <v>40.363042362593923</v>
      </c>
      <c r="L10" s="1">
        <f t="shared" ref="L10:N10" si="3">STDEVA(L5:L8)</f>
        <v>36.295626721269947</v>
      </c>
      <c r="M10" s="1">
        <f t="shared" si="3"/>
        <v>38.646014851220222</v>
      </c>
      <c r="N10" s="1">
        <f t="shared" si="3"/>
        <v>32.53062112256476</v>
      </c>
      <c r="O10" s="1">
        <f>STDEVA(O5:O8)</f>
        <v>30.838502522662498</v>
      </c>
      <c r="P10" s="1">
        <f>STDEVA(P5:P8)</f>
        <v>38.334407066238619</v>
      </c>
    </row>
    <row r="11" spans="1:17" ht="15.75" thickTop="1" x14ac:dyDescent="0.25">
      <c r="G11" s="35" t="s">
        <v>22</v>
      </c>
      <c r="H11" s="35"/>
    </row>
    <row r="30" spans="21:21" x14ac:dyDescent="0.25">
      <c r="U30" t="s">
        <v>0</v>
      </c>
    </row>
    <row r="34" spans="1:9" ht="15.75" thickBot="1" x14ac:dyDescent="0.3"/>
    <row r="35" spans="1:9" ht="21" thickBot="1" x14ac:dyDescent="0.3">
      <c r="B35" s="17"/>
      <c r="C35" s="54" t="s">
        <v>14</v>
      </c>
      <c r="D35" s="55"/>
      <c r="E35" s="55"/>
      <c r="F35" s="55"/>
      <c r="G35" s="55"/>
      <c r="H35" s="55"/>
      <c r="I35" s="31" t="s">
        <v>13</v>
      </c>
    </row>
    <row r="36" spans="1:9" ht="19.5" thickBot="1" x14ac:dyDescent="0.3">
      <c r="B36" s="16" t="s">
        <v>11</v>
      </c>
      <c r="C36" s="19" t="s">
        <v>7</v>
      </c>
      <c r="D36" s="14">
        <v>5</v>
      </c>
      <c r="E36" s="13">
        <v>25</v>
      </c>
      <c r="F36" s="13">
        <v>50</v>
      </c>
      <c r="G36" s="13">
        <v>75</v>
      </c>
      <c r="H36" s="15">
        <v>100</v>
      </c>
      <c r="I36" s="32"/>
    </row>
    <row r="37" spans="1:9" x14ac:dyDescent="0.25">
      <c r="A37" s="43" t="s">
        <v>6</v>
      </c>
      <c r="B37" s="12" t="s">
        <v>5</v>
      </c>
      <c r="C37" s="20">
        <v>96.352130452564509</v>
      </c>
      <c r="D37" s="7">
        <v>104.07576310616422</v>
      </c>
      <c r="E37" s="7">
        <v>99.404115342160935</v>
      </c>
      <c r="F37" s="7">
        <v>34.9456667531542</v>
      </c>
      <c r="G37" s="7">
        <v>25.615564243402396</v>
      </c>
      <c r="H37" s="7">
        <v>30.417822888127606</v>
      </c>
      <c r="I37" s="8"/>
    </row>
    <row r="38" spans="1:9" x14ac:dyDescent="0.25">
      <c r="A38" s="44"/>
      <c r="B38" s="11" t="s">
        <v>4</v>
      </c>
      <c r="C38" s="20">
        <v>100.29977482976587</v>
      </c>
      <c r="D38" s="7">
        <v>99.853503703100827</v>
      </c>
      <c r="E38" s="7">
        <v>76.94311060470416</v>
      </c>
      <c r="F38" s="7">
        <v>15.015870432164075</v>
      </c>
      <c r="G38" s="7">
        <v>9.6972409864083975</v>
      </c>
      <c r="H38" s="7">
        <v>10.999430292178722</v>
      </c>
      <c r="I38" s="8"/>
    </row>
    <row r="39" spans="1:9" x14ac:dyDescent="0.25">
      <c r="A39" s="44"/>
      <c r="B39" s="11" t="s">
        <v>3</v>
      </c>
      <c r="C39" s="20">
        <v>92.491840079326821</v>
      </c>
      <c r="D39" s="7">
        <v>101.58894657834212</v>
      </c>
      <c r="E39" s="7">
        <v>60.133450854553693</v>
      </c>
      <c r="F39" s="7">
        <v>6.1974081062098101</v>
      </c>
      <c r="G39" s="7">
        <v>1.0845464185867129</v>
      </c>
      <c r="H39" s="7">
        <v>3.7680241285755636</v>
      </c>
      <c r="I39" s="8"/>
    </row>
    <row r="40" spans="1:9" ht="15.75" thickBot="1" x14ac:dyDescent="0.3">
      <c r="A40" s="45"/>
      <c r="B40" s="10"/>
      <c r="C40" s="20"/>
      <c r="D40" s="9"/>
      <c r="E40" s="9"/>
      <c r="F40" s="9"/>
      <c r="G40" s="9"/>
      <c r="H40" s="9"/>
      <c r="I40" s="8"/>
    </row>
    <row r="41" spans="1:9" ht="19.5" thickTop="1" x14ac:dyDescent="0.3">
      <c r="B41" s="6" t="s">
        <v>2</v>
      </c>
      <c r="C41" s="21">
        <f>AVERAGE(C37:C40)</f>
        <v>96.381248453885732</v>
      </c>
      <c r="D41" s="4">
        <f>AVERAGE(D37:D40)</f>
        <v>101.83940446253571</v>
      </c>
      <c r="E41" s="4">
        <f>AVERAGE(E37:E40)</f>
        <v>78.826892267139598</v>
      </c>
      <c r="F41" s="4">
        <f>AVERAGE(F37:F40)</f>
        <v>18.719648430509363</v>
      </c>
      <c r="G41" s="4">
        <f>AVERAGE(G37:G40)</f>
        <v>12.132450549465835</v>
      </c>
      <c r="H41" s="4">
        <f t="shared" ref="H41" si="4">AVERAGE(H37:H40)</f>
        <v>15.061759102960631</v>
      </c>
      <c r="I41" s="5">
        <v>36.125</v>
      </c>
    </row>
    <row r="42" spans="1:9" ht="15.75" thickBot="1" x14ac:dyDescent="0.3">
      <c r="B42" s="3" t="s">
        <v>1</v>
      </c>
      <c r="C42" s="22">
        <f>STDEVA(C37:C40)</f>
        <v>3.904048816328904</v>
      </c>
      <c r="D42" s="1">
        <f>STDEVA(D37:D40)</f>
        <v>2.1222430304998898</v>
      </c>
      <c r="E42" s="1">
        <f>STDEVA(E37:E40)</f>
        <v>19.702988284479904</v>
      </c>
      <c r="F42" s="1">
        <f>STDEVA(F37:F40)</f>
        <v>14.727663507959205</v>
      </c>
      <c r="G42" s="1">
        <f>STDEVA(G37:G40)</f>
        <v>12.445496900178837</v>
      </c>
      <c r="H42" s="1">
        <f t="shared" ref="H42" si="5">STDEVA(H37:H40)</f>
        <v>13.781503183845253</v>
      </c>
      <c r="I42" s="2"/>
    </row>
    <row r="43" spans="1:9" ht="15.75" thickTop="1" x14ac:dyDescent="0.25">
      <c r="C43" s="23" t="s">
        <v>21</v>
      </c>
      <c r="D43">
        <f>TTEST(D37:D40,C37:C40,1,1)</f>
        <v>0.1041778851683704</v>
      </c>
      <c r="E43">
        <f>TTEST(E37:E40,C37:C40,1,1)</f>
        <v>0.12016412912453017</v>
      </c>
      <c r="F43" s="34">
        <f>TTEST(F37:F40,C37:C40,1,1)</f>
        <v>5.394665099978037E-3</v>
      </c>
      <c r="G43" s="33">
        <f>TTEST(G37:G40,C37:C40,1,1)</f>
        <v>3.1884546445002273E-3</v>
      </c>
      <c r="H43" s="33">
        <f>TTEST(H37:H40,C37:C40,1,1)</f>
        <v>4.4171720912673622E-3</v>
      </c>
    </row>
    <row r="44" spans="1:9" x14ac:dyDescent="0.25">
      <c r="G44" s="35" t="s">
        <v>22</v>
      </c>
      <c r="H44" s="35"/>
    </row>
  </sheetData>
  <mergeCells count="7">
    <mergeCell ref="C35:H35"/>
    <mergeCell ref="A37:A40"/>
    <mergeCell ref="K3:P3"/>
    <mergeCell ref="A4:A7"/>
    <mergeCell ref="A1:M1"/>
    <mergeCell ref="C2:H2"/>
    <mergeCell ref="K2:P2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AC357-8B6D-46A4-A7F3-A6A333957198}">
  <dimension ref="A1:P44"/>
  <sheetViews>
    <sheetView tabSelected="1" zoomScale="90" zoomScaleNormal="90" zoomScaleSheetLayoutView="70" workbookViewId="0">
      <selection activeCell="G16" sqref="G16"/>
    </sheetView>
  </sheetViews>
  <sheetFormatPr defaultRowHeight="15" x14ac:dyDescent="0.25"/>
  <cols>
    <col min="1" max="1" width="14.140625" customWidth="1"/>
    <col min="2" max="2" width="15.7109375" customWidth="1"/>
    <col min="3" max="3" width="15.42578125" customWidth="1"/>
    <col min="4" max="4" width="16.28515625" customWidth="1"/>
    <col min="5" max="5" width="15.42578125" customWidth="1"/>
    <col min="6" max="7" width="18.28515625" customWidth="1"/>
    <col min="8" max="8" width="13.5703125" customWidth="1"/>
    <col min="10" max="10" width="16.42578125" customWidth="1"/>
    <col min="11" max="11" width="13.7109375" customWidth="1"/>
    <col min="12" max="12" width="10.85546875" customWidth="1"/>
    <col min="13" max="13" width="15.42578125" customWidth="1"/>
    <col min="14" max="15" width="12.140625" customWidth="1"/>
    <col min="16" max="16" width="14" customWidth="1"/>
  </cols>
  <sheetData>
    <row r="1" spans="1:12" ht="17.25" thickTop="1" thickBot="1" x14ac:dyDescent="0.3">
      <c r="A1" s="51" t="s">
        <v>23</v>
      </c>
      <c r="B1" s="51"/>
      <c r="C1" s="51"/>
      <c r="D1" s="51"/>
      <c r="E1" s="51"/>
      <c r="F1" s="51"/>
      <c r="G1" s="51"/>
      <c r="H1" s="51"/>
    </row>
    <row r="2" spans="1:12" ht="19.5" thickBot="1" x14ac:dyDescent="0.35">
      <c r="B2" s="56" t="s">
        <v>24</v>
      </c>
      <c r="C2" s="56"/>
      <c r="D2" s="56"/>
      <c r="E2" s="56"/>
      <c r="F2" s="56"/>
      <c r="G2" s="56"/>
      <c r="H2" s="56"/>
    </row>
    <row r="3" spans="1:12" ht="17.25" customHeight="1" thickBot="1" x14ac:dyDescent="0.4">
      <c r="A3" s="13" t="s">
        <v>7</v>
      </c>
      <c r="B3" s="13">
        <v>12.5</v>
      </c>
      <c r="C3" s="13">
        <v>25</v>
      </c>
      <c r="D3" s="13">
        <v>50</v>
      </c>
      <c r="E3" s="13">
        <v>100</v>
      </c>
      <c r="F3" s="13">
        <v>200</v>
      </c>
      <c r="G3" s="13">
        <v>400</v>
      </c>
      <c r="H3" s="37" t="s">
        <v>25</v>
      </c>
      <c r="J3" t="s">
        <v>7</v>
      </c>
      <c r="K3">
        <v>12.5</v>
      </c>
      <c r="L3">
        <v>25</v>
      </c>
    </row>
    <row r="4" spans="1:12" ht="17.25" customHeight="1" x14ac:dyDescent="0.25">
      <c r="A4" s="7">
        <v>96.352130452564509</v>
      </c>
      <c r="B4" s="7"/>
      <c r="C4" s="7"/>
      <c r="D4" s="7"/>
      <c r="E4" s="7"/>
      <c r="F4" s="7"/>
      <c r="G4" s="7"/>
      <c r="H4" s="57">
        <v>25</v>
      </c>
      <c r="J4">
        <v>96.352130452564509</v>
      </c>
      <c r="K4">
        <v>39.811725129540704</v>
      </c>
      <c r="L4">
        <v>47.402403624426896</v>
      </c>
    </row>
    <row r="5" spans="1:12" x14ac:dyDescent="0.25">
      <c r="A5" s="7">
        <v>100.29977482976587</v>
      </c>
      <c r="B5" s="7">
        <v>39.811725129540704</v>
      </c>
      <c r="C5" s="7">
        <v>47.402403624426896</v>
      </c>
      <c r="D5" s="7">
        <v>43.236754293155357</v>
      </c>
      <c r="E5" s="7">
        <v>35.306963999891479</v>
      </c>
      <c r="F5" s="7">
        <v>44.350397439027702</v>
      </c>
      <c r="G5" s="7">
        <v>43.198773771737066</v>
      </c>
      <c r="H5" s="58"/>
      <c r="J5">
        <v>100.29977482976587</v>
      </c>
      <c r="K5">
        <v>54.777020040053927</v>
      </c>
      <c r="L5">
        <v>50.351453591109582</v>
      </c>
    </row>
    <row r="6" spans="1:12" x14ac:dyDescent="0.25">
      <c r="A6" s="7">
        <v>92.491840079326821</v>
      </c>
      <c r="B6" s="7"/>
      <c r="C6" s="7"/>
      <c r="D6" s="7">
        <v>31.221164837283606</v>
      </c>
      <c r="E6" s="7">
        <v>21.73396592802743</v>
      </c>
      <c r="F6" s="7">
        <v>28.586577791243744</v>
      </c>
      <c r="G6" s="7">
        <v>35.808279737229888</v>
      </c>
      <c r="H6" s="58"/>
      <c r="J6">
        <v>92.491840079326821</v>
      </c>
    </row>
    <row r="7" spans="1:12" x14ac:dyDescent="0.25">
      <c r="A7" s="7"/>
      <c r="B7" s="7">
        <v>54.777020040053927</v>
      </c>
      <c r="C7" s="7">
        <v>50.351453591109582</v>
      </c>
      <c r="D7" s="7">
        <v>39.343167925442103</v>
      </c>
      <c r="E7" s="7"/>
      <c r="F7" s="7">
        <v>56.54672303886278</v>
      </c>
      <c r="G7" s="7">
        <v>56.66452871186042</v>
      </c>
      <c r="H7" s="58"/>
    </row>
    <row r="8" spans="1:12" x14ac:dyDescent="0.25">
      <c r="A8" s="7"/>
      <c r="B8" s="7"/>
      <c r="C8" s="7"/>
      <c r="D8" s="7"/>
      <c r="E8" s="7"/>
      <c r="F8" s="7"/>
      <c r="G8" s="7"/>
      <c r="H8" s="58"/>
      <c r="J8" t="s">
        <v>26</v>
      </c>
      <c r="K8">
        <f>TTEST(K4:K6,J4:J6,1,1)</f>
        <v>3.4228795311318554E-2</v>
      </c>
      <c r="L8">
        <f>TTEST(L4:L6,J4:J6,1,1)</f>
        <v>3.2139327076290917E-3</v>
      </c>
    </row>
    <row r="9" spans="1:12" x14ac:dyDescent="0.25">
      <c r="A9" s="7"/>
      <c r="B9" s="7"/>
      <c r="C9" s="7"/>
      <c r="D9" s="7"/>
      <c r="E9" s="7"/>
      <c r="F9" s="7"/>
      <c r="G9" s="7"/>
      <c r="H9" s="58"/>
    </row>
    <row r="10" spans="1:12" x14ac:dyDescent="0.25">
      <c r="A10" s="7"/>
      <c r="B10" s="7"/>
      <c r="C10" s="7"/>
      <c r="D10" s="7"/>
      <c r="E10" s="7"/>
      <c r="F10" s="7"/>
      <c r="G10" s="7"/>
      <c r="H10" s="58"/>
    </row>
    <row r="11" spans="1:12" ht="15.75" thickBot="1" x14ac:dyDescent="0.3">
      <c r="A11" s="7"/>
      <c r="B11" s="7"/>
      <c r="C11" s="7"/>
      <c r="D11" s="7"/>
      <c r="E11" s="7"/>
      <c r="F11" s="7"/>
      <c r="G11" s="7"/>
      <c r="H11" s="58"/>
    </row>
    <row r="12" spans="1:12" ht="15.75" thickTop="1" x14ac:dyDescent="0.25">
      <c r="A12" s="4">
        <f t="shared" ref="A12:G12" si="0">AVERAGE(A4:A11)</f>
        <v>96.381248453885732</v>
      </c>
      <c r="B12" s="4">
        <f t="shared" si="0"/>
        <v>47.294372584797316</v>
      </c>
      <c r="C12" s="4">
        <f t="shared" si="0"/>
        <v>48.876928607768235</v>
      </c>
      <c r="D12" s="4">
        <f t="shared" si="0"/>
        <v>37.933695685293692</v>
      </c>
      <c r="E12" s="4">
        <f t="shared" si="0"/>
        <v>28.520464963959455</v>
      </c>
      <c r="F12" s="4">
        <f t="shared" si="0"/>
        <v>43.16123275637807</v>
      </c>
      <c r="G12" s="4">
        <f t="shared" si="0"/>
        <v>45.223860740275789</v>
      </c>
      <c r="H12" s="58"/>
    </row>
    <row r="13" spans="1:12" ht="15.75" thickBot="1" x14ac:dyDescent="0.3">
      <c r="A13" s="1">
        <f t="shared" ref="A13:G13" si="1">STDEVA(A4:A11)</f>
        <v>3.904048816328904</v>
      </c>
      <c r="B13" s="1">
        <f t="shared" si="1"/>
        <v>10.582061513680433</v>
      </c>
      <c r="C13" s="1">
        <f t="shared" si="1"/>
        <v>2.0852932294992894</v>
      </c>
      <c r="D13" s="1">
        <f t="shared" si="1"/>
        <v>6.1305429196626378</v>
      </c>
      <c r="E13" s="1">
        <f t="shared" si="1"/>
        <v>9.5975589776470009</v>
      </c>
      <c r="F13" s="1">
        <f t="shared" si="1"/>
        <v>14.017953311694082</v>
      </c>
      <c r="G13" s="1">
        <f t="shared" si="1"/>
        <v>10.574569175411067</v>
      </c>
      <c r="H13" s="59"/>
    </row>
    <row r="14" spans="1:12" ht="15.75" thickTop="1" x14ac:dyDescent="0.25">
      <c r="A14" t="s">
        <v>27</v>
      </c>
      <c r="B14">
        <f>K8</f>
        <v>3.4228795311318554E-2</v>
      </c>
      <c r="C14">
        <f>L8</f>
        <v>3.2139327076290917E-3</v>
      </c>
      <c r="D14">
        <f>TTEST(D4:D11,A4:A11,1,1)</f>
        <v>1.1313548947589307E-2</v>
      </c>
      <c r="E14">
        <f>TTEST(E4:E11,A4:A11,1,1)</f>
        <v>1.3509873891829779E-2</v>
      </c>
      <c r="F14">
        <f>TTEST(F4:F11,A4:A11,1,1)</f>
        <v>2.1098283093442464E-2</v>
      </c>
      <c r="G14">
        <f>TTEST(G4:G11,A4:A11,1,1)</f>
        <v>1.1677762695465428E-3</v>
      </c>
    </row>
    <row r="30" spans="9:16" ht="15.75" thickBot="1" x14ac:dyDescent="0.3"/>
    <row r="31" spans="9:16" ht="17.25" thickTop="1" thickBot="1" x14ac:dyDescent="0.3">
      <c r="I31" s="36" t="s">
        <v>23</v>
      </c>
      <c r="J31" s="36"/>
      <c r="K31" s="36"/>
      <c r="L31" s="36"/>
      <c r="M31" s="36"/>
      <c r="N31" s="36"/>
      <c r="O31" s="36"/>
      <c r="P31" s="36"/>
    </row>
    <row r="32" spans="9:16" ht="19.5" thickBot="1" x14ac:dyDescent="0.35">
      <c r="J32" s="38" t="s">
        <v>24</v>
      </c>
      <c r="K32" s="38"/>
      <c r="L32" s="38"/>
      <c r="M32" s="38"/>
      <c r="N32" s="38"/>
      <c r="O32" s="38"/>
      <c r="P32" s="38"/>
    </row>
    <row r="33" spans="5:16" ht="18.75" thickBot="1" x14ac:dyDescent="0.4">
      <c r="I33" s="13" t="s">
        <v>7</v>
      </c>
      <c r="J33" s="13">
        <v>400</v>
      </c>
      <c r="K33" s="13">
        <v>200</v>
      </c>
      <c r="L33" s="13">
        <v>100</v>
      </c>
      <c r="M33" s="13">
        <v>50</v>
      </c>
      <c r="N33" s="13">
        <v>25</v>
      </c>
      <c r="O33" s="13">
        <v>12.5</v>
      </c>
      <c r="P33" s="37" t="s">
        <v>25</v>
      </c>
    </row>
    <row r="34" spans="5:16" x14ac:dyDescent="0.25">
      <c r="E34" t="s">
        <v>0</v>
      </c>
      <c r="I34" s="7">
        <v>96.352130452564509</v>
      </c>
      <c r="J34" s="7">
        <v>109.12077328677665</v>
      </c>
      <c r="K34" s="7">
        <v>97.834146169846932</v>
      </c>
      <c r="L34" s="7">
        <v>94.417154441869371</v>
      </c>
      <c r="M34" s="7">
        <v>92.604433733668145</v>
      </c>
      <c r="N34" s="7">
        <v>87.215965311157319</v>
      </c>
      <c r="O34" s="7">
        <v>95.12781835852465</v>
      </c>
      <c r="P34" s="39"/>
    </row>
    <row r="35" spans="5:16" x14ac:dyDescent="0.25">
      <c r="I35" s="7">
        <v>100.29977482976587</v>
      </c>
      <c r="J35" s="7">
        <v>43.198773771737066</v>
      </c>
      <c r="K35" s="7">
        <v>44.350397439027702</v>
      </c>
      <c r="L35" s="7">
        <v>35.306963999891479</v>
      </c>
      <c r="M35" s="7">
        <v>43.236754293155357</v>
      </c>
      <c r="N35" s="7">
        <v>47.402403624426896</v>
      </c>
      <c r="O35" s="7">
        <v>39.811725129540704</v>
      </c>
      <c r="P35" s="39"/>
    </row>
    <row r="36" spans="5:16" x14ac:dyDescent="0.25">
      <c r="I36" s="7">
        <v>92.491840079326821</v>
      </c>
      <c r="J36" s="7">
        <v>35.808279737229888</v>
      </c>
      <c r="K36" s="7">
        <v>28.586577791243744</v>
      </c>
      <c r="L36" s="7">
        <v>21.73396592802743</v>
      </c>
      <c r="M36" s="7">
        <v>31.221164837283606</v>
      </c>
      <c r="N36" s="7">
        <v>26.514577681067603</v>
      </c>
      <c r="O36" s="7">
        <v>21.495021415488011</v>
      </c>
      <c r="P36" s="39"/>
    </row>
    <row r="37" spans="5:16" x14ac:dyDescent="0.25">
      <c r="I37" s="7">
        <v>144.60924492571269</v>
      </c>
      <c r="J37" s="7">
        <v>56.66452871186042</v>
      </c>
      <c r="K37" s="7">
        <v>56.54672303886278</v>
      </c>
      <c r="L37" s="7">
        <v>59.811249132819356</v>
      </c>
      <c r="M37" s="7">
        <v>39.343167925442103</v>
      </c>
      <c r="N37" s="7">
        <v>50.351453591109582</v>
      </c>
      <c r="O37" s="7">
        <v>54.777020040053927</v>
      </c>
      <c r="P37" s="39"/>
    </row>
    <row r="38" spans="5:16" x14ac:dyDescent="0.25">
      <c r="I38" s="7">
        <v>125.3508124290143</v>
      </c>
      <c r="J38" s="7">
        <v>103.35416666666666</v>
      </c>
      <c r="K38" s="7">
        <v>108.39423076923076</v>
      </c>
      <c r="L38" s="7">
        <v>119.65544871794872</v>
      </c>
      <c r="M38" s="7">
        <v>108.77243589743588</v>
      </c>
      <c r="N38" s="7">
        <v>107.0705128205128</v>
      </c>
      <c r="O38" s="7">
        <v>119.65544871794872</v>
      </c>
      <c r="P38" s="39"/>
    </row>
    <row r="39" spans="5:16" x14ac:dyDescent="0.25">
      <c r="I39" s="7">
        <v>94.797057392855606</v>
      </c>
      <c r="J39" s="7">
        <v>109.36059567427017</v>
      </c>
      <c r="K39" s="7">
        <v>92.947473280767227</v>
      </c>
      <c r="L39" s="7">
        <v>109.30825468114205</v>
      </c>
      <c r="M39" s="7">
        <v>106.38391274249919</v>
      </c>
      <c r="N39" s="7">
        <v>109.08031809816467</v>
      </c>
      <c r="O39" s="7">
        <v>94.955003630101132</v>
      </c>
      <c r="P39" s="39"/>
    </row>
    <row r="40" spans="5:16" x14ac:dyDescent="0.25">
      <c r="I40" s="7"/>
      <c r="J40" s="7"/>
      <c r="K40" s="7"/>
      <c r="L40" s="7"/>
      <c r="M40" s="7"/>
      <c r="N40" s="7"/>
      <c r="O40" s="7"/>
      <c r="P40" s="39"/>
    </row>
    <row r="41" spans="5:16" ht="15.75" thickBot="1" x14ac:dyDescent="0.3">
      <c r="I41" s="7"/>
      <c r="J41" s="7"/>
      <c r="K41" s="7"/>
      <c r="L41" s="7"/>
      <c r="M41" s="7"/>
      <c r="N41" s="7"/>
      <c r="O41" s="7"/>
      <c r="P41" s="39"/>
    </row>
    <row r="42" spans="5:16" ht="15.75" thickTop="1" x14ac:dyDescent="0.25">
      <c r="I42" s="4">
        <f t="shared" ref="I42:O42" si="2">AVERAGE(I34:I41)</f>
        <v>108.98347668487331</v>
      </c>
      <c r="J42" s="4">
        <f t="shared" si="2"/>
        <v>76.251186308090141</v>
      </c>
      <c r="K42" s="4">
        <f>AVERAGE(K34:K41)</f>
        <v>71.443258081496523</v>
      </c>
      <c r="L42" s="4">
        <f>AVERAGE(L34:L41)</f>
        <v>73.372172816949742</v>
      </c>
      <c r="M42" s="4">
        <f t="shared" si="2"/>
        <v>70.260311571580715</v>
      </c>
      <c r="N42" s="4">
        <f t="shared" si="2"/>
        <v>71.272538521073145</v>
      </c>
      <c r="O42" s="4">
        <f t="shared" si="2"/>
        <v>70.970339548609516</v>
      </c>
      <c r="P42" s="40"/>
    </row>
    <row r="43" spans="5:16" ht="15.75" thickBot="1" x14ac:dyDescent="0.3">
      <c r="I43" s="1">
        <f t="shared" ref="I43:O43" si="3">STDEVA(I34:I41)</f>
        <v>21.190899923875808</v>
      </c>
      <c r="J43" s="1">
        <f t="shared" si="3"/>
        <v>34.707181110567483</v>
      </c>
      <c r="K43" s="1">
        <f>STDEVA(K34:K41)</f>
        <v>32.609537033106307</v>
      </c>
      <c r="L43" s="1">
        <f>STDEVA(L34:L41)</f>
        <v>40.437106829315397</v>
      </c>
      <c r="M43" s="1">
        <f t="shared" si="3"/>
        <v>36.048732221253715</v>
      </c>
      <c r="N43" s="1">
        <f t="shared" si="3"/>
        <v>34.571277707051465</v>
      </c>
      <c r="O43" s="1">
        <f t="shared" si="3"/>
        <v>37.973616372370756</v>
      </c>
      <c r="P43" s="41"/>
    </row>
    <row r="44" spans="5:16" ht="15.75" thickTop="1" x14ac:dyDescent="0.25"/>
  </sheetData>
  <mergeCells count="3">
    <mergeCell ref="A1:H1"/>
    <mergeCell ref="B2:H2"/>
    <mergeCell ref="H4:H13"/>
  </mergeCells>
  <pageMargins left="0.7" right="0.7" top="0.75" bottom="0.75" header="0.3" footer="0.3"/>
  <pageSetup orientation="landscape" vertic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B83EE-7478-4A52-921F-712EF30B85F9}">
  <dimension ref="A1:U30"/>
  <sheetViews>
    <sheetView zoomScaleNormal="100" workbookViewId="0">
      <selection activeCell="M8" sqref="M8"/>
    </sheetView>
  </sheetViews>
  <sheetFormatPr defaultRowHeight="15" x14ac:dyDescent="0.25"/>
  <cols>
    <col min="8" max="8" width="11.7109375" customWidth="1"/>
    <col min="9" max="9" width="7" customWidth="1"/>
    <col min="10" max="10" width="10" customWidth="1"/>
    <col min="11" max="11" width="12.28515625" customWidth="1"/>
    <col min="12" max="12" width="9.140625" customWidth="1"/>
    <col min="14" max="14" width="14.140625" customWidth="1"/>
    <col min="15" max="15" width="11.85546875" customWidth="1"/>
    <col min="16" max="16" width="12.42578125" customWidth="1"/>
    <col min="17" max="17" width="11.85546875" customWidth="1"/>
    <col min="18" max="18" width="11" customWidth="1"/>
    <col min="19" max="19" width="11.42578125" customWidth="1"/>
    <col min="20" max="20" width="11.140625" customWidth="1"/>
    <col min="21" max="21" width="8" customWidth="1"/>
  </cols>
  <sheetData>
    <row r="1" spans="1:21" ht="18.75" thickBot="1" x14ac:dyDescent="0.3">
      <c r="A1" s="46" t="s">
        <v>16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8"/>
      <c r="N1" s="18"/>
    </row>
    <row r="2" spans="1:21" ht="17.25" thickTop="1" thickBot="1" x14ac:dyDescent="0.3">
      <c r="B2" s="17"/>
      <c r="C2" s="49" t="s">
        <v>14</v>
      </c>
      <c r="D2" s="42"/>
      <c r="E2" s="42"/>
      <c r="F2" s="42"/>
      <c r="G2" s="50"/>
      <c r="H2" s="60" t="s">
        <v>13</v>
      </c>
      <c r="I2" s="54" t="s">
        <v>12</v>
      </c>
      <c r="J2" s="55"/>
      <c r="K2" s="55"/>
      <c r="N2" s="51" t="s">
        <v>17</v>
      </c>
      <c r="O2" s="51"/>
      <c r="P2" s="51"/>
      <c r="Q2" s="51"/>
      <c r="R2" s="51"/>
      <c r="S2" s="51"/>
      <c r="T2" s="51"/>
      <c r="U2" s="51"/>
    </row>
    <row r="3" spans="1:21" ht="17.25" customHeight="1" thickBot="1" x14ac:dyDescent="0.3">
      <c r="B3" s="16" t="s">
        <v>11</v>
      </c>
      <c r="C3" s="15">
        <v>100</v>
      </c>
      <c r="D3" s="13">
        <v>75</v>
      </c>
      <c r="E3" s="13">
        <v>50</v>
      </c>
      <c r="F3" s="13">
        <v>25</v>
      </c>
      <c r="G3" s="14">
        <v>5</v>
      </c>
      <c r="H3" s="61"/>
      <c r="I3" s="13" t="s">
        <v>10</v>
      </c>
      <c r="J3" s="13" t="s">
        <v>9</v>
      </c>
      <c r="K3" s="13" t="s">
        <v>8</v>
      </c>
      <c r="N3" s="19" t="s">
        <v>7</v>
      </c>
      <c r="O3" s="42" t="s">
        <v>15</v>
      </c>
      <c r="P3" s="42"/>
      <c r="Q3" s="42"/>
      <c r="R3" s="42"/>
      <c r="S3" s="42"/>
      <c r="T3" s="42"/>
    </row>
    <row r="4" spans="1:21" ht="17.25" customHeight="1" thickBot="1" x14ac:dyDescent="0.3">
      <c r="A4" s="43" t="s">
        <v>6</v>
      </c>
      <c r="B4" s="12" t="s">
        <v>5</v>
      </c>
      <c r="C4" s="7"/>
      <c r="D4" s="7"/>
      <c r="E4" s="7"/>
      <c r="F4" s="7"/>
      <c r="G4" s="7"/>
      <c r="H4" s="8"/>
      <c r="I4" s="7"/>
      <c r="J4" s="7"/>
      <c r="K4" s="7"/>
      <c r="N4" s="19" t="s">
        <v>7</v>
      </c>
      <c r="O4" s="13">
        <v>400</v>
      </c>
      <c r="P4" s="13">
        <v>200</v>
      </c>
      <c r="Q4" s="13">
        <v>100</v>
      </c>
      <c r="R4" s="13">
        <v>50</v>
      </c>
      <c r="S4" s="13">
        <v>25</v>
      </c>
      <c r="T4" s="13">
        <v>12.5</v>
      </c>
    </row>
    <row r="5" spans="1:21" x14ac:dyDescent="0.25">
      <c r="A5" s="44"/>
      <c r="B5" s="11" t="s">
        <v>4</v>
      </c>
      <c r="C5" s="7"/>
      <c r="D5" s="7"/>
      <c r="E5" s="7"/>
      <c r="F5" s="7"/>
      <c r="G5" s="7"/>
      <c r="H5" s="8"/>
      <c r="I5" s="7"/>
      <c r="J5" s="7"/>
      <c r="K5" s="7"/>
      <c r="N5" s="20">
        <v>96.352130452564509</v>
      </c>
      <c r="O5" s="7">
        <v>109.12077328677665</v>
      </c>
      <c r="P5" s="7">
        <v>97.834146169846932</v>
      </c>
      <c r="Q5" s="7">
        <v>94.417154441869371</v>
      </c>
      <c r="R5" s="7">
        <v>92.604433733668145</v>
      </c>
      <c r="S5" s="7">
        <v>87.215965311157319</v>
      </c>
      <c r="T5" s="7">
        <v>95.12781835852465</v>
      </c>
    </row>
    <row r="6" spans="1:21" x14ac:dyDescent="0.25">
      <c r="A6" s="44"/>
      <c r="B6" s="11" t="s">
        <v>3</v>
      </c>
      <c r="C6" s="7"/>
      <c r="D6" s="7"/>
      <c r="E6" s="7"/>
      <c r="F6" s="7"/>
      <c r="G6" s="7"/>
      <c r="H6" s="8"/>
      <c r="I6" s="7"/>
      <c r="J6" s="7"/>
      <c r="K6" s="7"/>
      <c r="N6" s="20">
        <v>100.29977482976587</v>
      </c>
      <c r="O6" s="7">
        <v>43.198773771737066</v>
      </c>
      <c r="P6" s="7">
        <v>44.350397439027702</v>
      </c>
      <c r="Q6" s="7">
        <v>35.306963999891479</v>
      </c>
      <c r="R6" s="7">
        <v>43.236754293155357</v>
      </c>
      <c r="S6" s="7">
        <v>47.402403624426896</v>
      </c>
      <c r="T6" s="7">
        <v>39.811725129540704</v>
      </c>
    </row>
    <row r="7" spans="1:21" ht="15.75" thickBot="1" x14ac:dyDescent="0.3">
      <c r="A7" s="45"/>
      <c r="B7" s="10"/>
      <c r="C7" s="9"/>
      <c r="D7" s="9"/>
      <c r="E7" s="9"/>
      <c r="F7" s="9"/>
      <c r="G7" s="9"/>
      <c r="H7" s="8"/>
      <c r="I7" s="7"/>
      <c r="J7" s="7"/>
      <c r="K7" s="7"/>
      <c r="N7" s="20">
        <v>92.491840079326821</v>
      </c>
      <c r="O7" s="7">
        <v>35.808279737229888</v>
      </c>
      <c r="P7" s="7">
        <v>28.586577791243744</v>
      </c>
      <c r="Q7" s="7">
        <v>21.73396592802743</v>
      </c>
      <c r="R7" s="7">
        <v>31.221164837283606</v>
      </c>
      <c r="S7" s="7">
        <v>26.514577681067603</v>
      </c>
      <c r="T7" s="7">
        <v>21.495021415488011</v>
      </c>
    </row>
    <row r="8" spans="1:21" ht="20.25" thickTop="1" thickBot="1" x14ac:dyDescent="0.35">
      <c r="B8" s="6" t="s">
        <v>2</v>
      </c>
      <c r="C8" s="4" t="e">
        <f t="shared" ref="C8:H8" si="0">AVERAGE(C4:C7)</f>
        <v>#DIV/0!</v>
      </c>
      <c r="D8" s="4" t="e">
        <f t="shared" si="0"/>
        <v>#DIV/0!</v>
      </c>
      <c r="E8" s="4" t="e">
        <f t="shared" si="0"/>
        <v>#DIV/0!</v>
      </c>
      <c r="F8" s="4" t="e">
        <f t="shared" si="0"/>
        <v>#DIV/0!</v>
      </c>
      <c r="G8" s="4" t="e">
        <f t="shared" si="0"/>
        <v>#DIV/0!</v>
      </c>
      <c r="H8" s="5" t="e">
        <f t="shared" si="0"/>
        <v>#DIV/0!</v>
      </c>
      <c r="N8" s="20"/>
      <c r="O8" s="7"/>
      <c r="P8" s="7"/>
      <c r="Q8" s="7"/>
      <c r="R8" s="7"/>
      <c r="S8" s="7"/>
      <c r="T8" s="7"/>
    </row>
    <row r="9" spans="1:21" ht="16.5" thickTop="1" thickBot="1" x14ac:dyDescent="0.3">
      <c r="B9" s="3" t="s">
        <v>1</v>
      </c>
      <c r="C9" s="1" t="e">
        <f t="shared" ref="C9:H9" si="1">STDEVA(C4:C7)</f>
        <v>#DIV/0!</v>
      </c>
      <c r="D9" s="1" t="e">
        <f t="shared" si="1"/>
        <v>#DIV/0!</v>
      </c>
      <c r="E9" s="1" t="e">
        <f t="shared" si="1"/>
        <v>#DIV/0!</v>
      </c>
      <c r="F9" s="1" t="e">
        <f t="shared" si="1"/>
        <v>#DIV/0!</v>
      </c>
      <c r="G9" s="1" t="e">
        <f t="shared" si="1"/>
        <v>#DIV/0!</v>
      </c>
      <c r="H9" s="2" t="e">
        <f t="shared" si="1"/>
        <v>#DIV/0!</v>
      </c>
      <c r="N9" s="21">
        <f>AVERAGE(N5:N8)</f>
        <v>96.381248453885732</v>
      </c>
      <c r="O9" s="4">
        <f>AVERAGE(O5:O8)</f>
        <v>62.7092755985812</v>
      </c>
      <c r="P9" s="4">
        <f t="shared" ref="P9:S9" si="2">AVERAGE(P5:P8)</f>
        <v>56.923707133372794</v>
      </c>
      <c r="Q9" s="4">
        <f t="shared" si="2"/>
        <v>50.486028123262763</v>
      </c>
      <c r="R9" s="4">
        <f t="shared" si="2"/>
        <v>55.687450954702364</v>
      </c>
      <c r="S9" s="4">
        <f t="shared" si="2"/>
        <v>53.710982205550607</v>
      </c>
      <c r="T9" s="4">
        <f>AVERAGE(T5:T8)</f>
        <v>52.14485496785111</v>
      </c>
    </row>
    <row r="10" spans="1:21" ht="16.5" thickTop="1" thickBot="1" x14ac:dyDescent="0.3">
      <c r="N10" s="22">
        <f>STDEVA(N5:N8)</f>
        <v>3.904048816328904</v>
      </c>
      <c r="O10" s="1">
        <f>STDEVA(O5:O8)</f>
        <v>40.363042362593923</v>
      </c>
      <c r="P10" s="1">
        <f t="shared" ref="P10:R10" si="3">STDEVA(P5:P8)</f>
        <v>36.295626721269947</v>
      </c>
      <c r="Q10" s="1">
        <f t="shared" si="3"/>
        <v>38.646014851220222</v>
      </c>
      <c r="R10" s="1">
        <f t="shared" si="3"/>
        <v>32.53062112256476</v>
      </c>
      <c r="S10" s="1">
        <f>STDEVA(S5:S8)</f>
        <v>30.838502522662498</v>
      </c>
      <c r="T10" s="1">
        <f>STDEVA(T5:T8)</f>
        <v>38.334407066238619</v>
      </c>
    </row>
    <row r="11" spans="1:21" ht="15.75" thickTop="1" x14ac:dyDescent="0.25"/>
    <row r="30" spans="21:21" x14ac:dyDescent="0.25">
      <c r="U30" t="s">
        <v>0</v>
      </c>
    </row>
  </sheetData>
  <mergeCells count="7">
    <mergeCell ref="A4:A7"/>
    <mergeCell ref="O3:T3"/>
    <mergeCell ref="A1:M1"/>
    <mergeCell ref="C2:G2"/>
    <mergeCell ref="H2:H3"/>
    <mergeCell ref="I2:K2"/>
    <mergeCell ref="N2:U2"/>
  </mergeCells>
  <pageMargins left="0.7" right="0.7" top="0.75" bottom="0.75" header="0.3" footer="0.3"/>
  <pageSetup orientation="landscape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24h CAE21 Veros</vt:lpstr>
      <vt:lpstr>24h EGF25 Veros</vt:lpstr>
      <vt:lpstr>Cam Vero 24h</vt:lpstr>
      <vt:lpstr>24h drug template Veros</vt:lpstr>
      <vt:lpstr>'24h CAE21 Veros'!Print_Area</vt:lpstr>
      <vt:lpstr>'24h drug template Veros'!Print_Area</vt:lpstr>
      <vt:lpstr>'24h EGF25 Veros'!Print_Area</vt:lpstr>
      <vt:lpstr>'Cam Vero 24h'!Print_Area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Angela Bona</cp:lastModifiedBy>
  <dcterms:created xsi:type="dcterms:W3CDTF">2021-04-14T17:16:36Z</dcterms:created>
  <dcterms:modified xsi:type="dcterms:W3CDTF">2022-05-11T09:24:40Z</dcterms:modified>
</cp:coreProperties>
</file>