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omments5.xml" ContentType="application/vnd.openxmlformats-officedocument.spreadsheetml.comments+xml"/>
  <Override PartName="/xl/threadedComments/threadedComment5.xml" ContentType="application/vnd.ms-excel.threadedcomment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https://d.docs.live.net/980335d720af50d7/Desktop/Obj 1 - Cytotoxicity/Results/MTT/HeLa/Complete IC50 data/"/>
    </mc:Choice>
  </mc:AlternateContent>
  <xr:revisionPtr revIDLastSave="663" documentId="13_ncr:1_{E9FF71B5-F884-4781-9F5D-6979BEB7BAE3}" xr6:coauthVersionLast="47" xr6:coauthVersionMax="47" xr10:uidLastSave="{78FB669E-EBC6-43C8-851A-5864F84D8059}"/>
  <bookViews>
    <workbookView xWindow="1515" yWindow="1515" windowWidth="18000" windowHeight="9360" tabRatio="780" xr2:uid="{0BE925A1-D3F2-4C04-80A7-663C1B90554A}"/>
  </bookViews>
  <sheets>
    <sheet name="Cam HeLa 24h" sheetId="6" r:id="rId1"/>
    <sheet name="Cam HeLa 48h" sheetId="2" r:id="rId2"/>
    <sheet name="Cam Vero 24h" sheetId="10" r:id="rId3"/>
    <sheet name="Cam Vero 48h" sheetId="12" r:id="rId4"/>
    <sheet name="Template" sheetId="11" r:id="rId5"/>
  </sheets>
  <definedNames>
    <definedName name="_xlnm.Print_Area" localSheetId="0">'Cam HeLa 24h'!$A$1:$J$37</definedName>
    <definedName name="_xlnm.Print_Area" localSheetId="1">'Cam HeLa 48h'!$A$1:$J$33</definedName>
    <definedName name="_xlnm.Print_Area" localSheetId="2">'Cam Vero 24h'!$A$1:$J$37</definedName>
    <definedName name="_xlnm.Print_Area" localSheetId="3">'Cam Vero 48h'!$A$1:$J$40</definedName>
    <definedName name="_xlnm.Print_Area" localSheetId="4">Template!$A$1:$J$37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6" l="1"/>
  <c r="C14" i="6"/>
  <c r="G14" i="6"/>
  <c r="F14" i="6"/>
  <c r="E14" i="6"/>
  <c r="G10" i="2"/>
  <c r="F10" i="2"/>
  <c r="E10" i="2"/>
  <c r="D10" i="2"/>
  <c r="C10" i="2"/>
  <c r="B10" i="2"/>
  <c r="B12" i="12"/>
  <c r="C12" i="12"/>
  <c r="D12" i="12"/>
  <c r="E12" i="12"/>
  <c r="F12" i="12"/>
  <c r="G12" i="12"/>
  <c r="B13" i="12"/>
  <c r="C13" i="12"/>
  <c r="D13" i="12"/>
  <c r="E13" i="12"/>
  <c r="F13" i="12"/>
  <c r="G13" i="12"/>
  <c r="A13" i="12"/>
  <c r="A12" i="12"/>
  <c r="G41" i="12"/>
  <c r="F41" i="12"/>
  <c r="E41" i="12"/>
  <c r="D41" i="12"/>
  <c r="C41" i="12"/>
  <c r="B41" i="12"/>
  <c r="A41" i="12"/>
  <c r="G40" i="12"/>
  <c r="F40" i="12"/>
  <c r="E40" i="12"/>
  <c r="D40" i="12"/>
  <c r="C40" i="12"/>
  <c r="B40" i="12"/>
  <c r="A40" i="12"/>
  <c r="O43" i="10"/>
  <c r="O42" i="10"/>
  <c r="N43" i="10"/>
  <c r="N42" i="10"/>
  <c r="M43" i="10"/>
  <c r="M42" i="10"/>
  <c r="L43" i="10"/>
  <c r="L42" i="10"/>
  <c r="K43" i="10"/>
  <c r="K42" i="10"/>
  <c r="J43" i="10"/>
  <c r="J42" i="10"/>
  <c r="I43" i="10"/>
  <c r="I42" i="10"/>
  <c r="G13" i="10"/>
  <c r="G12" i="10"/>
  <c r="F13" i="10"/>
  <c r="F12" i="10"/>
  <c r="E13" i="10"/>
  <c r="E12" i="10"/>
  <c r="D13" i="10"/>
  <c r="D12" i="10"/>
  <c r="C13" i="10"/>
  <c r="C12" i="10"/>
  <c r="B13" i="10"/>
  <c r="B12" i="10"/>
  <c r="A12" i="10"/>
  <c r="A13" i="10"/>
  <c r="B12" i="6"/>
  <c r="C12" i="6"/>
  <c r="D12" i="6"/>
  <c r="E12" i="6"/>
  <c r="F12" i="6"/>
  <c r="G12" i="6"/>
  <c r="B13" i="6"/>
  <c r="C13" i="6"/>
  <c r="D13" i="6"/>
  <c r="E13" i="6"/>
  <c r="F13" i="6"/>
  <c r="G13" i="6"/>
  <c r="A13" i="6"/>
  <c r="A12" i="6"/>
  <c r="O13" i="11"/>
  <c r="N13" i="11"/>
  <c r="M13" i="11"/>
  <c r="L13" i="11"/>
  <c r="K13" i="11"/>
  <c r="J13" i="11"/>
  <c r="G13" i="11"/>
  <c r="F13" i="11"/>
  <c r="E13" i="11"/>
  <c r="D13" i="11"/>
  <c r="C13" i="11"/>
  <c r="B13" i="11"/>
  <c r="A13" i="11"/>
  <c r="O12" i="11"/>
  <c r="N12" i="11"/>
  <c r="M12" i="11"/>
  <c r="L12" i="11"/>
  <c r="K12" i="11"/>
  <c r="J12" i="11"/>
  <c r="G12" i="11"/>
  <c r="F12" i="11"/>
  <c r="E12" i="11"/>
  <c r="D12" i="11"/>
  <c r="C12" i="11"/>
  <c r="B12" i="11"/>
  <c r="A12" i="11"/>
  <c r="O43" i="6"/>
  <c r="N43" i="6"/>
  <c r="M43" i="6"/>
  <c r="L43" i="6"/>
  <c r="K43" i="6"/>
  <c r="J43" i="6"/>
  <c r="I43" i="6"/>
  <c r="O42" i="6"/>
  <c r="N42" i="6"/>
  <c r="M42" i="6"/>
  <c r="L42" i="6"/>
  <c r="K42" i="6"/>
  <c r="J42" i="6"/>
  <c r="I42" i="6"/>
  <c r="G8" i="2" l="1"/>
  <c r="F8" i="2"/>
  <c r="E8" i="2"/>
  <c r="D8" i="2"/>
  <c r="C8" i="2"/>
  <c r="B8" i="2"/>
  <c r="G9" i="2"/>
  <c r="F9" i="2"/>
  <c r="E9" i="2"/>
  <c r="D9" i="2"/>
  <c r="C9" i="2"/>
  <c r="B9" i="2"/>
  <c r="A9" i="2"/>
  <c r="A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tc={E285E281-151D-4C3F-96BD-70C3A97C97A9}</author>
    <author>tc={CDA112AC-2193-4C1C-ADA8-D332DD0F2CBA}</author>
    <author>tc={BFC0D0B8-34A6-495C-B75F-B559778510E1}</author>
    <author>tc={4AB7D8AC-79A6-4045-9055-F5C8F53DD3AE}</author>
    <author>tc={38BEB85E-5D3D-4BD8-912B-732862DE9EEA}</author>
    <author>tc={AB6A68A4-2337-40F6-B4A3-B6316F107BB4}</author>
    <author>tc={6D9CDCA4-0F99-4A19-A902-F7C1257C206D}</author>
  </authors>
  <commentList>
    <comment ref="A4" authorId="0" shapeId="0" xr:uid="{E285E281-151D-4C3F-96BD-70C3A97C97A9}">
      <text>
        <t>[Threaded comment]
Your version of Excel allows you to read this threaded comment; however, any edits to it will get removed if the file is opened in a newer version of Excel. Learn more: https://go.microsoft.com/fwlink/?linkid=870924
Comment:
    17-03-2021</t>
      </text>
    </comment>
    <comment ref="A5" authorId="1" shapeId="0" xr:uid="{CDA112AC-2193-4C1C-ADA8-D332DD0F2CBA}">
      <text>
        <t>[Threaded comment]
Your version of Excel allows you to read this threaded comment; however, any edits to it will get removed if the file is opened in a newer version of Excel. Learn more: https://go.microsoft.com/fwlink/?linkid=870924
Comment:
    25-03-2021</t>
      </text>
    </comment>
    <comment ref="A6" authorId="2" shapeId="0" xr:uid="{BFC0D0B8-34A6-495C-B75F-B559778510E1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I34" authorId="3" shapeId="0" xr:uid="{4AB7D8AC-79A6-4045-9055-F5C8F53DD3AE}">
      <text>
        <t>[Threaded comment]
Your version of Excel allows you to read this threaded comment; however, any edits to it will get removed if the file is opened in a newer version of Excel. Learn more: https://go.microsoft.com/fwlink/?linkid=870924
Comment:
    17-03-2021</t>
      </text>
    </comment>
    <comment ref="I35" authorId="4" shapeId="0" xr:uid="{38BEB85E-5D3D-4BD8-912B-732862DE9EEA}">
      <text>
        <t>[Threaded comment]
Your version of Excel allows you to read this threaded comment; however, any edits to it will get removed if the file is opened in a newer version of Excel. Learn more: https://go.microsoft.com/fwlink/?linkid=870924
Comment:
    25-03-2021</t>
      </text>
    </comment>
    <comment ref="I36" authorId="5" shapeId="0" xr:uid="{AB6A68A4-2337-40F6-B4A3-B6316F107BB4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I37" authorId="6" shapeId="0" xr:uid="{6D9CDCA4-0F99-4A19-A902-F7C1257C206D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tc={709DE723-9281-42F6-88D8-D41903ADA5C8}</author>
    <author>tc={0F075204-8109-46A3-9FF8-9061C83B162B}</author>
    <author>tc={34CDB02F-7B8D-456A-AAB9-DA82C5FC5361}</author>
    <author>tc={07C35D8B-E3A1-4841-8C7B-4FF9FFB7DAAF}</author>
  </authors>
  <commentList>
    <comment ref="A4" authorId="0" shapeId="0" xr:uid="{709DE723-9281-42F6-88D8-D41903ADA5C8}">
      <text>
        <t>[Threaded comment]
Your version of Excel allows you to read this threaded comment; however, any edits to it will get removed if the file is opened in a newer version of Excel. Learn more: https://go.microsoft.com/fwlink/?linkid=870924
Comment:
    17-03-2021</t>
      </text>
    </comment>
    <comment ref="A5" authorId="1" shapeId="0" xr:uid="{0F075204-8109-46A3-9FF8-9061C83B162B}">
      <text>
        <t>[Threaded comment]
Your version of Excel allows you to read this threaded comment; however, any edits to it will get removed if the file is opened in a newer version of Excel. Learn more: https://go.microsoft.com/fwlink/?linkid=870924
Comment:
    25-03-2021</t>
      </text>
    </comment>
    <comment ref="A6" authorId="2" shapeId="0" xr:uid="{34CDB02F-7B8D-456A-AAB9-DA82C5FC5361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30-03-2021 - pending</t>
      </text>
    </comment>
    <comment ref="A7" authorId="3" shapeId="0" xr:uid="{07C35D8B-E3A1-4841-8C7B-4FF9FFB7DAAF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tc={E48A4D48-F341-414E-90B7-314192593F17}</author>
    <author>tc={7B277D98-2D02-4E19-9B18-B6EC1E519A35}</author>
    <author>tc={26BA2B4E-2227-44F4-A39C-2C7586726AFC}</author>
    <author>tc={80C3E801-0532-4ADA-BCA6-33FC72A5C996}</author>
    <author>tc={549126E4-4E59-4A74-A4C8-AFFC399CE0C1}</author>
    <author>tc={198BAF5F-58A5-4828-A0B3-C10CB7ED0904}</author>
  </authors>
  <commentList>
    <comment ref="A4" authorId="0" shapeId="0" xr:uid="{E48A4D48-F341-414E-90B7-314192593F17}">
      <text>
        <t>[Threaded comment]
Your version of Excel allows you to read this threaded comment; however, any edits to it will get removed if the file is opened in a newer version of Excel. Learn more: https://go.microsoft.com/fwlink/?linkid=870924
Comment:
    17-03-2021</t>
      </text>
    </comment>
    <comment ref="A5" authorId="1" shapeId="0" xr:uid="{7B277D98-2D02-4E19-9B18-B6EC1E519A35}">
      <text>
        <t>[Threaded comment]
Your version of Excel allows you to read this threaded comment; however, any edits to it will get removed if the file is opened in a newer version of Excel. Learn more: https://go.microsoft.com/fwlink/?linkid=870924
Comment:
    25-03-2021</t>
      </text>
    </comment>
    <comment ref="A6" authorId="2" shapeId="0" xr:uid="{26BA2B4E-2227-44F4-A39C-2C7586726AFC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I34" authorId="3" shapeId="0" xr:uid="{80C3E801-0532-4ADA-BCA6-33FC72A5C996}">
      <text>
        <t>[Threaded comment]
Your version of Excel allows you to read this threaded comment; however, any edits to it will get removed if the file is opened in a newer version of Excel. Learn more: https://go.microsoft.com/fwlink/?linkid=870924
Comment:
    17-03-2021</t>
      </text>
    </comment>
    <comment ref="I35" authorId="4" shapeId="0" xr:uid="{549126E4-4E59-4A74-A4C8-AFFC399CE0C1}">
      <text>
        <t>[Threaded comment]
Your version of Excel allows you to read this threaded comment; however, any edits to it will get removed if the file is opened in a newer version of Excel. Learn more: https://go.microsoft.com/fwlink/?linkid=870924
Comment:
    25-03-2021</t>
      </text>
    </comment>
    <comment ref="I36" authorId="5" shapeId="0" xr:uid="{198BAF5F-58A5-4828-A0B3-C10CB7ED0904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tc={CFBACF2F-E50D-42C6-8ED3-E71F4A0A8D29}</author>
    <author>tc={74FFBC7D-4A2E-47B3-BB96-242C002C146B}</author>
    <author>tc={19CC2A37-54BB-4A0B-A089-F06683AFB9E8}</author>
    <author>tc={8E99B0AF-143C-4513-A21D-D0BB47FA2F84}</author>
    <author>tc={A3A42F51-4873-430E-8012-00E988F693C4}</author>
    <author>tc={2BB9BFE4-D51C-4862-9BA9-D75DCA49A34E}</author>
  </authors>
  <commentList>
    <comment ref="A4" authorId="0" shapeId="0" xr:uid="{CFBACF2F-E50D-42C6-8ED3-E71F4A0A8D29}">
      <text>
        <t>[Threaded comment]
Your version of Excel allows you to read this threaded comment; however, any edits to it will get removed if the file is opened in a newer version of Excel. Learn more: https://go.microsoft.com/fwlink/?linkid=870924
Comment:
    17-03-2021</t>
      </text>
    </comment>
    <comment ref="A5" authorId="1" shapeId="0" xr:uid="{74FFBC7D-4A2E-47B3-BB96-242C002C146B}">
      <text>
        <t>[Threaded comment]
Your version of Excel allows you to read this threaded comment; however, any edits to it will get removed if the file is opened in a newer version of Excel. Learn more: https://go.microsoft.com/fwlink/?linkid=870924
Comment:
    25-03-2021</t>
      </text>
    </comment>
    <comment ref="A6" authorId="2" shapeId="0" xr:uid="{19CC2A37-54BB-4A0B-A089-F06683AFB9E8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A36" authorId="3" shapeId="0" xr:uid="{8E99B0AF-143C-4513-A21D-D0BB47FA2F84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A37" authorId="4" shapeId="0" xr:uid="{A3A42F51-4873-430E-8012-00E988F693C4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A38" authorId="5" shapeId="0" xr:uid="{2BB9BFE4-D51C-4862-9BA9-D75DCA49A34E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tc={ED64BBC9-DA65-456D-8E22-9E2FB823785F}</author>
    <author>tc={67B8A357-0980-44ED-A051-F7D297C59EBC}</author>
    <author>tc={D6567B03-42B4-4788-9264-8ED4C3597388}</author>
    <author>tc={ED7F717C-F656-4543-B06B-806F5FF3262B}</author>
    <author>tc={55D7BE5D-A113-4114-8FEF-E561E18F6590}</author>
    <author>tc={84FE28DF-3A95-43C4-A879-8F52FB3AF36C}</author>
  </authors>
  <commentList>
    <comment ref="A4" authorId="0" shapeId="0" xr:uid="{ED64BBC9-DA65-456D-8E22-9E2FB823785F}">
      <text>
        <t>[Threaded comment]
Your version of Excel allows you to read this threaded comment; however, any edits to it will get removed if the file is opened in a newer version of Excel. Learn more: https://go.microsoft.com/fwlink/?linkid=870924
Comment:
    17-03-2021</t>
      </text>
    </comment>
    <comment ref="J4" authorId="1" shapeId="0" xr:uid="{67B8A357-0980-44ED-A051-F7D297C59EBC}">
      <text>
        <t>[Threaded comment]
Your version of Excel allows you to read this threaded comment; however, any edits to it will get removed if the file is opened in a newer version of Excel. Learn more: https://go.microsoft.com/fwlink/?linkid=870924
Comment:
    25-03-2021</t>
      </text>
    </comment>
    <comment ref="A5" authorId="2" shapeId="0" xr:uid="{D6567B03-42B4-4788-9264-8ED4C3597388}">
      <text>
        <t>[Threaded comment]
Your version of Excel allows you to read this threaded comment; however, any edits to it will get removed if the file is opened in a newer version of Excel. Learn more: https://go.microsoft.com/fwlink/?linkid=870924
Comment:
    25-03-2021</t>
      </text>
    </comment>
    <comment ref="J5" authorId="3" shapeId="0" xr:uid="{ED7F717C-F656-4543-B06B-806F5FF3262B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A6" authorId="4" shapeId="0" xr:uid="{55D7BE5D-A113-4114-8FEF-E561E18F6590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J6" authorId="5" shapeId="0" xr:uid="{84FE28DF-3A95-43C4-A879-8F52FB3AF36C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</t>
      </text>
    </comment>
  </commentList>
</comments>
</file>

<file path=xl/sharedStrings.xml><?xml version="1.0" encoding="utf-8"?>
<sst xmlns="http://schemas.openxmlformats.org/spreadsheetml/2006/main" count="40" uniqueCount="11">
  <si>
    <t xml:space="preserve"> </t>
  </si>
  <si>
    <r>
      <t>IC</t>
    </r>
    <r>
      <rPr>
        <b/>
        <vertAlign val="subscript"/>
        <sz val="11"/>
        <color theme="1"/>
        <rFont val="Calibri"/>
        <family val="2"/>
        <scheme val="minor"/>
      </rPr>
      <t>50</t>
    </r>
  </si>
  <si>
    <t>0,1% DMSO</t>
  </si>
  <si>
    <t xml:space="preserve">% Cell Viability in HeLas treated with controls </t>
  </si>
  <si>
    <t>Camptothecin concentrations (µM) in DMSO treated for 48 hours</t>
  </si>
  <si>
    <t>Camptothecin concentrations (µM) in DMSO treated for 24 hours</t>
  </si>
  <si>
    <t>Camptothecin concentrations (µM) in methanol treated for 24 hours</t>
  </si>
  <si>
    <t xml:space="preserve">% Cell Viability in Vero treated with controls </t>
  </si>
  <si>
    <t>Individual concentrations of Camptothecin</t>
  </si>
  <si>
    <t>Data incl. outliers (all reps)</t>
  </si>
  <si>
    <t>p value vs DMSO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</si>
</sst>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ck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0" fillId="0" borderId="1" xfId="0" applyNumberFormat="1" applyBorder="1"/>
    <xf numFmtId="164" fontId="0" fillId="0" borderId="2" xfId="0" applyNumberFormat="1" applyBorder="1"/>
    <xf numFmtId="2" fontId="0" fillId="0" borderId="0" xfId="0" applyNumberFormat="1"/>
    <xf numFmtId="164" fontId="0" fillId="0" borderId="0" xfId="0" applyNumberFormat="1"/>
    <xf numFmtId="0" fontId="1" fillId="0" borderId="4" xfId="0" applyFont="1" applyBorder="1"/>
    <xf numFmtId="0" fontId="1" fillId="2" borderId="4" xfId="0" applyFont="1" applyFill="1" applyBorder="1" applyAlignment="1">
      <alignment horizontal="center"/>
    </xf>
    <xf numFmtId="0" fontId="1" fillId="2" borderId="4" xfId="0" applyFont="1" applyFill="1" applyBorder="1"/>
    <xf numFmtId="164" fontId="0" fillId="2" borderId="0" xfId="0" applyNumberFormat="1" applyFill="1"/>
    <xf numFmtId="164" fontId="0" fillId="2" borderId="2" xfId="0" applyNumberFormat="1" applyFill="1" applyBorder="1"/>
    <xf numFmtId="164" fontId="0" fillId="2" borderId="1" xfId="0" applyNumberFormat="1" applyFill="1" applyBorder="1"/>
    <xf numFmtId="0" fontId="1" fillId="0" borderId="3" xfId="0" applyFont="1" applyBorder="1"/>
    <xf numFmtId="0" fontId="1" fillId="0" borderId="9" xfId="0" applyFont="1" applyBorder="1"/>
    <xf numFmtId="164" fontId="0" fillId="0" borderId="10" xfId="0" applyNumberFormat="1" applyBorder="1"/>
    <xf numFmtId="164" fontId="0" fillId="0" borderId="11" xfId="0" applyNumberFormat="1" applyBorder="1"/>
    <xf numFmtId="164" fontId="0" fillId="0" borderId="12" xfId="0" applyNumberFormat="1" applyBorder="1"/>
    <xf numFmtId="0" fontId="1" fillId="4" borderId="4" xfId="0" applyFont="1" applyFill="1" applyBorder="1"/>
    <xf numFmtId="0" fontId="1" fillId="0" borderId="0" xfId="0" applyFont="1"/>
    <xf numFmtId="0" fontId="4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0" fillId="4" borderId="6" xfId="0" applyNumberFormat="1" applyFill="1" applyBorder="1" applyAlignment="1">
      <alignment horizontal="center" vertical="center" wrapText="1"/>
    </xf>
    <xf numFmtId="164" fontId="0" fillId="4" borderId="0" xfId="0" applyNumberFormat="1" applyFill="1" applyBorder="1" applyAlignment="1">
      <alignment horizontal="center" vertical="center" wrapText="1"/>
    </xf>
    <xf numFmtId="164" fontId="0" fillId="4" borderId="1" xfId="0" applyNumberForma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/>
    </xf>
    <xf numFmtId="164" fontId="0" fillId="2" borderId="6" xfId="0" applyNumberFormat="1" applyFill="1" applyBorder="1" applyAlignment="1">
      <alignment horizontal="center" vertical="center" wrapText="1"/>
    </xf>
    <xf numFmtId="164" fontId="0" fillId="2" borderId="0" xfId="0" applyNumberFormat="1" applyFill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164" fontId="0" fillId="2" borderId="0" xfId="0" applyNumberForma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5" fillId="0" borderId="0" xfId="0" applyFont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164" fontId="0" fillId="2" borderId="0" xfId="0" applyNumberFormat="1" applyFill="1" applyAlignment="1">
      <alignment horizontal="center"/>
    </xf>
    <xf numFmtId="164" fontId="0" fillId="2" borderId="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/>
              <a:t>24h Camptothecin-DMSO treatments in HeLa cells </a:t>
            </a:r>
          </a:p>
        </c:rich>
      </c:tx>
      <c:layout>
        <c:manualLayout>
          <c:xMode val="edge"/>
          <c:yMode val="edge"/>
          <c:x val="0.18378643802642625"/>
          <c:y val="4.16665497738826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758754203751079"/>
          <c:y val="0.20222401508090057"/>
          <c:w val="0.80702163716988129"/>
          <c:h val="0.48042582507244486"/>
        </c:manualLayout>
      </c:layout>
      <c:scatterChart>
        <c:scatterStyle val="smoothMarker"/>
        <c:varyColors val="0"/>
        <c:ser>
          <c:idx val="4"/>
          <c:order val="0"/>
          <c:tx>
            <c:v>Cell Viability Curve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'Cam HeLa 24h'!$B$13:$G$13</c:f>
                <c:numCache>
                  <c:formatCode>General</c:formatCode>
                  <c:ptCount val="6"/>
                  <c:pt idx="0">
                    <c:v>11.762536993374903</c:v>
                  </c:pt>
                  <c:pt idx="1">
                    <c:v>6.8270150059897974</c:v>
                  </c:pt>
                  <c:pt idx="2">
                    <c:v>9.9773762847677414</c:v>
                  </c:pt>
                  <c:pt idx="3">
                    <c:v>7.6351630145740543</c:v>
                  </c:pt>
                  <c:pt idx="4">
                    <c:v>17.038294272735868</c:v>
                  </c:pt>
                  <c:pt idx="5">
                    <c:v>20.164477262604429</c:v>
                  </c:pt>
                </c:numCache>
              </c:numRef>
            </c:plus>
            <c:minus>
              <c:numRef>
                <c:f>'Cam HeLa 24h'!$B$13:$G$13</c:f>
                <c:numCache>
                  <c:formatCode>General</c:formatCode>
                  <c:ptCount val="6"/>
                  <c:pt idx="0">
                    <c:v>11.762536993374903</c:v>
                  </c:pt>
                  <c:pt idx="1">
                    <c:v>6.8270150059897974</c:v>
                  </c:pt>
                  <c:pt idx="2">
                    <c:v>9.9773762847677414</c:v>
                  </c:pt>
                  <c:pt idx="3">
                    <c:v>7.6351630145740543</c:v>
                  </c:pt>
                  <c:pt idx="4">
                    <c:v>17.038294272735868</c:v>
                  </c:pt>
                  <c:pt idx="5">
                    <c:v>20.164477262604429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'Cam HeLa 24h'!$B$3:$G$3</c:f>
              <c:numCache>
                <c:formatCode>General</c:formatCode>
                <c:ptCount val="6"/>
                <c:pt idx="0">
                  <c:v>12.5</c:v>
                </c:pt>
                <c:pt idx="1">
                  <c:v>25</c:v>
                </c:pt>
                <c:pt idx="2">
                  <c:v>50</c:v>
                </c:pt>
                <c:pt idx="3">
                  <c:v>100</c:v>
                </c:pt>
                <c:pt idx="4">
                  <c:v>200</c:v>
                </c:pt>
                <c:pt idx="5">
                  <c:v>400</c:v>
                </c:pt>
              </c:numCache>
            </c:numRef>
          </c:xVal>
          <c:yVal>
            <c:numRef>
              <c:f>'Cam HeLa 24h'!$B$12:$G$12</c:f>
              <c:numCache>
                <c:formatCode>0.0</c:formatCode>
                <c:ptCount val="6"/>
                <c:pt idx="0">
                  <c:v>50.757394968064183</c:v>
                </c:pt>
                <c:pt idx="1">
                  <c:v>79.480792463313676</c:v>
                </c:pt>
                <c:pt idx="2">
                  <c:v>78.908762711318616</c:v>
                </c:pt>
                <c:pt idx="3">
                  <c:v>71.341786142034891</c:v>
                </c:pt>
                <c:pt idx="4">
                  <c:v>73.331612549838979</c:v>
                </c:pt>
                <c:pt idx="5">
                  <c:v>73.000333637471613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D5A-4415-B201-DCAC4720A0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303192"/>
        <c:axId val="739296960"/>
        <c:extLst/>
      </c:scatterChart>
      <c:valAx>
        <c:axId val="739303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Concentrations (µM)</a:t>
                </a:r>
              </a:p>
            </c:rich>
          </c:tx>
          <c:layout>
            <c:manualLayout>
              <c:xMode val="edge"/>
              <c:yMode val="edge"/>
              <c:x val="0.43107214180459819"/>
              <c:y val="0.805402223865883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296960"/>
        <c:crosses val="autoZero"/>
        <c:crossBetween val="midCat"/>
      </c:valAx>
      <c:valAx>
        <c:axId val="739296960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Percent cell viability (%)</a:t>
                </a:r>
              </a:p>
            </c:rich>
          </c:tx>
          <c:layout>
            <c:manualLayout>
              <c:xMode val="edge"/>
              <c:yMode val="edge"/>
              <c:x val="2.6766332897630456E-2"/>
              <c:y val="9.234363802293289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303192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857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/>
              <a:t>48h Camptothecin-DMSO treatments in HeLa cells </a:t>
            </a:r>
          </a:p>
        </c:rich>
      </c:tx>
      <c:layout>
        <c:manualLayout>
          <c:xMode val="edge"/>
          <c:yMode val="edge"/>
          <c:x val="0.18378643802642625"/>
          <c:y val="4.16665497738826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758754203751079"/>
          <c:y val="0.20222401508090057"/>
          <c:w val="0.80702163716988129"/>
          <c:h val="0.48042582507244486"/>
        </c:manualLayout>
      </c:layout>
      <c:scatterChart>
        <c:scatterStyle val="smoothMarker"/>
        <c:varyColors val="0"/>
        <c:ser>
          <c:idx val="4"/>
          <c:order val="0"/>
          <c:tx>
            <c:v>Cell Viability Curve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'Cam HeLa 48h'!$B$9:$G$9</c:f>
                <c:numCache>
                  <c:formatCode>General</c:formatCode>
                  <c:ptCount val="6"/>
                  <c:pt idx="0">
                    <c:v>4.9435059646213135</c:v>
                  </c:pt>
                  <c:pt idx="1">
                    <c:v>12.668845629415548</c:v>
                  </c:pt>
                  <c:pt idx="2">
                    <c:v>17.657102574174502</c:v>
                  </c:pt>
                  <c:pt idx="3">
                    <c:v>20.84843601305457</c:v>
                  </c:pt>
                  <c:pt idx="4">
                    <c:v>18.687052535831953</c:v>
                  </c:pt>
                  <c:pt idx="5">
                    <c:v>7.9636521549110073</c:v>
                  </c:pt>
                </c:numCache>
              </c:numRef>
            </c:plus>
            <c:minus>
              <c:numRef>
                <c:f>'Cam HeLa 48h'!$B$9:$G$9</c:f>
                <c:numCache>
                  <c:formatCode>General</c:formatCode>
                  <c:ptCount val="6"/>
                  <c:pt idx="0">
                    <c:v>4.9435059646213135</c:v>
                  </c:pt>
                  <c:pt idx="1">
                    <c:v>12.668845629415548</c:v>
                  </c:pt>
                  <c:pt idx="2">
                    <c:v>17.657102574174502</c:v>
                  </c:pt>
                  <c:pt idx="3">
                    <c:v>20.84843601305457</c:v>
                  </c:pt>
                  <c:pt idx="4">
                    <c:v>18.687052535831953</c:v>
                  </c:pt>
                  <c:pt idx="5">
                    <c:v>7.9636521549110073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'Cam HeLa 48h'!$B$3:$G$3</c:f>
              <c:numCache>
                <c:formatCode>General</c:formatCode>
                <c:ptCount val="6"/>
                <c:pt idx="0">
                  <c:v>12.5</c:v>
                </c:pt>
                <c:pt idx="1">
                  <c:v>25</c:v>
                </c:pt>
                <c:pt idx="2">
                  <c:v>50</c:v>
                </c:pt>
                <c:pt idx="3">
                  <c:v>100</c:v>
                </c:pt>
                <c:pt idx="4">
                  <c:v>200</c:v>
                </c:pt>
                <c:pt idx="5">
                  <c:v>400</c:v>
                </c:pt>
              </c:numCache>
            </c:numRef>
          </c:xVal>
          <c:yVal>
            <c:numRef>
              <c:f>'Cam HeLa 48h'!$B$8:$G$8</c:f>
              <c:numCache>
                <c:formatCode>0.0</c:formatCode>
                <c:ptCount val="6"/>
                <c:pt idx="0">
                  <c:v>51.678394730350441</c:v>
                </c:pt>
                <c:pt idx="1">
                  <c:v>55.522965449022259</c:v>
                </c:pt>
                <c:pt idx="2">
                  <c:v>55.634989701957515</c:v>
                </c:pt>
                <c:pt idx="3">
                  <c:v>58.688003183628368</c:v>
                </c:pt>
                <c:pt idx="4">
                  <c:v>61.797754628615621</c:v>
                </c:pt>
                <c:pt idx="5">
                  <c:v>41.885351899877726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EE1-4B39-A8B0-389FD1C844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303192"/>
        <c:axId val="739296960"/>
        <c:extLst/>
      </c:scatterChart>
      <c:valAx>
        <c:axId val="739303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Concentrations (µM)</a:t>
                </a:r>
              </a:p>
            </c:rich>
          </c:tx>
          <c:layout>
            <c:manualLayout>
              <c:xMode val="edge"/>
              <c:yMode val="edge"/>
              <c:x val="0.43107214180459819"/>
              <c:y val="0.805402223865883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296960"/>
        <c:crosses val="autoZero"/>
        <c:crossBetween val="midCat"/>
      </c:valAx>
      <c:valAx>
        <c:axId val="739296960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Percent cell viability (%)</a:t>
                </a:r>
              </a:p>
            </c:rich>
          </c:tx>
          <c:layout>
            <c:manualLayout>
              <c:xMode val="edge"/>
              <c:yMode val="edge"/>
              <c:x val="2.6766332897630456E-2"/>
              <c:y val="9.234363802293289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303192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857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/>
              <a:t>24h Camptothecin-DMSO treatments in Vero cells </a:t>
            </a:r>
          </a:p>
        </c:rich>
      </c:tx>
      <c:layout>
        <c:manualLayout>
          <c:xMode val="edge"/>
          <c:yMode val="edge"/>
          <c:x val="0.18378643802642625"/>
          <c:y val="4.16665497738826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758754203751079"/>
          <c:y val="0.20222401508090057"/>
          <c:w val="0.80702163716988129"/>
          <c:h val="0.48042582507244486"/>
        </c:manualLayout>
      </c:layout>
      <c:scatterChart>
        <c:scatterStyle val="smoothMarker"/>
        <c:varyColors val="0"/>
        <c:ser>
          <c:idx val="4"/>
          <c:order val="0"/>
          <c:tx>
            <c:v>Cell Viability Curve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'Cam Vero 24h'!$G$13:$G$13</c:f>
                <c:numCache>
                  <c:formatCode>General</c:formatCode>
                  <c:ptCount val="1"/>
                  <c:pt idx="0">
                    <c:v>10.574569175411067</c:v>
                  </c:pt>
                </c:numCache>
              </c:numRef>
            </c:plus>
            <c:minus>
              <c:numRef>
                <c:f>'Cam Vero 24h'!$G$13:$G$13</c:f>
                <c:numCache>
                  <c:formatCode>General</c:formatCode>
                  <c:ptCount val="1"/>
                  <c:pt idx="0">
                    <c:v>10.574569175411067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'Cam Vero 24h'!$B$3:$G$3</c:f>
              <c:numCache>
                <c:formatCode>General</c:formatCode>
                <c:ptCount val="6"/>
                <c:pt idx="0">
                  <c:v>12.5</c:v>
                </c:pt>
                <c:pt idx="1">
                  <c:v>25</c:v>
                </c:pt>
                <c:pt idx="2">
                  <c:v>50</c:v>
                </c:pt>
                <c:pt idx="3">
                  <c:v>100</c:v>
                </c:pt>
                <c:pt idx="4">
                  <c:v>200</c:v>
                </c:pt>
                <c:pt idx="5">
                  <c:v>400</c:v>
                </c:pt>
              </c:numCache>
            </c:numRef>
          </c:xVal>
          <c:yVal>
            <c:numRef>
              <c:f>'Cam Vero 24h'!$B$12:$G$12</c:f>
              <c:numCache>
                <c:formatCode>0.0</c:formatCode>
                <c:ptCount val="6"/>
                <c:pt idx="0">
                  <c:v>47.294372584797316</c:v>
                </c:pt>
                <c:pt idx="1">
                  <c:v>48.876928607768235</c:v>
                </c:pt>
                <c:pt idx="2">
                  <c:v>37.933695685293692</c:v>
                </c:pt>
                <c:pt idx="3">
                  <c:v>28.520464963959455</c:v>
                </c:pt>
                <c:pt idx="4">
                  <c:v>43.16123275637807</c:v>
                </c:pt>
                <c:pt idx="5">
                  <c:v>45.223860740275789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3D6-433C-BB99-BD914CC3D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303192"/>
        <c:axId val="739296960"/>
        <c:extLst/>
      </c:scatterChart>
      <c:valAx>
        <c:axId val="739303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Concentrations (µM)</a:t>
                </a:r>
              </a:p>
            </c:rich>
          </c:tx>
          <c:layout>
            <c:manualLayout>
              <c:xMode val="edge"/>
              <c:yMode val="edge"/>
              <c:x val="0.43107214180459819"/>
              <c:y val="0.805402223865883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296960"/>
        <c:crosses val="autoZero"/>
        <c:crossBetween val="midCat"/>
      </c:valAx>
      <c:valAx>
        <c:axId val="739296960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Percent cell viability (%)</a:t>
                </a:r>
              </a:p>
            </c:rich>
          </c:tx>
          <c:layout>
            <c:manualLayout>
              <c:xMode val="edge"/>
              <c:yMode val="edge"/>
              <c:x val="2.6766332897630456E-2"/>
              <c:y val="9.234363802293289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303192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857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/>
              <a:t>48h Camptothecin-DMSO treatments in Vero cells </a:t>
            </a:r>
          </a:p>
        </c:rich>
      </c:tx>
      <c:layout>
        <c:manualLayout>
          <c:xMode val="edge"/>
          <c:yMode val="edge"/>
          <c:x val="0.18378643802642625"/>
          <c:y val="4.16665497738826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758754203751079"/>
          <c:y val="0.20222401508090057"/>
          <c:w val="0.80702163716988129"/>
          <c:h val="0.48042582507244486"/>
        </c:manualLayout>
      </c:layout>
      <c:scatterChart>
        <c:scatterStyle val="smoothMarker"/>
        <c:varyColors val="0"/>
        <c:ser>
          <c:idx val="4"/>
          <c:order val="0"/>
          <c:tx>
            <c:v>Cell Viability Curve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'Cam Vero 48h'!$B$13:$G$13</c:f>
                <c:numCache>
                  <c:formatCode>General</c:formatCode>
                  <c:ptCount val="6"/>
                  <c:pt idx="0">
                    <c:v>12.199603100381902</c:v>
                  </c:pt>
                  <c:pt idx="1">
                    <c:v>20.444765891014185</c:v>
                  </c:pt>
                  <c:pt idx="2">
                    <c:v>18.734039908339984</c:v>
                  </c:pt>
                  <c:pt idx="3">
                    <c:v>0.84997181313402226</c:v>
                  </c:pt>
                  <c:pt idx="4">
                    <c:v>8.0940772534603589</c:v>
                  </c:pt>
                  <c:pt idx="5">
                    <c:v>7.7145340661599384</c:v>
                  </c:pt>
                </c:numCache>
              </c:numRef>
            </c:plus>
            <c:minus>
              <c:numRef>
                <c:f>'Cam Vero 48h'!$B$13:$G$13</c:f>
                <c:numCache>
                  <c:formatCode>General</c:formatCode>
                  <c:ptCount val="6"/>
                  <c:pt idx="0">
                    <c:v>12.199603100381902</c:v>
                  </c:pt>
                  <c:pt idx="1">
                    <c:v>20.444765891014185</c:v>
                  </c:pt>
                  <c:pt idx="2">
                    <c:v>18.734039908339984</c:v>
                  </c:pt>
                  <c:pt idx="3">
                    <c:v>0.84997181313402226</c:v>
                  </c:pt>
                  <c:pt idx="4">
                    <c:v>8.0940772534603589</c:v>
                  </c:pt>
                  <c:pt idx="5">
                    <c:v>7.7145340661599384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'Cam Vero 48h'!$B$3:$G$3</c:f>
              <c:numCache>
                <c:formatCode>General</c:formatCode>
                <c:ptCount val="6"/>
                <c:pt idx="0">
                  <c:v>12.5</c:v>
                </c:pt>
                <c:pt idx="1">
                  <c:v>25</c:v>
                </c:pt>
                <c:pt idx="2">
                  <c:v>50</c:v>
                </c:pt>
                <c:pt idx="3">
                  <c:v>100</c:v>
                </c:pt>
                <c:pt idx="4">
                  <c:v>200</c:v>
                </c:pt>
                <c:pt idx="5">
                  <c:v>400</c:v>
                </c:pt>
              </c:numCache>
            </c:numRef>
          </c:xVal>
          <c:yVal>
            <c:numRef>
              <c:f>'Cam Vero 48h'!$B$12:$G$12</c:f>
              <c:numCache>
                <c:formatCode>0.0</c:formatCode>
                <c:ptCount val="6"/>
                <c:pt idx="0">
                  <c:v>31.984749556406761</c:v>
                </c:pt>
                <c:pt idx="1">
                  <c:v>55.232939551646766</c:v>
                </c:pt>
                <c:pt idx="2">
                  <c:v>49.353068312001454</c:v>
                </c:pt>
                <c:pt idx="3">
                  <c:v>26.565288657229132</c:v>
                </c:pt>
                <c:pt idx="4">
                  <c:v>28.34761370120674</c:v>
                </c:pt>
                <c:pt idx="5">
                  <c:v>26.532789253517723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9BB-4A4C-A0B6-C57261B2BE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303192"/>
        <c:axId val="739296960"/>
        <c:extLst/>
      </c:scatterChart>
      <c:valAx>
        <c:axId val="739303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Concentrations (µM)</a:t>
                </a:r>
              </a:p>
            </c:rich>
          </c:tx>
          <c:layout>
            <c:manualLayout>
              <c:xMode val="edge"/>
              <c:yMode val="edge"/>
              <c:x val="0.43107214180459819"/>
              <c:y val="0.805402223865883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296960"/>
        <c:crosses val="autoZero"/>
        <c:crossBetween val="midCat"/>
      </c:valAx>
      <c:valAx>
        <c:axId val="739296960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Percent cell viability (%)</a:t>
                </a:r>
              </a:p>
            </c:rich>
          </c:tx>
          <c:layout>
            <c:manualLayout>
              <c:xMode val="edge"/>
              <c:yMode val="edge"/>
              <c:x val="2.6766332897630456E-2"/>
              <c:y val="9.234363802293289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303192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857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/>
              <a:t>24h Camptothecin-DMSO treatments in Vero cells </a:t>
            </a:r>
          </a:p>
        </c:rich>
      </c:tx>
      <c:layout>
        <c:manualLayout>
          <c:xMode val="edge"/>
          <c:yMode val="edge"/>
          <c:x val="0.18378643802642625"/>
          <c:y val="4.16665497738826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758754203751079"/>
          <c:y val="0.20222401508090057"/>
          <c:w val="0.80702163716988129"/>
          <c:h val="0.48042582507244486"/>
        </c:manualLayout>
      </c:layout>
      <c:scatterChart>
        <c:scatterStyle val="lineMarker"/>
        <c:varyColors val="0"/>
        <c:ser>
          <c:idx val="4"/>
          <c:order val="4"/>
          <c:tx>
            <c:v>Cell Viability Curve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Template!$B$13:$G$13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Template!$B$13:$G$13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Template!$B$3:$G$3</c:f>
              <c:numCache>
                <c:formatCode>General</c:formatCode>
                <c:ptCount val="6"/>
                <c:pt idx="0">
                  <c:v>400</c:v>
                </c:pt>
                <c:pt idx="1">
                  <c:v>200</c:v>
                </c:pt>
                <c:pt idx="2">
                  <c:v>100</c:v>
                </c:pt>
                <c:pt idx="3">
                  <c:v>50</c:v>
                </c:pt>
                <c:pt idx="4">
                  <c:v>25</c:v>
                </c:pt>
                <c:pt idx="5">
                  <c:v>12.5</c:v>
                </c:pt>
              </c:numCache>
            </c:numRef>
          </c:xVal>
          <c:yVal>
            <c:numRef>
              <c:f>Template!$B$12:$G$12</c:f>
              <c:numCache>
                <c:formatCode>0.0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85-426D-A00C-62CD28F122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303192"/>
        <c:axId val="73929696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17-03-2021</c:v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Template!$B$3:$G$3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400</c:v>
                      </c:pt>
                      <c:pt idx="1">
                        <c:v>200</c:v>
                      </c:pt>
                      <c:pt idx="2">
                        <c:v>100</c:v>
                      </c:pt>
                      <c:pt idx="3">
                        <c:v>50</c:v>
                      </c:pt>
                      <c:pt idx="4">
                        <c:v>25</c:v>
                      </c:pt>
                      <c:pt idx="5">
                        <c:v>12.5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Template!$B$4:$G$4</c15:sqref>
                        </c15:formulaRef>
                      </c:ext>
                    </c:extLst>
                    <c:numCache>
                      <c:formatCode>0.0</c:formatCode>
                      <c:ptCount val="6"/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BE85-426D-A00C-62CD28F12263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v>25-03-2021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Template!$B$3:$G$3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400</c:v>
                      </c:pt>
                      <c:pt idx="1">
                        <c:v>200</c:v>
                      </c:pt>
                      <c:pt idx="2">
                        <c:v>100</c:v>
                      </c:pt>
                      <c:pt idx="3">
                        <c:v>50</c:v>
                      </c:pt>
                      <c:pt idx="4">
                        <c:v>25</c:v>
                      </c:pt>
                      <c:pt idx="5">
                        <c:v>12.5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Template!$B$5:$G$5</c15:sqref>
                        </c15:formulaRef>
                      </c:ext>
                    </c:extLst>
                    <c:numCache>
                      <c:formatCode>0.0</c:formatCode>
                      <c:ptCount val="6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BE85-426D-A00C-62CD28F12263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30-03-2021</c:v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Template!$B$3:$G$3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400</c:v>
                      </c:pt>
                      <c:pt idx="1">
                        <c:v>200</c:v>
                      </c:pt>
                      <c:pt idx="2">
                        <c:v>100</c:v>
                      </c:pt>
                      <c:pt idx="3">
                        <c:v>50</c:v>
                      </c:pt>
                      <c:pt idx="4">
                        <c:v>25</c:v>
                      </c:pt>
                      <c:pt idx="5">
                        <c:v>12.5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Template!$B$6:$G$6</c15:sqref>
                        </c15:formulaRef>
                      </c:ext>
                    </c:extLst>
                    <c:numCache>
                      <c:formatCode>0.0</c:formatCode>
                      <c:ptCount val="6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BE85-426D-A00C-62CD28F12263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2021/07/04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Template!$B$3:$G$3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400</c:v>
                      </c:pt>
                      <c:pt idx="1">
                        <c:v>200</c:v>
                      </c:pt>
                      <c:pt idx="2">
                        <c:v>100</c:v>
                      </c:pt>
                      <c:pt idx="3">
                        <c:v>50</c:v>
                      </c:pt>
                      <c:pt idx="4">
                        <c:v>25</c:v>
                      </c:pt>
                      <c:pt idx="5">
                        <c:v>12.5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Template!$B$7:$G$7</c15:sqref>
                        </c15:formulaRef>
                      </c:ext>
                    </c:extLst>
                    <c:numCache>
                      <c:formatCode>0.0</c:formatCode>
                      <c:ptCount val="6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BE85-426D-A00C-62CD28F12263}"/>
                  </c:ext>
                </c:extLst>
              </c15:ser>
            </c15:filteredScatterSeries>
          </c:ext>
        </c:extLst>
      </c:scatterChart>
      <c:valAx>
        <c:axId val="739303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Concentrations (µM)</a:t>
                </a:r>
              </a:p>
            </c:rich>
          </c:tx>
          <c:layout>
            <c:manualLayout>
              <c:xMode val="edge"/>
              <c:yMode val="edge"/>
              <c:x val="0.43107214180459819"/>
              <c:y val="0.805402223865883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296960"/>
        <c:crosses val="autoZero"/>
        <c:crossBetween val="midCat"/>
      </c:valAx>
      <c:valAx>
        <c:axId val="73929696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Percent cell viability (%)</a:t>
                </a:r>
              </a:p>
            </c:rich>
          </c:tx>
          <c:layout>
            <c:manualLayout>
              <c:xMode val="edge"/>
              <c:yMode val="edge"/>
              <c:x val="2.6766332897630456E-2"/>
              <c:y val="9.234363802293289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303192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857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/>
              <a:t>24h Camptothecin-methanol treatments in Vero cells </a:t>
            </a:r>
          </a:p>
        </c:rich>
      </c:tx>
      <c:layout>
        <c:manualLayout>
          <c:xMode val="edge"/>
          <c:yMode val="edge"/>
          <c:x val="0.15943382158043023"/>
          <c:y val="4.16665497738826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758754203751079"/>
          <c:y val="0.20222401508090057"/>
          <c:w val="0.80702163716988129"/>
          <c:h val="0.48042582507244486"/>
        </c:manualLayout>
      </c:layout>
      <c:scatterChart>
        <c:scatterStyle val="lineMarker"/>
        <c:varyColors val="0"/>
        <c:ser>
          <c:idx val="4"/>
          <c:order val="4"/>
          <c:tx>
            <c:v>Cell Viability Curve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Template!$J$13:$O$13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Template!$J$13:$O$13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Template!$J$3:$O$3</c:f>
              <c:numCache>
                <c:formatCode>General</c:formatCode>
                <c:ptCount val="6"/>
                <c:pt idx="0">
                  <c:v>400</c:v>
                </c:pt>
                <c:pt idx="1">
                  <c:v>200</c:v>
                </c:pt>
                <c:pt idx="2">
                  <c:v>100</c:v>
                </c:pt>
                <c:pt idx="3">
                  <c:v>50</c:v>
                </c:pt>
                <c:pt idx="4">
                  <c:v>25</c:v>
                </c:pt>
                <c:pt idx="5">
                  <c:v>12.5</c:v>
                </c:pt>
              </c:numCache>
            </c:numRef>
          </c:xVal>
          <c:yVal>
            <c:numRef>
              <c:f>Template!$J$12:$O$12</c:f>
              <c:numCache>
                <c:formatCode>0.0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B4-4621-9B68-AAE17C6C4B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303192"/>
        <c:axId val="73929696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25-03-2021</c:v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Template!$J$3:$O$3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400</c:v>
                      </c:pt>
                      <c:pt idx="1">
                        <c:v>200</c:v>
                      </c:pt>
                      <c:pt idx="2">
                        <c:v>100</c:v>
                      </c:pt>
                      <c:pt idx="3">
                        <c:v>50</c:v>
                      </c:pt>
                      <c:pt idx="4">
                        <c:v>25</c:v>
                      </c:pt>
                      <c:pt idx="5">
                        <c:v>12.5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Template!$J$4:$O$4</c15:sqref>
                        </c15:formulaRef>
                      </c:ext>
                    </c:extLst>
                    <c:numCache>
                      <c:formatCode>0.0</c:formatCode>
                      <c:ptCount val="6"/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32B4-4621-9B68-AAE17C6C4BDB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v>30-03-2021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Template!$J$3:$O$3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400</c:v>
                      </c:pt>
                      <c:pt idx="1">
                        <c:v>200</c:v>
                      </c:pt>
                      <c:pt idx="2">
                        <c:v>100</c:v>
                      </c:pt>
                      <c:pt idx="3">
                        <c:v>50</c:v>
                      </c:pt>
                      <c:pt idx="4">
                        <c:v>25</c:v>
                      </c:pt>
                      <c:pt idx="5">
                        <c:v>12.5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Template!$J$5:$O$5</c15:sqref>
                        </c15:formulaRef>
                      </c:ext>
                    </c:extLst>
                    <c:numCache>
                      <c:formatCode>0.0</c:formatCode>
                      <c:ptCount val="6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2B4-4621-9B68-AAE17C6C4BDB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13-04-2021</c:v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Template!$J$3:$O$3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400</c:v>
                      </c:pt>
                      <c:pt idx="1">
                        <c:v>200</c:v>
                      </c:pt>
                      <c:pt idx="2">
                        <c:v>100</c:v>
                      </c:pt>
                      <c:pt idx="3">
                        <c:v>50</c:v>
                      </c:pt>
                      <c:pt idx="4">
                        <c:v>25</c:v>
                      </c:pt>
                      <c:pt idx="5">
                        <c:v>12.5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Template!$J$6:$O$6</c15:sqref>
                        </c15:formulaRef>
                      </c:ext>
                    </c:extLst>
                    <c:numCache>
                      <c:formatCode>0.0</c:formatCode>
                      <c:ptCount val="6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2B4-4621-9B68-AAE17C6C4BDB}"/>
                  </c:ext>
                </c:extLst>
              </c15:ser>
            </c15:filteredScatterSeries>
            <c15:filteredScatterSeries>
              <c15:ser>
                <c:idx val="3"/>
                <c:order val="3"/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Template!$J$3:$M$3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400</c:v>
                      </c:pt>
                      <c:pt idx="1">
                        <c:v>200</c:v>
                      </c:pt>
                      <c:pt idx="2">
                        <c:v>100</c:v>
                      </c:pt>
                      <c:pt idx="3">
                        <c:v>50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Template!$J$7:$N$7</c15:sqref>
                        </c15:formulaRef>
                      </c:ext>
                    </c:extLst>
                    <c:numCache>
                      <c:formatCode>0.0</c:formatCode>
                      <c:ptCount val="5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32B4-4621-9B68-AAE17C6C4BDB}"/>
                  </c:ext>
                </c:extLst>
              </c15:ser>
            </c15:filteredScatterSeries>
          </c:ext>
        </c:extLst>
      </c:scatterChart>
      <c:valAx>
        <c:axId val="739303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Concentrations (µM)</a:t>
                </a:r>
              </a:p>
            </c:rich>
          </c:tx>
          <c:layout>
            <c:manualLayout>
              <c:xMode val="edge"/>
              <c:yMode val="edge"/>
              <c:x val="0.43107214180459819"/>
              <c:y val="0.805402223865883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296960"/>
        <c:crosses val="autoZero"/>
        <c:crossBetween val="midCat"/>
      </c:valAx>
      <c:valAx>
        <c:axId val="73929696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Percent cell viability (%)</a:t>
                </a:r>
              </a:p>
            </c:rich>
          </c:tx>
          <c:layout>
            <c:manualLayout>
              <c:xMode val="edge"/>
              <c:yMode val="edge"/>
              <c:x val="2.1093397742006661E-2"/>
              <c:y val="7.901136847173699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303192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857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24h</a:t>
            </a:r>
            <a:r>
              <a:rPr lang="en-ZA" sz="1800" b="0" baseline="0"/>
              <a:t> Camptothecin cytotoxicity in HeLa cells</a:t>
            </a:r>
            <a:endParaRPr lang="en-ZA" sz="1800" b="0"/>
          </a:p>
        </c:rich>
      </c:tx>
      <c:layout>
        <c:manualLayout>
          <c:xMode val="edge"/>
          <c:yMode val="edge"/>
          <c:x val="0.19656307752029675"/>
          <c:y val="2.37016355994834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121033367504936"/>
          <c:y val="0.1378318540029014"/>
          <c:w val="0.85683020173176982"/>
          <c:h val="0.60465827342604961"/>
        </c:manualLayout>
      </c:layout>
      <c:barChart>
        <c:barDir val="col"/>
        <c:grouping val="clustered"/>
        <c:varyColors val="0"/>
        <c:ser>
          <c:idx val="0"/>
          <c:order val="0"/>
          <c:tx>
            <c:v>DMSO stocks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Template!$B$13:$G$13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Template!$B$13:$G$13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Template!$J$3:$O$3</c:f>
              <c:numCache>
                <c:formatCode>General</c:formatCode>
                <c:ptCount val="6"/>
                <c:pt idx="0">
                  <c:v>400</c:v>
                </c:pt>
                <c:pt idx="1">
                  <c:v>200</c:v>
                </c:pt>
                <c:pt idx="2">
                  <c:v>100</c:v>
                </c:pt>
                <c:pt idx="3">
                  <c:v>50</c:v>
                </c:pt>
                <c:pt idx="4">
                  <c:v>25</c:v>
                </c:pt>
                <c:pt idx="5">
                  <c:v>12.5</c:v>
                </c:pt>
              </c:numCache>
            </c:numRef>
          </c:cat>
          <c:val>
            <c:numRef>
              <c:f>Template!$B$12:$G$12</c:f>
              <c:numCache>
                <c:formatCode>0.0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B6-49DF-A7A7-BE2DFC09E7B8}"/>
            </c:ext>
          </c:extLst>
        </c:ser>
        <c:ser>
          <c:idx val="1"/>
          <c:order val="1"/>
          <c:tx>
            <c:v>Methanol stocks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Template!$J$13:$P$13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Template!$J$13:$N$13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Template!$J$3:$O$3</c:f>
              <c:numCache>
                <c:formatCode>General</c:formatCode>
                <c:ptCount val="6"/>
                <c:pt idx="0">
                  <c:v>400</c:v>
                </c:pt>
                <c:pt idx="1">
                  <c:v>200</c:v>
                </c:pt>
                <c:pt idx="2">
                  <c:v>100</c:v>
                </c:pt>
                <c:pt idx="3">
                  <c:v>50</c:v>
                </c:pt>
                <c:pt idx="4">
                  <c:v>25</c:v>
                </c:pt>
                <c:pt idx="5">
                  <c:v>12.5</c:v>
                </c:pt>
              </c:numCache>
            </c:numRef>
          </c:cat>
          <c:val>
            <c:numRef>
              <c:f>Template!$J$12:$O$12</c:f>
              <c:numCache>
                <c:formatCode>0.0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CB6-49DF-A7A7-BE2DFC09E7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29059904"/>
        <c:axId val="529065480"/>
      </c:barChart>
      <c:catAx>
        <c:axId val="5290599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Concentrations (µM)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9065480"/>
        <c:crosses val="autoZero"/>
        <c:auto val="1"/>
        <c:lblAlgn val="ctr"/>
        <c:lblOffset val="100"/>
        <c:noMultiLvlLbl val="0"/>
      </c:catAx>
      <c:valAx>
        <c:axId val="52906548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Percent cell viability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9059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5330270633566252"/>
          <c:y val="0.9135873203092536"/>
          <c:w val="0.3896166447413566"/>
          <c:h val="7.62231536985749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87658</xdr:colOff>
      <xdr:row>16</xdr:row>
      <xdr:rowOff>182106</xdr:rowOff>
    </xdr:from>
    <xdr:to>
      <xdr:col>7</xdr:col>
      <xdr:colOff>502276</xdr:colOff>
      <xdr:row>31</xdr:row>
      <xdr:rowOff>131399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F572D1E-87C1-4CE1-B2AB-201AECD54F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0.14748</cdr:x>
      <cdr:y>0.48073</cdr:y>
    </cdr:from>
    <cdr:to>
      <cdr:x>0.95483</cdr:x>
      <cdr:y>0.48225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C5969123-A7A0-45E6-BF1C-639CE309F1EB}"/>
            </a:ext>
          </a:extLst>
        </cdr:cNvPr>
        <cdr:cNvCxnSpPr/>
      </cdr:nvCxnSpPr>
      <cdr:spPr>
        <a:xfrm xmlns:a="http://schemas.openxmlformats.org/drawingml/2006/main" flipV="1">
          <a:off x="1179165" y="1369638"/>
          <a:ext cx="6455352" cy="4329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0.14748</cdr:x>
      <cdr:y>0.55952</cdr:y>
    </cdr:from>
    <cdr:to>
      <cdr:x>0.171</cdr:x>
      <cdr:y>0.68281</cdr:y>
    </cdr:to>
    <cdr:grpSp>
      <cdr:nvGrpSpPr>
        <cdr:cNvPr id="9" name="Group 8">
          <a:extLst xmlns:a="http://schemas.openxmlformats.org/drawingml/2006/main">
            <a:ext uri="{FF2B5EF4-FFF2-40B4-BE49-F238E27FC236}">
              <a16:creationId xmlns:a16="http://schemas.microsoft.com/office/drawing/2014/main" id="{8C92EB14-02B5-BB1E-8323-8FF73DCD11B9}"/>
            </a:ext>
          </a:extLst>
        </cdr:cNvPr>
        <cdr:cNvGrpSpPr/>
      </cdr:nvGrpSpPr>
      <cdr:grpSpPr>
        <a:xfrm xmlns:a="http://schemas.openxmlformats.org/drawingml/2006/main">
          <a:off x="1173707" y="1591775"/>
          <a:ext cx="187182" cy="350746"/>
          <a:chOff x="1178755" y="1251550"/>
          <a:chExt cx="187982" cy="694517"/>
        </a:xfrm>
      </cdr:grpSpPr>
      <cdr:cxnSp macro="">
        <cdr:nvCxnSpPr>
          <cdr:cNvPr id="3" name="Straight Connector 2">
            <a:extLst xmlns:a="http://schemas.openxmlformats.org/drawingml/2006/main">
              <a:ext uri="{FF2B5EF4-FFF2-40B4-BE49-F238E27FC236}">
                <a16:creationId xmlns:a16="http://schemas.microsoft.com/office/drawing/2014/main" id="{0E334971-E45A-4DB7-93FF-373D1A004C30}"/>
              </a:ext>
            </a:extLst>
          </cdr:cNvPr>
          <cdr:cNvCxnSpPr/>
        </cdr:nvCxnSpPr>
        <cdr:spPr>
          <a:xfrm xmlns:a="http://schemas.openxmlformats.org/drawingml/2006/main">
            <a:off x="1178755" y="1257519"/>
            <a:ext cx="187981" cy="176"/>
          </a:xfrm>
          <a:prstGeom xmlns:a="http://schemas.openxmlformats.org/drawingml/2006/main" prst="line">
            <a:avLst/>
          </a:prstGeom>
        </cdr:spPr>
        <cdr:style>
          <a:lnRef xmlns:a="http://schemas.openxmlformats.org/drawingml/2006/main" idx="3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4" name="Straight Connector 3">
            <a:extLst xmlns:a="http://schemas.openxmlformats.org/drawingml/2006/main">
              <a:ext uri="{FF2B5EF4-FFF2-40B4-BE49-F238E27FC236}">
                <a16:creationId xmlns:a16="http://schemas.microsoft.com/office/drawing/2014/main" id="{726C6D8E-1CE3-BFB6-2D25-0B9A73734F8F}"/>
              </a:ext>
            </a:extLst>
          </cdr:cNvPr>
          <cdr:cNvCxnSpPr/>
        </cdr:nvCxnSpPr>
        <cdr:spPr>
          <a:xfrm xmlns:a="http://schemas.openxmlformats.org/drawingml/2006/main" flipH="1">
            <a:off x="1360589" y="1251550"/>
            <a:ext cx="6148" cy="694517"/>
          </a:xfrm>
          <a:prstGeom xmlns:a="http://schemas.openxmlformats.org/drawingml/2006/main" prst="line">
            <a:avLst/>
          </a:prstGeom>
        </cdr:spPr>
        <cdr:style>
          <a:lnRef xmlns:a="http://schemas.openxmlformats.org/drawingml/2006/main" idx="3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9604</xdr:colOff>
      <xdr:row>12</xdr:row>
      <xdr:rowOff>120344</xdr:rowOff>
    </xdr:from>
    <xdr:to>
      <xdr:col>7</xdr:col>
      <xdr:colOff>424222</xdr:colOff>
      <xdr:row>27</xdr:row>
      <xdr:rowOff>116861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857C8DD-7A57-4999-A613-C41686B78D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0.14781</cdr:x>
      <cdr:y>0.56071</cdr:y>
    </cdr:from>
    <cdr:to>
      <cdr:x>0.1703</cdr:x>
      <cdr:y>0.68055</cdr:y>
    </cdr:to>
    <cdr:grpSp>
      <cdr:nvGrpSpPr>
        <cdr:cNvPr id="6" name="Group 5">
          <a:extLst xmlns:a="http://schemas.openxmlformats.org/drawingml/2006/main">
            <a:ext uri="{FF2B5EF4-FFF2-40B4-BE49-F238E27FC236}">
              <a16:creationId xmlns:a16="http://schemas.microsoft.com/office/drawing/2014/main" id="{AA6AEC7F-6405-4CE5-939A-51028915C337}"/>
            </a:ext>
          </a:extLst>
        </cdr:cNvPr>
        <cdr:cNvGrpSpPr/>
      </cdr:nvGrpSpPr>
      <cdr:grpSpPr>
        <a:xfrm xmlns:a="http://schemas.openxmlformats.org/drawingml/2006/main">
          <a:off x="1183574" y="1600276"/>
          <a:ext cx="180087" cy="342025"/>
          <a:chOff x="1493109" y="1392944"/>
          <a:chExt cx="4487681" cy="551234"/>
        </a:xfrm>
      </cdr:grpSpPr>
      <cdr:cxnSp macro="">
        <cdr:nvCxnSpPr>
          <cdr:cNvPr id="3" name="Straight Connector 2">
            <a:extLst xmlns:a="http://schemas.openxmlformats.org/drawingml/2006/main">
              <a:ext uri="{FF2B5EF4-FFF2-40B4-BE49-F238E27FC236}">
                <a16:creationId xmlns:a16="http://schemas.microsoft.com/office/drawing/2014/main" id="{BE41BD5F-E4D8-4B77-BE95-AFFE08A4F321}"/>
              </a:ext>
            </a:extLst>
          </cdr:cNvPr>
          <cdr:cNvCxnSpPr/>
        </cdr:nvCxnSpPr>
        <cdr:spPr>
          <a:xfrm xmlns:a="http://schemas.openxmlformats.org/drawingml/2006/main" flipV="1">
            <a:off x="1493109" y="1392944"/>
            <a:ext cx="4485598" cy="6357"/>
          </a:xfrm>
          <a:prstGeom xmlns:a="http://schemas.openxmlformats.org/drawingml/2006/main" prst="line">
            <a:avLst/>
          </a:prstGeom>
          <a:ln xmlns:a="http://schemas.openxmlformats.org/drawingml/2006/main"/>
        </cdr:spPr>
        <cdr:style>
          <a:lnRef xmlns:a="http://schemas.openxmlformats.org/drawingml/2006/main" idx="3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5" name="Straight Connector 4">
            <a:extLst xmlns:a="http://schemas.openxmlformats.org/drawingml/2006/main">
              <a:ext uri="{FF2B5EF4-FFF2-40B4-BE49-F238E27FC236}">
                <a16:creationId xmlns:a16="http://schemas.microsoft.com/office/drawing/2014/main" id="{6EF65F3E-BC67-4349-B4A4-96FDE98687B3}"/>
              </a:ext>
            </a:extLst>
          </cdr:cNvPr>
          <cdr:cNvCxnSpPr/>
        </cdr:nvCxnSpPr>
        <cdr:spPr>
          <a:xfrm xmlns:a="http://schemas.openxmlformats.org/drawingml/2006/main" flipH="1">
            <a:off x="5978696" y="1398306"/>
            <a:ext cx="2094" cy="545872"/>
          </a:xfrm>
          <a:prstGeom xmlns:a="http://schemas.openxmlformats.org/drawingml/2006/main" prst="line">
            <a:avLst/>
          </a:prstGeom>
          <a:ln xmlns:a="http://schemas.openxmlformats.org/drawingml/2006/main"/>
        </cdr:spPr>
        <cdr:style>
          <a:lnRef xmlns:a="http://schemas.openxmlformats.org/drawingml/2006/main" idx="3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101714</xdr:colOff>
      <xdr:row>15</xdr:row>
      <xdr:rowOff>114064</xdr:rowOff>
    </xdr:from>
    <xdr:to>
      <xdr:col>7</xdr:col>
      <xdr:colOff>516332</xdr:colOff>
      <xdr:row>30</xdr:row>
      <xdr:rowOff>96974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5D27D6B-BB79-49A8-B1C2-DCA01CF9CB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0.14757</cdr:x>
      <cdr:y>0.55804</cdr:y>
    </cdr:from>
    <cdr:to>
      <cdr:x>0.19284</cdr:x>
      <cdr:y>0.68395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4BAAED54-32B8-3057-D3D0-28946E0D4394}"/>
            </a:ext>
          </a:extLst>
        </cdr:cNvPr>
        <cdr:cNvGrpSpPr/>
      </cdr:nvGrpSpPr>
      <cdr:grpSpPr>
        <a:xfrm xmlns:a="http://schemas.openxmlformats.org/drawingml/2006/main">
          <a:off x="1177860" y="1590968"/>
          <a:ext cx="361331" cy="358969"/>
          <a:chOff x="1178641" y="967838"/>
          <a:chExt cx="361571" cy="981375"/>
        </a:xfrm>
      </cdr:grpSpPr>
      <cdr:cxnSp macro="">
        <cdr:nvCxnSpPr>
          <cdr:cNvPr id="3" name="Straight Connector 2">
            <a:extLst xmlns:a="http://schemas.openxmlformats.org/drawingml/2006/main">
              <a:ext uri="{FF2B5EF4-FFF2-40B4-BE49-F238E27FC236}">
                <a16:creationId xmlns:a16="http://schemas.microsoft.com/office/drawing/2014/main" id="{F1277AA8-FA8F-4EC7-B9FC-911202512CB2}"/>
              </a:ext>
            </a:extLst>
          </cdr:cNvPr>
          <cdr:cNvCxnSpPr/>
        </cdr:nvCxnSpPr>
        <cdr:spPr>
          <a:xfrm xmlns:a="http://schemas.openxmlformats.org/drawingml/2006/main">
            <a:off x="1178641" y="967838"/>
            <a:ext cx="361571" cy="1738"/>
          </a:xfrm>
          <a:prstGeom xmlns:a="http://schemas.openxmlformats.org/drawingml/2006/main" prst="line">
            <a:avLst/>
          </a:prstGeom>
        </cdr:spPr>
        <cdr:style>
          <a:lnRef xmlns:a="http://schemas.openxmlformats.org/drawingml/2006/main" idx="3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7" name="Straight Connector 6">
            <a:extLst xmlns:a="http://schemas.openxmlformats.org/drawingml/2006/main">
              <a:ext uri="{FF2B5EF4-FFF2-40B4-BE49-F238E27FC236}">
                <a16:creationId xmlns:a16="http://schemas.microsoft.com/office/drawing/2014/main" id="{C0E2D98A-5270-8250-CBA1-4686E14E24AD}"/>
              </a:ext>
            </a:extLst>
          </cdr:cNvPr>
          <cdr:cNvCxnSpPr/>
        </cdr:nvCxnSpPr>
        <cdr:spPr>
          <a:xfrm xmlns:a="http://schemas.openxmlformats.org/drawingml/2006/main" flipH="1">
            <a:off x="1535020" y="967838"/>
            <a:ext cx="4074" cy="981375"/>
          </a:xfrm>
          <a:prstGeom xmlns:a="http://schemas.openxmlformats.org/drawingml/2006/main" prst="line">
            <a:avLst/>
          </a:prstGeom>
        </cdr:spPr>
        <cdr:style>
          <a:lnRef xmlns:a="http://schemas.openxmlformats.org/drawingml/2006/main" idx="3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50426</xdr:colOff>
      <xdr:row>14</xdr:row>
      <xdr:rowOff>182937</xdr:rowOff>
    </xdr:from>
    <xdr:to>
      <xdr:col>7</xdr:col>
      <xdr:colOff>465044</xdr:colOff>
      <xdr:row>29</xdr:row>
      <xdr:rowOff>175372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B6B76A8-D653-4E66-9A4D-F93116774D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0.14748</cdr:x>
      <cdr:y>0.56442</cdr:y>
    </cdr:from>
    <cdr:to>
      <cdr:x>0.18295</cdr:x>
      <cdr:y>0.6811</cdr:y>
    </cdr:to>
    <cdr:grpSp>
      <cdr:nvGrpSpPr>
        <cdr:cNvPr id="8" name="Group 7">
          <a:extLst xmlns:a="http://schemas.openxmlformats.org/drawingml/2006/main">
            <a:ext uri="{FF2B5EF4-FFF2-40B4-BE49-F238E27FC236}">
              <a16:creationId xmlns:a16="http://schemas.microsoft.com/office/drawing/2014/main" id="{49C75491-F99B-FFE2-F98F-7AC73F1CB9B8}"/>
            </a:ext>
          </a:extLst>
        </cdr:cNvPr>
        <cdr:cNvGrpSpPr/>
      </cdr:nvGrpSpPr>
      <cdr:grpSpPr>
        <a:xfrm xmlns:a="http://schemas.openxmlformats.org/drawingml/2006/main">
          <a:off x="1177922" y="1608560"/>
          <a:ext cx="283298" cy="332531"/>
          <a:chOff x="1178968" y="1088954"/>
          <a:chExt cx="304739" cy="851171"/>
        </a:xfrm>
      </cdr:grpSpPr>
      <cdr:cxnSp macro="">
        <cdr:nvCxnSpPr>
          <cdr:cNvPr id="3" name="Straight Connector 2">
            <a:extLst xmlns:a="http://schemas.openxmlformats.org/drawingml/2006/main">
              <a:ext uri="{FF2B5EF4-FFF2-40B4-BE49-F238E27FC236}">
                <a16:creationId xmlns:a16="http://schemas.microsoft.com/office/drawing/2014/main" id="{C5969123-A7A0-45E6-BF1C-639CE309F1EB}"/>
              </a:ext>
            </a:extLst>
          </cdr:cNvPr>
          <cdr:cNvCxnSpPr/>
        </cdr:nvCxnSpPr>
        <cdr:spPr>
          <a:xfrm xmlns:a="http://schemas.openxmlformats.org/drawingml/2006/main">
            <a:off x="1178968" y="1098079"/>
            <a:ext cx="296632" cy="3035"/>
          </a:xfrm>
          <a:prstGeom xmlns:a="http://schemas.openxmlformats.org/drawingml/2006/main" prst="line">
            <a:avLst/>
          </a:prstGeom>
        </cdr:spPr>
        <cdr:style>
          <a:lnRef xmlns:a="http://schemas.openxmlformats.org/drawingml/2006/main" idx="3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7" name="Straight Connector 6">
            <a:extLst xmlns:a="http://schemas.openxmlformats.org/drawingml/2006/main">
              <a:ext uri="{FF2B5EF4-FFF2-40B4-BE49-F238E27FC236}">
                <a16:creationId xmlns:a16="http://schemas.microsoft.com/office/drawing/2014/main" id="{1594C989-B05A-A7E5-B271-62EB3F029433}"/>
              </a:ext>
            </a:extLst>
          </cdr:cNvPr>
          <cdr:cNvCxnSpPr/>
        </cdr:nvCxnSpPr>
        <cdr:spPr>
          <a:xfrm xmlns:a="http://schemas.openxmlformats.org/drawingml/2006/main" flipH="1">
            <a:off x="1471547" y="1088954"/>
            <a:ext cx="12160" cy="851171"/>
          </a:xfrm>
          <a:prstGeom xmlns:a="http://schemas.openxmlformats.org/drawingml/2006/main" prst="line">
            <a:avLst/>
          </a:prstGeom>
        </cdr:spPr>
        <cdr:style>
          <a:lnRef xmlns:a="http://schemas.openxmlformats.org/drawingml/2006/main" idx="3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145676</xdr:colOff>
      <xdr:row>13</xdr:row>
      <xdr:rowOff>106737</xdr:rowOff>
    </xdr:from>
    <xdr:to>
      <xdr:col>7</xdr:col>
      <xdr:colOff>560294</xdr:colOff>
      <xdr:row>28</xdr:row>
      <xdr:rowOff>89647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D8082AA-5684-4279-BBF0-FA3A44D5AA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180414</xdr:colOff>
      <xdr:row>13</xdr:row>
      <xdr:rowOff>180415</xdr:rowOff>
    </xdr:from>
    <xdr:to>
      <xdr:col>18</xdr:col>
      <xdr:colOff>236444</xdr:colOff>
      <xdr:row>28</xdr:row>
      <xdr:rowOff>163325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AA476DC-28AC-45D3-8B58-FB60AEA3DB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857248</xdr:colOff>
      <xdr:row>29</xdr:row>
      <xdr:rowOff>68356</xdr:rowOff>
    </xdr:from>
    <xdr:to>
      <xdr:col>11</xdr:col>
      <xdr:colOff>134471</xdr:colOff>
      <xdr:row>46</xdr:row>
      <xdr:rowOff>44824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A2D3676-E1FF-4DE7-B94D-281A4577B4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ngela Bona" id="{86907FD2-60A5-4FF7-A0DA-9008426A1197}" userId="980335d720af50d7" providerId="Windows Live"/>
</personList>
</file>

<file path=xl/theme/theme1.xml><?xml version="1.0" encoding="utf-8"?>
<a:theme xmlns:a="http://schemas.openxmlformats.org/drawingml/2006/main" name="Office Theme">
  <a:themeElements>
    <a:clrScheme name="Median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4" dT="2021-04-14T12:41:20.75" personId="{86907FD2-60A5-4FF7-A0DA-9008426A1197}" id="{E285E281-151D-4C3F-96BD-70C3A97C97A9}">
    <text>17-03-2021</text>
  </threadedComment>
  <threadedComment ref="A5" dT="2021-04-14T12:29:00.23" personId="{86907FD2-60A5-4FF7-A0DA-9008426A1197}" id="{CDA112AC-2193-4C1C-ADA8-D332DD0F2CBA}">
    <text>25-03-2021</text>
  </threadedComment>
  <threadedComment ref="A6" dT="2021-04-14T12:28:50.74" personId="{86907FD2-60A5-4FF7-A0DA-9008426A1197}" id="{BFC0D0B8-34A6-495C-B75F-B559778510E1}">
    <text>30-03-2021</text>
  </threadedComment>
  <threadedComment ref="I34" dT="2021-04-14T12:41:20.75" personId="{86907FD2-60A5-4FF7-A0DA-9008426A1197}" id="{4AB7D8AC-79A6-4045-9055-F5C8F53DD3AE}">
    <text>17-03-2021</text>
  </threadedComment>
  <threadedComment ref="I35" dT="2021-04-14T12:29:00.23" personId="{86907FD2-60A5-4FF7-A0DA-9008426A1197}" id="{38BEB85E-5D3D-4BD8-912B-732862DE9EEA}">
    <text>25-03-2021</text>
  </threadedComment>
  <threadedComment ref="I36" dT="2021-04-14T12:28:50.74" personId="{86907FD2-60A5-4FF7-A0DA-9008426A1197}" id="{AB6A68A4-2337-40F6-B4A3-B6316F107BB4}">
    <text>30-03-2021</text>
  </threadedComment>
  <threadedComment ref="I37" dT="2021-04-14T13:12:10.25" personId="{86907FD2-60A5-4FF7-A0DA-9008426A1197}" id="{6D9CDCA4-0F99-4A19-A902-F7C1257C206D}">
    <text>13-04-2021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4" dT="2021-04-14T12:42:02.55" personId="{86907FD2-60A5-4FF7-A0DA-9008426A1197}" id="{709DE723-9281-42F6-88D8-D41903ADA5C8}">
    <text>17-03-2021</text>
  </threadedComment>
  <threadedComment ref="A5" dT="2021-04-14T14:32:47.84" personId="{86907FD2-60A5-4FF7-A0DA-9008426A1197}" id="{0F075204-8109-46A3-9FF8-9061C83B162B}">
    <text>25-03-2021</text>
  </threadedComment>
  <threadedComment ref="A6" dT="2021-04-14T14:33:05.57" personId="{86907FD2-60A5-4FF7-A0DA-9008426A1197}" id="{34CDB02F-7B8D-456A-AAB9-DA82C5FC5361}">
    <text>30-03-2021 - pending</text>
  </threadedComment>
  <threadedComment ref="A7" dT="2021-04-14T14:33:34.44" personId="{86907FD2-60A5-4FF7-A0DA-9008426A1197}" id="{07C35D8B-E3A1-4841-8C7B-4FF9FFB7DAAF}">
    <text>13-04-2021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A4" dT="2021-04-14T12:41:20.75" personId="{86907FD2-60A5-4FF7-A0DA-9008426A1197}" id="{E48A4D48-F341-414E-90B7-314192593F17}">
    <text>17-03-2021</text>
  </threadedComment>
  <threadedComment ref="A5" dT="2021-04-14T12:29:00.23" personId="{86907FD2-60A5-4FF7-A0DA-9008426A1197}" id="{7B277D98-2D02-4E19-9B18-B6EC1E519A35}">
    <text>25-03-2021</text>
  </threadedComment>
  <threadedComment ref="A6" dT="2021-04-14T12:28:50.74" personId="{86907FD2-60A5-4FF7-A0DA-9008426A1197}" id="{26BA2B4E-2227-44F4-A39C-2C7586726AFC}">
    <text>30-03-2021</text>
  </threadedComment>
  <threadedComment ref="I34" dT="2021-04-14T12:41:20.75" personId="{86907FD2-60A5-4FF7-A0DA-9008426A1197}" id="{80C3E801-0532-4ADA-BCA6-33FC72A5C996}">
    <text>17-03-2021</text>
  </threadedComment>
  <threadedComment ref="I35" dT="2021-04-14T12:29:00.23" personId="{86907FD2-60A5-4FF7-A0DA-9008426A1197}" id="{549126E4-4E59-4A74-A4C8-AFFC399CE0C1}">
    <text>25-03-2021</text>
  </threadedComment>
  <threadedComment ref="I36" dT="2021-04-14T12:28:50.74" personId="{86907FD2-60A5-4FF7-A0DA-9008426A1197}" id="{198BAF5F-58A5-4828-A0B3-C10CB7ED0904}">
    <text>30-03-2021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A4" dT="2021-04-14T12:41:20.75" personId="{86907FD2-60A5-4FF7-A0DA-9008426A1197}" id="{CFBACF2F-E50D-42C6-8ED3-E71F4A0A8D29}">
    <text>17-03-2021</text>
  </threadedComment>
  <threadedComment ref="A5" dT="2021-04-14T12:29:00.23" personId="{86907FD2-60A5-4FF7-A0DA-9008426A1197}" id="{74FFBC7D-4A2E-47B3-BB96-242C002C146B}">
    <text>25-03-2021</text>
  </threadedComment>
  <threadedComment ref="A6" dT="2021-04-14T12:28:50.74" personId="{86907FD2-60A5-4FF7-A0DA-9008426A1197}" id="{19CC2A37-54BB-4A0B-A089-F06683AFB9E8}">
    <text>30-03-2021</text>
  </threadedComment>
  <threadedComment ref="A36" dT="2021-01-26T10:35:19.20" personId="{86907FD2-60A5-4FF7-A0DA-9008426A1197}" id="{8E99B0AF-143C-4513-A21D-D0BB47FA2F84}">
    <text>30-03-2021</text>
  </threadedComment>
  <threadedComment ref="A37" dT="2021-01-26T10:35:36.13" personId="{86907FD2-60A5-4FF7-A0DA-9008426A1197}" id="{A3A42F51-4873-430E-8012-00E988F693C4}">
    <text>07-04-2021</text>
  </threadedComment>
  <threadedComment ref="A38" dT="2021-02-04T14:05:51.74" personId="{86907FD2-60A5-4FF7-A0DA-9008426A1197}" id="{2BB9BFE4-D51C-4862-9BA9-D75DCA49A34E}">
    <text>13-04-2021 - pending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A4" dT="2021-04-14T12:41:20.75" personId="{86907FD2-60A5-4FF7-A0DA-9008426A1197}" id="{ED64BBC9-DA65-456D-8E22-9E2FB823785F}">
    <text>17-03-2021</text>
  </threadedComment>
  <threadedComment ref="J4" dT="2021-04-14T12:31:30.50" personId="{86907FD2-60A5-4FF7-A0DA-9008426A1197}" id="{67B8A357-0980-44ED-A051-F7D297C59EBC}">
    <text>25-03-2021</text>
  </threadedComment>
  <threadedComment ref="A5" dT="2021-04-14T12:29:00.23" personId="{86907FD2-60A5-4FF7-A0DA-9008426A1197}" id="{D6567B03-42B4-4788-9264-8ED4C3597388}">
    <text>25-03-2021</text>
  </threadedComment>
  <threadedComment ref="J5" dT="2021-04-14T13:14:38.97" personId="{86907FD2-60A5-4FF7-A0DA-9008426A1197}" id="{ED7F717C-F656-4543-B06B-806F5FF3262B}">
    <text>30-03-2021</text>
  </threadedComment>
  <threadedComment ref="A6" dT="2021-04-14T12:28:50.74" personId="{86907FD2-60A5-4FF7-A0DA-9008426A1197}" id="{55D7BE5D-A113-4114-8FEF-E561E18F6590}">
    <text>30-03-2021</text>
  </threadedComment>
  <threadedComment ref="J6" dT="2021-04-14T14:25:31.74" personId="{86907FD2-60A5-4FF7-A0DA-9008426A1197}" id="{84FE28DF-3A95-43C4-A879-8F52FB3AF36C}">
    <text>13-04-2021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Relationship Id="rId5" Type="http://schemas.microsoft.com/office/2017/10/relationships/threadedComment" Target="../threadedComments/threadedComment3.xml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Relationship Id="rId5" Type="http://schemas.microsoft.com/office/2017/10/relationships/threadedComment" Target="../threadedComments/threadedComment4.xml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Relationship Id="rId5" Type="http://schemas.microsoft.com/office/2017/10/relationships/threadedComment" Target="../threadedComments/threadedComment5.xml"/><Relationship Id="rId4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3A893-785C-44AA-AE25-F94176C05C3E}">
  <dimension ref="A1:P44"/>
  <sheetViews>
    <sheetView tabSelected="1" zoomScaleNormal="100" zoomScaleSheetLayoutView="70" workbookViewId="0">
      <selection activeCell="F15" sqref="F14:F15"/>
    </sheetView>
  </sheetViews>
  <sheetFormatPr defaultRowHeight="15" x14ac:dyDescent="0.25"/>
  <cols>
    <col min="1" max="1" width="17.7109375" customWidth="1"/>
    <col min="2" max="2" width="11.7109375" customWidth="1"/>
    <col min="3" max="3" width="15.42578125" customWidth="1"/>
    <col min="4" max="4" width="16.28515625" customWidth="1"/>
    <col min="5" max="5" width="15.42578125" customWidth="1"/>
    <col min="6" max="7" width="18.28515625" customWidth="1"/>
    <col min="8" max="8" width="13.5703125" customWidth="1"/>
    <col min="10" max="10" width="16.42578125" customWidth="1"/>
    <col min="11" max="11" width="13.7109375" customWidth="1"/>
    <col min="12" max="12" width="10.85546875" customWidth="1"/>
    <col min="13" max="13" width="15.42578125" customWidth="1"/>
    <col min="14" max="15" width="12.140625" customWidth="1"/>
    <col min="16" max="16" width="14" customWidth="1"/>
  </cols>
  <sheetData>
    <row r="1" spans="1:8" ht="17.25" thickTop="1" thickBot="1" x14ac:dyDescent="0.3">
      <c r="A1" s="18" t="s">
        <v>3</v>
      </c>
      <c r="B1" s="18"/>
      <c r="C1" s="18"/>
      <c r="D1" s="18"/>
      <c r="E1" s="18"/>
      <c r="F1" s="18"/>
      <c r="G1" s="18"/>
      <c r="H1" s="18"/>
    </row>
    <row r="2" spans="1:8" ht="19.5" thickBot="1" x14ac:dyDescent="0.35">
      <c r="B2" s="19" t="s">
        <v>5</v>
      </c>
      <c r="C2" s="19"/>
      <c r="D2" s="19"/>
      <c r="E2" s="19"/>
      <c r="F2" s="19"/>
      <c r="G2" s="19"/>
      <c r="H2" s="19"/>
    </row>
    <row r="3" spans="1:8" ht="17.25" customHeight="1" thickBot="1" x14ac:dyDescent="0.4">
      <c r="A3" s="5" t="s">
        <v>2</v>
      </c>
      <c r="B3" s="5">
        <v>12.5</v>
      </c>
      <c r="C3" s="5">
        <v>25</v>
      </c>
      <c r="D3" s="5">
        <v>50</v>
      </c>
      <c r="E3" s="5">
        <v>100</v>
      </c>
      <c r="F3" s="5">
        <v>200</v>
      </c>
      <c r="G3" s="5">
        <v>400</v>
      </c>
      <c r="H3" s="16" t="s">
        <v>1</v>
      </c>
    </row>
    <row r="4" spans="1:8" ht="17.25" customHeight="1" x14ac:dyDescent="0.25">
      <c r="A4" s="4">
        <v>101.46140729153454</v>
      </c>
      <c r="B4" s="4"/>
      <c r="C4" s="4">
        <v>85.784831962435192</v>
      </c>
      <c r="D4" s="4">
        <v>90.003246711981973</v>
      </c>
      <c r="E4" s="4">
        <v>81.851688810166706</v>
      </c>
      <c r="F4" s="4">
        <v>96.889511271636565</v>
      </c>
      <c r="G4" s="4">
        <v>95.39879675236368</v>
      </c>
      <c r="H4" s="20">
        <v>12.5</v>
      </c>
    </row>
    <row r="5" spans="1:8" x14ac:dyDescent="0.25">
      <c r="A5" s="4">
        <v>97.276479140640987</v>
      </c>
      <c r="B5" s="4"/>
      <c r="C5" s="4">
        <v>84.475370686658295</v>
      </c>
      <c r="D5" s="4">
        <v>84.092592312691764</v>
      </c>
      <c r="E5" s="4">
        <v>68.004942488777374</v>
      </c>
      <c r="F5" s="4">
        <v>73.654040900228239</v>
      </c>
      <c r="G5" s="4">
        <v>82.255407264098196</v>
      </c>
      <c r="H5" s="21"/>
    </row>
    <row r="6" spans="1:8" x14ac:dyDescent="0.25">
      <c r="A6" s="4">
        <v>98.897576811212105</v>
      </c>
      <c r="B6" s="4"/>
      <c r="C6" s="4"/>
      <c r="D6" s="4"/>
      <c r="E6" s="4"/>
      <c r="F6" s="4"/>
      <c r="G6" s="4"/>
      <c r="H6" s="21"/>
    </row>
    <row r="7" spans="1:8" x14ac:dyDescent="0.25">
      <c r="A7" s="4"/>
      <c r="B7" s="4">
        <v>55.339546896493644</v>
      </c>
      <c r="C7" s="4"/>
      <c r="D7" s="4"/>
      <c r="E7" s="4"/>
      <c r="F7" s="4"/>
      <c r="G7" s="4"/>
      <c r="H7" s="21"/>
    </row>
    <row r="8" spans="1:8" x14ac:dyDescent="0.25">
      <c r="A8" s="4"/>
      <c r="B8" s="4">
        <v>37.393370467027616</v>
      </c>
      <c r="C8" s="4"/>
      <c r="D8" s="4"/>
      <c r="E8" s="4"/>
      <c r="F8" s="4"/>
      <c r="G8" s="4"/>
      <c r="H8" s="21"/>
    </row>
    <row r="9" spans="1:8" x14ac:dyDescent="0.25">
      <c r="A9" s="4"/>
      <c r="B9" s="4"/>
      <c r="C9" s="4">
        <v>76.209328721219336</v>
      </c>
      <c r="D9" s="4">
        <v>73.615014593016966</v>
      </c>
      <c r="E9" s="4">
        <v>71.46794941087451</v>
      </c>
      <c r="F9" s="4">
        <v>65.30915576694413</v>
      </c>
      <c r="G9" s="4">
        <v>65.282131661442008</v>
      </c>
      <c r="H9" s="21"/>
    </row>
    <row r="10" spans="1:8" x14ac:dyDescent="0.25">
      <c r="A10" s="4"/>
      <c r="B10" s="4">
        <v>59.539267540671304</v>
      </c>
      <c r="C10" s="4">
        <v>71.453638482941855</v>
      </c>
      <c r="D10" s="4">
        <v>67.92419722758379</v>
      </c>
      <c r="E10" s="4">
        <v>64.042563858321017</v>
      </c>
      <c r="F10" s="4">
        <v>57.47374226054697</v>
      </c>
      <c r="G10" s="4">
        <v>49.064998871982546</v>
      </c>
      <c r="H10" s="21"/>
    </row>
    <row r="11" spans="1:8" ht="15.75" thickBot="1" x14ac:dyDescent="0.3">
      <c r="A11" s="4"/>
      <c r="B11" s="4"/>
      <c r="C11" s="4"/>
      <c r="D11" s="4"/>
      <c r="E11" s="4"/>
      <c r="F11" s="4"/>
      <c r="G11" s="4"/>
      <c r="H11" s="21"/>
    </row>
    <row r="12" spans="1:8" ht="15.75" thickTop="1" x14ac:dyDescent="0.25">
      <c r="A12" s="2">
        <f>AVERAGE(A4:A11)</f>
        <v>99.211821081129202</v>
      </c>
      <c r="B12" s="2">
        <f t="shared" ref="B12:G12" si="0">AVERAGE(B4:B11)</f>
        <v>50.757394968064183</v>
      </c>
      <c r="C12" s="2">
        <f t="shared" si="0"/>
        <v>79.480792463313676</v>
      </c>
      <c r="D12" s="2">
        <f t="shared" si="0"/>
        <v>78.908762711318616</v>
      </c>
      <c r="E12" s="2">
        <f t="shared" si="0"/>
        <v>71.341786142034891</v>
      </c>
      <c r="F12" s="2">
        <f t="shared" si="0"/>
        <v>73.331612549838979</v>
      </c>
      <c r="G12" s="2">
        <f t="shared" si="0"/>
        <v>73.000333637471613</v>
      </c>
      <c r="H12" s="21"/>
    </row>
    <row r="13" spans="1:8" ht="15.75" thickBot="1" x14ac:dyDescent="0.3">
      <c r="A13" s="1">
        <f>STDEVA(A4:A11)</f>
        <v>2.1100872026807656</v>
      </c>
      <c r="B13" s="1">
        <f t="shared" ref="B13:G13" si="1">STDEVA(B4:B11)</f>
        <v>11.762536993374903</v>
      </c>
      <c r="C13" s="1">
        <f t="shared" si="1"/>
        <v>6.8270150059897974</v>
      </c>
      <c r="D13" s="1">
        <f t="shared" si="1"/>
        <v>9.9773762847677414</v>
      </c>
      <c r="E13" s="1">
        <f t="shared" si="1"/>
        <v>7.6351630145740543</v>
      </c>
      <c r="F13" s="1">
        <f t="shared" si="1"/>
        <v>17.038294272735868</v>
      </c>
      <c r="G13" s="1">
        <f t="shared" si="1"/>
        <v>20.164477262604429</v>
      </c>
      <c r="H13" s="22"/>
    </row>
    <row r="14" spans="1:8" ht="15.75" thickTop="1" x14ac:dyDescent="0.25">
      <c r="A14" s="17" t="s">
        <v>10</v>
      </c>
      <c r="B14">
        <v>4.1092231422934403E-2</v>
      </c>
      <c r="C14">
        <f>TTEST(C4:C11,A4:A11,1,1)</f>
        <v>3.2032022975524113E-2</v>
      </c>
      <c r="D14">
        <f>TTEST(D4:D11,A4:A11,1,1)</f>
        <v>2.22554692670906E-2</v>
      </c>
      <c r="E14">
        <f>TTEST(E4:E11,A4:A11,1,1)</f>
        <v>6.2116121861980275E-2</v>
      </c>
      <c r="F14">
        <f>TTEST(F4:F11,A4:A11,1,1)</f>
        <v>0.1891465486384746</v>
      </c>
      <c r="G14">
        <f>TTEST(G4:G11,A4:A11,1,1)</f>
        <v>0.1278924977800607</v>
      </c>
    </row>
    <row r="30" spans="9:16" ht="15.75" thickBot="1" x14ac:dyDescent="0.3"/>
    <row r="31" spans="9:16" ht="17.25" thickTop="1" thickBot="1" x14ac:dyDescent="0.3">
      <c r="I31" s="18" t="s">
        <v>3</v>
      </c>
      <c r="J31" s="18"/>
      <c r="K31" s="18"/>
      <c r="L31" s="18"/>
      <c r="M31" s="18"/>
      <c r="N31" s="18"/>
      <c r="O31" s="18"/>
      <c r="P31" s="18"/>
    </row>
    <row r="32" spans="9:16" ht="19.5" thickBot="1" x14ac:dyDescent="0.35">
      <c r="J32" s="19" t="s">
        <v>5</v>
      </c>
      <c r="K32" s="19"/>
      <c r="L32" s="19"/>
      <c r="M32" s="19"/>
      <c r="N32" s="19"/>
      <c r="O32" s="19"/>
      <c r="P32" s="19"/>
    </row>
    <row r="33" spans="5:16" ht="18.75" thickBot="1" x14ac:dyDescent="0.4">
      <c r="I33" s="5" t="s">
        <v>2</v>
      </c>
      <c r="J33" s="5">
        <v>400</v>
      </c>
      <c r="K33" s="5">
        <v>200</v>
      </c>
      <c r="L33" s="5">
        <v>100</v>
      </c>
      <c r="M33" s="5">
        <v>50</v>
      </c>
      <c r="N33" s="5">
        <v>25</v>
      </c>
      <c r="O33" s="5">
        <v>12.5</v>
      </c>
      <c r="P33" s="7" t="s">
        <v>1</v>
      </c>
    </row>
    <row r="34" spans="5:16" x14ac:dyDescent="0.25">
      <c r="E34" t="s">
        <v>0</v>
      </c>
      <c r="I34" s="4">
        <v>101.46140729153454</v>
      </c>
      <c r="J34" s="4">
        <v>95.39879675236368</v>
      </c>
      <c r="K34" s="4">
        <v>96.889511271636565</v>
      </c>
      <c r="L34" s="4">
        <v>81.851688810166706</v>
      </c>
      <c r="M34" s="4">
        <v>90.003246711981973</v>
      </c>
      <c r="N34" s="4">
        <v>85.784831962435192</v>
      </c>
      <c r="O34" s="4"/>
      <c r="P34" s="8"/>
    </row>
    <row r="35" spans="5:16" x14ac:dyDescent="0.25">
      <c r="I35" s="4">
        <v>97.276479140640987</v>
      </c>
      <c r="J35" s="4">
        <v>82.255407264098196</v>
      </c>
      <c r="K35" s="4">
        <v>73.654040900228239</v>
      </c>
      <c r="L35" s="4">
        <v>68.004942488777374</v>
      </c>
      <c r="M35" s="4">
        <v>84.092592312691764</v>
      </c>
      <c r="N35" s="4">
        <v>84.475370686658295</v>
      </c>
      <c r="O35" s="4"/>
      <c r="P35" s="8"/>
    </row>
    <row r="36" spans="5:16" x14ac:dyDescent="0.25">
      <c r="I36" s="4">
        <v>98.897576811212105</v>
      </c>
      <c r="J36" s="4">
        <v>45.228059086450259</v>
      </c>
      <c r="K36" s="4">
        <v>59.767364545667213</v>
      </c>
      <c r="L36" s="4">
        <v>62.700344356291794</v>
      </c>
      <c r="M36" s="4">
        <v>62.851795454825307</v>
      </c>
      <c r="N36" s="4">
        <v>65.557393399358887</v>
      </c>
      <c r="O36" s="4">
        <v>60.523388728590596</v>
      </c>
      <c r="P36" s="8"/>
    </row>
    <row r="37" spans="5:16" x14ac:dyDescent="0.25">
      <c r="I37" s="4">
        <v>135.47916731658677</v>
      </c>
      <c r="J37" s="4">
        <v>57.529266443951599</v>
      </c>
      <c r="K37" s="4">
        <v>59.478959041015131</v>
      </c>
      <c r="L37" s="4">
        <v>52.20937087673002</v>
      </c>
      <c r="M37" s="4">
        <v>55.979618764212127</v>
      </c>
      <c r="N37" s="4">
        <v>55.329721231857611</v>
      </c>
      <c r="O37" s="4">
        <v>55.339546896493644</v>
      </c>
      <c r="P37" s="8"/>
    </row>
    <row r="38" spans="5:16" x14ac:dyDescent="0.25">
      <c r="I38" s="4">
        <v>154.50420628290763</v>
      </c>
      <c r="J38" s="4">
        <v>39.748633454082757</v>
      </c>
      <c r="K38" s="4">
        <v>45.083680650229162</v>
      </c>
      <c r="L38" s="4">
        <v>39.089055947233803</v>
      </c>
      <c r="M38" s="4">
        <v>30.145808177203033</v>
      </c>
      <c r="N38" s="4">
        <v>39.747335073163775</v>
      </c>
      <c r="O38" s="4">
        <v>37.393370467027616</v>
      </c>
      <c r="P38" s="8"/>
    </row>
    <row r="39" spans="5:16" x14ac:dyDescent="0.25">
      <c r="I39" s="4">
        <v>144.2325801192618</v>
      </c>
      <c r="J39" s="4">
        <v>65.282131661442008</v>
      </c>
      <c r="K39" s="4">
        <v>65.30915576694413</v>
      </c>
      <c r="L39" s="4">
        <v>71.46794941087451</v>
      </c>
      <c r="M39" s="4">
        <v>73.615014593016966</v>
      </c>
      <c r="N39" s="4">
        <v>76.209328721219336</v>
      </c>
      <c r="O39" s="4">
        <v>74.614906496594969</v>
      </c>
      <c r="P39" s="8"/>
    </row>
    <row r="40" spans="5:16" x14ac:dyDescent="0.25">
      <c r="I40" s="4">
        <v>151.92070165952043</v>
      </c>
      <c r="J40" s="4">
        <v>49.064998871982546</v>
      </c>
      <c r="K40" s="4">
        <v>57.47374226054697</v>
      </c>
      <c r="L40" s="4">
        <v>64.042563858321017</v>
      </c>
      <c r="M40" s="4">
        <v>67.92419722758379</v>
      </c>
      <c r="N40" s="4">
        <v>71.453638482941855</v>
      </c>
      <c r="O40" s="4">
        <v>59.539267540671304</v>
      </c>
      <c r="P40" s="8"/>
    </row>
    <row r="41" spans="5:16" ht="15.75" thickBot="1" x14ac:dyDescent="0.3">
      <c r="I41" s="4"/>
      <c r="J41" s="4"/>
      <c r="K41" s="4"/>
      <c r="L41" s="4"/>
      <c r="M41" s="4"/>
      <c r="N41" s="4"/>
      <c r="O41" s="4"/>
      <c r="P41" s="8"/>
    </row>
    <row r="42" spans="5:16" ht="15.75" thickTop="1" x14ac:dyDescent="0.25">
      <c r="I42" s="2">
        <f>AVERAGE(I34:I41)</f>
        <v>126.2531598030949</v>
      </c>
      <c r="J42" s="2">
        <f t="shared" ref="J42:O42" si="2">AVERAGE(J34:J41)</f>
        <v>62.07247050491015</v>
      </c>
      <c r="K42" s="2">
        <f t="shared" si="2"/>
        <v>65.379493490895342</v>
      </c>
      <c r="L42" s="2">
        <f t="shared" si="2"/>
        <v>62.766559392627883</v>
      </c>
      <c r="M42" s="2">
        <f t="shared" si="2"/>
        <v>66.373181891645004</v>
      </c>
      <c r="N42" s="2">
        <f t="shared" si="2"/>
        <v>68.365374222519279</v>
      </c>
      <c r="O42" s="2">
        <f t="shared" si="2"/>
        <v>57.482096025875627</v>
      </c>
      <c r="P42" s="9"/>
    </row>
    <row r="43" spans="5:16" ht="15.75" thickBot="1" x14ac:dyDescent="0.3">
      <c r="I43" s="1">
        <f>STDEVA(I34:I41)</f>
        <v>26.03820922328816</v>
      </c>
      <c r="J43" s="1">
        <f t="shared" ref="J43:O43" si="3">STDEVA(J34:J41)</f>
        <v>20.413311834209253</v>
      </c>
      <c r="K43" s="1">
        <f t="shared" si="3"/>
        <v>16.340580988441715</v>
      </c>
      <c r="L43" s="1">
        <f t="shared" si="3"/>
        <v>13.79074557562809</v>
      </c>
      <c r="M43" s="1">
        <f t="shared" si="3"/>
        <v>19.832869105338666</v>
      </c>
      <c r="N43" s="1">
        <f t="shared" si="3"/>
        <v>16.486558476010067</v>
      </c>
      <c r="O43" s="1">
        <f t="shared" si="3"/>
        <v>13.371256690388069</v>
      </c>
      <c r="P43" s="10"/>
    </row>
    <row r="44" spans="5:16" ht="15.75" thickTop="1" x14ac:dyDescent="0.25"/>
  </sheetData>
  <mergeCells count="5">
    <mergeCell ref="A1:H1"/>
    <mergeCell ref="B2:H2"/>
    <mergeCell ref="I31:P31"/>
    <mergeCell ref="J32:P32"/>
    <mergeCell ref="H4:H13"/>
  </mergeCells>
  <pageMargins left="0.7" right="0.7" top="0.75" bottom="0.75" header="0.3" footer="0.3"/>
  <pageSetup orientation="landscape" verticalDpi="3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A1E7BD-61AC-4497-9C4F-9707FCF0BFB8}">
  <dimension ref="A1:H30"/>
  <sheetViews>
    <sheetView zoomScale="70" zoomScaleNormal="70" zoomScaleSheetLayoutView="70" workbookViewId="0">
      <selection activeCell="B10" sqref="B10"/>
    </sheetView>
  </sheetViews>
  <sheetFormatPr defaultRowHeight="15" x14ac:dyDescent="0.25"/>
  <cols>
    <col min="1" max="1" width="14.140625" customWidth="1"/>
    <col min="2" max="2" width="15.7109375" customWidth="1"/>
    <col min="3" max="3" width="15.42578125" customWidth="1"/>
    <col min="4" max="4" width="16.28515625" customWidth="1"/>
    <col min="5" max="5" width="15.42578125" customWidth="1"/>
    <col min="6" max="7" width="18.28515625" customWidth="1"/>
    <col min="8" max="8" width="13.5703125" customWidth="1"/>
    <col min="10" max="10" width="16.42578125" customWidth="1"/>
    <col min="11" max="11" width="13.7109375" customWidth="1"/>
    <col min="12" max="12" width="10.85546875" customWidth="1"/>
    <col min="13" max="13" width="15.42578125" customWidth="1"/>
    <col min="14" max="15" width="12.140625" customWidth="1"/>
    <col min="16" max="16" width="14" customWidth="1"/>
  </cols>
  <sheetData>
    <row r="1" spans="1:8" ht="17.25" thickTop="1" thickBot="1" x14ac:dyDescent="0.3">
      <c r="A1" s="18" t="s">
        <v>3</v>
      </c>
      <c r="B1" s="18"/>
      <c r="C1" s="18"/>
      <c r="D1" s="18"/>
      <c r="E1" s="18"/>
      <c r="F1" s="18"/>
      <c r="G1" s="18"/>
      <c r="H1" s="18"/>
    </row>
    <row r="2" spans="1:8" ht="19.5" thickBot="1" x14ac:dyDescent="0.35">
      <c r="B2" s="23" t="s">
        <v>4</v>
      </c>
      <c r="C2" s="23"/>
      <c r="D2" s="23"/>
      <c r="E2" s="23"/>
      <c r="F2" s="23"/>
      <c r="G2" s="23"/>
      <c r="H2" s="23"/>
    </row>
    <row r="3" spans="1:8" ht="17.25" customHeight="1" thickBot="1" x14ac:dyDescent="0.4">
      <c r="A3" s="5" t="s">
        <v>2</v>
      </c>
      <c r="B3" s="5">
        <v>12.5</v>
      </c>
      <c r="C3" s="5">
        <v>25</v>
      </c>
      <c r="D3" s="5">
        <v>50</v>
      </c>
      <c r="E3" s="5">
        <v>100</v>
      </c>
      <c r="F3" s="5">
        <v>200</v>
      </c>
      <c r="G3" s="5">
        <v>400</v>
      </c>
      <c r="H3" s="6" t="s">
        <v>1</v>
      </c>
    </row>
    <row r="4" spans="1:8" ht="17.25" customHeight="1" x14ac:dyDescent="0.25">
      <c r="A4" s="4">
        <v>101.46140729153454</v>
      </c>
      <c r="B4" s="3"/>
      <c r="C4" s="3">
        <v>73.920810890782946</v>
      </c>
      <c r="D4" s="3">
        <v>81.537595582460682</v>
      </c>
      <c r="E4" s="4">
        <v>84.317690847889025</v>
      </c>
      <c r="F4" s="4">
        <v>87.438178699433351</v>
      </c>
      <c r="G4" s="4">
        <v>50.346510753513499</v>
      </c>
      <c r="H4" s="24">
        <v>12.5</v>
      </c>
    </row>
    <row r="5" spans="1:8" x14ac:dyDescent="0.25">
      <c r="A5" s="4">
        <v>97.276479140640987</v>
      </c>
      <c r="B5" s="3"/>
      <c r="C5" s="3">
        <v>45.405801445365839</v>
      </c>
      <c r="D5" s="3">
        <v>43.485624842403745</v>
      </c>
      <c r="E5" s="4">
        <v>33.276717620807922</v>
      </c>
      <c r="F5" s="4">
        <v>45.956258415045504</v>
      </c>
      <c r="G5" s="4">
        <v>41.829496310463441</v>
      </c>
      <c r="H5" s="25"/>
    </row>
    <row r="6" spans="1:8" x14ac:dyDescent="0.25">
      <c r="A6" s="4">
        <v>110.93818422144194</v>
      </c>
      <c r="B6" s="3">
        <v>48.182808139930565</v>
      </c>
      <c r="C6" s="3">
        <v>53.168175321581693</v>
      </c>
      <c r="D6" s="3">
        <v>52.089430340978694</v>
      </c>
      <c r="E6" s="4">
        <v>57.762199686925719</v>
      </c>
      <c r="F6" s="4">
        <v>50.144626692983053</v>
      </c>
      <c r="G6" s="4">
        <v>31.227455250799697</v>
      </c>
      <c r="H6" s="25"/>
    </row>
    <row r="7" spans="1:8" ht="15.75" thickBot="1" x14ac:dyDescent="0.3">
      <c r="A7" s="4">
        <v>94.686137695250451</v>
      </c>
      <c r="B7" s="3">
        <v>55.173981320770316</v>
      </c>
      <c r="C7" s="3">
        <v>49.597074138358543</v>
      </c>
      <c r="D7" s="3">
        <v>45.42730804198694</v>
      </c>
      <c r="E7" s="4">
        <v>59.395404578890819</v>
      </c>
      <c r="F7" s="4">
        <v>63.651954707000577</v>
      </c>
      <c r="G7" s="4">
        <v>44.137945284734279</v>
      </c>
      <c r="H7" s="25"/>
    </row>
    <row r="8" spans="1:8" ht="15.75" thickTop="1" x14ac:dyDescent="0.25">
      <c r="A8" s="2">
        <f t="shared" ref="A8:F8" si="0">AVERAGE(A4:A7)</f>
        <v>101.09055208721698</v>
      </c>
      <c r="B8" s="2">
        <f t="shared" si="0"/>
        <v>51.678394730350441</v>
      </c>
      <c r="C8" s="2">
        <f t="shared" si="0"/>
        <v>55.522965449022259</v>
      </c>
      <c r="D8" s="2">
        <f t="shared" si="0"/>
        <v>55.634989701957515</v>
      </c>
      <c r="E8" s="2">
        <f t="shared" si="0"/>
        <v>58.688003183628368</v>
      </c>
      <c r="F8" s="2">
        <f t="shared" si="0"/>
        <v>61.797754628615621</v>
      </c>
      <c r="G8" s="2">
        <f t="shared" ref="G8" si="1">AVERAGE(G4:G7)</f>
        <v>41.885351899877726</v>
      </c>
      <c r="H8" s="25"/>
    </row>
    <row r="9" spans="1:8" ht="15.75" thickBot="1" x14ac:dyDescent="0.3">
      <c r="A9" s="1">
        <f t="shared" ref="A9:F9" si="2">STDEVA(A4:A7)</f>
        <v>7.1338878689304801</v>
      </c>
      <c r="B9" s="1">
        <f t="shared" si="2"/>
        <v>4.9435059646213135</v>
      </c>
      <c r="C9" s="1">
        <f t="shared" si="2"/>
        <v>12.668845629415548</v>
      </c>
      <c r="D9" s="1">
        <f t="shared" si="2"/>
        <v>17.657102574174502</v>
      </c>
      <c r="E9" s="1">
        <f t="shared" si="2"/>
        <v>20.84843601305457</v>
      </c>
      <c r="F9" s="1">
        <f t="shared" si="2"/>
        <v>18.687052535831953</v>
      </c>
      <c r="G9" s="1">
        <f t="shared" ref="G9" si="3">STDEVA(G4:G7)</f>
        <v>7.9636521549110073</v>
      </c>
      <c r="H9" s="26"/>
    </row>
    <row r="10" spans="1:8" ht="15.75" thickTop="1" x14ac:dyDescent="0.25">
      <c r="A10" t="s">
        <v>10</v>
      </c>
      <c r="B10">
        <f>TTEST(B4:B7,A4:A7,1,1)</f>
        <v>7.1136583395436687E-2</v>
      </c>
      <c r="C10">
        <f>TTEST(C4:C7,A4:A7,1,1)</f>
        <v>3.0380312289842401E-3</v>
      </c>
      <c r="D10">
        <f>TTEST(D4:D7,A4:A7,1,1)</f>
        <v>6.8909378385637494E-3</v>
      </c>
      <c r="E10">
        <f>TTEST(E4:E7,A4:A7,1,1)</f>
        <v>1.2958267937473716E-2</v>
      </c>
      <c r="F10">
        <f>TTEST(F4:F7,A4:A7,1,1)</f>
        <v>1.6496969557534741E-2</v>
      </c>
      <c r="G10">
        <f>TTEST(G4:G7,A4:A7,1,1)</f>
        <v>1.6792628889455014E-3</v>
      </c>
    </row>
    <row r="30" spans="5:5" x14ac:dyDescent="0.25">
      <c r="E30" t="s">
        <v>0</v>
      </c>
    </row>
  </sheetData>
  <mergeCells count="3">
    <mergeCell ref="A1:H1"/>
    <mergeCell ref="B2:H2"/>
    <mergeCell ref="H4:H9"/>
  </mergeCells>
  <pageMargins left="0.7" right="0.7" top="0.75" bottom="0.75" header="0.3" footer="0.3"/>
  <pageSetup orientation="landscape" verticalDpi="3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5F824-8380-4EF0-952A-ED9FF7F5026A}">
  <dimension ref="A1:P44"/>
  <sheetViews>
    <sheetView zoomScale="90" zoomScaleNormal="90" zoomScaleSheetLayoutView="70" workbookViewId="0">
      <selection activeCell="I23" sqref="I23"/>
    </sheetView>
  </sheetViews>
  <sheetFormatPr defaultRowHeight="15" x14ac:dyDescent="0.25"/>
  <cols>
    <col min="1" max="1" width="14.140625" customWidth="1"/>
    <col min="2" max="2" width="15.7109375" customWidth="1"/>
    <col min="3" max="3" width="15.42578125" customWidth="1"/>
    <col min="4" max="4" width="16.28515625" customWidth="1"/>
    <col min="5" max="5" width="15.42578125" customWidth="1"/>
    <col min="6" max="7" width="18.28515625" customWidth="1"/>
    <col min="8" max="8" width="13.5703125" customWidth="1"/>
    <col min="10" max="10" width="16.42578125" customWidth="1"/>
    <col min="11" max="11" width="13.7109375" customWidth="1"/>
    <col min="12" max="12" width="10.85546875" customWidth="1"/>
    <col min="13" max="13" width="15.42578125" customWidth="1"/>
    <col min="14" max="15" width="12.140625" customWidth="1"/>
    <col min="16" max="16" width="14" customWidth="1"/>
  </cols>
  <sheetData>
    <row r="1" spans="1:8" ht="17.25" thickTop="1" thickBot="1" x14ac:dyDescent="0.3">
      <c r="A1" s="18" t="s">
        <v>7</v>
      </c>
      <c r="B1" s="18"/>
      <c r="C1" s="18"/>
      <c r="D1" s="18"/>
      <c r="E1" s="18"/>
      <c r="F1" s="18"/>
      <c r="G1" s="18"/>
      <c r="H1" s="18"/>
    </row>
    <row r="2" spans="1:8" ht="19.5" thickBot="1" x14ac:dyDescent="0.35">
      <c r="B2" s="19" t="s">
        <v>5</v>
      </c>
      <c r="C2" s="19"/>
      <c r="D2" s="19"/>
      <c r="E2" s="19"/>
      <c r="F2" s="19"/>
      <c r="G2" s="19"/>
      <c r="H2" s="19"/>
    </row>
    <row r="3" spans="1:8" ht="17.25" customHeight="1" thickBot="1" x14ac:dyDescent="0.4">
      <c r="A3" s="5" t="s">
        <v>2</v>
      </c>
      <c r="B3" s="5">
        <v>12.5</v>
      </c>
      <c r="C3" s="5">
        <v>25</v>
      </c>
      <c r="D3" s="5">
        <v>50</v>
      </c>
      <c r="E3" s="5">
        <v>100</v>
      </c>
      <c r="F3" s="5">
        <v>200</v>
      </c>
      <c r="G3" s="5">
        <v>400</v>
      </c>
      <c r="H3" s="7" t="s">
        <v>1</v>
      </c>
    </row>
    <row r="4" spans="1:8" ht="17.25" customHeight="1" x14ac:dyDescent="0.25">
      <c r="A4" s="4">
        <v>96.352130452564509</v>
      </c>
      <c r="B4" s="4"/>
      <c r="C4" s="4"/>
      <c r="D4" s="4"/>
      <c r="E4" s="4"/>
      <c r="F4" s="4"/>
      <c r="G4" s="4"/>
      <c r="H4" s="24">
        <v>25</v>
      </c>
    </row>
    <row r="5" spans="1:8" x14ac:dyDescent="0.25">
      <c r="A5" s="4">
        <v>100.29977482976587</v>
      </c>
      <c r="B5" s="4">
        <v>39.811725129540704</v>
      </c>
      <c r="C5" s="4">
        <v>47.402403624426896</v>
      </c>
      <c r="D5" s="4">
        <v>43.236754293155357</v>
      </c>
      <c r="E5" s="4">
        <v>35.306963999891479</v>
      </c>
      <c r="F5" s="4">
        <v>44.350397439027702</v>
      </c>
      <c r="G5" s="4">
        <v>43.198773771737066</v>
      </c>
      <c r="H5" s="27"/>
    </row>
    <row r="6" spans="1:8" x14ac:dyDescent="0.25">
      <c r="A6" s="4">
        <v>92.491840079326821</v>
      </c>
      <c r="B6" s="4"/>
      <c r="C6" s="4"/>
      <c r="D6" s="4">
        <v>31.221164837283606</v>
      </c>
      <c r="E6" s="4">
        <v>21.73396592802743</v>
      </c>
      <c r="F6" s="4">
        <v>28.586577791243744</v>
      </c>
      <c r="G6" s="4">
        <v>35.808279737229888</v>
      </c>
      <c r="H6" s="27"/>
    </row>
    <row r="7" spans="1:8" x14ac:dyDescent="0.25">
      <c r="A7" s="4"/>
      <c r="B7" s="4">
        <v>54.777020040053927</v>
      </c>
      <c r="C7" s="4">
        <v>50.351453591109582</v>
      </c>
      <c r="D7" s="4">
        <v>39.343167925442103</v>
      </c>
      <c r="E7" s="4"/>
      <c r="F7" s="4">
        <v>56.54672303886278</v>
      </c>
      <c r="G7" s="4">
        <v>56.66452871186042</v>
      </c>
      <c r="H7" s="27"/>
    </row>
    <row r="8" spans="1:8" x14ac:dyDescent="0.25">
      <c r="A8" s="4"/>
      <c r="B8" s="4"/>
      <c r="C8" s="4"/>
      <c r="D8" s="4"/>
      <c r="E8" s="4"/>
      <c r="F8" s="4"/>
      <c r="G8" s="4"/>
      <c r="H8" s="27"/>
    </row>
    <row r="9" spans="1:8" x14ac:dyDescent="0.25">
      <c r="A9" s="4"/>
      <c r="B9" s="4"/>
      <c r="C9" s="4"/>
      <c r="D9" s="4"/>
      <c r="E9" s="4"/>
      <c r="F9" s="4"/>
      <c r="G9" s="4"/>
      <c r="H9" s="27"/>
    </row>
    <row r="10" spans="1:8" x14ac:dyDescent="0.25">
      <c r="A10" s="4"/>
      <c r="B10" s="4"/>
      <c r="C10" s="4"/>
      <c r="D10" s="4"/>
      <c r="E10" s="4"/>
      <c r="F10" s="4"/>
      <c r="G10" s="4"/>
      <c r="H10" s="27"/>
    </row>
    <row r="11" spans="1:8" ht="15.75" thickBot="1" x14ac:dyDescent="0.3">
      <c r="A11" s="4"/>
      <c r="B11" s="4"/>
      <c r="C11" s="4"/>
      <c r="D11" s="4"/>
      <c r="E11" s="4"/>
      <c r="F11" s="4"/>
      <c r="G11" s="4"/>
      <c r="H11" s="27"/>
    </row>
    <row r="12" spans="1:8" ht="15.75" thickTop="1" x14ac:dyDescent="0.25">
      <c r="A12" s="2">
        <f t="shared" ref="A12:G12" si="0">AVERAGE(A4:A11)</f>
        <v>96.381248453885732</v>
      </c>
      <c r="B12" s="2">
        <f t="shared" si="0"/>
        <v>47.294372584797316</v>
      </c>
      <c r="C12" s="2">
        <f t="shared" si="0"/>
        <v>48.876928607768235</v>
      </c>
      <c r="D12" s="2">
        <f t="shared" si="0"/>
        <v>37.933695685293692</v>
      </c>
      <c r="E12" s="2">
        <f t="shared" si="0"/>
        <v>28.520464963959455</v>
      </c>
      <c r="F12" s="2">
        <f t="shared" si="0"/>
        <v>43.16123275637807</v>
      </c>
      <c r="G12" s="2">
        <f t="shared" si="0"/>
        <v>45.223860740275789</v>
      </c>
      <c r="H12" s="27"/>
    </row>
    <row r="13" spans="1:8" ht="15.75" thickBot="1" x14ac:dyDescent="0.3">
      <c r="A13" s="1">
        <f t="shared" ref="A13:G13" si="1">STDEVA(A4:A11)</f>
        <v>3.904048816328904</v>
      </c>
      <c r="B13" s="1">
        <f t="shared" si="1"/>
        <v>10.582061513680433</v>
      </c>
      <c r="C13" s="1">
        <f t="shared" si="1"/>
        <v>2.0852932294992894</v>
      </c>
      <c r="D13" s="1">
        <f t="shared" si="1"/>
        <v>6.1305429196626378</v>
      </c>
      <c r="E13" s="1">
        <f t="shared" si="1"/>
        <v>9.5975589776470009</v>
      </c>
      <c r="F13" s="1">
        <f t="shared" si="1"/>
        <v>14.017953311694082</v>
      </c>
      <c r="G13" s="1">
        <f t="shared" si="1"/>
        <v>10.574569175411067</v>
      </c>
      <c r="H13" s="26"/>
    </row>
    <row r="14" spans="1:8" ht="15.75" thickTop="1" x14ac:dyDescent="0.25"/>
    <row r="30" spans="9:16" ht="15.75" thickBot="1" x14ac:dyDescent="0.3"/>
    <row r="31" spans="9:16" ht="17.25" thickTop="1" thickBot="1" x14ac:dyDescent="0.3">
      <c r="I31" s="18" t="s">
        <v>7</v>
      </c>
      <c r="J31" s="18"/>
      <c r="K31" s="18"/>
      <c r="L31" s="18"/>
      <c r="M31" s="18"/>
      <c r="N31" s="18"/>
      <c r="O31" s="18"/>
      <c r="P31" s="18"/>
    </row>
    <row r="32" spans="9:16" ht="19.5" thickBot="1" x14ac:dyDescent="0.35">
      <c r="J32" s="19" t="s">
        <v>5</v>
      </c>
      <c r="K32" s="19"/>
      <c r="L32" s="19"/>
      <c r="M32" s="19"/>
      <c r="N32" s="19"/>
      <c r="O32" s="19"/>
      <c r="P32" s="19"/>
    </row>
    <row r="33" spans="5:16" ht="18.75" thickBot="1" x14ac:dyDescent="0.4">
      <c r="I33" s="5" t="s">
        <v>2</v>
      </c>
      <c r="J33" s="5">
        <v>400</v>
      </c>
      <c r="K33" s="5">
        <v>200</v>
      </c>
      <c r="L33" s="5">
        <v>100</v>
      </c>
      <c r="M33" s="5">
        <v>50</v>
      </c>
      <c r="N33" s="5">
        <v>25</v>
      </c>
      <c r="O33" s="5">
        <v>12.5</v>
      </c>
      <c r="P33" s="7" t="s">
        <v>1</v>
      </c>
    </row>
    <row r="34" spans="5:16" x14ac:dyDescent="0.25">
      <c r="E34" t="s">
        <v>0</v>
      </c>
      <c r="I34" s="4">
        <v>96.352130452564509</v>
      </c>
      <c r="J34" s="4">
        <v>109.12077328677665</v>
      </c>
      <c r="K34" s="4">
        <v>97.834146169846932</v>
      </c>
      <c r="L34" s="4">
        <v>94.417154441869371</v>
      </c>
      <c r="M34" s="4">
        <v>92.604433733668145</v>
      </c>
      <c r="N34" s="4">
        <v>87.215965311157319</v>
      </c>
      <c r="O34" s="4">
        <v>95.12781835852465</v>
      </c>
      <c r="P34" s="8"/>
    </row>
    <row r="35" spans="5:16" x14ac:dyDescent="0.25">
      <c r="I35" s="4">
        <v>100.29977482976587</v>
      </c>
      <c r="J35" s="4">
        <v>43.198773771737066</v>
      </c>
      <c r="K35" s="4">
        <v>44.350397439027702</v>
      </c>
      <c r="L35" s="4">
        <v>35.306963999891479</v>
      </c>
      <c r="M35" s="4">
        <v>43.236754293155357</v>
      </c>
      <c r="N35" s="4">
        <v>47.402403624426896</v>
      </c>
      <c r="O35" s="4">
        <v>39.811725129540704</v>
      </c>
      <c r="P35" s="8"/>
    </row>
    <row r="36" spans="5:16" x14ac:dyDescent="0.25">
      <c r="I36" s="4">
        <v>92.491840079326821</v>
      </c>
      <c r="J36" s="4">
        <v>35.808279737229888</v>
      </c>
      <c r="K36" s="4">
        <v>28.586577791243744</v>
      </c>
      <c r="L36" s="4">
        <v>21.73396592802743</v>
      </c>
      <c r="M36" s="4">
        <v>31.221164837283606</v>
      </c>
      <c r="N36" s="4">
        <v>26.514577681067603</v>
      </c>
      <c r="O36" s="4">
        <v>21.495021415488011</v>
      </c>
      <c r="P36" s="8"/>
    </row>
    <row r="37" spans="5:16" x14ac:dyDescent="0.25">
      <c r="I37" s="4">
        <v>144.60924492571269</v>
      </c>
      <c r="J37" s="4">
        <v>56.66452871186042</v>
      </c>
      <c r="K37" s="4">
        <v>56.54672303886278</v>
      </c>
      <c r="L37" s="4">
        <v>59.811249132819356</v>
      </c>
      <c r="M37" s="4">
        <v>39.343167925442103</v>
      </c>
      <c r="N37" s="4">
        <v>50.351453591109582</v>
      </c>
      <c r="O37" s="4">
        <v>54.777020040053927</v>
      </c>
      <c r="P37" s="8"/>
    </row>
    <row r="38" spans="5:16" x14ac:dyDescent="0.25">
      <c r="I38" s="4">
        <v>125.3508124290143</v>
      </c>
      <c r="J38" s="4">
        <v>103.35416666666666</v>
      </c>
      <c r="K38" s="4">
        <v>108.39423076923076</v>
      </c>
      <c r="L38" s="4">
        <v>119.65544871794872</v>
      </c>
      <c r="M38" s="4">
        <v>108.77243589743588</v>
      </c>
      <c r="N38" s="4">
        <v>107.0705128205128</v>
      </c>
      <c r="O38" s="4">
        <v>119.65544871794872</v>
      </c>
      <c r="P38" s="8"/>
    </row>
    <row r="39" spans="5:16" x14ac:dyDescent="0.25">
      <c r="I39" s="4">
        <v>94.797057392855606</v>
      </c>
      <c r="J39" s="4">
        <v>109.36059567427017</v>
      </c>
      <c r="K39" s="4">
        <v>92.947473280767227</v>
      </c>
      <c r="L39" s="4">
        <v>109.30825468114205</v>
      </c>
      <c r="M39" s="4">
        <v>106.38391274249919</v>
      </c>
      <c r="N39" s="4">
        <v>109.08031809816467</v>
      </c>
      <c r="O39" s="4">
        <v>94.955003630101132</v>
      </c>
      <c r="P39" s="8"/>
    </row>
    <row r="40" spans="5:16" x14ac:dyDescent="0.25">
      <c r="I40" s="4"/>
      <c r="J40" s="4"/>
      <c r="K40" s="4"/>
      <c r="L40" s="4"/>
      <c r="M40" s="4"/>
      <c r="N40" s="4"/>
      <c r="O40" s="4"/>
      <c r="P40" s="8"/>
    </row>
    <row r="41" spans="5:16" ht="15.75" thickBot="1" x14ac:dyDescent="0.3">
      <c r="I41" s="4"/>
      <c r="J41" s="4"/>
      <c r="K41" s="4"/>
      <c r="L41" s="4"/>
      <c r="M41" s="4"/>
      <c r="N41" s="4"/>
      <c r="O41" s="4"/>
      <c r="P41" s="8"/>
    </row>
    <row r="42" spans="5:16" ht="15.75" thickTop="1" x14ac:dyDescent="0.25">
      <c r="I42" s="2">
        <f t="shared" ref="I42:O42" si="2">AVERAGE(I34:I41)</f>
        <v>108.98347668487331</v>
      </c>
      <c r="J42" s="2">
        <f t="shared" si="2"/>
        <v>76.251186308090141</v>
      </c>
      <c r="K42" s="2">
        <f t="shared" si="2"/>
        <v>71.443258081496523</v>
      </c>
      <c r="L42" s="2">
        <f t="shared" si="2"/>
        <v>73.372172816949742</v>
      </c>
      <c r="M42" s="2">
        <f t="shared" si="2"/>
        <v>70.260311571580715</v>
      </c>
      <c r="N42" s="2">
        <f t="shared" si="2"/>
        <v>71.272538521073145</v>
      </c>
      <c r="O42" s="2">
        <f t="shared" si="2"/>
        <v>70.970339548609516</v>
      </c>
      <c r="P42" s="9"/>
    </row>
    <row r="43" spans="5:16" ht="15.75" thickBot="1" x14ac:dyDescent="0.3">
      <c r="I43" s="1">
        <f t="shared" ref="I43:O43" si="3">STDEVA(I34:I41)</f>
        <v>21.190899923875808</v>
      </c>
      <c r="J43" s="1">
        <f t="shared" si="3"/>
        <v>34.707181110567483</v>
      </c>
      <c r="K43" s="1">
        <f t="shared" si="3"/>
        <v>32.609537033106307</v>
      </c>
      <c r="L43" s="1">
        <f t="shared" si="3"/>
        <v>40.437106829315397</v>
      </c>
      <c r="M43" s="1">
        <f t="shared" si="3"/>
        <v>36.048732221253715</v>
      </c>
      <c r="N43" s="1">
        <f t="shared" si="3"/>
        <v>34.571277707051465</v>
      </c>
      <c r="O43" s="1">
        <f t="shared" si="3"/>
        <v>37.973616372370756</v>
      </c>
      <c r="P43" s="10"/>
    </row>
    <row r="44" spans="5:16" ht="15.75" thickTop="1" x14ac:dyDescent="0.25"/>
  </sheetData>
  <mergeCells count="5">
    <mergeCell ref="A1:H1"/>
    <mergeCell ref="B2:H2"/>
    <mergeCell ref="I31:P31"/>
    <mergeCell ref="J32:P32"/>
    <mergeCell ref="H4:H13"/>
  </mergeCells>
  <pageMargins left="0.7" right="0.7" top="0.75" bottom="0.75" header="0.3" footer="0.3"/>
  <pageSetup orientation="landscape" verticalDpi="300" r:id="rId1"/>
  <ignoredErrors>
    <ignoredError sqref="B12:G13 K42:O42 J43:O43" formulaRange="1"/>
  </ignoredError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A1D269-B352-4F3A-856F-6F486A783C6F}">
  <dimension ref="A1:J42"/>
  <sheetViews>
    <sheetView zoomScaleNormal="100" zoomScaleSheetLayoutView="70" workbookViewId="0">
      <selection activeCell="D14" sqref="D14"/>
    </sheetView>
  </sheetViews>
  <sheetFormatPr defaultRowHeight="15" x14ac:dyDescent="0.25"/>
  <cols>
    <col min="1" max="1" width="14.140625" customWidth="1"/>
    <col min="2" max="2" width="15.7109375" customWidth="1"/>
    <col min="3" max="3" width="15.42578125" customWidth="1"/>
    <col min="4" max="4" width="16.28515625" customWidth="1"/>
    <col min="5" max="5" width="15.42578125" customWidth="1"/>
    <col min="6" max="7" width="18.28515625" customWidth="1"/>
    <col min="8" max="8" width="13.5703125" customWidth="1"/>
    <col min="10" max="10" width="16.42578125" customWidth="1"/>
    <col min="11" max="11" width="13.7109375" customWidth="1"/>
    <col min="12" max="12" width="10.85546875" customWidth="1"/>
    <col min="13" max="13" width="15.42578125" customWidth="1"/>
    <col min="14" max="15" width="12.140625" customWidth="1"/>
    <col min="16" max="16" width="14" customWidth="1"/>
  </cols>
  <sheetData>
    <row r="1" spans="1:8" ht="17.25" thickTop="1" thickBot="1" x14ac:dyDescent="0.3">
      <c r="A1" s="18" t="s">
        <v>7</v>
      </c>
      <c r="B1" s="18"/>
      <c r="C1" s="18"/>
      <c r="D1" s="18"/>
      <c r="E1" s="18"/>
      <c r="F1" s="18"/>
      <c r="G1" s="18"/>
      <c r="H1" s="18"/>
    </row>
    <row r="2" spans="1:8" ht="19.5" thickBot="1" x14ac:dyDescent="0.35">
      <c r="B2" s="19" t="s">
        <v>4</v>
      </c>
      <c r="C2" s="19"/>
      <c r="D2" s="19"/>
      <c r="E2" s="19"/>
      <c r="F2" s="19"/>
      <c r="G2" s="19"/>
      <c r="H2" s="19"/>
    </row>
    <row r="3" spans="1:8" ht="17.25" customHeight="1" thickBot="1" x14ac:dyDescent="0.4">
      <c r="A3" s="5" t="s">
        <v>2</v>
      </c>
      <c r="B3" s="5">
        <v>12.5</v>
      </c>
      <c r="C3" s="5">
        <v>25</v>
      </c>
      <c r="D3" s="5">
        <v>50</v>
      </c>
      <c r="E3" s="5">
        <v>100</v>
      </c>
      <c r="F3" s="5">
        <v>200</v>
      </c>
      <c r="G3" s="5">
        <v>400</v>
      </c>
      <c r="H3" s="7" t="s">
        <v>1</v>
      </c>
    </row>
    <row r="4" spans="1:8" ht="17.25" customHeight="1" x14ac:dyDescent="0.25">
      <c r="A4" s="4">
        <v>111.97393374490574</v>
      </c>
      <c r="B4" s="4">
        <v>40.611171636471234</v>
      </c>
      <c r="C4" s="4">
        <v>69.689572152954327</v>
      </c>
      <c r="D4" s="4">
        <v>62.600034970208071</v>
      </c>
      <c r="E4" s="4"/>
      <c r="F4" s="4"/>
      <c r="G4" s="4"/>
      <c r="H4" s="24">
        <v>20</v>
      </c>
    </row>
    <row r="5" spans="1:8" x14ac:dyDescent="0.25">
      <c r="A5" s="4">
        <v>99.449378123458928</v>
      </c>
      <c r="B5" s="4">
        <v>23.358327476342293</v>
      </c>
      <c r="C5" s="4">
        <v>40.776306950339205</v>
      </c>
      <c r="D5" s="4"/>
      <c r="E5" s="4">
        <v>25.964267824344638</v>
      </c>
      <c r="F5" s="4">
        <v>34.070990614576345</v>
      </c>
      <c r="G5" s="4">
        <v>21.077789901641395</v>
      </c>
      <c r="H5" s="25"/>
    </row>
    <row r="6" spans="1:8" x14ac:dyDescent="0.25">
      <c r="A6" s="4">
        <v>105.57842384052402</v>
      </c>
      <c r="B6" s="4"/>
      <c r="C6" s="4"/>
      <c r="D6" s="4">
        <v>36.10610165379483</v>
      </c>
      <c r="E6" s="4">
        <v>27.166309490113623</v>
      </c>
      <c r="F6" s="4">
        <v>22.62423678783713</v>
      </c>
      <c r="G6" s="4">
        <v>31.987788605394051</v>
      </c>
      <c r="H6" s="25"/>
    </row>
    <row r="7" spans="1:8" x14ac:dyDescent="0.25">
      <c r="A7" s="4"/>
      <c r="B7" s="4"/>
      <c r="C7" s="4"/>
      <c r="D7" s="4"/>
      <c r="E7" s="4"/>
      <c r="F7" s="4"/>
      <c r="G7" s="4"/>
      <c r="H7" s="25"/>
    </row>
    <row r="8" spans="1:8" x14ac:dyDescent="0.25">
      <c r="A8" s="4"/>
      <c r="B8" s="4"/>
      <c r="C8" s="4"/>
      <c r="D8" s="4"/>
      <c r="E8" s="4"/>
      <c r="F8" s="4"/>
      <c r="G8" s="4"/>
      <c r="H8" s="25"/>
    </row>
    <row r="9" spans="1:8" x14ac:dyDescent="0.25">
      <c r="A9" s="4"/>
      <c r="B9" s="4"/>
      <c r="C9" s="4"/>
      <c r="D9" s="4"/>
      <c r="E9" s="4"/>
      <c r="F9" s="4"/>
      <c r="G9" s="4"/>
      <c r="H9" s="25"/>
    </row>
    <row r="10" spans="1:8" x14ac:dyDescent="0.25">
      <c r="A10" s="4"/>
      <c r="B10" s="4"/>
      <c r="C10" s="4"/>
      <c r="D10" s="4"/>
      <c r="E10" s="4"/>
      <c r="F10" s="4"/>
      <c r="G10" s="4"/>
      <c r="H10" s="25"/>
    </row>
    <row r="11" spans="1:8" ht="15.75" thickBot="1" x14ac:dyDescent="0.3">
      <c r="A11" s="4"/>
      <c r="B11" s="4"/>
      <c r="C11" s="4"/>
      <c r="D11" s="4"/>
      <c r="E11" s="4"/>
      <c r="F11" s="4"/>
      <c r="G11" s="4"/>
      <c r="H11" s="25"/>
    </row>
    <row r="12" spans="1:8" ht="15.75" thickTop="1" x14ac:dyDescent="0.25">
      <c r="A12" s="2">
        <f>AVERAGE(A4:A11)</f>
        <v>105.66724523629624</v>
      </c>
      <c r="B12" s="2">
        <f t="shared" ref="B12:G12" si="0">AVERAGE(B4:B11)</f>
        <v>31.984749556406761</v>
      </c>
      <c r="C12" s="2">
        <f t="shared" si="0"/>
        <v>55.232939551646766</v>
      </c>
      <c r="D12" s="2">
        <f t="shared" si="0"/>
        <v>49.353068312001454</v>
      </c>
      <c r="E12" s="2">
        <f t="shared" si="0"/>
        <v>26.565288657229132</v>
      </c>
      <c r="F12" s="2">
        <f t="shared" si="0"/>
        <v>28.34761370120674</v>
      </c>
      <c r="G12" s="2">
        <f t="shared" si="0"/>
        <v>26.532789253517723</v>
      </c>
      <c r="H12" s="25"/>
    </row>
    <row r="13" spans="1:8" ht="15.75" thickBot="1" x14ac:dyDescent="0.3">
      <c r="A13" s="1">
        <f>STDEVA(A4:A11)</f>
        <v>6.2627502192678026</v>
      </c>
      <c r="B13" s="1">
        <f t="shared" ref="B13:G13" si="1">STDEVA(B4:B11)</f>
        <v>12.199603100381902</v>
      </c>
      <c r="C13" s="1">
        <f t="shared" si="1"/>
        <v>20.444765891014185</v>
      </c>
      <c r="D13" s="1">
        <f t="shared" si="1"/>
        <v>18.734039908339984</v>
      </c>
      <c r="E13" s="1">
        <f t="shared" si="1"/>
        <v>0.84997181313402226</v>
      </c>
      <c r="F13" s="1">
        <f t="shared" si="1"/>
        <v>8.0940772534603589</v>
      </c>
      <c r="G13" s="1">
        <f t="shared" si="1"/>
        <v>7.7145340661599384</v>
      </c>
      <c r="H13" s="26"/>
    </row>
    <row r="14" spans="1:8" ht="15.75" thickTop="1" x14ac:dyDescent="0.25"/>
    <row r="30" spans="1:10" x14ac:dyDescent="0.25">
      <c r="A30" s="31" t="s">
        <v>9</v>
      </c>
      <c r="B30" s="31"/>
      <c r="C30" s="31"/>
      <c r="D30" s="31"/>
      <c r="E30" s="31"/>
      <c r="F30" s="31"/>
      <c r="G30" s="31"/>
      <c r="H30" s="31"/>
      <c r="I30" s="31"/>
      <c r="J30" s="31"/>
    </row>
    <row r="31" spans="1:10" x14ac:dyDescent="0.25">
      <c r="A31" s="31"/>
      <c r="B31" s="31"/>
      <c r="C31" s="31"/>
      <c r="D31" s="31"/>
      <c r="E31" s="31"/>
      <c r="F31" s="31"/>
      <c r="G31" s="31"/>
      <c r="H31" s="31"/>
      <c r="I31" s="31"/>
      <c r="J31" s="31"/>
    </row>
    <row r="32" spans="1:10" x14ac:dyDescent="0.25">
      <c r="A32" s="31"/>
      <c r="B32" s="31"/>
      <c r="C32" s="31"/>
      <c r="D32" s="31"/>
      <c r="E32" s="31"/>
      <c r="F32" s="31"/>
      <c r="G32" s="31"/>
      <c r="H32" s="31"/>
      <c r="I32" s="31"/>
      <c r="J32" s="31"/>
    </row>
    <row r="33" spans="1:7" ht="15.75" thickBot="1" x14ac:dyDescent="0.3"/>
    <row r="34" spans="1:7" ht="16.5" thickBot="1" x14ac:dyDescent="0.3">
      <c r="A34" s="11" t="s">
        <v>2</v>
      </c>
      <c r="B34" s="28" t="s">
        <v>8</v>
      </c>
      <c r="C34" s="29"/>
      <c r="D34" s="29"/>
      <c r="E34" s="29"/>
      <c r="F34" s="29"/>
      <c r="G34" s="30"/>
    </row>
    <row r="35" spans="1:7" ht="15.75" thickBot="1" x14ac:dyDescent="0.3">
      <c r="A35" s="12" t="s">
        <v>2</v>
      </c>
      <c r="B35" s="5">
        <v>12.5</v>
      </c>
      <c r="C35" s="5">
        <v>25</v>
      </c>
      <c r="D35" s="5">
        <v>50</v>
      </c>
      <c r="E35" s="5">
        <v>100</v>
      </c>
      <c r="F35" s="5">
        <v>200</v>
      </c>
      <c r="G35" s="5">
        <v>400</v>
      </c>
    </row>
    <row r="36" spans="1:7" x14ac:dyDescent="0.25">
      <c r="A36" s="13">
        <v>111.97393374490574</v>
      </c>
      <c r="B36" s="4">
        <v>40.611171636471234</v>
      </c>
      <c r="C36" s="4">
        <v>69.689572152954327</v>
      </c>
      <c r="D36" s="4">
        <v>62.600034970208071</v>
      </c>
      <c r="E36" s="4">
        <v>90.669006980591547</v>
      </c>
      <c r="F36" s="4">
        <v>79.947948190291712</v>
      </c>
      <c r="G36" s="4">
        <v>69.223526879984902</v>
      </c>
    </row>
    <row r="37" spans="1:7" x14ac:dyDescent="0.25">
      <c r="A37" s="13">
        <v>99.449378123458928</v>
      </c>
      <c r="B37" s="4">
        <v>23.358327476342293</v>
      </c>
      <c r="C37" s="4">
        <v>40.776306950339205</v>
      </c>
      <c r="D37" s="4">
        <v>22.270674531214212</v>
      </c>
      <c r="E37" s="4">
        <v>25.964267824344638</v>
      </c>
      <c r="F37" s="4">
        <v>34.070990614576345</v>
      </c>
      <c r="G37" s="4">
        <v>21.077789901641395</v>
      </c>
    </row>
    <row r="38" spans="1:7" x14ac:dyDescent="0.25">
      <c r="A38" s="13">
        <v>105.57842384052402</v>
      </c>
      <c r="B38" s="4">
        <v>16.550887550038418</v>
      </c>
      <c r="C38" s="4">
        <v>23.286967773240065</v>
      </c>
      <c r="D38" s="4">
        <v>36.10610165379483</v>
      </c>
      <c r="E38" s="4">
        <v>27.166309490113623</v>
      </c>
      <c r="F38" s="4">
        <v>22.62423678783713</v>
      </c>
      <c r="G38" s="4">
        <v>31.987788605394051</v>
      </c>
    </row>
    <row r="39" spans="1:7" ht="15.75" thickBot="1" x14ac:dyDescent="0.3">
      <c r="A39" s="13"/>
      <c r="B39" s="4"/>
      <c r="C39" s="4"/>
      <c r="D39" s="4"/>
      <c r="E39" s="4"/>
      <c r="F39" s="4"/>
      <c r="G39" s="4"/>
    </row>
    <row r="40" spans="1:7" ht="15.75" thickTop="1" x14ac:dyDescent="0.25">
      <c r="A40" s="14">
        <f>AVERAGE(A36:A39)</f>
        <v>105.66724523629624</v>
      </c>
      <c r="B40" s="2">
        <f t="shared" ref="B40:G40" si="2">AVERAGE(B36:B39)</f>
        <v>26.840128887617311</v>
      </c>
      <c r="C40" s="2">
        <f t="shared" si="2"/>
        <v>44.584282292177868</v>
      </c>
      <c r="D40" s="2">
        <f t="shared" si="2"/>
        <v>40.325603718405709</v>
      </c>
      <c r="E40" s="2">
        <f t="shared" si="2"/>
        <v>47.933194765016601</v>
      </c>
      <c r="F40" s="2">
        <f t="shared" si="2"/>
        <v>45.54772519756839</v>
      </c>
      <c r="G40" s="2">
        <f t="shared" si="2"/>
        <v>40.763035129006788</v>
      </c>
    </row>
    <row r="41" spans="1:7" ht="15.75" thickBot="1" x14ac:dyDescent="0.3">
      <c r="A41" s="15">
        <f>STDEVA(A36:A39)</f>
        <v>6.2627502192678026</v>
      </c>
      <c r="B41" s="1">
        <f t="shared" ref="B41:G41" si="3">STDEVA(B36:B39)</f>
        <v>12.402278959152255</v>
      </c>
      <c r="C41" s="1">
        <f t="shared" si="3"/>
        <v>23.434502991489008</v>
      </c>
      <c r="D41" s="1">
        <f t="shared" si="3"/>
        <v>20.493108027078573</v>
      </c>
      <c r="E41" s="1">
        <f t="shared" si="3"/>
        <v>37.01517878296989</v>
      </c>
      <c r="F41" s="1">
        <f t="shared" si="3"/>
        <v>30.336258005138177</v>
      </c>
      <c r="G41" s="1">
        <f t="shared" si="3"/>
        <v>25.243944045247588</v>
      </c>
    </row>
    <row r="42" spans="1:7" ht="15.75" thickTop="1" x14ac:dyDescent="0.25"/>
  </sheetData>
  <mergeCells count="5">
    <mergeCell ref="A1:H1"/>
    <mergeCell ref="B2:H2"/>
    <mergeCell ref="H4:H13"/>
    <mergeCell ref="B34:G34"/>
    <mergeCell ref="A30:J32"/>
  </mergeCells>
  <pageMargins left="0.7" right="0.7" top="0.75" bottom="0.75" header="0.3" footer="0.3"/>
  <pageSetup orientation="landscape" verticalDpi="300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1C8AE-7733-4E21-82A8-3D0243DB18BB}">
  <dimension ref="A1:P34"/>
  <sheetViews>
    <sheetView zoomScale="115" zoomScaleNormal="115" zoomScaleSheetLayoutView="70" workbookViewId="0">
      <selection activeCell="R8" sqref="R8"/>
    </sheetView>
  </sheetViews>
  <sheetFormatPr defaultRowHeight="15" x14ac:dyDescent="0.25"/>
  <cols>
    <col min="1" max="1" width="14.140625" customWidth="1"/>
    <col min="2" max="2" width="15.7109375" customWidth="1"/>
    <col min="3" max="3" width="15.42578125" customWidth="1"/>
    <col min="4" max="4" width="16.28515625" customWidth="1"/>
    <col min="5" max="5" width="15.42578125" customWidth="1"/>
    <col min="6" max="7" width="18.28515625" customWidth="1"/>
    <col min="8" max="8" width="13.5703125" customWidth="1"/>
    <col min="10" max="10" width="16.42578125" customWidth="1"/>
    <col min="11" max="11" width="13.7109375" customWidth="1"/>
    <col min="12" max="12" width="10.85546875" customWidth="1"/>
    <col min="13" max="13" width="15.42578125" customWidth="1"/>
    <col min="14" max="15" width="12.140625" customWidth="1"/>
    <col min="16" max="16" width="14" customWidth="1"/>
  </cols>
  <sheetData>
    <row r="1" spans="1:16" ht="17.25" thickTop="1" thickBot="1" x14ac:dyDescent="0.3">
      <c r="A1" s="18" t="s">
        <v>7</v>
      </c>
      <c r="B1" s="18"/>
      <c r="C1" s="18"/>
      <c r="D1" s="18"/>
      <c r="E1" s="18"/>
      <c r="F1" s="18"/>
      <c r="G1" s="18"/>
      <c r="H1" s="18"/>
    </row>
    <row r="2" spans="1:16" ht="19.5" thickBot="1" x14ac:dyDescent="0.35">
      <c r="B2" s="19" t="s">
        <v>5</v>
      </c>
      <c r="C2" s="19"/>
      <c r="D2" s="19"/>
      <c r="E2" s="19"/>
      <c r="F2" s="19"/>
      <c r="G2" s="19"/>
      <c r="H2" s="19"/>
      <c r="J2" s="19" t="s">
        <v>6</v>
      </c>
      <c r="K2" s="19"/>
      <c r="L2" s="19"/>
      <c r="M2" s="19"/>
      <c r="N2" s="19"/>
      <c r="O2" s="19"/>
      <c r="P2" s="19"/>
    </row>
    <row r="3" spans="1:16" ht="17.25" customHeight="1" thickBot="1" x14ac:dyDescent="0.4">
      <c r="A3" s="5" t="s">
        <v>2</v>
      </c>
      <c r="B3" s="5">
        <v>400</v>
      </c>
      <c r="C3" s="5">
        <v>200</v>
      </c>
      <c r="D3" s="5">
        <v>100</v>
      </c>
      <c r="E3" s="5">
        <v>50</v>
      </c>
      <c r="F3" s="5">
        <v>25</v>
      </c>
      <c r="G3" s="5">
        <v>12.5</v>
      </c>
      <c r="H3" s="7" t="s">
        <v>1</v>
      </c>
      <c r="J3" s="5">
        <v>400</v>
      </c>
      <c r="K3" s="5">
        <v>200</v>
      </c>
      <c r="L3" s="5">
        <v>100</v>
      </c>
      <c r="M3" s="5">
        <v>50</v>
      </c>
      <c r="N3" s="5">
        <v>25</v>
      </c>
      <c r="O3" s="5">
        <v>12.5</v>
      </c>
      <c r="P3" s="7" t="s">
        <v>1</v>
      </c>
    </row>
    <row r="4" spans="1:16" ht="17.25" customHeight="1" x14ac:dyDescent="0.25">
      <c r="A4" s="4"/>
      <c r="B4" s="4"/>
      <c r="C4" s="4"/>
      <c r="D4" s="4"/>
      <c r="E4" s="4"/>
      <c r="F4" s="4"/>
      <c r="G4" s="4"/>
      <c r="H4" s="32"/>
      <c r="J4" s="4"/>
      <c r="K4" s="4"/>
      <c r="L4" s="4"/>
      <c r="M4" s="3"/>
      <c r="N4" s="3"/>
      <c r="O4" s="3"/>
      <c r="P4" s="32"/>
    </row>
    <row r="5" spans="1:16" x14ac:dyDescent="0.25">
      <c r="A5" s="4"/>
      <c r="B5" s="4"/>
      <c r="C5" s="4"/>
      <c r="D5" s="4"/>
      <c r="E5" s="4"/>
      <c r="F5" s="4"/>
      <c r="G5" s="4"/>
      <c r="H5" s="33"/>
      <c r="J5" s="4"/>
      <c r="K5" s="4"/>
      <c r="L5" s="4"/>
      <c r="M5" s="3"/>
      <c r="N5" s="3"/>
      <c r="O5" s="3"/>
      <c r="P5" s="33"/>
    </row>
    <row r="6" spans="1:16" x14ac:dyDescent="0.25">
      <c r="A6" s="4"/>
      <c r="B6" s="4"/>
      <c r="C6" s="4"/>
      <c r="D6" s="4"/>
      <c r="E6" s="4"/>
      <c r="F6" s="4"/>
      <c r="G6" s="4"/>
      <c r="H6" s="33"/>
      <c r="J6" s="4"/>
      <c r="K6" s="4"/>
      <c r="L6" s="4"/>
      <c r="M6" s="4"/>
      <c r="N6" s="4"/>
      <c r="O6" s="4"/>
      <c r="P6" s="33"/>
    </row>
    <row r="7" spans="1:16" x14ac:dyDescent="0.25">
      <c r="A7" s="4"/>
      <c r="B7" s="4"/>
      <c r="C7" s="4"/>
      <c r="D7" s="4"/>
      <c r="E7" s="4"/>
      <c r="F7" s="4"/>
      <c r="G7" s="4"/>
      <c r="H7" s="33"/>
      <c r="J7" s="4"/>
      <c r="K7" s="4"/>
      <c r="L7" s="4"/>
      <c r="M7" s="3"/>
      <c r="N7" s="3"/>
      <c r="O7" s="3"/>
      <c r="P7" s="33"/>
    </row>
    <row r="8" spans="1:16" x14ac:dyDescent="0.25">
      <c r="A8" s="4"/>
      <c r="B8" s="4"/>
      <c r="C8" s="4"/>
      <c r="D8" s="4"/>
      <c r="E8" s="4"/>
      <c r="F8" s="4"/>
      <c r="G8" s="4"/>
      <c r="H8" s="33"/>
      <c r="J8" s="4"/>
      <c r="K8" s="4"/>
      <c r="L8" s="4"/>
      <c r="M8" s="3"/>
      <c r="N8" s="3"/>
      <c r="O8" s="3"/>
      <c r="P8" s="33"/>
    </row>
    <row r="9" spans="1:16" x14ac:dyDescent="0.25">
      <c r="A9" s="4"/>
      <c r="B9" s="4"/>
      <c r="C9" s="4"/>
      <c r="D9" s="4"/>
      <c r="E9" s="4"/>
      <c r="F9" s="4"/>
      <c r="G9" s="4"/>
      <c r="H9" s="33"/>
      <c r="J9" s="4"/>
      <c r="K9" s="4"/>
      <c r="L9" s="4"/>
      <c r="M9" s="3"/>
      <c r="N9" s="3"/>
      <c r="O9" s="3"/>
      <c r="P9" s="33"/>
    </row>
    <row r="10" spans="1:16" x14ac:dyDescent="0.25">
      <c r="A10" s="4"/>
      <c r="B10" s="4"/>
      <c r="C10" s="4"/>
      <c r="D10" s="4"/>
      <c r="E10" s="4"/>
      <c r="F10" s="4"/>
      <c r="G10" s="4"/>
      <c r="H10" s="33"/>
      <c r="J10" s="4"/>
      <c r="K10" s="4"/>
      <c r="L10" s="4"/>
      <c r="M10" s="3"/>
      <c r="N10" s="3"/>
      <c r="O10" s="3"/>
      <c r="P10" s="33"/>
    </row>
    <row r="11" spans="1:16" ht="15.75" thickBot="1" x14ac:dyDescent="0.3">
      <c r="A11" s="4"/>
      <c r="B11" s="4"/>
      <c r="C11" s="4"/>
      <c r="D11" s="4"/>
      <c r="E11" s="4"/>
      <c r="F11" s="4"/>
      <c r="G11" s="4"/>
      <c r="H11" s="33"/>
      <c r="J11" s="4"/>
      <c r="K11" s="4"/>
      <c r="L11" s="4"/>
      <c r="M11" s="3"/>
      <c r="N11" s="3"/>
      <c r="O11" s="3"/>
      <c r="P11" s="33"/>
    </row>
    <row r="12" spans="1:16" ht="15.75" thickTop="1" x14ac:dyDescent="0.25">
      <c r="A12" s="2" t="e">
        <f>AVERAGE(A4:A11)</f>
        <v>#DIV/0!</v>
      </c>
      <c r="B12" s="2" t="e">
        <f t="shared" ref="B12:G12" si="0">AVERAGE(B4:B11)</f>
        <v>#DIV/0!</v>
      </c>
      <c r="C12" s="2" t="e">
        <f t="shared" si="0"/>
        <v>#DIV/0!</v>
      </c>
      <c r="D12" s="2" t="e">
        <f t="shared" si="0"/>
        <v>#DIV/0!</v>
      </c>
      <c r="E12" s="2" t="e">
        <f t="shared" si="0"/>
        <v>#DIV/0!</v>
      </c>
      <c r="F12" s="2" t="e">
        <f t="shared" si="0"/>
        <v>#DIV/0!</v>
      </c>
      <c r="G12" s="2" t="e">
        <f t="shared" si="0"/>
        <v>#DIV/0!</v>
      </c>
      <c r="H12" s="33"/>
      <c r="J12" s="2" t="e">
        <f>AVERAGE(J4:J7)</f>
        <v>#DIV/0!</v>
      </c>
      <c r="K12" s="2" t="e">
        <f t="shared" ref="K12:O12" si="1">AVERAGE(K4:K7)</f>
        <v>#DIV/0!</v>
      </c>
      <c r="L12" s="2" t="e">
        <f t="shared" si="1"/>
        <v>#DIV/0!</v>
      </c>
      <c r="M12" s="2" t="e">
        <f t="shared" si="1"/>
        <v>#DIV/0!</v>
      </c>
      <c r="N12" s="2" t="e">
        <f t="shared" si="1"/>
        <v>#DIV/0!</v>
      </c>
      <c r="O12" s="2" t="e">
        <f t="shared" si="1"/>
        <v>#DIV/0!</v>
      </c>
      <c r="P12" s="33"/>
    </row>
    <row r="13" spans="1:16" ht="15.75" thickBot="1" x14ac:dyDescent="0.3">
      <c r="A13" s="1" t="e">
        <f>STDEVA(A4:A11)</f>
        <v>#DIV/0!</v>
      </c>
      <c r="B13" s="1" t="e">
        <f t="shared" ref="B13:G13" si="2">STDEVA(B4:B11)</f>
        <v>#DIV/0!</v>
      </c>
      <c r="C13" s="1" t="e">
        <f t="shared" si="2"/>
        <v>#DIV/0!</v>
      </c>
      <c r="D13" s="1" t="e">
        <f t="shared" si="2"/>
        <v>#DIV/0!</v>
      </c>
      <c r="E13" s="1" t="e">
        <f t="shared" si="2"/>
        <v>#DIV/0!</v>
      </c>
      <c r="F13" s="1" t="e">
        <f t="shared" si="2"/>
        <v>#DIV/0!</v>
      </c>
      <c r="G13" s="1" t="e">
        <f t="shared" si="2"/>
        <v>#DIV/0!</v>
      </c>
      <c r="H13" s="34"/>
      <c r="J13" s="1" t="e">
        <f>STDEVA(J4:J7)</f>
        <v>#DIV/0!</v>
      </c>
      <c r="K13" s="1" t="e">
        <f t="shared" ref="K13:O13" si="3">STDEVA(K4:K7)</f>
        <v>#DIV/0!</v>
      </c>
      <c r="L13" s="1" t="e">
        <f t="shared" si="3"/>
        <v>#DIV/0!</v>
      </c>
      <c r="M13" s="1" t="e">
        <f t="shared" si="3"/>
        <v>#DIV/0!</v>
      </c>
      <c r="N13" s="1" t="e">
        <f t="shared" si="3"/>
        <v>#DIV/0!</v>
      </c>
      <c r="O13" s="1" t="e">
        <f t="shared" si="3"/>
        <v>#DIV/0!</v>
      </c>
      <c r="P13" s="34"/>
    </row>
    <row r="14" spans="1:16" ht="15.75" thickTop="1" x14ac:dyDescent="0.25"/>
    <row r="34" spans="5:5" x14ac:dyDescent="0.25">
      <c r="E34" t="s">
        <v>0</v>
      </c>
    </row>
  </sheetData>
  <mergeCells count="5">
    <mergeCell ref="A1:H1"/>
    <mergeCell ref="B2:H2"/>
    <mergeCell ref="J2:P2"/>
    <mergeCell ref="P4:P13"/>
    <mergeCell ref="H4:H13"/>
  </mergeCells>
  <pageMargins left="0.7" right="0.7" top="0.75" bottom="0.75" header="0.3" footer="0.3"/>
  <pageSetup orientation="landscape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Cam HeLa 24h</vt:lpstr>
      <vt:lpstr>Cam HeLa 48h</vt:lpstr>
      <vt:lpstr>Cam Vero 24h</vt:lpstr>
      <vt:lpstr>Cam Vero 48h</vt:lpstr>
      <vt:lpstr>Template</vt:lpstr>
      <vt:lpstr>'Cam HeLa 24h'!Print_Area</vt:lpstr>
      <vt:lpstr>'Cam HeLa 48h'!Print_Area</vt:lpstr>
      <vt:lpstr>'Cam Vero 24h'!Print_Area</vt:lpstr>
      <vt:lpstr>'Cam Vero 48h'!Print_Area</vt:lpstr>
      <vt:lpstr>Template!Print_Area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Angela Bona</cp:lastModifiedBy>
  <dcterms:created xsi:type="dcterms:W3CDTF">2021-03-23T18:10:16Z</dcterms:created>
  <dcterms:modified xsi:type="dcterms:W3CDTF">2022-05-11T09:30:22Z</dcterms:modified>
</cp:coreProperties>
</file>