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wnloads\2022\"/>
    </mc:Choice>
  </mc:AlternateContent>
  <bookViews>
    <workbookView xWindow="0" yWindow="0" windowWidth="0" windowHeight="240" activeTab="1"/>
  </bookViews>
  <sheets>
    <sheet name="LMP" sheetId="2" r:id="rId1"/>
    <sheet name="Size of cells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F13" i="1"/>
  <c r="F14" i="1"/>
  <c r="F12" i="1"/>
  <c r="D13" i="1"/>
  <c r="D14" i="1"/>
  <c r="D12" i="1"/>
  <c r="B12" i="1"/>
  <c r="B13" i="1"/>
  <c r="B14" i="1"/>
  <c r="A15" i="1"/>
  <c r="C6" i="2"/>
  <c r="F2" i="2" s="1"/>
  <c r="J5" i="2" l="1"/>
  <c r="D3" i="2"/>
  <c r="H3" i="2"/>
  <c r="D4" i="2"/>
  <c r="J2" i="2"/>
  <c r="H5" i="2"/>
  <c r="J4" i="2"/>
  <c r="D5" i="2"/>
  <c r="H4" i="2"/>
  <c r="J3" i="2"/>
  <c r="H2" i="2"/>
  <c r="F3" i="2"/>
  <c r="F4" i="2"/>
  <c r="D2" i="2"/>
  <c r="F6" i="1" l="1"/>
  <c r="F5" i="1"/>
  <c r="F4" i="1"/>
  <c r="F3" i="1"/>
  <c r="E6" i="1"/>
  <c r="E5" i="1"/>
  <c r="E4" i="1"/>
</calcChain>
</file>

<file path=xl/sharedStrings.xml><?xml version="1.0" encoding="utf-8"?>
<sst xmlns="http://schemas.openxmlformats.org/spreadsheetml/2006/main" count="32" uniqueCount="20">
  <si>
    <t>Media Only D</t>
  </si>
  <si>
    <t>1nM D</t>
  </si>
  <si>
    <t>2nM D</t>
  </si>
  <si>
    <t>No NPs LLOME D</t>
  </si>
  <si>
    <t>1nM LLME D</t>
  </si>
  <si>
    <t>2nM LLME D</t>
  </si>
  <si>
    <t>Median R1</t>
  </si>
  <si>
    <t>Median R2</t>
  </si>
  <si>
    <t>Median R3</t>
  </si>
  <si>
    <t>P value</t>
  </si>
  <si>
    <t>Untreated cells</t>
  </si>
  <si>
    <t>1nM Gold</t>
  </si>
  <si>
    <t>2nM Gold</t>
  </si>
  <si>
    <t>Postive control (LLoMe)</t>
  </si>
  <si>
    <t xml:space="preserve"> Average</t>
  </si>
  <si>
    <t>Untreated</t>
  </si>
  <si>
    <t>1nM</t>
  </si>
  <si>
    <t>2nM</t>
  </si>
  <si>
    <t>LLME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</si>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</sst>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R&quot;#,##0;[Red]\-&quot;R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4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1" fillId="0" borderId="0" xfId="0" applyFont="1" applyFill="1"/>
    <xf numFmtId="0" fontId="1" fillId="0" borderId="0" xfId="0" applyFont="1"/>
    <xf numFmtId="6" fontId="0" fillId="0" borderId="0" xfId="0" applyNumberFormat="1"/>
    <xf numFmtId="0" fontId="0" fillId="7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209550</xdr:colOff>
      <xdr:row>1</xdr:row>
      <xdr:rowOff>180975</xdr:rowOff>
    </xdr:from>
    <xdr:to>
      <xdr:col>12</xdr:col>
      <xdr:colOff>686568</xdr:colOff>
      <xdr:row>19</xdr:row>
      <xdr:rowOff>171838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4325" y="371475"/>
          <a:ext cx="2915418" cy="3419863"/>
        </a:xfrm>
        <a:prstGeom prst="rect">
          <a:avLst/>
        </a:prstGeom>
      </xdr:spPr>
    </xdr:pic>
    <xdr:clientData/>
  </xdr:twoCellAnchor>
  <xdr:twoCellAnchor editAs="oneCell">
    <xdr:from>
      <xdr:col>12</xdr:col>
      <xdr:colOff>866775</xdr:colOff>
      <xdr:row>2</xdr:row>
      <xdr:rowOff>47625</xdr:rowOff>
    </xdr:from>
    <xdr:to>
      <xdr:col>17</xdr:col>
      <xdr:colOff>105543</xdr:colOff>
      <xdr:row>20</xdr:row>
      <xdr:rowOff>38488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53675" y="428625"/>
          <a:ext cx="2915418" cy="3419863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23</xdr:row>
      <xdr:rowOff>180975</xdr:rowOff>
    </xdr:from>
    <xdr:to>
      <xdr:col>11</xdr:col>
      <xdr:colOff>124593</xdr:colOff>
      <xdr:row>41</xdr:row>
      <xdr:rowOff>171838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5550" y="4562475"/>
          <a:ext cx="2915418" cy="3419863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24</xdr:row>
      <xdr:rowOff>0</xdr:rowOff>
    </xdr:from>
    <xdr:to>
      <xdr:col>18</xdr:col>
      <xdr:colOff>477018</xdr:colOff>
      <xdr:row>41</xdr:row>
      <xdr:rowOff>181363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4572000"/>
          <a:ext cx="2915418" cy="34198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opLeftCell="B1" workbookViewId="0">
      <selection activeCell="D11" sqref="D11:G15"/>
    </sheetView>
  </sheetViews>
  <sheetFormatPr defaultRowHeight="15" x14ac:dyDescent="0.25"/>
  <sheetData>
    <row r="1" spans="1:10" x14ac:dyDescent="0.25">
      <c r="C1" t="s">
        <v>15</v>
      </c>
      <c r="E1" t="s">
        <v>18</v>
      </c>
      <c r="G1" t="s">
        <v>16</v>
      </c>
      <c r="I1" t="s">
        <v>17</v>
      </c>
    </row>
    <row r="2" spans="1:10" x14ac:dyDescent="0.25">
      <c r="A2" s="10">
        <v>1</v>
      </c>
      <c r="B2" s="10"/>
      <c r="C2">
        <v>1282479</v>
      </c>
      <c r="D2">
        <f>(C2/$C$6)*100</f>
        <v>101.0548984307769</v>
      </c>
      <c r="E2">
        <v>820420</v>
      </c>
      <c r="F2">
        <f>(E2/$C$6)*100</f>
        <v>64.646251338679221</v>
      </c>
      <c r="G2">
        <v>2079213</v>
      </c>
      <c r="H2">
        <f>(G2/$C$6)*100</f>
        <v>163.83477509647403</v>
      </c>
      <c r="I2">
        <v>151030.82999999999</v>
      </c>
      <c r="J2">
        <f>(I2/$C$6)*100</f>
        <v>11.900705731295352</v>
      </c>
    </row>
    <row r="3" spans="1:10" x14ac:dyDescent="0.25">
      <c r="A3" s="10">
        <v>2</v>
      </c>
      <c r="B3" s="10"/>
      <c r="C3">
        <v>843798</v>
      </c>
      <c r="D3">
        <f>(C3/$C$6)*100</f>
        <v>66.488356679596848</v>
      </c>
      <c r="E3">
        <v>750582</v>
      </c>
      <c r="F3">
        <f>(E3/$C$6)*100</f>
        <v>59.143259089598658</v>
      </c>
      <c r="G3">
        <v>1284293</v>
      </c>
      <c r="H3">
        <f>(G3/$C$6)*100</f>
        <v>101.19783534105258</v>
      </c>
      <c r="I3">
        <v>2184488</v>
      </c>
      <c r="J3">
        <f>(I3/$C$6)*100</f>
        <v>172.13008007402146</v>
      </c>
    </row>
    <row r="4" spans="1:10" x14ac:dyDescent="0.25">
      <c r="A4" s="10">
        <v>3</v>
      </c>
      <c r="B4" s="10"/>
      <c r="C4">
        <v>1631543</v>
      </c>
      <c r="D4">
        <f t="shared" ref="D4:D5" si="0">(C4/$C$6)*100</f>
        <v>128.55993131306246</v>
      </c>
      <c r="E4">
        <v>1815819.5</v>
      </c>
      <c r="F4">
        <f t="shared" ref="F4" si="1">(E4/$C$6)*100</f>
        <v>143.08028056687408</v>
      </c>
      <c r="G4">
        <v>4293985</v>
      </c>
      <c r="H4">
        <f t="shared" ref="H4:H5" si="2">(G4/$C$6)*100</f>
        <v>338.35112936607896</v>
      </c>
      <c r="I4">
        <v>5834645</v>
      </c>
      <c r="J4">
        <f t="shared" ref="J4:J5" si="3">(I4/$C$6)*100</f>
        <v>459.74979539987811</v>
      </c>
    </row>
    <row r="5" spans="1:10" x14ac:dyDescent="0.25">
      <c r="C5">
        <v>1318545.5</v>
      </c>
      <c r="D5">
        <f t="shared" si="0"/>
        <v>103.89681357656377</v>
      </c>
      <c r="G5">
        <v>2669193.5</v>
      </c>
      <c r="H5">
        <f t="shared" si="2"/>
        <v>210.32319284338371</v>
      </c>
      <c r="I5">
        <v>645179.88</v>
      </c>
      <c r="J5">
        <f t="shared" si="3"/>
        <v>50.837937496817354</v>
      </c>
    </row>
    <row r="6" spans="1:10" x14ac:dyDescent="0.25">
      <c r="B6" t="s">
        <v>19</v>
      </c>
      <c r="C6">
        <f>AVERAGE(C2:C5)</f>
        <v>1269091.375</v>
      </c>
    </row>
    <row r="8" spans="1:10" x14ac:dyDescent="0.25">
      <c r="B8" s="2"/>
    </row>
    <row r="11" spans="1:10" x14ac:dyDescent="0.25">
      <c r="D11" t="s">
        <v>15</v>
      </c>
      <c r="E11" t="s">
        <v>18</v>
      </c>
      <c r="F11" t="s">
        <v>16</v>
      </c>
      <c r="G11" t="s">
        <v>17</v>
      </c>
    </row>
    <row r="12" spans="1:10" x14ac:dyDescent="0.25">
      <c r="D12">
        <v>102.38481353550728</v>
      </c>
      <c r="E12">
        <v>65.497016887450698</v>
      </c>
      <c r="F12">
        <v>169.38812928772532</v>
      </c>
      <c r="G12">
        <v>12.057322862723598</v>
      </c>
    </row>
    <row r="13" spans="1:10" x14ac:dyDescent="0.25">
      <c r="D13">
        <v>67.363364929666673</v>
      </c>
      <c r="E13">
        <v>59.921603482870388</v>
      </c>
      <c r="F13">
        <v>102.52963154169173</v>
      </c>
      <c r="G13">
        <v>174.3953675269172</v>
      </c>
    </row>
    <row r="14" spans="1:10" x14ac:dyDescent="0.25">
      <c r="D14">
        <v>130.25182153482604</v>
      </c>
      <c r="E14">
        <v>144.96326327498389</v>
      </c>
      <c r="F14">
        <v>342.80393951812488</v>
      </c>
      <c r="G14">
        <v>465.80025120947778</v>
      </c>
    </row>
    <row r="15" spans="1:10" x14ac:dyDescent="0.25">
      <c r="D15">
        <v>103.89681357656377</v>
      </c>
      <c r="F15">
        <v>210.32319284338371</v>
      </c>
      <c r="G15">
        <v>50.837937496817354</v>
      </c>
    </row>
    <row r="18" spans="4:7" x14ac:dyDescent="0.25">
      <c r="D18">
        <v>102.38481353550728</v>
      </c>
      <c r="E18">
        <v>65.497016887450698</v>
      </c>
      <c r="F18">
        <v>169.38812928772532</v>
      </c>
      <c r="G18">
        <v>12.057322862723598</v>
      </c>
    </row>
    <row r="19" spans="4:7" x14ac:dyDescent="0.25">
      <c r="D19">
        <v>67.363364929666673</v>
      </c>
      <c r="E19">
        <v>59.921603482870388</v>
      </c>
      <c r="F19">
        <v>102.52963154169173</v>
      </c>
      <c r="G19">
        <v>174.3953675269172</v>
      </c>
    </row>
    <row r="20" spans="4:7" x14ac:dyDescent="0.25">
      <c r="D20">
        <v>130.25182153482604</v>
      </c>
      <c r="E20">
        <v>144.96326327498389</v>
      </c>
      <c r="F20">
        <v>342.80393951812488</v>
      </c>
      <c r="G20">
        <v>465.80025120947778</v>
      </c>
    </row>
    <row r="21" spans="4:7" x14ac:dyDescent="0.25">
      <c r="D21">
        <v>103.89681357656377</v>
      </c>
      <c r="F21">
        <v>2669193.5</v>
      </c>
      <c r="G21">
        <v>50.837937496817354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4"/>
  <sheetViews>
    <sheetView tabSelected="1" workbookViewId="0">
      <selection activeCell="A18" sqref="A18:D21"/>
    </sheetView>
  </sheetViews>
  <sheetFormatPr defaultRowHeight="15" x14ac:dyDescent="0.25"/>
  <cols>
    <col min="1" max="1" width="15.140625" customWidth="1"/>
    <col min="2" max="2" width="12.5703125" customWidth="1"/>
    <col min="3" max="3" width="13.85546875" customWidth="1"/>
    <col min="4" max="4" width="18" customWidth="1"/>
    <col min="5" max="5" width="11.140625" customWidth="1"/>
    <col min="6" max="6" width="14" customWidth="1"/>
    <col min="7" max="7" width="15.42578125" customWidth="1"/>
    <col min="8" max="8" width="15.7109375" customWidth="1"/>
    <col min="13" max="13" width="15.5703125" customWidth="1"/>
    <col min="14" max="14" width="12.140625" customWidth="1"/>
  </cols>
  <sheetData>
    <row r="2" spans="1:15" x14ac:dyDescent="0.25">
      <c r="A2" s="2"/>
      <c r="B2" s="2" t="s">
        <v>6</v>
      </c>
      <c r="C2" s="3" t="s">
        <v>7</v>
      </c>
      <c r="D2" s="5" t="s">
        <v>8</v>
      </c>
      <c r="E2" s="7" t="s">
        <v>9</v>
      </c>
      <c r="F2" s="6" t="s">
        <v>14</v>
      </c>
      <c r="G2" s="4"/>
      <c r="H2" s="4"/>
      <c r="I2" s="8" t="s">
        <v>10</v>
      </c>
      <c r="J2" s="4"/>
      <c r="K2" s="4"/>
      <c r="L2" s="4"/>
      <c r="M2" s="4"/>
      <c r="N2" s="4"/>
      <c r="O2" s="9" t="s">
        <v>11</v>
      </c>
    </row>
    <row r="3" spans="1:15" x14ac:dyDescent="0.25">
      <c r="A3" t="s">
        <v>0</v>
      </c>
      <c r="B3">
        <v>1128036.1299999999</v>
      </c>
      <c r="C3">
        <v>1150010.1299999999</v>
      </c>
      <c r="D3">
        <v>1245814.3799999999</v>
      </c>
      <c r="E3" s="7"/>
      <c r="F3" s="6">
        <f>AVERAGE(B3:D3)</f>
        <v>1174620.2133333331</v>
      </c>
    </row>
    <row r="4" spans="1:15" x14ac:dyDescent="0.25">
      <c r="A4" t="s">
        <v>1</v>
      </c>
      <c r="B4">
        <v>1061918.6299999999</v>
      </c>
      <c r="C4">
        <v>1047208.19</v>
      </c>
      <c r="D4">
        <v>761446.63</v>
      </c>
      <c r="E4" s="7">
        <f>_xlfn.T.TEST(B3:D3,B4:D4,2,1)</f>
        <v>0.24497194000360989</v>
      </c>
      <c r="F4" s="6">
        <f>AVERAGE(B4:D4)</f>
        <v>956857.81666666653</v>
      </c>
    </row>
    <row r="5" spans="1:15" x14ac:dyDescent="0.25">
      <c r="A5" t="s">
        <v>2</v>
      </c>
      <c r="B5">
        <v>1029444.94</v>
      </c>
      <c r="C5">
        <v>1064924.5</v>
      </c>
      <c r="D5">
        <v>525575.5</v>
      </c>
      <c r="E5" s="7">
        <f>_xlfn.T.TEST(B3:D3,B5:D5,2,1)</f>
        <v>0.28697472296335824</v>
      </c>
      <c r="F5" s="6">
        <f>AVERAGE(B5:D5)</f>
        <v>873314.98</v>
      </c>
    </row>
    <row r="6" spans="1:15" x14ac:dyDescent="0.25">
      <c r="A6" t="s">
        <v>3</v>
      </c>
      <c r="B6">
        <v>1125017.1299999999</v>
      </c>
      <c r="C6">
        <v>1144859.8799999999</v>
      </c>
      <c r="D6">
        <v>1194425.3799999999</v>
      </c>
      <c r="E6" s="7">
        <f>_xlfn.T.TEST(B3:D3,B6:D6,2,1)</f>
        <v>0.33533897653620715</v>
      </c>
      <c r="F6" s="6">
        <f>AVERAGE(B6:D6)</f>
        <v>1154767.4633333331</v>
      </c>
    </row>
    <row r="7" spans="1:15" x14ac:dyDescent="0.25">
      <c r="A7" t="s">
        <v>4</v>
      </c>
      <c r="B7">
        <v>1030150.75</v>
      </c>
      <c r="C7">
        <v>848890.06</v>
      </c>
      <c r="D7">
        <v>739641.94</v>
      </c>
    </row>
    <row r="8" spans="1:15" x14ac:dyDescent="0.25">
      <c r="A8" t="s">
        <v>5</v>
      </c>
      <c r="B8" s="1">
        <v>772000.38</v>
      </c>
      <c r="C8">
        <v>1064924.5</v>
      </c>
      <c r="D8">
        <v>505761.94</v>
      </c>
    </row>
    <row r="11" spans="1:15" x14ac:dyDescent="0.25">
      <c r="A11" t="s">
        <v>0</v>
      </c>
      <c r="C11" t="s">
        <v>3</v>
      </c>
      <c r="E11" t="s">
        <v>1</v>
      </c>
      <c r="G11" t="s">
        <v>2</v>
      </c>
    </row>
    <row r="12" spans="1:15" x14ac:dyDescent="0.25">
      <c r="A12">
        <v>1128036.1299999999</v>
      </c>
      <c r="B12">
        <f>(A12/$A$15)*100</f>
        <v>96.034115299179376</v>
      </c>
      <c r="C12">
        <v>1125017.1299999999</v>
      </c>
      <c r="D12">
        <f>(C12/$A$15)*100</f>
        <v>95.777096054513663</v>
      </c>
      <c r="E12">
        <v>1061918.6299999999</v>
      </c>
      <c r="F12">
        <f>(E12/$A$15)*100</f>
        <v>90.405274653540218</v>
      </c>
      <c r="G12">
        <v>1029444.94</v>
      </c>
      <c r="H12">
        <f>(G12/$A$15)*100</f>
        <v>87.640662770364273</v>
      </c>
    </row>
    <row r="13" spans="1:15" x14ac:dyDescent="0.25">
      <c r="A13">
        <v>1150010.1299999999</v>
      </c>
      <c r="B13">
        <f t="shared" ref="B13:B14" si="0">(A13/$A$15)*100</f>
        <v>97.904847621896891</v>
      </c>
      <c r="C13">
        <v>1144859.8799999999</v>
      </c>
      <c r="D13">
        <f t="shared" ref="D13:D14" si="1">(C13/$A$15)*100</f>
        <v>97.466386752456827</v>
      </c>
      <c r="E13">
        <v>1047208.19</v>
      </c>
      <c r="F13">
        <f t="shared" ref="F13:F14" si="2">(E13/$A$15)*100</f>
        <v>89.152917522867767</v>
      </c>
      <c r="G13">
        <v>1064924.5</v>
      </c>
      <c r="H13">
        <f t="shared" ref="H13:H14" si="3">(G13/$A$15)*100</f>
        <v>90.661176090096475</v>
      </c>
    </row>
    <row r="14" spans="1:15" x14ac:dyDescent="0.25">
      <c r="A14">
        <v>1245814.3799999999</v>
      </c>
      <c r="B14">
        <f t="shared" si="0"/>
        <v>106.06103707892376</v>
      </c>
      <c r="C14">
        <v>1194425.3799999999</v>
      </c>
      <c r="D14">
        <f t="shared" si="1"/>
        <v>101.68609108219444</v>
      </c>
      <c r="E14">
        <v>761446.63</v>
      </c>
      <c r="F14">
        <f t="shared" si="2"/>
        <v>64.824921396437531</v>
      </c>
      <c r="G14">
        <v>525575.5</v>
      </c>
      <c r="H14">
        <f t="shared" si="3"/>
        <v>44.74429215793279</v>
      </c>
    </row>
    <row r="15" spans="1:15" x14ac:dyDescent="0.25">
      <c r="A15" s="11">
        <f>AVERAGE(A12:A14)</f>
        <v>1174620.2133333331</v>
      </c>
    </row>
    <row r="18" spans="1:16" x14ac:dyDescent="0.25">
      <c r="A18" t="s">
        <v>15</v>
      </c>
      <c r="B18" t="s">
        <v>18</v>
      </c>
      <c r="C18" t="s">
        <v>16</v>
      </c>
      <c r="D18" t="s">
        <v>17</v>
      </c>
    </row>
    <row r="19" spans="1:16" x14ac:dyDescent="0.25">
      <c r="A19">
        <v>96.034115299179376</v>
      </c>
      <c r="B19">
        <v>95.777096054513663</v>
      </c>
      <c r="C19">
        <v>90.405274653540218</v>
      </c>
      <c r="D19">
        <v>87.640662770364273</v>
      </c>
    </row>
    <row r="20" spans="1:16" x14ac:dyDescent="0.25">
      <c r="A20">
        <v>97.904847621896891</v>
      </c>
      <c r="B20">
        <v>97.466386752456827</v>
      </c>
      <c r="C20">
        <v>89.152917522867767</v>
      </c>
      <c r="D20">
        <v>90.661176090096475</v>
      </c>
    </row>
    <row r="21" spans="1:16" x14ac:dyDescent="0.25">
      <c r="A21">
        <v>106.06103707892376</v>
      </c>
      <c r="B21">
        <v>101.68609108219444</v>
      </c>
      <c r="C21">
        <v>64.824921396437531</v>
      </c>
      <c r="D21">
        <v>44.74429215793279</v>
      </c>
    </row>
    <row r="24" spans="1:16" x14ac:dyDescent="0.25">
      <c r="I24" s="9" t="s">
        <v>12</v>
      </c>
      <c r="P24" s="9" t="s">
        <v>13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LMP</vt:lpstr>
      <vt:lpstr>Size of cells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2022-02-01T07:36:34Z</dcterms:created>
  <dcterms:modified xsi:type="dcterms:W3CDTF">2022-04-23T11:50:36Z</dcterms:modified>
</cp:coreProperties>
</file>