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C:\Users\Bonnie\Documents\Climate change\"/>
    </mc:Choice>
  </mc:AlternateContent>
  <xr:revisionPtr revIDLastSave="0" documentId="8_{FFD38303-6DA0-40DF-ADFA-858BC17625F8}" xr6:coauthVersionLast="47" xr6:coauthVersionMax="47" xr10:uidLastSave="{00000000-0000-0000-0000-000000000000}"/>
  <bookViews>
    <workbookView xWindow="-120" yWindow="-120" windowWidth="20730" windowHeight="11160" tabRatio="931" firstSheet="71" activeTab="75" xr2:uid="{00000000-000D-0000-FFFF-FFFF00000000}"/>
  </bookViews>
  <sheets>
    <sheet name="1617 DM  1st 70" sheetId="110" r:id="rId1"/>
    <sheet name="1617 total DM 1st 70" sheetId="111" r:id="rId2"/>
    <sheet name="1617 1st 70 grasses n forbs" sheetId="112" r:id="rId3"/>
    <sheet name="1617 1st 70 DM species" sheetId="42" r:id="rId4"/>
    <sheet name="1617 1st 70 Eco DM" sheetId="83" r:id="rId5"/>
    <sheet name="1617 Dm 1st 90" sheetId="116" r:id="rId6"/>
    <sheet name="1617 Dm total 1st 90" sheetId="115" r:id="rId7"/>
    <sheet name="1617 Forbs grasses and forbs" sheetId="114" r:id="rId8"/>
    <sheet name="1617 1st 90 DM Species " sheetId="44" r:id="rId9"/>
    <sheet name="1617 1st 90 DM Ecolo " sheetId="84" r:id="rId10"/>
    <sheet name="1617 2nd 70 DM" sheetId="117" r:id="rId11"/>
    <sheet name="1617 2nd 70 Total" sheetId="118" r:id="rId12"/>
    <sheet name="1617 2nd 70 Grasses n forbs" sheetId="119" r:id="rId13"/>
    <sheet name="1617 2nd 70 DM species " sheetId="46" r:id="rId14"/>
    <sheet name="1617 2nd 70 Dm ecolo" sheetId="85" r:id="rId15"/>
    <sheet name="1617 2nd 90 DM" sheetId="120" r:id="rId16"/>
    <sheet name="1617 2nd 90 DM Total" sheetId="121" r:id="rId17"/>
    <sheet name="1617 2nd 90 Grass n forbs" sheetId="122" r:id="rId18"/>
    <sheet name="2nd 90 DM species" sheetId="48" r:id="rId19"/>
    <sheet name="2nd 90 Dm ecolo" sheetId="86" r:id="rId20"/>
    <sheet name="1617 Dm 3rd 70" sheetId="123" r:id="rId21"/>
    <sheet name="1617 DM 3rd 70 Total " sheetId="124" r:id="rId22"/>
    <sheet name="1617 grasses and forbs 3rd 70 " sheetId="125" r:id="rId23"/>
    <sheet name="1617 3rd 70 DM species " sheetId="50" r:id="rId24"/>
    <sheet name="1617 3rd 70 DM Ecolo" sheetId="87" r:id="rId25"/>
    <sheet name="1617 Dm 3rd 90" sheetId="126" r:id="rId26"/>
    <sheet name="1617 DM Total" sheetId="127" r:id="rId27"/>
    <sheet name="1617 3rd 90 Grasses and forbs" sheetId="128" r:id="rId28"/>
    <sheet name="1617 3rd 90 DM species " sheetId="52" r:id="rId29"/>
    <sheet name="1617 3rd 90 ecolo" sheetId="88" r:id="rId30"/>
    <sheet name="1718 frsh bm 1st 70" sheetId="53" r:id="rId31"/>
    <sheet name="1718 DM bm 1st 70" sheetId="54" r:id="rId32"/>
    <sheet name="Grasses and forbs 1718 1st 70DM" sheetId="89" r:id="rId33"/>
    <sheet name="1718 Species 1st 70 DM" sheetId="90" r:id="rId34"/>
    <sheet name="1718 1st 70 DM Ec" sheetId="92" r:id="rId35"/>
    <sheet name="1718 DM BM 1st 90 dys" sheetId="56" r:id="rId36"/>
    <sheet name="1718 grasses and forbs 1st 90" sheetId="94" r:id="rId37"/>
    <sheet name="1718 species 1st 90 DM" sheetId="93" r:id="rId38"/>
    <sheet name="1718 1st 90  Eco" sheetId="79" r:id="rId39"/>
    <sheet name="1718 ANPP Frsh" sheetId="57" r:id="rId40"/>
    <sheet name="1718 ANPP DRY" sheetId="58" r:id="rId41"/>
    <sheet name="ANPP spcs comp" sheetId="59" r:id="rId42"/>
    <sheet name="Species ANPP" sheetId="60" r:id="rId43"/>
    <sheet name="ANPP Totals" sheetId="61" r:id="rId44"/>
    <sheet name="Sheet10" sheetId="62" r:id="rId45"/>
    <sheet name="Forbs and species" sheetId="63" r:id="rId46"/>
    <sheet name="ANPP Forbs n Grasses" sheetId="64" r:id="rId47"/>
    <sheet name="1718 2nd 70 frsh" sheetId="65" r:id="rId48"/>
    <sheet name="1718 2nd 70 DM MB" sheetId="129" r:id="rId49"/>
    <sheet name="1718 total Bm 2nd 70" sheetId="130" r:id="rId50"/>
    <sheet name="1718 2nd 70 grasses and forbs" sheetId="131" r:id="rId51"/>
    <sheet name="1718 2nd 70 ecological " sheetId="132" r:id="rId52"/>
    <sheet name="1718 species 2nd 70" sheetId="98" r:id="rId53"/>
    <sheet name="1718 2nd 90 Dm" sheetId="80" r:id="rId54"/>
    <sheet name="1718 2nd 90 DM Totals" sheetId="99" r:id="rId55"/>
    <sheet name="1718 2nd 90 grasses n forbs" sheetId="100" r:id="rId56"/>
    <sheet name="1718 2nd 90 Dm Ecological" sheetId="81" r:id="rId57"/>
    <sheet name="1718 2nd 90 species" sheetId="101" r:id="rId58"/>
    <sheet name="ANPP Species biomass" sheetId="69" r:id="rId59"/>
    <sheet name="Ecological status ANPP" sheetId="70" r:id="rId60"/>
    <sheet name="Forbs ANPP" sheetId="71" r:id="rId61"/>
    <sheet name="Grass ANPP" sheetId="72" r:id="rId62"/>
    <sheet name="Graphs" sheetId="73" r:id="rId63"/>
    <sheet name="1718 Frsh 3rd 70" sheetId="74" r:id="rId64"/>
    <sheet name="1718 Dry 3r 70" sheetId="75" r:id="rId65"/>
    <sheet name="1718 DM 3rd 70 Total" sheetId="102" r:id="rId66"/>
    <sheet name="1718 grasses n forbs 3rd 70" sheetId="103" r:id="rId67"/>
    <sheet name="1718 DM 3rd 70 Ecological" sheetId="104" r:id="rId68"/>
    <sheet name="1718 DM 3rd 70 species" sheetId="105" r:id="rId69"/>
    <sheet name="1718 Dm 3rd 90" sheetId="82" r:id="rId70"/>
    <sheet name="1718 Dm 3rd 90 Total" sheetId="106" r:id="rId71"/>
    <sheet name="1718 Grasses and forbs 3rd 90 " sheetId="107" r:id="rId72"/>
    <sheet name="1718 3rd 90 3rd 90 ecological" sheetId="108" r:id="rId73"/>
    <sheet name="1718 3rd 90 Species" sheetId="109" r:id="rId74"/>
    <sheet name="Ecological 201718" sheetId="133" r:id="rId75"/>
    <sheet name="WUE 1617" sheetId="134" r:id="rId7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32" l="1"/>
  <c r="C13" i="132"/>
  <c r="D7" i="132"/>
  <c r="C7" i="132"/>
  <c r="I63" i="120"/>
  <c r="D25" i="118"/>
  <c r="D19" i="118"/>
  <c r="D13" i="118"/>
  <c r="D7" i="118"/>
  <c r="C25" i="115"/>
  <c r="C19" i="115"/>
  <c r="C13" i="115"/>
  <c r="C7" i="115"/>
  <c r="D25" i="111"/>
  <c r="D19" i="111"/>
  <c r="D13" i="111"/>
  <c r="D7" i="111"/>
  <c r="D25" i="112" l="1"/>
  <c r="C25" i="112"/>
  <c r="D19" i="112"/>
  <c r="C19" i="112"/>
  <c r="D13" i="112"/>
  <c r="C13" i="112"/>
  <c r="D7" i="112"/>
  <c r="C7" i="112"/>
  <c r="I8" i="129" l="1"/>
  <c r="F18" i="82" l="1"/>
  <c r="H18" i="82" s="1"/>
  <c r="F12" i="82"/>
  <c r="H12" i="82" s="1"/>
  <c r="F6" i="82"/>
  <c r="H6" i="82" s="1"/>
  <c r="F2" i="82"/>
  <c r="H2" i="82" s="1"/>
  <c r="F13" i="82"/>
  <c r="H13" i="82" s="1"/>
  <c r="F14" i="82"/>
  <c r="H14" i="82" s="1"/>
  <c r="F15" i="82"/>
  <c r="H15" i="82" s="1"/>
  <c r="F7" i="82"/>
  <c r="H7" i="82" s="1"/>
  <c r="F8" i="82"/>
  <c r="H8" i="82" s="1"/>
  <c r="F9" i="82"/>
  <c r="H9" i="82" s="1"/>
  <c r="F3" i="82"/>
  <c r="H3" i="82" s="1"/>
  <c r="F19" i="82"/>
  <c r="H19" i="82" s="1"/>
  <c r="F4" i="82"/>
  <c r="H4" i="82" s="1"/>
  <c r="F16" i="82"/>
  <c r="H16" i="82" s="1"/>
  <c r="F5" i="82"/>
  <c r="H5" i="82" s="1"/>
  <c r="F10" i="82"/>
  <c r="H10" i="82" s="1"/>
  <c r="F20" i="82"/>
  <c r="H20" i="82" s="1"/>
  <c r="F11" i="82"/>
  <c r="H11" i="82" s="1"/>
  <c r="F21" i="82"/>
  <c r="H21" i="82" s="1"/>
  <c r="F22" i="82"/>
  <c r="H22" i="82" s="1"/>
  <c r="F23" i="82"/>
  <c r="H23" i="82" s="1"/>
  <c r="F24" i="82"/>
  <c r="H24" i="82" s="1"/>
  <c r="F25" i="82"/>
  <c r="H25" i="82" s="1"/>
  <c r="F26" i="82"/>
  <c r="H26" i="82" s="1"/>
  <c r="F27" i="82"/>
  <c r="H27" i="82" s="1"/>
  <c r="F31" i="82"/>
  <c r="H31" i="82" s="1"/>
  <c r="F28" i="82"/>
  <c r="H28" i="82" s="1"/>
  <c r="F41" i="82"/>
  <c r="H41" i="82" s="1"/>
  <c r="F42" i="82"/>
  <c r="H42" i="82" s="1"/>
  <c r="F35" i="82"/>
  <c r="H35" i="82" s="1"/>
  <c r="F36" i="82"/>
  <c r="H36" i="82" s="1"/>
  <c r="F29" i="82"/>
  <c r="H29" i="82" s="1"/>
  <c r="F37" i="82"/>
  <c r="H37" i="82" s="1"/>
  <c r="F38" i="82"/>
  <c r="H38" i="82" s="1"/>
  <c r="F30" i="82"/>
  <c r="H30" i="82" s="1"/>
  <c r="F32" i="82"/>
  <c r="H32" i="82" s="1"/>
  <c r="F43" i="82"/>
  <c r="H43" i="82" s="1"/>
  <c r="F33" i="82"/>
  <c r="H33" i="82" s="1"/>
  <c r="F39" i="82"/>
  <c r="H39" i="82" s="1"/>
  <c r="F40" i="82"/>
  <c r="H40" i="82" s="1"/>
  <c r="F34" i="82"/>
  <c r="H34" i="82" s="1"/>
  <c r="F44" i="82"/>
  <c r="H44" i="82" s="1"/>
  <c r="F45" i="82"/>
  <c r="H45" i="82" s="1"/>
  <c r="F68" i="82"/>
  <c r="H68" i="82" s="1"/>
  <c r="F46" i="82"/>
  <c r="H46" i="82" s="1"/>
  <c r="F52" i="82"/>
  <c r="H52" i="82" s="1"/>
  <c r="F47" i="82"/>
  <c r="H47" i="82" s="1"/>
  <c r="F54" i="82"/>
  <c r="H54" i="82" s="1"/>
  <c r="F55" i="82"/>
  <c r="H55" i="82" s="1"/>
  <c r="F56" i="82"/>
  <c r="H56" i="82" s="1"/>
  <c r="F53" i="82"/>
  <c r="H53" i="82" s="1"/>
  <c r="F57" i="82"/>
  <c r="H57" i="82" s="1"/>
  <c r="F58" i="82"/>
  <c r="H58" i="82" s="1"/>
  <c r="F59" i="82"/>
  <c r="H59" i="82" s="1"/>
  <c r="F60" i="82"/>
  <c r="H60" i="82" s="1"/>
  <c r="F48" i="82"/>
  <c r="H48" i="82" s="1"/>
  <c r="F61" i="82"/>
  <c r="H61" i="82" s="1"/>
  <c r="F62" i="82"/>
  <c r="H62" i="82" s="1"/>
  <c r="F63" i="82"/>
  <c r="H63" i="82" s="1"/>
  <c r="F49" i="82"/>
  <c r="H49" i="82" s="1"/>
  <c r="F50" i="82"/>
  <c r="H50" i="82" s="1"/>
  <c r="F64" i="82"/>
  <c r="H64" i="82" s="1"/>
  <c r="F51" i="82"/>
  <c r="H51" i="82" s="1"/>
  <c r="F65" i="82"/>
  <c r="H65" i="82" s="1"/>
  <c r="F69" i="82"/>
  <c r="H69" i="82" s="1"/>
  <c r="F66" i="82"/>
  <c r="H66" i="82" s="1"/>
  <c r="F70" i="82"/>
  <c r="H70" i="82" s="1"/>
  <c r="F67" i="82"/>
  <c r="H67" i="82" s="1"/>
  <c r="F77" i="82"/>
  <c r="H77" i="82" s="1"/>
  <c r="F78" i="82"/>
  <c r="H78" i="82" s="1"/>
  <c r="F88" i="82"/>
  <c r="H88" i="82" s="1"/>
  <c r="F71" i="82"/>
  <c r="H71" i="82" s="1"/>
  <c r="F83" i="82"/>
  <c r="H83" i="82" s="1"/>
  <c r="F79" i="82"/>
  <c r="H79" i="82" s="1"/>
  <c r="F84" i="82"/>
  <c r="H84" i="82" s="1"/>
  <c r="F85" i="82"/>
  <c r="H85" i="82" s="1"/>
  <c r="F80" i="82"/>
  <c r="H80" i="82" s="1"/>
  <c r="F86" i="82"/>
  <c r="H86" i="82" s="1"/>
  <c r="F72" i="82"/>
  <c r="H72" i="82" s="1"/>
  <c r="F89" i="82"/>
  <c r="H89" i="82" s="1"/>
  <c r="F90" i="82"/>
  <c r="H90" i="82" s="1"/>
  <c r="F73" i="82"/>
  <c r="H73" i="82" s="1"/>
  <c r="F87" i="82"/>
  <c r="H87" i="82" s="1"/>
  <c r="F81" i="82"/>
  <c r="H81" i="82" s="1"/>
  <c r="F74" i="82"/>
  <c r="H74" i="82" s="1"/>
  <c r="F75" i="82"/>
  <c r="H75" i="82" s="1"/>
  <c r="F91" i="82"/>
  <c r="H91" i="82" s="1"/>
  <c r="F82" i="82"/>
  <c r="H82" i="82" s="1"/>
  <c r="F92" i="82"/>
  <c r="H92" i="82" s="1"/>
  <c r="F76" i="82"/>
  <c r="H76" i="82" s="1"/>
  <c r="F108" i="82"/>
  <c r="H108" i="82" s="1"/>
  <c r="F115" i="82"/>
  <c r="H115" i="82" s="1"/>
  <c r="F93" i="82"/>
  <c r="H93" i="82" s="1"/>
  <c r="F94" i="82"/>
  <c r="H94" i="82" s="1"/>
  <c r="F109" i="82"/>
  <c r="H109" i="82" s="1"/>
  <c r="F95" i="82"/>
  <c r="H95" i="82" s="1"/>
  <c r="F96" i="82"/>
  <c r="H96" i="82" s="1"/>
  <c r="F97" i="82"/>
  <c r="H97" i="82" s="1"/>
  <c r="F110" i="82"/>
  <c r="H110" i="82" s="1"/>
  <c r="F98" i="82"/>
  <c r="H98" i="82" s="1"/>
  <c r="F101" i="82"/>
  <c r="H101" i="82" s="1"/>
  <c r="F102" i="82"/>
  <c r="H102" i="82" s="1"/>
  <c r="F116" i="82"/>
  <c r="H116" i="82" s="1"/>
  <c r="F117" i="82"/>
  <c r="H117" i="82" s="1"/>
  <c r="F111" i="82"/>
  <c r="H111" i="82" s="1"/>
  <c r="F118" i="82"/>
  <c r="H118" i="82" s="1"/>
  <c r="F112" i="82"/>
  <c r="H112" i="82" s="1"/>
  <c r="F103" i="82"/>
  <c r="H103" i="82" s="1"/>
  <c r="F104" i="82"/>
  <c r="H104" i="82" s="1"/>
  <c r="F105" i="82"/>
  <c r="H105" i="82" s="1"/>
  <c r="F113" i="82"/>
  <c r="H113" i="82" s="1"/>
  <c r="F106" i="82"/>
  <c r="H106" i="82" s="1"/>
  <c r="F114" i="82"/>
  <c r="H114" i="82" s="1"/>
  <c r="F99" i="82"/>
  <c r="H99" i="82" s="1"/>
  <c r="F107" i="82"/>
  <c r="H107" i="82" s="1"/>
  <c r="F100" i="82"/>
  <c r="H100" i="82" s="1"/>
  <c r="F17" i="82"/>
  <c r="H17" i="82" s="1"/>
  <c r="F3" i="75"/>
  <c r="H3" i="75" s="1"/>
  <c r="F4" i="75"/>
  <c r="H4" i="75" s="1"/>
  <c r="F5" i="75"/>
  <c r="H5" i="75" s="1"/>
  <c r="F6" i="75"/>
  <c r="H6" i="75" s="1"/>
  <c r="F7" i="75"/>
  <c r="H7" i="75" s="1"/>
  <c r="F8" i="75"/>
  <c r="H8" i="75" s="1"/>
  <c r="F9" i="75"/>
  <c r="H9" i="75" s="1"/>
  <c r="F10" i="75"/>
  <c r="H10" i="75" s="1"/>
  <c r="F11" i="75"/>
  <c r="H11" i="75" s="1"/>
  <c r="F12" i="75"/>
  <c r="H12" i="75" s="1"/>
  <c r="F13" i="75"/>
  <c r="H13" i="75" s="1"/>
  <c r="F14" i="75"/>
  <c r="H14" i="75" s="1"/>
  <c r="F15" i="75"/>
  <c r="H15" i="75" s="1"/>
  <c r="F16" i="75"/>
  <c r="H16" i="75" s="1"/>
  <c r="F17" i="75"/>
  <c r="H17" i="75" s="1"/>
  <c r="F18" i="75"/>
  <c r="H18" i="75" s="1"/>
  <c r="F19" i="75"/>
  <c r="H19" i="75" s="1"/>
  <c r="F20" i="75"/>
  <c r="H20" i="75" s="1"/>
  <c r="F21" i="75"/>
  <c r="H21" i="75" s="1"/>
  <c r="F22" i="75"/>
  <c r="H22" i="75" s="1"/>
  <c r="F23" i="75"/>
  <c r="H23" i="75" s="1"/>
  <c r="F24" i="75"/>
  <c r="H24" i="75" s="1"/>
  <c r="F25" i="75"/>
  <c r="H25" i="75" s="1"/>
  <c r="F26" i="75"/>
  <c r="H26" i="75" s="1"/>
  <c r="F27" i="75"/>
  <c r="H27" i="75" s="1"/>
  <c r="F28" i="75"/>
  <c r="H28" i="75" s="1"/>
  <c r="F29" i="75"/>
  <c r="H29" i="75" s="1"/>
  <c r="F30" i="75"/>
  <c r="H30" i="75" s="1"/>
  <c r="F31" i="75"/>
  <c r="H31" i="75" s="1"/>
  <c r="F32" i="75"/>
  <c r="H32" i="75" s="1"/>
  <c r="F33" i="75"/>
  <c r="H33" i="75" s="1"/>
  <c r="F34" i="75"/>
  <c r="H34" i="75" s="1"/>
  <c r="F35" i="75"/>
  <c r="H35" i="75" s="1"/>
  <c r="F36" i="75"/>
  <c r="H36" i="75" s="1"/>
  <c r="F37" i="75"/>
  <c r="H37" i="75" s="1"/>
  <c r="F38" i="75"/>
  <c r="H38" i="75" s="1"/>
  <c r="F39" i="75"/>
  <c r="H39" i="75" s="1"/>
  <c r="F40" i="75"/>
  <c r="H40" i="75" s="1"/>
  <c r="F41" i="75"/>
  <c r="H41" i="75" s="1"/>
  <c r="F42" i="75"/>
  <c r="H42" i="75" s="1"/>
  <c r="F43" i="75"/>
  <c r="H43" i="75" s="1"/>
  <c r="F44" i="75"/>
  <c r="H44" i="75" s="1"/>
  <c r="F45" i="75"/>
  <c r="H45" i="75" s="1"/>
  <c r="F46" i="75"/>
  <c r="H46" i="75" s="1"/>
  <c r="F47" i="75"/>
  <c r="H47" i="75" s="1"/>
  <c r="F48" i="75"/>
  <c r="H48" i="75" s="1"/>
  <c r="F49" i="75"/>
  <c r="H49" i="75" s="1"/>
  <c r="F50" i="75"/>
  <c r="H50" i="75" s="1"/>
  <c r="F51" i="75"/>
  <c r="H51" i="75" s="1"/>
  <c r="F52" i="75"/>
  <c r="H52" i="75" s="1"/>
  <c r="F53" i="75"/>
  <c r="H53" i="75" s="1"/>
  <c r="F54" i="75"/>
  <c r="H54" i="75" s="1"/>
  <c r="F55" i="75"/>
  <c r="H55" i="75" s="1"/>
  <c r="F56" i="75"/>
  <c r="H56" i="75" s="1"/>
  <c r="F57" i="75"/>
  <c r="H57" i="75" s="1"/>
  <c r="F58" i="75"/>
  <c r="H58" i="75" s="1"/>
  <c r="F59" i="75"/>
  <c r="H59" i="75" s="1"/>
  <c r="F60" i="75"/>
  <c r="H60" i="75" s="1"/>
  <c r="F61" i="75"/>
  <c r="H61" i="75" s="1"/>
  <c r="F62" i="75"/>
  <c r="H62" i="75" s="1"/>
  <c r="F63" i="75"/>
  <c r="H63" i="75" s="1"/>
  <c r="F64" i="75"/>
  <c r="H64" i="75" s="1"/>
  <c r="F65" i="75"/>
  <c r="H65" i="75" s="1"/>
  <c r="F66" i="75"/>
  <c r="H66" i="75" s="1"/>
  <c r="F67" i="75"/>
  <c r="H67" i="75" s="1"/>
  <c r="F68" i="75"/>
  <c r="H68" i="75" s="1"/>
  <c r="F69" i="75"/>
  <c r="H69" i="75" s="1"/>
  <c r="F70" i="75"/>
  <c r="H70" i="75" s="1"/>
  <c r="F71" i="75"/>
  <c r="H71" i="75" s="1"/>
  <c r="F72" i="75"/>
  <c r="H72" i="75" s="1"/>
  <c r="F73" i="75"/>
  <c r="H73" i="75" s="1"/>
  <c r="F74" i="75"/>
  <c r="H74" i="75" s="1"/>
  <c r="F75" i="75"/>
  <c r="H75" i="75" s="1"/>
  <c r="F76" i="75"/>
  <c r="H76" i="75" s="1"/>
  <c r="F77" i="75"/>
  <c r="H77" i="75" s="1"/>
  <c r="F78" i="75"/>
  <c r="H78" i="75" s="1"/>
  <c r="F79" i="75"/>
  <c r="H79" i="75" s="1"/>
  <c r="F80" i="75"/>
  <c r="H80" i="75" s="1"/>
  <c r="F81" i="75"/>
  <c r="H81" i="75" s="1"/>
  <c r="F82" i="75"/>
  <c r="H82" i="75" s="1"/>
  <c r="F83" i="75"/>
  <c r="H83" i="75" s="1"/>
  <c r="F84" i="75"/>
  <c r="H84" i="75" s="1"/>
  <c r="F85" i="75"/>
  <c r="H85" i="75" s="1"/>
  <c r="F86" i="75"/>
  <c r="H86" i="75" s="1"/>
  <c r="F87" i="75"/>
  <c r="H87" i="75" s="1"/>
  <c r="F88" i="75"/>
  <c r="H88" i="75" s="1"/>
  <c r="F89" i="75"/>
  <c r="H89" i="75" s="1"/>
  <c r="F90" i="75"/>
  <c r="H90" i="75" s="1"/>
  <c r="F91" i="75"/>
  <c r="H91" i="75" s="1"/>
  <c r="F92" i="75"/>
  <c r="H92" i="75" s="1"/>
  <c r="F93" i="75"/>
  <c r="H93" i="75" s="1"/>
  <c r="F94" i="75"/>
  <c r="H94" i="75" s="1"/>
  <c r="F95" i="75"/>
  <c r="H95" i="75" s="1"/>
  <c r="F96" i="75"/>
  <c r="H96" i="75" s="1"/>
  <c r="F97" i="75"/>
  <c r="H97" i="75" s="1"/>
  <c r="F98" i="75"/>
  <c r="H98" i="75" s="1"/>
  <c r="F99" i="75"/>
  <c r="H99" i="75" s="1"/>
  <c r="F100" i="75"/>
  <c r="H100" i="75" s="1"/>
  <c r="F101" i="75"/>
  <c r="H101" i="75" s="1"/>
  <c r="F102" i="75"/>
  <c r="H102" i="75" s="1"/>
  <c r="F103" i="75"/>
  <c r="H103" i="75" s="1"/>
  <c r="F104" i="75"/>
  <c r="H104" i="75" s="1"/>
  <c r="F105" i="75"/>
  <c r="H105" i="75" s="1"/>
  <c r="F106" i="75"/>
  <c r="H106" i="75" s="1"/>
  <c r="F107" i="75"/>
  <c r="H107" i="75" s="1"/>
  <c r="F108" i="75"/>
  <c r="H108" i="75" s="1"/>
  <c r="F109" i="75"/>
  <c r="H109" i="75" s="1"/>
  <c r="F110" i="75"/>
  <c r="H110" i="75" s="1"/>
  <c r="F111" i="75"/>
  <c r="H111" i="75" s="1"/>
  <c r="F112" i="75"/>
  <c r="H112" i="75" s="1"/>
  <c r="F113" i="75"/>
  <c r="H113" i="75" s="1"/>
  <c r="F114" i="75"/>
  <c r="H114" i="75" s="1"/>
  <c r="F115" i="75"/>
  <c r="H115" i="75" s="1"/>
  <c r="F116" i="75"/>
  <c r="H116" i="75" s="1"/>
  <c r="F117" i="75"/>
  <c r="H117" i="75" s="1"/>
  <c r="F118" i="75"/>
  <c r="H118" i="75" s="1"/>
  <c r="F119" i="75"/>
  <c r="H119" i="75" s="1"/>
  <c r="F120" i="75"/>
  <c r="H120" i="75" s="1"/>
  <c r="F121" i="75"/>
  <c r="H121" i="75" s="1"/>
  <c r="F2" i="75"/>
  <c r="H2" i="75" s="1"/>
  <c r="G8" i="80"/>
  <c r="I8" i="80" s="1"/>
  <c r="G13" i="80"/>
  <c r="I13" i="80" s="1"/>
  <c r="G19" i="80"/>
  <c r="I19" i="80" s="1"/>
  <c r="G20" i="80"/>
  <c r="I20" i="80" s="1"/>
  <c r="G14" i="80"/>
  <c r="I14" i="80" s="1"/>
  <c r="G3" i="80"/>
  <c r="I3" i="80" s="1"/>
  <c r="G21" i="80"/>
  <c r="I21" i="80" s="1"/>
  <c r="G4" i="80"/>
  <c r="I4" i="80" s="1"/>
  <c r="G5" i="80"/>
  <c r="I5" i="80" s="1"/>
  <c r="G9" i="80"/>
  <c r="I9" i="80" s="1"/>
  <c r="G15" i="80"/>
  <c r="I15" i="80" s="1"/>
  <c r="G10" i="80"/>
  <c r="I10" i="80" s="1"/>
  <c r="G16" i="80"/>
  <c r="I16" i="80" s="1"/>
  <c r="G17" i="80"/>
  <c r="I17" i="80" s="1"/>
  <c r="G11" i="80"/>
  <c r="I11" i="80" s="1"/>
  <c r="G18" i="80"/>
  <c r="I18" i="80" s="1"/>
  <c r="G6" i="80"/>
  <c r="I6" i="80" s="1"/>
  <c r="G12" i="80"/>
  <c r="I12" i="80" s="1"/>
  <c r="G22" i="80"/>
  <c r="I22" i="80" s="1"/>
  <c r="G7" i="80"/>
  <c r="I7" i="80" s="1"/>
  <c r="G23" i="80"/>
  <c r="I23" i="80" s="1"/>
  <c r="G24" i="80"/>
  <c r="I24" i="80" s="1"/>
  <c r="G45" i="80"/>
  <c r="I45" i="80" s="1"/>
  <c r="G25" i="80"/>
  <c r="I25" i="80" s="1"/>
  <c r="G46" i="80"/>
  <c r="I46" i="80" s="1"/>
  <c r="G26" i="80"/>
  <c r="I26" i="80" s="1"/>
  <c r="G47" i="80"/>
  <c r="I47" i="80" s="1"/>
  <c r="G27" i="80"/>
  <c r="I27" i="80" s="1"/>
  <c r="G32" i="80"/>
  <c r="I32" i="80" s="1"/>
  <c r="G28" i="80"/>
  <c r="I28" i="80" s="1"/>
  <c r="G29" i="80"/>
  <c r="I29" i="80" s="1"/>
  <c r="G48" i="80"/>
  <c r="I48" i="80" s="1"/>
  <c r="G49" i="80"/>
  <c r="I49" i="80" s="1"/>
  <c r="G30" i="80"/>
  <c r="I30" i="80" s="1"/>
  <c r="G33" i="80"/>
  <c r="I33" i="80" s="1"/>
  <c r="G34" i="80"/>
  <c r="I34" i="80" s="1"/>
  <c r="G35" i="80"/>
  <c r="I35" i="80" s="1"/>
  <c r="G31" i="80"/>
  <c r="I31" i="80" s="1"/>
  <c r="G50" i="80"/>
  <c r="I50" i="80" s="1"/>
  <c r="G36" i="80"/>
  <c r="I36" i="80" s="1"/>
  <c r="G38" i="80"/>
  <c r="I38" i="80" s="1"/>
  <c r="G39" i="80"/>
  <c r="I39" i="80" s="1"/>
  <c r="G40" i="80"/>
  <c r="I40" i="80" s="1"/>
  <c r="G37" i="80"/>
  <c r="I37" i="80" s="1"/>
  <c r="G41" i="80"/>
  <c r="I41" i="80" s="1"/>
  <c r="G42" i="80"/>
  <c r="I42" i="80" s="1"/>
  <c r="G43" i="80"/>
  <c r="I43" i="80" s="1"/>
  <c r="G44" i="80"/>
  <c r="I44" i="80" s="1"/>
  <c r="G58" i="80"/>
  <c r="I58" i="80" s="1"/>
  <c r="G51" i="80"/>
  <c r="I51" i="80" s="1"/>
  <c r="G59" i="80"/>
  <c r="I59" i="80" s="1"/>
  <c r="G60" i="80"/>
  <c r="I60" i="80" s="1"/>
  <c r="G61" i="80"/>
  <c r="I61" i="80" s="1"/>
  <c r="G62" i="80"/>
  <c r="I62" i="80" s="1"/>
  <c r="G64" i="80"/>
  <c r="I64" i="80" s="1"/>
  <c r="G65" i="80"/>
  <c r="I65" i="80" s="1"/>
  <c r="G52" i="80"/>
  <c r="I52" i="80" s="1"/>
  <c r="G66" i="80"/>
  <c r="I66" i="80" s="1"/>
  <c r="G67" i="80"/>
  <c r="I67" i="80" s="1"/>
  <c r="G53" i="80"/>
  <c r="I53" i="80" s="1"/>
  <c r="G68" i="80"/>
  <c r="I68" i="80" s="1"/>
  <c r="G54" i="80"/>
  <c r="I54" i="80" s="1"/>
  <c r="G69" i="80"/>
  <c r="I69" i="80" s="1"/>
  <c r="G55" i="80"/>
  <c r="I55" i="80" s="1"/>
  <c r="G56" i="80"/>
  <c r="I56" i="80" s="1"/>
  <c r="G63" i="80"/>
  <c r="I63" i="80" s="1"/>
  <c r="G57" i="80"/>
  <c r="I57" i="80" s="1"/>
  <c r="G70" i="80"/>
  <c r="I70" i="80" s="1"/>
  <c r="G71" i="80"/>
  <c r="I71" i="80" s="1"/>
  <c r="G72" i="80"/>
  <c r="I72" i="80" s="1"/>
  <c r="G77" i="80"/>
  <c r="I77" i="80" s="1"/>
  <c r="G73" i="80"/>
  <c r="I73" i="80" s="1"/>
  <c r="G74" i="80"/>
  <c r="I74" i="80" s="1"/>
  <c r="G75" i="80"/>
  <c r="I75" i="80" s="1"/>
  <c r="G78" i="80"/>
  <c r="I78" i="80" s="1"/>
  <c r="G76" i="80"/>
  <c r="I76" i="80" s="1"/>
  <c r="G79" i="80"/>
  <c r="I79" i="80" s="1"/>
  <c r="G80" i="80"/>
  <c r="I80" i="80" s="1"/>
  <c r="G81" i="80"/>
  <c r="I81" i="80" s="1"/>
  <c r="G101" i="80"/>
  <c r="I101" i="80" s="1"/>
  <c r="G86" i="80"/>
  <c r="I86" i="80" s="1"/>
  <c r="G102" i="80"/>
  <c r="I102" i="80" s="1"/>
  <c r="G103" i="80"/>
  <c r="I103" i="80" s="1"/>
  <c r="G87" i="80"/>
  <c r="I87" i="80" s="1"/>
  <c r="G82" i="80"/>
  <c r="I82" i="80" s="1"/>
  <c r="G88" i="80"/>
  <c r="I88" i="80" s="1"/>
  <c r="G89" i="80"/>
  <c r="I89" i="80" s="1"/>
  <c r="G83" i="80"/>
  <c r="I83" i="80" s="1"/>
  <c r="G104" i="80"/>
  <c r="I104" i="80" s="1"/>
  <c r="G84" i="80"/>
  <c r="I84" i="80" s="1"/>
  <c r="G90" i="80"/>
  <c r="I90" i="80" s="1"/>
  <c r="G91" i="80"/>
  <c r="I91" i="80" s="1"/>
  <c r="G105" i="80"/>
  <c r="I105" i="80" s="1"/>
  <c r="G92" i="80"/>
  <c r="I92" i="80" s="1"/>
  <c r="G85" i="80"/>
  <c r="I85" i="80" s="1"/>
  <c r="G93" i="80"/>
  <c r="I93" i="80" s="1"/>
  <c r="G94" i="80"/>
  <c r="I94" i="80" s="1"/>
  <c r="G95" i="80"/>
  <c r="I95" i="80" s="1"/>
  <c r="G96" i="80"/>
  <c r="I96" i="80" s="1"/>
  <c r="G97" i="80"/>
  <c r="I97" i="80" s="1"/>
  <c r="G98" i="80"/>
  <c r="I98" i="80" s="1"/>
  <c r="G99" i="80"/>
  <c r="I99" i="80" s="1"/>
  <c r="G100" i="80"/>
  <c r="I100" i="80" s="1"/>
  <c r="G106" i="80"/>
  <c r="I106" i="80" s="1"/>
  <c r="G107" i="80"/>
  <c r="I107" i="80" s="1"/>
  <c r="G113" i="80"/>
  <c r="I113" i="80" s="1"/>
  <c r="G127" i="80"/>
  <c r="I127" i="80" s="1"/>
  <c r="G114" i="80"/>
  <c r="I114" i="80" s="1"/>
  <c r="G120" i="80"/>
  <c r="I120" i="80" s="1"/>
  <c r="G108" i="80"/>
  <c r="I108" i="80" s="1"/>
  <c r="G128" i="80"/>
  <c r="I128" i="80" s="1"/>
  <c r="G115" i="80"/>
  <c r="I115" i="80" s="1"/>
  <c r="G109" i="80"/>
  <c r="I109" i="80" s="1"/>
  <c r="G121" i="80"/>
  <c r="I121" i="80" s="1"/>
  <c r="G110" i="80"/>
  <c r="I110" i="80" s="1"/>
  <c r="G111" i="80"/>
  <c r="I111" i="80" s="1"/>
  <c r="G129" i="80"/>
  <c r="I129" i="80" s="1"/>
  <c r="G122" i="80"/>
  <c r="I122" i="80" s="1"/>
  <c r="G123" i="80"/>
  <c r="I123" i="80" s="1"/>
  <c r="G130" i="80"/>
  <c r="I130" i="80" s="1"/>
  <c r="G124" i="80"/>
  <c r="I124" i="80" s="1"/>
  <c r="G131" i="80"/>
  <c r="I131" i="80" s="1"/>
  <c r="G116" i="80"/>
  <c r="I116" i="80" s="1"/>
  <c r="G125" i="80"/>
  <c r="I125" i="80" s="1"/>
  <c r="G126" i="80"/>
  <c r="I126" i="80" s="1"/>
  <c r="G132" i="80"/>
  <c r="I132" i="80" s="1"/>
  <c r="G112" i="80"/>
  <c r="I112" i="80" s="1"/>
  <c r="G117" i="80"/>
  <c r="I117" i="80" s="1"/>
  <c r="G118" i="80"/>
  <c r="I118" i="80" s="1"/>
  <c r="G119" i="80"/>
  <c r="I119" i="80" s="1"/>
  <c r="G2" i="80"/>
  <c r="I2" i="80" s="1"/>
  <c r="E3" i="73" l="1"/>
  <c r="E4" i="73"/>
  <c r="E5" i="73"/>
  <c r="E6" i="73"/>
  <c r="E7" i="73"/>
  <c r="E8" i="73"/>
  <c r="E9" i="73"/>
  <c r="E10" i="73"/>
  <c r="E11" i="73"/>
  <c r="E12" i="73"/>
  <c r="E13" i="73"/>
  <c r="E14" i="73"/>
  <c r="E15" i="73"/>
  <c r="E16" i="73"/>
  <c r="E17" i="73"/>
  <c r="E18" i="73"/>
  <c r="E19" i="73"/>
  <c r="E20" i="73"/>
  <c r="E21" i="73"/>
  <c r="E2" i="73"/>
  <c r="G3" i="57"/>
  <c r="I3" i="57" s="1"/>
  <c r="G4" i="57"/>
  <c r="I4" i="57" s="1"/>
  <c r="G5" i="57"/>
  <c r="I5" i="57" s="1"/>
  <c r="G6" i="57"/>
  <c r="I6" i="57" s="1"/>
  <c r="G8" i="57"/>
  <c r="I8" i="57" s="1"/>
  <c r="G9" i="57"/>
  <c r="I9" i="57" s="1"/>
  <c r="G10" i="57"/>
  <c r="I10" i="57" s="1"/>
  <c r="G11" i="57"/>
  <c r="I11" i="57" s="1"/>
  <c r="G12" i="57"/>
  <c r="I12" i="57" s="1"/>
  <c r="G14" i="57"/>
  <c r="I14" i="57" s="1"/>
  <c r="G15" i="57"/>
  <c r="I15" i="57" s="1"/>
  <c r="G16" i="57"/>
  <c r="I16" i="57" s="1"/>
  <c r="G17" i="57"/>
  <c r="I17" i="57" s="1"/>
  <c r="G18" i="57"/>
  <c r="I18" i="57" s="1"/>
  <c r="G19" i="57"/>
  <c r="I19" i="57" s="1"/>
  <c r="G21" i="57"/>
  <c r="I21" i="57" s="1"/>
  <c r="G22" i="57"/>
  <c r="I22" i="57" s="1"/>
  <c r="G23" i="57"/>
  <c r="I23" i="57" s="1"/>
  <c r="G24" i="57"/>
  <c r="I24" i="57" s="1"/>
  <c r="G25" i="57"/>
  <c r="I25" i="57" s="1"/>
  <c r="G26" i="57"/>
  <c r="I26" i="57" s="1"/>
  <c r="G27" i="57"/>
  <c r="I27" i="57" s="1"/>
  <c r="G29" i="57"/>
  <c r="I29" i="57" s="1"/>
  <c r="G30" i="57"/>
  <c r="I30" i="57" s="1"/>
  <c r="G31" i="57"/>
  <c r="I31" i="57" s="1"/>
  <c r="G32" i="57"/>
  <c r="I32" i="57" s="1"/>
  <c r="G33" i="57"/>
  <c r="I33" i="57" s="1"/>
  <c r="G34" i="57"/>
  <c r="I34" i="57" s="1"/>
  <c r="G35" i="57"/>
  <c r="I35" i="57" s="1"/>
  <c r="G36" i="57"/>
  <c r="I36" i="57" s="1"/>
  <c r="G38" i="57"/>
  <c r="I38" i="57" s="1"/>
  <c r="G39" i="57"/>
  <c r="I39" i="57" s="1"/>
  <c r="G40" i="57"/>
  <c r="I40" i="57" s="1"/>
  <c r="G41" i="57"/>
  <c r="I41" i="57" s="1"/>
  <c r="G42" i="57"/>
  <c r="I42" i="57" s="1"/>
  <c r="G44" i="57"/>
  <c r="I44" i="57" s="1"/>
  <c r="G45" i="57"/>
  <c r="I45" i="57" s="1"/>
  <c r="G46" i="57"/>
  <c r="I46" i="57" s="1"/>
  <c r="G47" i="57"/>
  <c r="I47" i="57" s="1"/>
  <c r="G48" i="57"/>
  <c r="I48" i="57" s="1"/>
  <c r="G50" i="57"/>
  <c r="I50" i="57" s="1"/>
  <c r="G51" i="57"/>
  <c r="I51" i="57" s="1"/>
  <c r="G52" i="57"/>
  <c r="I52" i="57" s="1"/>
  <c r="G54" i="57"/>
  <c r="I54" i="57" s="1"/>
  <c r="G55" i="57"/>
  <c r="I55" i="57" s="1"/>
  <c r="G56" i="57"/>
  <c r="I56" i="57" s="1"/>
  <c r="G57" i="57"/>
  <c r="I57" i="57" s="1"/>
  <c r="G58" i="57"/>
  <c r="I58" i="57" s="1"/>
  <c r="G59" i="57"/>
  <c r="I59" i="57" s="1"/>
  <c r="G61" i="57"/>
  <c r="I61" i="57" s="1"/>
  <c r="G62" i="57"/>
  <c r="I62" i="57" s="1"/>
  <c r="G63" i="57"/>
  <c r="I63" i="57" s="1"/>
  <c r="G64" i="57"/>
  <c r="I64" i="57" s="1"/>
  <c r="G65" i="57"/>
  <c r="I65" i="57" s="1"/>
  <c r="G67" i="57"/>
  <c r="I67" i="57" s="1"/>
  <c r="G68" i="57"/>
  <c r="I68" i="57" s="1"/>
  <c r="G69" i="57"/>
  <c r="I69" i="57" s="1"/>
  <c r="G70" i="57"/>
  <c r="I70" i="57" s="1"/>
  <c r="G72" i="57"/>
  <c r="I72" i="57" s="1"/>
  <c r="G73" i="57"/>
  <c r="I73" i="57" s="1"/>
  <c r="G74" i="57"/>
  <c r="I74" i="57" s="1"/>
  <c r="G75" i="57"/>
  <c r="I75" i="57" s="1"/>
  <c r="G76" i="57"/>
  <c r="I76" i="57" s="1"/>
  <c r="G78" i="57"/>
  <c r="I78" i="57" s="1"/>
  <c r="G79" i="57"/>
  <c r="I79" i="57" s="1"/>
  <c r="G80" i="57"/>
  <c r="I80" i="57" s="1"/>
  <c r="G81" i="57"/>
  <c r="I81" i="57" s="1"/>
  <c r="G82" i="57"/>
  <c r="I82" i="57" s="1"/>
  <c r="G83" i="57"/>
  <c r="I83" i="57" s="1"/>
  <c r="G84" i="57"/>
  <c r="I84" i="57" s="1"/>
  <c r="G85" i="57"/>
  <c r="I85" i="57" s="1"/>
  <c r="G86" i="57"/>
  <c r="I86" i="57" s="1"/>
  <c r="G88" i="57"/>
  <c r="I88" i="57" s="1"/>
  <c r="G89" i="57"/>
  <c r="I89" i="57" s="1"/>
  <c r="G90" i="57"/>
  <c r="I90" i="57" s="1"/>
  <c r="G91" i="57"/>
  <c r="I91" i="57" s="1"/>
  <c r="G92" i="57"/>
  <c r="I92" i="57" s="1"/>
  <c r="G93" i="57"/>
  <c r="I93" i="57" s="1"/>
  <c r="G94" i="57"/>
  <c r="I94" i="57" s="1"/>
  <c r="G96" i="57"/>
  <c r="I96" i="57" s="1"/>
  <c r="G97" i="57"/>
  <c r="I97" i="57" s="1"/>
  <c r="G98" i="57"/>
  <c r="I98" i="57" s="1"/>
  <c r="G99" i="57"/>
  <c r="I99" i="57" s="1"/>
  <c r="G100" i="57"/>
  <c r="I100" i="57" s="1"/>
  <c r="G101" i="57"/>
  <c r="I101" i="57" s="1"/>
  <c r="G102" i="57"/>
  <c r="I102" i="57" s="1"/>
  <c r="G104" i="57"/>
  <c r="I104" i="57" s="1"/>
  <c r="G105" i="57"/>
  <c r="I105" i="57" s="1"/>
  <c r="G106" i="57"/>
  <c r="I106" i="57" s="1"/>
  <c r="G107" i="57"/>
  <c r="I107" i="57" s="1"/>
  <c r="G108" i="57"/>
  <c r="I108" i="57" s="1"/>
  <c r="G109" i="57"/>
  <c r="I109" i="57" s="1"/>
  <c r="G111" i="57"/>
  <c r="I111" i="57" s="1"/>
  <c r="G112" i="57"/>
  <c r="I112" i="57" s="1"/>
  <c r="G113" i="57"/>
  <c r="I113" i="57" s="1"/>
  <c r="G114" i="57"/>
  <c r="I114" i="57" s="1"/>
  <c r="G115" i="57"/>
  <c r="I115" i="57" s="1"/>
  <c r="G117" i="57"/>
  <c r="I117" i="57" s="1"/>
  <c r="G118" i="57"/>
  <c r="I118" i="57" s="1"/>
  <c r="G119" i="57"/>
  <c r="I119" i="57" s="1"/>
  <c r="G121" i="57"/>
  <c r="I121" i="57" s="1"/>
  <c r="G122" i="57"/>
  <c r="I122" i="57" s="1"/>
  <c r="G123" i="57"/>
  <c r="I123" i="57" s="1"/>
  <c r="G124" i="57"/>
  <c r="I124" i="57" s="1"/>
  <c r="G126" i="57"/>
  <c r="I126" i="57" s="1"/>
  <c r="G127" i="57"/>
  <c r="I127" i="57" s="1"/>
  <c r="G128" i="57"/>
  <c r="I128" i="57" s="1"/>
  <c r="G2" i="57"/>
  <c r="I2" i="57" s="1"/>
  <c r="C25" i="71"/>
  <c r="C19" i="71"/>
  <c r="C13" i="71"/>
  <c r="C7" i="71"/>
  <c r="B25" i="70"/>
  <c r="D25" i="70"/>
  <c r="D19" i="70"/>
  <c r="D13" i="70"/>
  <c r="B19" i="70"/>
  <c r="B13" i="70"/>
  <c r="D7" i="70"/>
  <c r="B7" i="70"/>
  <c r="D145" i="69"/>
  <c r="D139" i="69"/>
  <c r="D133" i="69"/>
  <c r="D127" i="69"/>
  <c r="D121" i="69"/>
  <c r="D115" i="69"/>
  <c r="D109" i="69"/>
  <c r="D103" i="69"/>
  <c r="D97" i="69"/>
  <c r="D91" i="69"/>
  <c r="D85" i="69"/>
  <c r="D79" i="69"/>
  <c r="D73" i="69"/>
  <c r="D67" i="69"/>
  <c r="D61" i="69"/>
  <c r="D55" i="69"/>
  <c r="D49" i="69"/>
  <c r="D43" i="69"/>
  <c r="D37" i="69"/>
  <c r="D31" i="69"/>
  <c r="D25" i="69"/>
  <c r="D19" i="69"/>
  <c r="D13" i="69"/>
  <c r="D7" i="69"/>
  <c r="I7" i="57" l="1"/>
  <c r="I120" i="57"/>
  <c r="I103" i="57"/>
  <c r="I87" i="57"/>
  <c r="I66" i="57"/>
  <c r="I60" i="57"/>
  <c r="I49" i="57"/>
  <c r="I28" i="57"/>
  <c r="I20" i="57"/>
  <c r="I43" i="57"/>
  <c r="I37" i="57"/>
  <c r="I129" i="57"/>
  <c r="I125" i="57"/>
  <c r="I116" i="57"/>
  <c r="I110" i="57"/>
  <c r="I95" i="57"/>
  <c r="I77" i="57"/>
  <c r="I71" i="57"/>
  <c r="I53" i="57"/>
  <c r="I13" i="57"/>
  <c r="AO141" i="64"/>
  <c r="AO142" i="64"/>
  <c r="AO143" i="64"/>
  <c r="AO144" i="64"/>
  <c r="AO145" i="64"/>
  <c r="AO146" i="64"/>
  <c r="AO147" i="64"/>
  <c r="AO148" i="64"/>
  <c r="AO149" i="64"/>
  <c r="AO150" i="64"/>
  <c r="AO151" i="64"/>
  <c r="AO140" i="64"/>
  <c r="AN141" i="64"/>
  <c r="AN142" i="64"/>
  <c r="AN143" i="64"/>
  <c r="AN144" i="64"/>
  <c r="AN145" i="64"/>
  <c r="AN146" i="64"/>
  <c r="AN147" i="64"/>
  <c r="AN148" i="64"/>
  <c r="AN149" i="64"/>
  <c r="AN150" i="64"/>
  <c r="AN151" i="64"/>
  <c r="AN140" i="64"/>
  <c r="AM141" i="64"/>
  <c r="AM142" i="64"/>
  <c r="AM143" i="64"/>
  <c r="AM144" i="64"/>
  <c r="AM145" i="64"/>
  <c r="AM146" i="64"/>
  <c r="AM147" i="64"/>
  <c r="AM148" i="64"/>
  <c r="AM149" i="64"/>
  <c r="AM150" i="64"/>
  <c r="AM151" i="64"/>
  <c r="AM140" i="64"/>
  <c r="G150" i="64"/>
  <c r="I150" i="64" s="1"/>
  <c r="AG3" i="60" l="1"/>
  <c r="AC2" i="60"/>
  <c r="AP3" i="60"/>
  <c r="AP4" i="60"/>
  <c r="AP7" i="60"/>
  <c r="AP8" i="60"/>
  <c r="AP12" i="60"/>
  <c r="AP13" i="60"/>
  <c r="AP14" i="60"/>
  <c r="AP17" i="60"/>
  <c r="AP2" i="60"/>
  <c r="AO3" i="60"/>
  <c r="AO4" i="60"/>
  <c r="AO7" i="60"/>
  <c r="AO8" i="60"/>
  <c r="AO12" i="60"/>
  <c r="AO13" i="60"/>
  <c r="AO14" i="60"/>
  <c r="AO17" i="60"/>
  <c r="AO2" i="60"/>
  <c r="AV3" i="60"/>
  <c r="AV7" i="60"/>
  <c r="AV9" i="60"/>
  <c r="AV12" i="60"/>
  <c r="AV13" i="60"/>
  <c r="AV17" i="60"/>
  <c r="AU3" i="60"/>
  <c r="AU7" i="60"/>
  <c r="AU9" i="60"/>
  <c r="AU12" i="60"/>
  <c r="AU13" i="60"/>
  <c r="AU17" i="60"/>
  <c r="AV2" i="60"/>
  <c r="AU2" i="60"/>
  <c r="AS3" i="60"/>
  <c r="AS4" i="60"/>
  <c r="AS7" i="60"/>
  <c r="AS8" i="60"/>
  <c r="AS12" i="60"/>
  <c r="AS13" i="60"/>
  <c r="AS17" i="60"/>
  <c r="AS2" i="60"/>
  <c r="AR3" i="60"/>
  <c r="AR4" i="60"/>
  <c r="AR7" i="60"/>
  <c r="AR8" i="60"/>
  <c r="AR12" i="60"/>
  <c r="AR13" i="60"/>
  <c r="AR17" i="60"/>
  <c r="AR2" i="60"/>
  <c r="AM3" i="60"/>
  <c r="AM5" i="60"/>
  <c r="AM7" i="60"/>
  <c r="AM12" i="60"/>
  <c r="AM13" i="60"/>
  <c r="AM14" i="60"/>
  <c r="AM15" i="60"/>
  <c r="AM2" i="60"/>
  <c r="AL3" i="60"/>
  <c r="AL5" i="60"/>
  <c r="AL7" i="60"/>
  <c r="AL12" i="60"/>
  <c r="AL13" i="60"/>
  <c r="AL14" i="60"/>
  <c r="AL15" i="60"/>
  <c r="AL2" i="60"/>
  <c r="AJ3" i="60"/>
  <c r="AJ4" i="60"/>
  <c r="AJ7" i="60"/>
  <c r="AJ8" i="60"/>
  <c r="AJ9" i="60"/>
  <c r="AJ12" i="60"/>
  <c r="AJ13" i="60"/>
  <c r="AJ14" i="60"/>
  <c r="AJ17" i="60"/>
  <c r="AJ18" i="60"/>
  <c r="AJ19" i="60"/>
  <c r="AJ20" i="60"/>
  <c r="AJ2" i="60"/>
  <c r="AI3" i="60"/>
  <c r="AI4" i="60"/>
  <c r="AI7" i="60"/>
  <c r="AI8" i="60"/>
  <c r="AI9" i="60"/>
  <c r="AI12" i="60"/>
  <c r="AI13" i="60"/>
  <c r="AI14" i="60"/>
  <c r="AI17" i="60"/>
  <c r="AI18" i="60"/>
  <c r="AI19" i="60"/>
  <c r="AI20" i="60"/>
  <c r="AI2" i="60"/>
  <c r="AG5" i="60"/>
  <c r="AG6" i="60"/>
  <c r="AG7" i="60"/>
  <c r="AG8" i="60"/>
  <c r="AG10" i="60"/>
  <c r="AG11" i="60"/>
  <c r="AG12" i="60"/>
  <c r="AG13" i="60"/>
  <c r="AG14" i="60"/>
  <c r="AG15" i="60"/>
  <c r="AG16" i="60"/>
  <c r="AG17" i="60"/>
  <c r="AG19" i="60"/>
  <c r="AG20" i="60"/>
  <c r="AG21" i="60"/>
  <c r="AG2" i="60"/>
  <c r="AF3" i="60"/>
  <c r="AF5" i="60"/>
  <c r="AF6" i="60"/>
  <c r="AF7" i="60"/>
  <c r="AF8" i="60"/>
  <c r="AF10" i="60"/>
  <c r="AF11" i="60"/>
  <c r="AF12" i="60"/>
  <c r="AF13" i="60"/>
  <c r="AF14" i="60"/>
  <c r="AF15" i="60"/>
  <c r="AF16" i="60"/>
  <c r="AF17" i="60"/>
  <c r="AF19" i="60"/>
  <c r="AF20" i="60"/>
  <c r="AF21" i="60"/>
  <c r="AF2" i="60"/>
  <c r="AD3" i="60"/>
  <c r="AD5" i="60"/>
  <c r="AD6" i="60"/>
  <c r="AD7" i="60"/>
  <c r="AD8" i="60"/>
  <c r="AD12" i="60"/>
  <c r="AD13" i="60"/>
  <c r="AD15" i="60"/>
  <c r="AD16" i="60"/>
  <c r="AD17" i="60"/>
  <c r="AD18" i="60"/>
  <c r="AD20" i="60"/>
  <c r="AD21" i="60"/>
  <c r="AD2" i="60"/>
  <c r="AC3" i="60"/>
  <c r="AC5" i="60"/>
  <c r="AC6" i="60"/>
  <c r="AC7" i="60"/>
  <c r="AC8" i="60"/>
  <c r="AC12" i="60"/>
  <c r="AC13" i="60"/>
  <c r="AC15" i="60"/>
  <c r="AC16" i="60"/>
  <c r="AC17" i="60"/>
  <c r="AC18" i="60"/>
  <c r="AC20" i="60"/>
  <c r="AC21" i="60"/>
  <c r="Y3" i="60"/>
  <c r="Y4" i="60"/>
  <c r="Y5" i="60"/>
  <c r="Y6" i="60"/>
  <c r="Y7" i="60"/>
  <c r="Y8" i="60"/>
  <c r="Y9" i="60"/>
  <c r="Y10" i="60"/>
  <c r="Y11" i="60"/>
  <c r="Y12" i="60"/>
  <c r="Y13" i="60"/>
  <c r="Y14" i="60"/>
  <c r="Y15" i="60"/>
  <c r="Y16" i="60"/>
  <c r="Y17" i="60"/>
  <c r="Y18" i="60"/>
  <c r="Y19" i="60"/>
  <c r="Y20" i="60"/>
  <c r="Y21" i="60"/>
  <c r="Y2" i="60"/>
  <c r="X3" i="60"/>
  <c r="X4" i="60"/>
  <c r="X5" i="60"/>
  <c r="X6" i="60"/>
  <c r="X7" i="60"/>
  <c r="X8" i="60"/>
  <c r="X9" i="60"/>
  <c r="X10" i="60"/>
  <c r="X11" i="60"/>
  <c r="X12" i="60"/>
  <c r="X13" i="60"/>
  <c r="X14" i="60"/>
  <c r="X15" i="60"/>
  <c r="X16" i="60"/>
  <c r="X17" i="60"/>
  <c r="X18" i="60"/>
  <c r="X19" i="60"/>
  <c r="X20" i="60"/>
  <c r="X21" i="60"/>
  <c r="X2" i="60"/>
  <c r="G139" i="64" l="1"/>
  <c r="I139" i="64" s="1"/>
  <c r="G102" i="64"/>
  <c r="E99" i="64"/>
  <c r="G99" i="64" s="1"/>
  <c r="I99" i="64" s="1"/>
  <c r="G90" i="64"/>
  <c r="I90" i="64" s="1"/>
  <c r="G75" i="64"/>
  <c r="I75" i="64" s="1"/>
  <c r="G25" i="64"/>
  <c r="I25" i="64" s="1"/>
  <c r="G3" i="64"/>
  <c r="I3" i="64" s="1"/>
  <c r="G5" i="64"/>
  <c r="I5" i="64" s="1"/>
  <c r="G6" i="64"/>
  <c r="I6" i="64" s="1"/>
  <c r="G7" i="64"/>
  <c r="I7" i="64" s="1"/>
  <c r="G9" i="64"/>
  <c r="I9" i="64" s="1"/>
  <c r="G10" i="64"/>
  <c r="I10" i="64" s="1"/>
  <c r="G11" i="64"/>
  <c r="I11" i="64" s="1"/>
  <c r="G12" i="64"/>
  <c r="I12" i="64" s="1"/>
  <c r="G13" i="64"/>
  <c r="I13" i="64" s="1"/>
  <c r="G14" i="64"/>
  <c r="I14" i="64" s="1"/>
  <c r="G16" i="64"/>
  <c r="I16" i="64" s="1"/>
  <c r="G17" i="64"/>
  <c r="I17" i="64" s="1"/>
  <c r="G18" i="64"/>
  <c r="I18" i="64" s="1"/>
  <c r="G19" i="64"/>
  <c r="I19" i="64" s="1"/>
  <c r="G20" i="64"/>
  <c r="I20" i="64" s="1"/>
  <c r="G21" i="64"/>
  <c r="I21" i="64" s="1"/>
  <c r="G22" i="64"/>
  <c r="I22" i="64" s="1"/>
  <c r="G24" i="64"/>
  <c r="I24" i="64" s="1"/>
  <c r="G26" i="64"/>
  <c r="I26" i="64" s="1"/>
  <c r="G27" i="64"/>
  <c r="I27" i="64" s="1"/>
  <c r="G28" i="64"/>
  <c r="I28" i="64" s="1"/>
  <c r="G29" i="64"/>
  <c r="I29" i="64" s="1"/>
  <c r="G30" i="64"/>
  <c r="I30" i="64" s="1"/>
  <c r="G31" i="64"/>
  <c r="I31" i="64" s="1"/>
  <c r="G33" i="64"/>
  <c r="I33" i="64" s="1"/>
  <c r="G34" i="64"/>
  <c r="I34" i="64" s="1"/>
  <c r="G35" i="64"/>
  <c r="I35" i="64" s="1"/>
  <c r="G36" i="64"/>
  <c r="I36" i="64" s="1"/>
  <c r="G37" i="64"/>
  <c r="I37" i="64" s="1"/>
  <c r="G38" i="64"/>
  <c r="I38" i="64" s="1"/>
  <c r="G39" i="64"/>
  <c r="I39" i="64" s="1"/>
  <c r="G40" i="64"/>
  <c r="I40" i="64" s="1"/>
  <c r="G41" i="64"/>
  <c r="I41" i="64" s="1"/>
  <c r="G43" i="64"/>
  <c r="I43" i="64" s="1"/>
  <c r="G44" i="64"/>
  <c r="I44" i="64" s="1"/>
  <c r="G45" i="64"/>
  <c r="I45" i="64" s="1"/>
  <c r="G46" i="64"/>
  <c r="I46" i="64" s="1"/>
  <c r="G47" i="64"/>
  <c r="I47" i="64" s="1"/>
  <c r="G49" i="64"/>
  <c r="I49" i="64" s="1"/>
  <c r="G50" i="64"/>
  <c r="I50" i="64" s="1"/>
  <c r="G51" i="64"/>
  <c r="I51" i="64" s="1"/>
  <c r="G52" i="64"/>
  <c r="I52" i="64" s="1"/>
  <c r="G53" i="64"/>
  <c r="I53" i="64" s="1"/>
  <c r="G54" i="64"/>
  <c r="I54" i="64" s="1"/>
  <c r="G55" i="64"/>
  <c r="I55" i="64" s="1"/>
  <c r="G56" i="64"/>
  <c r="I56" i="64" s="1"/>
  <c r="G57" i="64"/>
  <c r="I57" i="64" s="1"/>
  <c r="G58" i="64"/>
  <c r="I58" i="64" s="1"/>
  <c r="G59" i="64"/>
  <c r="I59" i="64" s="1"/>
  <c r="G61" i="64"/>
  <c r="I61" i="64" s="1"/>
  <c r="G62" i="64"/>
  <c r="I62" i="64" s="1"/>
  <c r="G63" i="64"/>
  <c r="I63" i="64" s="1"/>
  <c r="G64" i="64"/>
  <c r="I64" i="64" s="1"/>
  <c r="G65" i="64"/>
  <c r="I65" i="64" s="1"/>
  <c r="G66" i="64"/>
  <c r="I66" i="64" s="1"/>
  <c r="G67" i="64"/>
  <c r="I67" i="64" s="1"/>
  <c r="G68" i="64"/>
  <c r="I68" i="64" s="1"/>
  <c r="G69" i="64"/>
  <c r="I69" i="64" s="1"/>
  <c r="G70" i="64"/>
  <c r="I70" i="64" s="1"/>
  <c r="G71" i="64"/>
  <c r="I71" i="64" s="1"/>
  <c r="G72" i="64"/>
  <c r="I72" i="64" s="1"/>
  <c r="G73" i="64"/>
  <c r="I73" i="64" s="1"/>
  <c r="G74" i="64"/>
  <c r="I74" i="64" s="1"/>
  <c r="G76" i="64"/>
  <c r="I76" i="64" s="1"/>
  <c r="G77" i="64"/>
  <c r="I77" i="64" s="1"/>
  <c r="G78" i="64"/>
  <c r="I78" i="64" s="1"/>
  <c r="G79" i="64"/>
  <c r="I79" i="64" s="1"/>
  <c r="G80" i="64"/>
  <c r="I80" i="64" s="1"/>
  <c r="G82" i="64"/>
  <c r="I82" i="64" s="1"/>
  <c r="G83" i="64"/>
  <c r="I83" i="64" s="1"/>
  <c r="G84" i="64"/>
  <c r="I84" i="64" s="1"/>
  <c r="G85" i="64"/>
  <c r="I85" i="64" s="1"/>
  <c r="G86" i="64"/>
  <c r="I86" i="64" s="1"/>
  <c r="G87" i="64"/>
  <c r="I87" i="64" s="1"/>
  <c r="G89" i="64"/>
  <c r="I89" i="64" s="1"/>
  <c r="G91" i="64"/>
  <c r="I91" i="64" s="1"/>
  <c r="G92" i="64"/>
  <c r="I92" i="64" s="1"/>
  <c r="G93" i="64"/>
  <c r="I93" i="64" s="1"/>
  <c r="G94" i="64"/>
  <c r="I94" i="64" s="1"/>
  <c r="G95" i="64"/>
  <c r="I95" i="64" s="1"/>
  <c r="G96" i="64"/>
  <c r="I96" i="64" s="1"/>
  <c r="G97" i="64"/>
  <c r="I97" i="64" s="1"/>
  <c r="G98" i="64"/>
  <c r="I98" i="64" s="1"/>
  <c r="G100" i="64"/>
  <c r="I100" i="64" s="1"/>
  <c r="G101" i="64"/>
  <c r="I101" i="64" s="1"/>
  <c r="I102" i="64"/>
  <c r="G104" i="64"/>
  <c r="I104" i="64" s="1"/>
  <c r="G105" i="64"/>
  <c r="I105" i="64" s="1"/>
  <c r="G106" i="64"/>
  <c r="I106" i="64" s="1"/>
  <c r="G107" i="64"/>
  <c r="I107" i="64" s="1"/>
  <c r="G108" i="64"/>
  <c r="I108" i="64" s="1"/>
  <c r="G110" i="64"/>
  <c r="I110" i="64" s="1"/>
  <c r="G111" i="64"/>
  <c r="I111" i="64" s="1"/>
  <c r="G112" i="64"/>
  <c r="I112" i="64" s="1"/>
  <c r="G114" i="64"/>
  <c r="I114" i="64" s="1"/>
  <c r="G115" i="64"/>
  <c r="I115" i="64" s="1"/>
  <c r="G116" i="64"/>
  <c r="I116" i="64" s="1"/>
  <c r="G117" i="64"/>
  <c r="I117" i="64" s="1"/>
  <c r="G118" i="64"/>
  <c r="I118" i="64" s="1"/>
  <c r="G120" i="64"/>
  <c r="I120" i="64" s="1"/>
  <c r="G121" i="64"/>
  <c r="I121" i="64" s="1"/>
  <c r="G122" i="64"/>
  <c r="I122" i="64" s="1"/>
  <c r="G123" i="64"/>
  <c r="I123" i="64" s="1"/>
  <c r="G124" i="64"/>
  <c r="I124" i="64" s="1"/>
  <c r="G126" i="64"/>
  <c r="I126" i="64" s="1"/>
  <c r="G127" i="64"/>
  <c r="I127" i="64" s="1"/>
  <c r="G128" i="64"/>
  <c r="I128" i="64" s="1"/>
  <c r="G129" i="64"/>
  <c r="I129" i="64" s="1"/>
  <c r="G130" i="64"/>
  <c r="I130" i="64" s="1"/>
  <c r="G131" i="64"/>
  <c r="I131" i="64" s="1"/>
  <c r="G133" i="64"/>
  <c r="I133" i="64" s="1"/>
  <c r="G134" i="64"/>
  <c r="I134" i="64" s="1"/>
  <c r="G135" i="64"/>
  <c r="I135" i="64" s="1"/>
  <c r="G136" i="64"/>
  <c r="I136" i="64" s="1"/>
  <c r="G137" i="64"/>
  <c r="I137" i="64" s="1"/>
  <c r="G138" i="64"/>
  <c r="I138" i="64" s="1"/>
  <c r="G140" i="64"/>
  <c r="I140" i="64" s="1"/>
  <c r="G141" i="64"/>
  <c r="I141" i="64" s="1"/>
  <c r="G142" i="64"/>
  <c r="I142" i="64" s="1"/>
  <c r="G144" i="64"/>
  <c r="I144" i="64" s="1"/>
  <c r="G145" i="64"/>
  <c r="I145" i="64" s="1"/>
  <c r="G146" i="64"/>
  <c r="I146" i="64" s="1"/>
  <c r="G2" i="64"/>
  <c r="I2" i="64" s="1"/>
  <c r="E151" i="64"/>
  <c r="G151" i="64" s="1"/>
  <c r="I151" i="64" s="1"/>
  <c r="E143" i="64"/>
  <c r="G143" i="64" s="1"/>
  <c r="I143" i="64" s="1"/>
  <c r="E132" i="64"/>
  <c r="G132" i="64" s="1"/>
  <c r="I132" i="64" s="1"/>
  <c r="E125" i="64"/>
  <c r="G125" i="64" s="1"/>
  <c r="I125" i="64" s="1"/>
  <c r="E119" i="64"/>
  <c r="G119" i="64" s="1"/>
  <c r="I119" i="64" s="1"/>
  <c r="E113" i="64"/>
  <c r="G113" i="64" s="1"/>
  <c r="I113" i="64" s="1"/>
  <c r="E109" i="64"/>
  <c r="G109" i="64" s="1"/>
  <c r="I109" i="64" s="1"/>
  <c r="E103" i="64"/>
  <c r="G103" i="64" s="1"/>
  <c r="E88" i="64"/>
  <c r="G88" i="64" s="1"/>
  <c r="I88" i="64" s="1"/>
  <c r="E81" i="64"/>
  <c r="G81" i="64" s="1"/>
  <c r="I81" i="64" s="1"/>
  <c r="E60" i="64"/>
  <c r="G60" i="64" s="1"/>
  <c r="I60" i="64" s="1"/>
  <c r="E48" i="64"/>
  <c r="G48" i="64" s="1"/>
  <c r="I48" i="64" s="1"/>
  <c r="E42" i="64"/>
  <c r="G42" i="64" s="1"/>
  <c r="I42" i="64" s="1"/>
  <c r="E32" i="64"/>
  <c r="G32" i="64" s="1"/>
  <c r="I32" i="64" s="1"/>
  <c r="E23" i="64"/>
  <c r="G23" i="64" s="1"/>
  <c r="I23" i="64" s="1"/>
  <c r="E15" i="64"/>
  <c r="G15" i="64" s="1"/>
  <c r="I15" i="64" s="1"/>
  <c r="E8" i="64"/>
  <c r="G8" i="64" s="1"/>
  <c r="I8" i="64" s="1"/>
  <c r="E4" i="64"/>
  <c r="G4" i="64" s="1"/>
  <c r="I4" i="64" s="1"/>
  <c r="G4" i="59"/>
  <c r="I4" i="59" s="1"/>
  <c r="G5" i="59"/>
  <c r="I5" i="59" s="1"/>
  <c r="G6" i="59"/>
  <c r="I6" i="59" s="1"/>
  <c r="E7" i="59"/>
  <c r="G7" i="59" s="1"/>
  <c r="I7" i="59" s="1"/>
  <c r="G8" i="59"/>
  <c r="I8" i="59" s="1"/>
  <c r="G9" i="59"/>
  <c r="I9" i="59" s="1"/>
  <c r="G10" i="59"/>
  <c r="I10" i="59" s="1"/>
  <c r="G11" i="59"/>
  <c r="I11" i="59" s="1"/>
  <c r="G12" i="59"/>
  <c r="I12" i="59" s="1"/>
  <c r="G13" i="59"/>
  <c r="I13" i="59" s="1"/>
  <c r="E14" i="59"/>
  <c r="G14" i="59" s="1"/>
  <c r="I14" i="59" s="1"/>
  <c r="G15" i="59"/>
  <c r="I15" i="59" s="1"/>
  <c r="G16" i="59"/>
  <c r="I16" i="59" s="1"/>
  <c r="G17" i="59"/>
  <c r="I17" i="59" s="1"/>
  <c r="G18" i="59"/>
  <c r="I18" i="59" s="1"/>
  <c r="G19" i="59"/>
  <c r="I19" i="59" s="1"/>
  <c r="G20" i="59"/>
  <c r="I20" i="59" s="1"/>
  <c r="G21" i="59"/>
  <c r="I21" i="59" s="1"/>
  <c r="E22" i="59"/>
  <c r="G22" i="59" s="1"/>
  <c r="I22" i="59" s="1"/>
  <c r="G23" i="59"/>
  <c r="I23" i="59" s="1"/>
  <c r="G24" i="59"/>
  <c r="I24" i="59" s="1"/>
  <c r="G25" i="59"/>
  <c r="I25" i="59" s="1"/>
  <c r="G26" i="59"/>
  <c r="I26" i="59" s="1"/>
  <c r="G27" i="59"/>
  <c r="I27" i="59" s="1"/>
  <c r="G28" i="59"/>
  <c r="I28" i="59" s="1"/>
  <c r="G29" i="59"/>
  <c r="I29" i="59" s="1"/>
  <c r="G30" i="59"/>
  <c r="I30" i="59" s="1"/>
  <c r="E31" i="59"/>
  <c r="G31" i="59" s="1"/>
  <c r="I31" i="59" s="1"/>
  <c r="G32" i="59"/>
  <c r="I32" i="59" s="1"/>
  <c r="I103" i="64" l="1"/>
  <c r="G119" i="58"/>
  <c r="I119" i="58" s="1"/>
  <c r="K119" i="58" s="1"/>
  <c r="G120" i="58"/>
  <c r="I120" i="58" s="1"/>
  <c r="K120" i="58" s="1"/>
  <c r="G121" i="58"/>
  <c r="I121" i="58" s="1"/>
  <c r="K121" i="58" s="1"/>
  <c r="E122" i="58"/>
  <c r="G122" i="58" s="1"/>
  <c r="I122" i="58" s="1"/>
  <c r="G118" i="58"/>
  <c r="I118" i="58" s="1"/>
  <c r="K118" i="58" s="1"/>
  <c r="K122" i="58" l="1"/>
  <c r="K30" i="59"/>
  <c r="G3" i="59"/>
  <c r="I3" i="59" s="1"/>
  <c r="K3" i="59" s="1"/>
  <c r="K4" i="59"/>
  <c r="K5" i="59"/>
  <c r="K6" i="59"/>
  <c r="K8" i="59"/>
  <c r="K9" i="59"/>
  <c r="K10" i="59"/>
  <c r="K11" i="59"/>
  <c r="K12" i="59"/>
  <c r="K13" i="59"/>
  <c r="K15" i="59"/>
  <c r="K16" i="59"/>
  <c r="K17" i="59"/>
  <c r="K18" i="59"/>
  <c r="K19" i="59"/>
  <c r="K20" i="59"/>
  <c r="K21" i="59"/>
  <c r="K23" i="59"/>
  <c r="K24" i="59"/>
  <c r="K25" i="59"/>
  <c r="K26" i="59"/>
  <c r="K27" i="59"/>
  <c r="K28" i="59"/>
  <c r="K29" i="59"/>
  <c r="K32" i="59"/>
  <c r="G33" i="59"/>
  <c r="I33" i="59" s="1"/>
  <c r="K33" i="59" s="1"/>
  <c r="G34" i="59"/>
  <c r="I34" i="59" s="1"/>
  <c r="K34" i="59" s="1"/>
  <c r="G35" i="59"/>
  <c r="I35" i="59" s="1"/>
  <c r="K35" i="59" s="1"/>
  <c r="G36" i="59"/>
  <c r="I36" i="59" s="1"/>
  <c r="K36" i="59" s="1"/>
  <c r="G37" i="59"/>
  <c r="I37" i="59" s="1"/>
  <c r="K37" i="59" s="1"/>
  <c r="G38" i="59"/>
  <c r="I38" i="59" s="1"/>
  <c r="K38" i="59" s="1"/>
  <c r="G39" i="59"/>
  <c r="I39" i="59" s="1"/>
  <c r="K39" i="59" s="1"/>
  <c r="G40" i="59"/>
  <c r="I40" i="59" s="1"/>
  <c r="K40" i="59" s="1"/>
  <c r="G42" i="59"/>
  <c r="I42" i="59" s="1"/>
  <c r="K42" i="59" s="1"/>
  <c r="G43" i="59"/>
  <c r="I43" i="59" s="1"/>
  <c r="K43" i="59" s="1"/>
  <c r="G44" i="59"/>
  <c r="I44" i="59" s="1"/>
  <c r="K44" i="59" s="1"/>
  <c r="G45" i="59"/>
  <c r="I45" i="59" s="1"/>
  <c r="K45" i="59" s="1"/>
  <c r="G46" i="59"/>
  <c r="I46" i="59" s="1"/>
  <c r="K46" i="59" s="1"/>
  <c r="G48" i="59"/>
  <c r="I48" i="59" s="1"/>
  <c r="K48" i="59" s="1"/>
  <c r="G49" i="59"/>
  <c r="I49" i="59" s="1"/>
  <c r="K49" i="59" s="1"/>
  <c r="G50" i="59"/>
  <c r="I50" i="59" s="1"/>
  <c r="K50" i="59" s="1"/>
  <c r="G51" i="59"/>
  <c r="I51" i="59" s="1"/>
  <c r="K51" i="59" s="1"/>
  <c r="G52" i="59"/>
  <c r="I52" i="59" s="1"/>
  <c r="K52" i="59" s="1"/>
  <c r="G53" i="59"/>
  <c r="I53" i="59" s="1"/>
  <c r="K53" i="59" s="1"/>
  <c r="G55" i="59"/>
  <c r="I55" i="59" s="1"/>
  <c r="K55" i="59" s="1"/>
  <c r="G56" i="59"/>
  <c r="I56" i="59" s="1"/>
  <c r="K56" i="59" s="1"/>
  <c r="G57" i="59"/>
  <c r="I57" i="59" s="1"/>
  <c r="K57" i="59" s="1"/>
  <c r="G58" i="59"/>
  <c r="I58" i="59" s="1"/>
  <c r="K58" i="59" s="1"/>
  <c r="G60" i="59"/>
  <c r="I60" i="59" s="1"/>
  <c r="K60" i="59" s="1"/>
  <c r="G61" i="59"/>
  <c r="I61" i="59" s="1"/>
  <c r="K61" i="59" s="1"/>
  <c r="G62" i="59"/>
  <c r="I62" i="59" s="1"/>
  <c r="K62" i="59" s="1"/>
  <c r="G63" i="59"/>
  <c r="I63" i="59" s="1"/>
  <c r="K63" i="59" s="1"/>
  <c r="G64" i="59"/>
  <c r="I64" i="59" s="1"/>
  <c r="K64" i="59" s="1"/>
  <c r="G65" i="59"/>
  <c r="I65" i="59" s="1"/>
  <c r="K65" i="59" s="1"/>
  <c r="G66" i="59"/>
  <c r="I66" i="59" s="1"/>
  <c r="K66" i="59" s="1"/>
  <c r="G68" i="59"/>
  <c r="I68" i="59" s="1"/>
  <c r="K68" i="59" s="1"/>
  <c r="G69" i="59"/>
  <c r="I69" i="59" s="1"/>
  <c r="K69" i="59" s="1"/>
  <c r="G70" i="59"/>
  <c r="I70" i="59" s="1"/>
  <c r="K70" i="59" s="1"/>
  <c r="G71" i="59"/>
  <c r="I71" i="59" s="1"/>
  <c r="K71" i="59" s="1"/>
  <c r="G72" i="59"/>
  <c r="I72" i="59" s="1"/>
  <c r="K72" i="59" s="1"/>
  <c r="G73" i="59"/>
  <c r="I73" i="59" s="1"/>
  <c r="K73" i="59" s="1"/>
  <c r="G75" i="59"/>
  <c r="I75" i="59" s="1"/>
  <c r="K75" i="59" s="1"/>
  <c r="G76" i="59"/>
  <c r="I76" i="59" s="1"/>
  <c r="K76" i="59" s="1"/>
  <c r="G77" i="59"/>
  <c r="I77" i="59" s="1"/>
  <c r="K77" i="59" s="1"/>
  <c r="G78" i="59"/>
  <c r="I78" i="59" s="1"/>
  <c r="K78" i="59" s="1"/>
  <c r="G79" i="59"/>
  <c r="I79" i="59" s="1"/>
  <c r="K79" i="59" s="1"/>
  <c r="G81" i="59"/>
  <c r="I81" i="59" s="1"/>
  <c r="K81" i="59" s="1"/>
  <c r="G82" i="59"/>
  <c r="I82" i="59" s="1"/>
  <c r="K82" i="59" s="1"/>
  <c r="G83" i="59"/>
  <c r="I83" i="59" s="1"/>
  <c r="K83" i="59" s="1"/>
  <c r="G84" i="59"/>
  <c r="I84" i="59" s="1"/>
  <c r="K84" i="59" s="1"/>
  <c r="G85" i="59"/>
  <c r="I85" i="59" s="1"/>
  <c r="K85" i="59" s="1"/>
  <c r="G86" i="59"/>
  <c r="I86" i="59" s="1"/>
  <c r="K86" i="59" s="1"/>
  <c r="G88" i="59"/>
  <c r="I88" i="59" s="1"/>
  <c r="K88" i="59" s="1"/>
  <c r="G89" i="59"/>
  <c r="I89" i="59" s="1"/>
  <c r="K89" i="59" s="1"/>
  <c r="G90" i="59"/>
  <c r="I90" i="59" s="1"/>
  <c r="K90" i="59" s="1"/>
  <c r="G91" i="59"/>
  <c r="I91" i="59" s="1"/>
  <c r="K91" i="59" s="1"/>
  <c r="G92" i="59"/>
  <c r="I92" i="59" s="1"/>
  <c r="K92" i="59" s="1"/>
  <c r="G93" i="59"/>
  <c r="I93" i="59" s="1"/>
  <c r="K93" i="59" s="1"/>
  <c r="G94" i="59"/>
  <c r="I94" i="59" s="1"/>
  <c r="K94" i="59" s="1"/>
  <c r="G95" i="59"/>
  <c r="I95" i="59" s="1"/>
  <c r="K95" i="59" s="1"/>
  <c r="G96" i="59"/>
  <c r="I96" i="59" s="1"/>
  <c r="K96" i="59" s="1"/>
  <c r="G97" i="59"/>
  <c r="I97" i="59" s="1"/>
  <c r="K97" i="59" s="1"/>
  <c r="G99" i="59"/>
  <c r="I99" i="59" s="1"/>
  <c r="K99" i="59" s="1"/>
  <c r="G100" i="59"/>
  <c r="I100" i="59" s="1"/>
  <c r="K100" i="59" s="1"/>
  <c r="G101" i="59"/>
  <c r="I101" i="59" s="1"/>
  <c r="K101" i="59" s="1"/>
  <c r="G102" i="59"/>
  <c r="I102" i="59" s="1"/>
  <c r="K102" i="59" s="1"/>
  <c r="G103" i="59"/>
  <c r="I103" i="59" s="1"/>
  <c r="K103" i="59" s="1"/>
  <c r="G104" i="59"/>
  <c r="I104" i="59" s="1"/>
  <c r="K104" i="59" s="1"/>
  <c r="G105" i="59"/>
  <c r="I105" i="59" s="1"/>
  <c r="K105" i="59" s="1"/>
  <c r="G106" i="59"/>
  <c r="I106" i="59" s="1"/>
  <c r="K106" i="59" s="1"/>
  <c r="G108" i="59"/>
  <c r="I108" i="59" s="1"/>
  <c r="K108" i="59" s="1"/>
  <c r="G109" i="59"/>
  <c r="I109" i="59" s="1"/>
  <c r="K109" i="59" s="1"/>
  <c r="G110" i="59"/>
  <c r="I110" i="59" s="1"/>
  <c r="K110" i="59" s="1"/>
  <c r="G111" i="59"/>
  <c r="I111" i="59" s="1"/>
  <c r="K111" i="59" s="1"/>
  <c r="G112" i="59"/>
  <c r="I112" i="59" s="1"/>
  <c r="K112" i="59" s="1"/>
  <c r="G113" i="59"/>
  <c r="I113" i="59" s="1"/>
  <c r="K113" i="59" s="1"/>
  <c r="G114" i="59"/>
  <c r="I114" i="59" s="1"/>
  <c r="K114" i="59" s="1"/>
  <c r="G115" i="59"/>
  <c r="I115" i="59" s="1"/>
  <c r="K115" i="59" s="1"/>
  <c r="G117" i="59"/>
  <c r="I117" i="59" s="1"/>
  <c r="K117" i="59" s="1"/>
  <c r="G118" i="59"/>
  <c r="I118" i="59" s="1"/>
  <c r="K118" i="59" s="1"/>
  <c r="G119" i="59"/>
  <c r="I119" i="59" s="1"/>
  <c r="K119" i="59" s="1"/>
  <c r="G120" i="59"/>
  <c r="I120" i="59" s="1"/>
  <c r="K120" i="59" s="1"/>
  <c r="G121" i="59"/>
  <c r="I121" i="59" s="1"/>
  <c r="K121" i="59" s="1"/>
  <c r="G123" i="59"/>
  <c r="I123" i="59" s="1"/>
  <c r="K123" i="59" s="1"/>
  <c r="G124" i="59"/>
  <c r="I124" i="59" s="1"/>
  <c r="K124" i="59" s="1"/>
  <c r="G125" i="59"/>
  <c r="I125" i="59" s="1"/>
  <c r="K125" i="59" s="1"/>
  <c r="G126" i="59"/>
  <c r="I126" i="59" s="1"/>
  <c r="K126" i="59" s="1"/>
  <c r="G127" i="59"/>
  <c r="I127" i="59" s="1"/>
  <c r="K127" i="59" s="1"/>
  <c r="G128" i="59"/>
  <c r="I128" i="59" s="1"/>
  <c r="K128" i="59" s="1"/>
  <c r="G130" i="59"/>
  <c r="I130" i="59" s="1"/>
  <c r="K130" i="59" s="1"/>
  <c r="G131" i="59"/>
  <c r="I131" i="59" s="1"/>
  <c r="K131" i="59" s="1"/>
  <c r="G132" i="59"/>
  <c r="I132" i="59" s="1"/>
  <c r="K132" i="59" s="1"/>
  <c r="G133" i="59"/>
  <c r="I133" i="59" s="1"/>
  <c r="K133" i="59" s="1"/>
  <c r="G135" i="59"/>
  <c r="I135" i="59" s="1"/>
  <c r="K135" i="59" s="1"/>
  <c r="G136" i="59"/>
  <c r="I136" i="59" s="1"/>
  <c r="K136" i="59" s="1"/>
  <c r="G137" i="59"/>
  <c r="I137" i="59" s="1"/>
  <c r="K137" i="59" s="1"/>
  <c r="G138" i="59"/>
  <c r="I138" i="59" s="1"/>
  <c r="K138" i="59" s="1"/>
  <c r="G139" i="59"/>
  <c r="I139" i="59" s="1"/>
  <c r="K139" i="59" s="1"/>
  <c r="G141" i="59"/>
  <c r="I141" i="59" s="1"/>
  <c r="K141" i="59" s="1"/>
  <c r="G142" i="59"/>
  <c r="I142" i="59" s="1"/>
  <c r="K142" i="59" s="1"/>
  <c r="G143" i="59"/>
  <c r="I143" i="59" s="1"/>
  <c r="K143" i="59" s="1"/>
  <c r="G144" i="59"/>
  <c r="I144" i="59" s="1"/>
  <c r="K144" i="59" s="1"/>
  <c r="G2" i="59"/>
  <c r="I2" i="59" s="1"/>
  <c r="K2" i="59" s="1"/>
  <c r="E145" i="59"/>
  <c r="G145" i="59" s="1"/>
  <c r="I145" i="59" s="1"/>
  <c r="K145" i="59" s="1"/>
  <c r="E140" i="59"/>
  <c r="G140" i="59" s="1"/>
  <c r="I140" i="59" s="1"/>
  <c r="K140" i="59" s="1"/>
  <c r="E134" i="59"/>
  <c r="G134" i="59" s="1"/>
  <c r="I134" i="59" s="1"/>
  <c r="K134" i="59" s="1"/>
  <c r="E129" i="59"/>
  <c r="G129" i="59" s="1"/>
  <c r="I129" i="59" s="1"/>
  <c r="K129" i="59" s="1"/>
  <c r="E122" i="59"/>
  <c r="G122" i="59" s="1"/>
  <c r="I122" i="59" s="1"/>
  <c r="K122" i="59" s="1"/>
  <c r="E116" i="59"/>
  <c r="G116" i="59" s="1"/>
  <c r="I116" i="59" s="1"/>
  <c r="K116" i="59" s="1"/>
  <c r="E107" i="59"/>
  <c r="G107" i="59" s="1"/>
  <c r="I107" i="59" s="1"/>
  <c r="K107" i="59" s="1"/>
  <c r="E98" i="59"/>
  <c r="G98" i="59" s="1"/>
  <c r="I98" i="59" s="1"/>
  <c r="K98" i="59" s="1"/>
  <c r="E87" i="59"/>
  <c r="G87" i="59" s="1"/>
  <c r="I87" i="59" s="1"/>
  <c r="K87" i="59" s="1"/>
  <c r="E80" i="59"/>
  <c r="G80" i="59" s="1"/>
  <c r="I80" i="59" s="1"/>
  <c r="K80" i="59" s="1"/>
  <c r="E74" i="59"/>
  <c r="G74" i="59" s="1"/>
  <c r="I74" i="59" s="1"/>
  <c r="K74" i="59" s="1"/>
  <c r="E67" i="59"/>
  <c r="G67" i="59" s="1"/>
  <c r="I67" i="59" s="1"/>
  <c r="K67" i="59" s="1"/>
  <c r="E59" i="59"/>
  <c r="G59" i="59" s="1"/>
  <c r="I59" i="59" s="1"/>
  <c r="K59" i="59" s="1"/>
  <c r="E54" i="59"/>
  <c r="G54" i="59" s="1"/>
  <c r="I54" i="59" s="1"/>
  <c r="K54" i="59" s="1"/>
  <c r="E47" i="59"/>
  <c r="G47" i="59" s="1"/>
  <c r="I47" i="59" s="1"/>
  <c r="K47" i="59" s="1"/>
  <c r="E41" i="59"/>
  <c r="G41" i="59" s="1"/>
  <c r="I41" i="59" s="1"/>
  <c r="K41" i="59" s="1"/>
  <c r="K31" i="59"/>
  <c r="K22" i="59"/>
  <c r="K14" i="59"/>
  <c r="K7" i="59"/>
  <c r="A102" i="63" l="1"/>
</calcChain>
</file>

<file path=xl/sharedStrings.xml><?xml version="1.0" encoding="utf-8"?>
<sst xmlns="http://schemas.openxmlformats.org/spreadsheetml/2006/main" count="7274" uniqueCount="180">
  <si>
    <t>Species</t>
  </si>
  <si>
    <t>Kg</t>
  </si>
  <si>
    <t>Block</t>
  </si>
  <si>
    <t>Plot</t>
  </si>
  <si>
    <t>Wt(g)</t>
  </si>
  <si>
    <t>kg</t>
  </si>
  <si>
    <t>Wt(kg)</t>
  </si>
  <si>
    <t>Ipomoea</t>
  </si>
  <si>
    <t>Legumes</t>
  </si>
  <si>
    <t>Eragrostis curvula</t>
  </si>
  <si>
    <t>Ipomoea crassipes</t>
  </si>
  <si>
    <t>Forbs</t>
  </si>
  <si>
    <t>Digitaria eriantha</t>
  </si>
  <si>
    <t>Setaria sphacelata</t>
  </si>
  <si>
    <t>Heteropogon contortus</t>
  </si>
  <si>
    <t>Eragrostis barbinods</t>
  </si>
  <si>
    <t>Themeda triandra</t>
  </si>
  <si>
    <t>Elephantorrhiza elephantina</t>
  </si>
  <si>
    <t>Setaria nigrirostris</t>
  </si>
  <si>
    <t>Melinis repens</t>
  </si>
  <si>
    <t>Hyparrhenia hirta</t>
  </si>
  <si>
    <t>hyparrhenia hirta</t>
  </si>
  <si>
    <t>Cynodon dactylon</t>
  </si>
  <si>
    <t>Aristida congesta</t>
  </si>
  <si>
    <t>eragrostis lehmanniana</t>
  </si>
  <si>
    <t>Rhynchosia monophylla</t>
  </si>
  <si>
    <t>Eragrostis plana</t>
  </si>
  <si>
    <t>Eragrostis lehmanniana</t>
  </si>
  <si>
    <t>Quadrat</t>
  </si>
  <si>
    <t>Kg/ha</t>
  </si>
  <si>
    <t>Sporobolus fimbriatus</t>
  </si>
  <si>
    <t>Eragrostis lemanniana</t>
  </si>
  <si>
    <t>Firbs</t>
  </si>
  <si>
    <t>Eragrostis Lehmaniana</t>
  </si>
  <si>
    <t>Cymbopogon excavatus</t>
  </si>
  <si>
    <t>Brachiaria serrata</t>
  </si>
  <si>
    <t>Urochloa mosambicensis</t>
  </si>
  <si>
    <t>Wt(Kg)</t>
  </si>
  <si>
    <t>Dry wt(g)</t>
  </si>
  <si>
    <t>Period</t>
  </si>
  <si>
    <t>Periods</t>
  </si>
  <si>
    <t>Total</t>
  </si>
  <si>
    <t>Grasses</t>
  </si>
  <si>
    <t>.</t>
  </si>
  <si>
    <t>Harvest</t>
  </si>
  <si>
    <t>1st</t>
  </si>
  <si>
    <t>2nd</t>
  </si>
  <si>
    <t>3rd</t>
  </si>
  <si>
    <t>Rain interception</t>
  </si>
  <si>
    <t>Resting Period</t>
  </si>
  <si>
    <t>Grass</t>
  </si>
  <si>
    <t>Rain int</t>
  </si>
  <si>
    <t>RI</t>
  </si>
  <si>
    <t>Cdactylon</t>
  </si>
  <si>
    <t>Deriantha</t>
  </si>
  <si>
    <t>Elemanniana</t>
  </si>
  <si>
    <t>Ttriandra</t>
  </si>
  <si>
    <t>Ecurvula</t>
  </si>
  <si>
    <t>Sfimbriatus</t>
  </si>
  <si>
    <t>Ereragrostis lemanniana</t>
  </si>
  <si>
    <t>Hcontortus</t>
  </si>
  <si>
    <t>Snigrirostris</t>
  </si>
  <si>
    <t>Ssphacelata</t>
  </si>
  <si>
    <t>Cexcavatus</t>
  </si>
  <si>
    <t>Umosambicensis</t>
  </si>
  <si>
    <t>Ebarbinod</t>
  </si>
  <si>
    <t>Acongesta</t>
  </si>
  <si>
    <t>Eplana</t>
  </si>
  <si>
    <t>Bserrata</t>
  </si>
  <si>
    <t>Hhirta</t>
  </si>
  <si>
    <t>Mrepens</t>
  </si>
  <si>
    <t>Cymbopogon excuvacus</t>
  </si>
  <si>
    <t>ANPP</t>
  </si>
  <si>
    <t>Aristida barbinodis</t>
  </si>
  <si>
    <t>Totals</t>
  </si>
  <si>
    <t>Percentage</t>
  </si>
  <si>
    <t>DM</t>
  </si>
  <si>
    <t>TRMT</t>
  </si>
  <si>
    <t>Treatment</t>
  </si>
  <si>
    <t>Dry matter</t>
  </si>
  <si>
    <t>Ercu</t>
  </si>
  <si>
    <t>Cyda</t>
  </si>
  <si>
    <t>Dier</t>
  </si>
  <si>
    <t>Seni</t>
  </si>
  <si>
    <t>Thtr</t>
  </si>
  <si>
    <t>Heco</t>
  </si>
  <si>
    <t>Sesp</t>
  </si>
  <si>
    <t>Arba</t>
  </si>
  <si>
    <t>Mere</t>
  </si>
  <si>
    <t>Brse</t>
  </si>
  <si>
    <t>Rainfall interception</t>
  </si>
  <si>
    <t>Arco</t>
  </si>
  <si>
    <t>Rinterval</t>
  </si>
  <si>
    <t>Biomass</t>
  </si>
  <si>
    <t>Trmt</t>
  </si>
  <si>
    <t>One</t>
  </si>
  <si>
    <t>Two</t>
  </si>
  <si>
    <t>Three</t>
  </si>
  <si>
    <t>Four</t>
  </si>
  <si>
    <t>Five</t>
  </si>
  <si>
    <t>ANPP (kg/ha)</t>
  </si>
  <si>
    <t>Forbsun</t>
  </si>
  <si>
    <t>Forbslog</t>
  </si>
  <si>
    <t>Forbssq</t>
  </si>
  <si>
    <t>Ercuun</t>
  </si>
  <si>
    <t>Erculog</t>
  </si>
  <si>
    <t>Ercusq</t>
  </si>
  <si>
    <t>Dierun</t>
  </si>
  <si>
    <t>Dierlog</t>
  </si>
  <si>
    <t>Diersq</t>
  </si>
  <si>
    <t>Seniun</t>
  </si>
  <si>
    <t>Senilog</t>
  </si>
  <si>
    <t>Senisq</t>
  </si>
  <si>
    <t>Thtrun</t>
  </si>
  <si>
    <t>Hecoun</t>
  </si>
  <si>
    <t>Hecolog</t>
  </si>
  <si>
    <t>Hecosq</t>
  </si>
  <si>
    <t>Sespun</t>
  </si>
  <si>
    <t>Sesplog</t>
  </si>
  <si>
    <t>Sespsq</t>
  </si>
  <si>
    <t>Thtrlog</t>
  </si>
  <si>
    <t>Thtrsq</t>
  </si>
  <si>
    <t>Frsh Wt(g)</t>
  </si>
  <si>
    <t>Dry weight</t>
  </si>
  <si>
    <t>Erba</t>
  </si>
  <si>
    <t>Erpl</t>
  </si>
  <si>
    <t>Hyhi</t>
  </si>
  <si>
    <t>Urmo</t>
  </si>
  <si>
    <t xml:space="preserve"> </t>
  </si>
  <si>
    <t>2016 Nov</t>
  </si>
  <si>
    <t>2016 Dec</t>
  </si>
  <si>
    <t>2017  Jan</t>
  </si>
  <si>
    <t>2017 Feb</t>
  </si>
  <si>
    <t>2017 Mar</t>
  </si>
  <si>
    <t>2017 Apr</t>
  </si>
  <si>
    <t>2017 May</t>
  </si>
  <si>
    <t>2017 Sept</t>
  </si>
  <si>
    <t>2017 Oct</t>
  </si>
  <si>
    <t>2017 June</t>
  </si>
  <si>
    <t>2017 July</t>
  </si>
  <si>
    <t>2017 Aug</t>
  </si>
  <si>
    <t>Decreasers</t>
  </si>
  <si>
    <t>Increasers</t>
  </si>
  <si>
    <t>Increaser II</t>
  </si>
  <si>
    <t>Umoz</t>
  </si>
  <si>
    <t>ANPPUN</t>
  </si>
  <si>
    <t>ANPPLOG</t>
  </si>
  <si>
    <t>Ecol</t>
  </si>
  <si>
    <t>Decreaser</t>
  </si>
  <si>
    <t>Anpp</t>
  </si>
  <si>
    <t>Overall</t>
  </si>
  <si>
    <t>Fresh (kg/ha)</t>
  </si>
  <si>
    <t>%DM</t>
  </si>
  <si>
    <t>Overall DM(kg/ha)</t>
  </si>
  <si>
    <t>374.79a</t>
  </si>
  <si>
    <t>S.E</t>
  </si>
  <si>
    <t>GRASS ANPP</t>
  </si>
  <si>
    <t>Fresh</t>
  </si>
  <si>
    <t>Dry</t>
  </si>
  <si>
    <t>Umos</t>
  </si>
  <si>
    <t>Erle</t>
  </si>
  <si>
    <t>Decr</t>
  </si>
  <si>
    <t>Incr</t>
  </si>
  <si>
    <t>Incr II</t>
  </si>
  <si>
    <t>Incr I</t>
  </si>
  <si>
    <t>Quad</t>
  </si>
  <si>
    <t>Wt (kg/Ha)</t>
  </si>
  <si>
    <t>Wt (kg)</t>
  </si>
  <si>
    <t>Ha</t>
  </si>
  <si>
    <t>ha</t>
  </si>
  <si>
    <t>kg/ha</t>
  </si>
  <si>
    <t>Wt 9kg)</t>
  </si>
  <si>
    <t>Cyex</t>
  </si>
  <si>
    <t>plot</t>
  </si>
  <si>
    <t>Dm (kg/ha)</t>
  </si>
  <si>
    <t>Dm(kg/ha)</t>
  </si>
  <si>
    <t>Urmos</t>
  </si>
  <si>
    <t xml:space="preserve">Block </t>
  </si>
  <si>
    <t>RP</t>
  </si>
  <si>
    <t>WUE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</si>
</sst>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Consolas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9" fontId="0" fillId="0" borderId="0" xfId="0" applyNumberFormat="1"/>
    <xf numFmtId="0" fontId="2" fillId="0" borderId="0" xfId="0" applyFont="1"/>
    <xf numFmtId="9" fontId="1" fillId="0" borderId="0" xfId="0" applyNumberFormat="1" applyFont="1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0" xfId="0"/>
    <xf numFmtId="16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'ANPP Totals'!$A$1</c:f>
              <c:strCache>
                <c:ptCount val="1"/>
                <c:pt idx="0">
                  <c:v>Treatment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'ANPP Totals'!$A$2:$A$5</c:f>
              <c:numCache>
                <c:formatCode>0%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77-4651-AFE5-E5C3BD811465}"/>
            </c:ext>
          </c:extLst>
        </c:ser>
        <c:ser>
          <c:idx val="1"/>
          <c:order val="1"/>
          <c:tx>
            <c:strRef>
              <c:f>'ANPP Totals'!$B$1</c:f>
              <c:strCache>
                <c:ptCount val="1"/>
                <c:pt idx="0">
                  <c:v>Dry matter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C77-4651-AFE5-E5C3BD81146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C77-4651-AFE5-E5C3BD81146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ab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4C77-4651-AFE5-E5C3BD81146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4C77-4651-AFE5-E5C3BD81146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'ANPP Totals'!$B$2:$B$5</c:f>
              <c:numCache>
                <c:formatCode>General</c:formatCode>
                <c:ptCount val="4"/>
                <c:pt idx="0">
                  <c:v>5482.32</c:v>
                </c:pt>
                <c:pt idx="1">
                  <c:v>4312.3</c:v>
                </c:pt>
                <c:pt idx="2">
                  <c:v>4993.54</c:v>
                </c:pt>
                <c:pt idx="3">
                  <c:v>1483.68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C77-4651-AFE5-E5C3BD81146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5979392"/>
        <c:axId val="135980928"/>
      </c:barChart>
      <c:catAx>
        <c:axId val="135979392"/>
        <c:scaling>
          <c:orientation val="minMax"/>
        </c:scaling>
        <c:delete val="0"/>
        <c:axPos val="b"/>
        <c:majorTickMark val="none"/>
        <c:minorTickMark val="none"/>
        <c:tickLblPos val="nextTo"/>
        <c:crossAx val="135980928"/>
        <c:crosses val="autoZero"/>
        <c:auto val="1"/>
        <c:lblAlgn val="ctr"/>
        <c:lblOffset val="100"/>
        <c:noMultiLvlLbl val="0"/>
      </c:catAx>
      <c:valAx>
        <c:axId val="13598092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crossAx val="1359793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'ANPP Forbs n Grasses'!$AG$1</c:f>
              <c:strCache>
                <c:ptCount val="1"/>
                <c:pt idx="0">
                  <c:v>Grass</c:v>
                </c:pt>
              </c:strCache>
            </c:strRef>
          </c:tx>
          <c:invertIfNegative val="0"/>
          <c:errBars>
            <c:errBarType val="plus"/>
            <c:errValType val="stdErr"/>
            <c:noEndCap val="0"/>
          </c:errBars>
          <c:cat>
            <c:numRef>
              <c:f>'ANPP Forbs n Grasses'!$AF$2:$AF$5</c:f>
              <c:numCache>
                <c:formatCode>0%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0.6</c:v>
                </c:pt>
              </c:numCache>
            </c:numRef>
          </c:cat>
          <c:val>
            <c:numRef>
              <c:f>'ANPP Forbs n Grasses'!$AG$2:$AG$5</c:f>
              <c:numCache>
                <c:formatCode>General</c:formatCode>
                <c:ptCount val="4"/>
                <c:pt idx="0">
                  <c:v>4581.54</c:v>
                </c:pt>
                <c:pt idx="1">
                  <c:v>4300.1000000000004</c:v>
                </c:pt>
                <c:pt idx="2">
                  <c:v>3760.04</c:v>
                </c:pt>
                <c:pt idx="3">
                  <c:v>809.12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41-4BA1-B054-A71404470CF8}"/>
            </c:ext>
          </c:extLst>
        </c:ser>
        <c:ser>
          <c:idx val="1"/>
          <c:order val="1"/>
          <c:tx>
            <c:strRef>
              <c:f>'ANPP Forbs n Grasses'!$AH$1</c:f>
              <c:strCache>
                <c:ptCount val="1"/>
                <c:pt idx="0">
                  <c:v>Forbs</c:v>
                </c:pt>
              </c:strCache>
            </c:strRef>
          </c:tx>
          <c:invertIfNegative val="0"/>
          <c:errBars>
            <c:errBarType val="plus"/>
            <c:errValType val="stdErr"/>
            <c:noEndCap val="0"/>
          </c:errBars>
          <c:cat>
            <c:numRef>
              <c:f>'ANPP Forbs n Grasses'!$AF$2:$AF$5</c:f>
              <c:numCache>
                <c:formatCode>0%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0.6</c:v>
                </c:pt>
              </c:numCache>
            </c:numRef>
          </c:cat>
          <c:val>
            <c:numRef>
              <c:f>'ANPP Forbs n Grasses'!$AH$2:$AH$5</c:f>
              <c:numCache>
                <c:formatCode>General</c:formatCode>
                <c:ptCount val="4"/>
                <c:pt idx="0">
                  <c:v>900.78</c:v>
                </c:pt>
                <c:pt idx="1">
                  <c:v>30.5</c:v>
                </c:pt>
                <c:pt idx="2">
                  <c:v>1233.5</c:v>
                </c:pt>
                <c:pt idx="3">
                  <c:v>843.2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41-4BA1-B054-A71404470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36609152"/>
        <c:axId val="136635904"/>
      </c:barChart>
      <c:catAx>
        <c:axId val="13660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Rainfall interception</a:t>
                </a:r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36635904"/>
        <c:crosses val="autoZero"/>
        <c:auto val="1"/>
        <c:lblAlgn val="ctr"/>
        <c:lblOffset val="100"/>
        <c:noMultiLvlLbl val="0"/>
      </c:catAx>
      <c:valAx>
        <c:axId val="136635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ANPP (kg/ha)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09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'ANPP Forbs n Grasses'!$AM$7</c:f>
              <c:strCache>
                <c:ptCount val="1"/>
                <c:pt idx="0">
                  <c:v>Forbs</c:v>
                </c:pt>
              </c:strCache>
            </c:strRef>
          </c:tx>
          <c:invertIfNegative val="0"/>
          <c:errBars>
            <c:errBarType val="plus"/>
            <c:errValType val="fixedVal"/>
            <c:noEndCap val="0"/>
            <c:val val="200"/>
          </c:errBars>
          <c:val>
            <c:numRef>
              <c:f>'ANPP Forbs n Grasses'!$AM$8:$AM$11</c:f>
              <c:numCache>
                <c:formatCode>General</c:formatCode>
                <c:ptCount val="4"/>
                <c:pt idx="0">
                  <c:v>1080.6300000000001</c:v>
                </c:pt>
                <c:pt idx="1">
                  <c:v>30.5</c:v>
                </c:pt>
                <c:pt idx="2">
                  <c:v>1495.68</c:v>
                </c:pt>
                <c:pt idx="3">
                  <c:v>1112.75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'ANPP Forbs n Grasses'!#REF!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10C-4ADB-8DDC-1E7D44183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36648576"/>
        <c:axId val="136654848"/>
      </c:barChart>
      <c:catAx>
        <c:axId val="13664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Rain interception</a:t>
                </a:r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36654848"/>
        <c:crosses val="autoZero"/>
        <c:auto val="1"/>
        <c:lblAlgn val="ctr"/>
        <c:lblOffset val="100"/>
        <c:noMultiLvlLbl val="0"/>
      </c:catAx>
      <c:valAx>
        <c:axId val="136654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DM</a:t>
                </a:r>
                <a:r>
                  <a:rPr lang="en-US" baseline="0"/>
                  <a:t> (kg/ha)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48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'ANPP Forbs n Grasses'!$AL$100</c:f>
              <c:strCache>
                <c:ptCount val="1"/>
                <c:pt idx="0">
                  <c:v>Heco</c:v>
                </c:pt>
              </c:strCache>
            </c:strRef>
          </c:tx>
          <c:invertIfNegative val="0"/>
          <c:errBars>
            <c:errBarType val="plus"/>
            <c:errValType val="fixedVal"/>
            <c:noEndCap val="0"/>
            <c:val val="200"/>
          </c:errBars>
          <c:cat>
            <c:numRef>
              <c:f>'ANPP Forbs n Grasses'!$AK$101:$AK$104</c:f>
              <c:numCache>
                <c:formatCode>0%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0.6</c:v>
                </c:pt>
              </c:numCache>
            </c:numRef>
          </c:cat>
          <c:val>
            <c:numRef>
              <c:f>'ANPP Forbs n Grasses'!$AL$101:$AL$104</c:f>
              <c:numCache>
                <c:formatCode>General</c:formatCode>
                <c:ptCount val="4"/>
                <c:pt idx="0">
                  <c:v>484.47</c:v>
                </c:pt>
                <c:pt idx="1">
                  <c:v>482.3</c:v>
                </c:pt>
                <c:pt idx="2">
                  <c:v>804.7</c:v>
                </c:pt>
                <c:pt idx="3">
                  <c:v>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88-4670-8DC0-C85E3D4CC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36696576"/>
        <c:axId val="136698496"/>
      </c:barChart>
      <c:catAx>
        <c:axId val="13669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Rainfall interception</a:t>
                </a:r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36698496"/>
        <c:crosses val="autoZero"/>
        <c:auto val="1"/>
        <c:lblAlgn val="ctr"/>
        <c:lblOffset val="100"/>
        <c:noMultiLvlLbl val="0"/>
      </c:catAx>
      <c:valAx>
        <c:axId val="136698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ANPP</a:t>
                </a:r>
                <a:r>
                  <a:rPr lang="en-US" baseline="0"/>
                  <a:t> (kg/ha)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96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'ANPP Forbs n Grasses'!$AL$118</c:f>
              <c:strCache>
                <c:ptCount val="1"/>
                <c:pt idx="0">
                  <c:v>Sesp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6032066152092045E-2"/>
                  <c:y val="-8.333333333333332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88D7-441E-AB6A-0BC16374A5D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plus"/>
            <c:errValType val="fixedVal"/>
            <c:noEndCap val="0"/>
            <c:val val="50"/>
          </c:errBars>
          <c:cat>
            <c:numRef>
              <c:f>'ANPP Forbs n Grasses'!$AK$119:$AK$122</c:f>
              <c:numCache>
                <c:formatCode>0%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0.6</c:v>
                </c:pt>
              </c:numCache>
            </c:numRef>
          </c:cat>
          <c:val>
            <c:numRef>
              <c:f>'ANPP Forbs n Grasses'!$AL$119:$AL$122</c:f>
              <c:numCache>
                <c:formatCode>General</c:formatCode>
                <c:ptCount val="4"/>
                <c:pt idx="0">
                  <c:v>360.95</c:v>
                </c:pt>
                <c:pt idx="1">
                  <c:v>269.10000000000002</c:v>
                </c:pt>
                <c:pt idx="2">
                  <c:v>84.7</c:v>
                </c:pt>
                <c:pt idx="3">
                  <c:v>13.7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D7-441E-AB6A-0BC16374A5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36741632"/>
        <c:axId val="136743552"/>
      </c:barChart>
      <c:catAx>
        <c:axId val="1367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Rainfall</a:t>
                </a:r>
                <a:r>
                  <a:rPr lang="en-US" baseline="0"/>
                  <a:t> interception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36743552"/>
        <c:crosses val="autoZero"/>
        <c:auto val="1"/>
        <c:lblAlgn val="ctr"/>
        <c:lblOffset val="100"/>
        <c:noMultiLvlLbl val="0"/>
      </c:catAx>
      <c:valAx>
        <c:axId val="13674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ANPP (kg/ha)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741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'ANPP Forbs n Grasses'!$AL$139</c:f>
              <c:strCache>
                <c:ptCount val="1"/>
                <c:pt idx="0">
                  <c:v>0%</c:v>
                </c:pt>
              </c:strCache>
            </c:strRef>
          </c:tx>
          <c:marker>
            <c:symbol val="none"/>
          </c:marker>
          <c:cat>
            <c:strRef>
              <c:f>'ANPP Forbs n Grasses'!$AK$140:$AK$151</c:f>
              <c:strCache>
                <c:ptCount val="12"/>
                <c:pt idx="0">
                  <c:v>2016 Nov</c:v>
                </c:pt>
                <c:pt idx="1">
                  <c:v>2016 Dec</c:v>
                </c:pt>
                <c:pt idx="2">
                  <c:v>2017  Jan</c:v>
                </c:pt>
                <c:pt idx="3">
                  <c:v>2017 Feb</c:v>
                </c:pt>
                <c:pt idx="4">
                  <c:v>2017 Mar</c:v>
                </c:pt>
                <c:pt idx="5">
                  <c:v>2017 Apr</c:v>
                </c:pt>
                <c:pt idx="6">
                  <c:v>2017 May</c:v>
                </c:pt>
                <c:pt idx="7">
                  <c:v>2017 June</c:v>
                </c:pt>
                <c:pt idx="8">
                  <c:v>2017 July</c:v>
                </c:pt>
                <c:pt idx="9">
                  <c:v>2017 Aug</c:v>
                </c:pt>
                <c:pt idx="10">
                  <c:v>2017 Sept</c:v>
                </c:pt>
                <c:pt idx="11">
                  <c:v>2017 Oct</c:v>
                </c:pt>
              </c:strCache>
            </c:strRef>
          </c:cat>
          <c:val>
            <c:numRef>
              <c:f>'ANPP Forbs n Grasses'!$AL$140:$AL$151</c:f>
              <c:numCache>
                <c:formatCode>General</c:formatCode>
                <c:ptCount val="12"/>
                <c:pt idx="0">
                  <c:v>37.68</c:v>
                </c:pt>
                <c:pt idx="1">
                  <c:v>123.16</c:v>
                </c:pt>
                <c:pt idx="2">
                  <c:v>57.76</c:v>
                </c:pt>
                <c:pt idx="3">
                  <c:v>102.9</c:v>
                </c:pt>
                <c:pt idx="4">
                  <c:v>30.92</c:v>
                </c:pt>
                <c:pt idx="5">
                  <c:v>90.6</c:v>
                </c:pt>
                <c:pt idx="6">
                  <c:v>18.260000000000002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19.760000000000002</c:v>
                </c:pt>
                <c:pt idx="11">
                  <c:v>85.16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6F-4256-9AAC-5BD7D0194364}"/>
            </c:ext>
          </c:extLst>
        </c:ser>
        <c:ser>
          <c:idx val="1"/>
          <c:order val="1"/>
          <c:tx>
            <c:strRef>
              <c:f>'ANPP Forbs n Grasses'!$AM$139</c:f>
              <c:strCache>
                <c:ptCount val="1"/>
                <c:pt idx="0">
                  <c:v>15%</c:v>
                </c:pt>
              </c:strCache>
            </c:strRef>
          </c:tx>
          <c:marker>
            <c:symbol val="none"/>
          </c:marker>
          <c:cat>
            <c:strRef>
              <c:f>'ANPP Forbs n Grasses'!$AK$140:$AK$151</c:f>
              <c:strCache>
                <c:ptCount val="12"/>
                <c:pt idx="0">
                  <c:v>2016 Nov</c:v>
                </c:pt>
                <c:pt idx="1">
                  <c:v>2016 Dec</c:v>
                </c:pt>
                <c:pt idx="2">
                  <c:v>2017  Jan</c:v>
                </c:pt>
                <c:pt idx="3">
                  <c:v>2017 Feb</c:v>
                </c:pt>
                <c:pt idx="4">
                  <c:v>2017 Mar</c:v>
                </c:pt>
                <c:pt idx="5">
                  <c:v>2017 Apr</c:v>
                </c:pt>
                <c:pt idx="6">
                  <c:v>2017 May</c:v>
                </c:pt>
                <c:pt idx="7">
                  <c:v>2017 June</c:v>
                </c:pt>
                <c:pt idx="8">
                  <c:v>2017 July</c:v>
                </c:pt>
                <c:pt idx="9">
                  <c:v>2017 Aug</c:v>
                </c:pt>
                <c:pt idx="10">
                  <c:v>2017 Sept</c:v>
                </c:pt>
                <c:pt idx="11">
                  <c:v>2017 Oct</c:v>
                </c:pt>
              </c:strCache>
            </c:strRef>
          </c:cat>
          <c:val>
            <c:numRef>
              <c:f>'ANPP Forbs n Grasses'!$AM$140:$AM$151</c:f>
              <c:numCache>
                <c:formatCode>General</c:formatCode>
                <c:ptCount val="12"/>
                <c:pt idx="0">
                  <c:v>32.027999999999999</c:v>
                </c:pt>
                <c:pt idx="1">
                  <c:v>104.68599999999999</c:v>
                </c:pt>
                <c:pt idx="2">
                  <c:v>49.095999999999997</c:v>
                </c:pt>
                <c:pt idx="3">
                  <c:v>87.465000000000003</c:v>
                </c:pt>
                <c:pt idx="4">
                  <c:v>26.282</c:v>
                </c:pt>
                <c:pt idx="5">
                  <c:v>77.009999999999991</c:v>
                </c:pt>
                <c:pt idx="6">
                  <c:v>15.521000000000001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16.795999999999999</c:v>
                </c:pt>
                <c:pt idx="11">
                  <c:v>72.385999999999996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6F-4256-9AAC-5BD7D0194364}"/>
            </c:ext>
          </c:extLst>
        </c:ser>
        <c:ser>
          <c:idx val="2"/>
          <c:order val="2"/>
          <c:tx>
            <c:strRef>
              <c:f>'ANPP Forbs n Grasses'!$AN$139</c:f>
              <c:strCache>
                <c:ptCount val="1"/>
                <c:pt idx="0">
                  <c:v>30%</c:v>
                </c:pt>
              </c:strCache>
            </c:strRef>
          </c:tx>
          <c:marker>
            <c:symbol val="none"/>
          </c:marker>
          <c:cat>
            <c:strRef>
              <c:f>'ANPP Forbs n Grasses'!$AK$140:$AK$151</c:f>
              <c:strCache>
                <c:ptCount val="12"/>
                <c:pt idx="0">
                  <c:v>2016 Nov</c:v>
                </c:pt>
                <c:pt idx="1">
                  <c:v>2016 Dec</c:v>
                </c:pt>
                <c:pt idx="2">
                  <c:v>2017  Jan</c:v>
                </c:pt>
                <c:pt idx="3">
                  <c:v>2017 Feb</c:v>
                </c:pt>
                <c:pt idx="4">
                  <c:v>2017 Mar</c:v>
                </c:pt>
                <c:pt idx="5">
                  <c:v>2017 Apr</c:v>
                </c:pt>
                <c:pt idx="6">
                  <c:v>2017 May</c:v>
                </c:pt>
                <c:pt idx="7">
                  <c:v>2017 June</c:v>
                </c:pt>
                <c:pt idx="8">
                  <c:v>2017 July</c:v>
                </c:pt>
                <c:pt idx="9">
                  <c:v>2017 Aug</c:v>
                </c:pt>
                <c:pt idx="10">
                  <c:v>2017 Sept</c:v>
                </c:pt>
                <c:pt idx="11">
                  <c:v>2017 Oct</c:v>
                </c:pt>
              </c:strCache>
            </c:strRef>
          </c:cat>
          <c:val>
            <c:numRef>
              <c:f>'ANPP Forbs n Grasses'!$AN$140:$AN$151</c:f>
              <c:numCache>
                <c:formatCode>General</c:formatCode>
                <c:ptCount val="12"/>
                <c:pt idx="0">
                  <c:v>26.375999999999998</c:v>
                </c:pt>
                <c:pt idx="1">
                  <c:v>86.211999999999989</c:v>
                </c:pt>
                <c:pt idx="2">
                  <c:v>40.431999999999995</c:v>
                </c:pt>
                <c:pt idx="3">
                  <c:v>72.03</c:v>
                </c:pt>
                <c:pt idx="4">
                  <c:v>21.643999999999998</c:v>
                </c:pt>
                <c:pt idx="5">
                  <c:v>63.419999999999995</c:v>
                </c:pt>
                <c:pt idx="6">
                  <c:v>12.782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13.832000000000001</c:v>
                </c:pt>
                <c:pt idx="11">
                  <c:v>59.611999999999995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6F-4256-9AAC-5BD7D0194364}"/>
            </c:ext>
          </c:extLst>
        </c:ser>
        <c:ser>
          <c:idx val="3"/>
          <c:order val="3"/>
          <c:tx>
            <c:strRef>
              <c:f>'ANPP Forbs n Grasses'!$AO$139</c:f>
              <c:strCache>
                <c:ptCount val="1"/>
                <c:pt idx="0">
                  <c:v>60%</c:v>
                </c:pt>
              </c:strCache>
            </c:strRef>
          </c:tx>
          <c:marker>
            <c:symbol val="none"/>
          </c:marker>
          <c:cat>
            <c:strRef>
              <c:f>'ANPP Forbs n Grasses'!$AK$140:$AK$151</c:f>
              <c:strCache>
                <c:ptCount val="12"/>
                <c:pt idx="0">
                  <c:v>2016 Nov</c:v>
                </c:pt>
                <c:pt idx="1">
                  <c:v>2016 Dec</c:v>
                </c:pt>
                <c:pt idx="2">
                  <c:v>2017  Jan</c:v>
                </c:pt>
                <c:pt idx="3">
                  <c:v>2017 Feb</c:v>
                </c:pt>
                <c:pt idx="4">
                  <c:v>2017 Mar</c:v>
                </c:pt>
                <c:pt idx="5">
                  <c:v>2017 Apr</c:v>
                </c:pt>
                <c:pt idx="6">
                  <c:v>2017 May</c:v>
                </c:pt>
                <c:pt idx="7">
                  <c:v>2017 June</c:v>
                </c:pt>
                <c:pt idx="8">
                  <c:v>2017 July</c:v>
                </c:pt>
                <c:pt idx="9">
                  <c:v>2017 Aug</c:v>
                </c:pt>
                <c:pt idx="10">
                  <c:v>2017 Sept</c:v>
                </c:pt>
                <c:pt idx="11">
                  <c:v>2017 Oct</c:v>
                </c:pt>
              </c:strCache>
            </c:strRef>
          </c:cat>
          <c:val>
            <c:numRef>
              <c:f>'ANPP Forbs n Grasses'!$AO$140:$AO$151</c:f>
              <c:numCache>
                <c:formatCode>General</c:formatCode>
                <c:ptCount val="12"/>
                <c:pt idx="0">
                  <c:v>15.072000000000001</c:v>
                </c:pt>
                <c:pt idx="1">
                  <c:v>49.264000000000003</c:v>
                </c:pt>
                <c:pt idx="2">
                  <c:v>23.103999999999999</c:v>
                </c:pt>
                <c:pt idx="3">
                  <c:v>41.160000000000004</c:v>
                </c:pt>
                <c:pt idx="4">
                  <c:v>12.368000000000002</c:v>
                </c:pt>
                <c:pt idx="5">
                  <c:v>36.24</c:v>
                </c:pt>
                <c:pt idx="6">
                  <c:v>7.3040000000000012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7.9040000000000008</c:v>
                </c:pt>
                <c:pt idx="11">
                  <c:v>34.064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6F-4256-9AAC-5BD7D0194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435776"/>
        <c:axId val="137446144"/>
      </c:lineChart>
      <c:catAx>
        <c:axId val="13743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37446144"/>
        <c:crosses val="autoZero"/>
        <c:auto val="1"/>
        <c:lblAlgn val="ctr"/>
        <c:lblOffset val="100"/>
        <c:noMultiLvlLbl val="0"/>
      </c:catAx>
      <c:valAx>
        <c:axId val="137446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RAinfall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74357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'ANPP Forbs n Grasses'!$AO$29</c:f>
              <c:strCache>
                <c:ptCount val="1"/>
                <c:pt idx="0">
                  <c:v>Ercu</c:v>
                </c:pt>
              </c:strCache>
            </c:strRef>
          </c:tx>
          <c:invertIfNegative val="0"/>
          <c:errBars>
            <c:errBarType val="plus"/>
            <c:errValType val="fixedVal"/>
            <c:noEndCap val="0"/>
            <c:val val="500"/>
          </c:errBars>
          <c:cat>
            <c:numRef>
              <c:f>'ANPP Forbs n Grasses'!$AN$30:$AN$33</c:f>
              <c:numCache>
                <c:formatCode>0%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0.6</c:v>
                </c:pt>
              </c:numCache>
            </c:numRef>
          </c:cat>
          <c:val>
            <c:numRef>
              <c:f>'ANPP Forbs n Grasses'!$AO$30:$AO$33</c:f>
              <c:numCache>
                <c:formatCode>General</c:formatCode>
                <c:ptCount val="4"/>
                <c:pt idx="0">
                  <c:v>1809.4</c:v>
                </c:pt>
                <c:pt idx="1">
                  <c:v>1232.1500000000001</c:v>
                </c:pt>
                <c:pt idx="2">
                  <c:v>2077.12</c:v>
                </c:pt>
                <c:pt idx="3">
                  <c:v>189.57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AC-48E0-8657-998FE59DD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37467392"/>
        <c:axId val="137469312"/>
      </c:barChart>
      <c:catAx>
        <c:axId val="13746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Rainfall interception</a:t>
                </a:r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37469312"/>
        <c:crosses val="autoZero"/>
        <c:auto val="1"/>
        <c:lblAlgn val="ctr"/>
        <c:lblOffset val="100"/>
        <c:noMultiLvlLbl val="0"/>
      </c:catAx>
      <c:valAx>
        <c:axId val="137469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ANPP (kg/ha)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74673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'ANPP Forbs n Grasses'!$AM$47</c:f>
              <c:strCache>
                <c:ptCount val="1"/>
                <c:pt idx="0">
                  <c:v>Dier</c:v>
                </c:pt>
              </c:strCache>
            </c:strRef>
          </c:tx>
          <c:invertIfNegative val="0"/>
          <c:errBars>
            <c:errBarType val="plus"/>
            <c:errValType val="fixedVal"/>
            <c:noEndCap val="0"/>
            <c:val val="500"/>
          </c:errBars>
          <c:cat>
            <c:numRef>
              <c:f>'ANPP Forbs n Grasses'!$AL$48:$AL$51</c:f>
              <c:numCache>
                <c:formatCode>0%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0.6</c:v>
                </c:pt>
              </c:numCache>
            </c:numRef>
          </c:cat>
          <c:val>
            <c:numRef>
              <c:f>'ANPP Forbs n Grasses'!$AM$48:$AM$51</c:f>
              <c:numCache>
                <c:formatCode>General</c:formatCode>
                <c:ptCount val="4"/>
                <c:pt idx="0">
                  <c:v>2575.73</c:v>
                </c:pt>
                <c:pt idx="1">
                  <c:v>3337.7</c:v>
                </c:pt>
                <c:pt idx="2">
                  <c:v>980.63</c:v>
                </c:pt>
                <c:pt idx="3">
                  <c:v>278.35000000000002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14-4A3F-88AC-87D9C9B56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37499008"/>
        <c:axId val="137500928"/>
      </c:barChart>
      <c:catAx>
        <c:axId val="13749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Rainfall interception</a:t>
                </a:r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37500928"/>
        <c:crosses val="autoZero"/>
        <c:auto val="1"/>
        <c:lblAlgn val="ctr"/>
        <c:lblOffset val="100"/>
        <c:noMultiLvlLbl val="0"/>
      </c:catAx>
      <c:valAx>
        <c:axId val="1375009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7499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'ANPP Forbs n Grasses'!$AM$65</c:f>
              <c:strCache>
                <c:ptCount val="1"/>
                <c:pt idx="0">
                  <c:v>Seni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2007503271335509E-2"/>
                  <c:y val="-0.1834996653473210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CABF-4122-92F5-1071D51E656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plus"/>
            <c:errValType val="fixedVal"/>
            <c:noEndCap val="0"/>
            <c:val val="200"/>
          </c:errBars>
          <c:cat>
            <c:numRef>
              <c:f>'ANPP Forbs n Grasses'!$AL$66:$AL$69</c:f>
              <c:numCache>
                <c:formatCode>0%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0.6</c:v>
                </c:pt>
              </c:numCache>
            </c:numRef>
          </c:cat>
          <c:val>
            <c:numRef>
              <c:f>'ANPP Forbs n Grasses'!$AM$66:$AM$69</c:f>
              <c:numCache>
                <c:formatCode>General</c:formatCode>
                <c:ptCount val="4"/>
                <c:pt idx="0">
                  <c:v>905.47</c:v>
                </c:pt>
                <c:pt idx="1">
                  <c:v>1226.7</c:v>
                </c:pt>
                <c:pt idx="2">
                  <c:v>406.43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BF-4122-92F5-1071D51E65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37547776"/>
        <c:axId val="137549696"/>
      </c:barChart>
      <c:catAx>
        <c:axId val="137547776"/>
        <c:scaling>
          <c:orientation val="minMax"/>
        </c:scaling>
        <c:delete val="0"/>
        <c:axPos val="b"/>
        <c:title>
          <c:overlay val="0"/>
        </c:title>
        <c:numFmt formatCode="0%" sourceLinked="1"/>
        <c:majorTickMark val="none"/>
        <c:minorTickMark val="none"/>
        <c:tickLblPos val="nextTo"/>
        <c:crossAx val="137549696"/>
        <c:crosses val="autoZero"/>
        <c:auto val="1"/>
        <c:lblAlgn val="ctr"/>
        <c:lblOffset val="100"/>
        <c:noMultiLvlLbl val="0"/>
      </c:catAx>
      <c:valAx>
        <c:axId val="137549696"/>
        <c:scaling>
          <c:orientation val="minMax"/>
        </c:scaling>
        <c:delete val="0"/>
        <c:axPos val="l"/>
        <c:title>
          <c:overlay val="0"/>
        </c:title>
        <c:numFmt formatCode="General" sourceLinked="1"/>
        <c:majorTickMark val="out"/>
        <c:minorTickMark val="none"/>
        <c:tickLblPos val="nextTo"/>
        <c:crossAx val="1375477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'ANPP Forbs n Grasses'!$AD$42</c:f>
              <c:strCache>
                <c:ptCount val="1"/>
                <c:pt idx="0">
                  <c:v>Thtr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3888888888888888E-2"/>
                  <c:y val="-7.87037037037037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56B-4FDE-B1FC-0E5C548AB20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plus"/>
            <c:errValType val="fixedVal"/>
            <c:noEndCap val="0"/>
            <c:val val="100"/>
          </c:errBars>
          <c:cat>
            <c:numRef>
              <c:f>'ANPP Forbs n Grasses'!$AC$43:$AC$46</c:f>
              <c:numCache>
                <c:formatCode>0%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0.6</c:v>
                </c:pt>
              </c:numCache>
            </c:numRef>
          </c:cat>
          <c:val>
            <c:numRef>
              <c:f>'ANPP Forbs n Grasses'!$AD$43:$AD$46</c:f>
              <c:numCache>
                <c:formatCode>General</c:formatCode>
                <c:ptCount val="4"/>
                <c:pt idx="0">
                  <c:v>558.70000000000005</c:v>
                </c:pt>
                <c:pt idx="1">
                  <c:v>309.7</c:v>
                </c:pt>
                <c:pt idx="2">
                  <c:v>478.77</c:v>
                </c:pt>
                <c:pt idx="3">
                  <c:v>22.4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6B-4FDE-B1FC-0E5C548AB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37187328"/>
        <c:axId val="137189248"/>
      </c:barChart>
      <c:catAx>
        <c:axId val="13718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Rainfall interception</a:t>
                </a:r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37189248"/>
        <c:crosses val="autoZero"/>
        <c:auto val="1"/>
        <c:lblAlgn val="ctr"/>
        <c:lblOffset val="100"/>
        <c:noMultiLvlLbl val="0"/>
      </c:catAx>
      <c:valAx>
        <c:axId val="137189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ANPP (kg/ha)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7187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'ANPP Forbs n Grasses'!$AE$82</c:f>
              <c:strCache>
                <c:ptCount val="1"/>
                <c:pt idx="0">
                  <c:v>Decreasers</c:v>
                </c:pt>
              </c:strCache>
            </c:strRef>
          </c:tx>
          <c:invertIfNegative val="0"/>
          <c:errBars>
            <c:errBarType val="plus"/>
            <c:errValType val="fixedVal"/>
            <c:noEndCap val="0"/>
            <c:val val="500"/>
          </c:errBars>
          <c:cat>
            <c:numRef>
              <c:f>'ANPP Forbs n Grasses'!$AD$83:$AD$86</c:f>
              <c:numCache>
                <c:formatCode>0%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0.6</c:v>
                </c:pt>
              </c:numCache>
            </c:numRef>
          </c:cat>
          <c:val>
            <c:numRef>
              <c:f>'ANPP Forbs n Grasses'!$AE$83:$AE$86</c:f>
              <c:numCache>
                <c:formatCode>General</c:formatCode>
                <c:ptCount val="4"/>
                <c:pt idx="0">
                  <c:v>3431.8</c:v>
                </c:pt>
                <c:pt idx="1">
                  <c:v>2878.45</c:v>
                </c:pt>
                <c:pt idx="2">
                  <c:v>1545.53</c:v>
                </c:pt>
                <c:pt idx="3">
                  <c:v>267.77999999999997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EA-4A5D-856E-5634D2D11184}"/>
            </c:ext>
          </c:extLst>
        </c:ser>
        <c:ser>
          <c:idx val="1"/>
          <c:order val="1"/>
          <c:tx>
            <c:strRef>
              <c:f>'ANPP Forbs n Grasses'!$AF$82</c:f>
              <c:strCache>
                <c:ptCount val="1"/>
                <c:pt idx="0">
                  <c:v>Increaser II</c:v>
                </c:pt>
              </c:strCache>
            </c:strRef>
          </c:tx>
          <c:invertIfNegative val="0"/>
          <c:errBars>
            <c:errBarType val="plus"/>
            <c:errValType val="fixedVal"/>
            <c:noEndCap val="0"/>
            <c:val val="500"/>
          </c:errBars>
          <c:cat>
            <c:numRef>
              <c:f>'ANPP Forbs n Grasses'!$AD$83:$AD$86</c:f>
              <c:numCache>
                <c:formatCode>0%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0.6</c:v>
                </c:pt>
              </c:numCache>
            </c:numRef>
          </c:cat>
          <c:val>
            <c:numRef>
              <c:f>'ANPP Forbs n Grasses'!$AF$83:$AF$86</c:f>
              <c:numCache>
                <c:formatCode>General</c:formatCode>
                <c:ptCount val="4"/>
                <c:pt idx="0">
                  <c:v>2246.7199999999998</c:v>
                </c:pt>
                <c:pt idx="1">
                  <c:v>2099.2199999999998</c:v>
                </c:pt>
                <c:pt idx="2">
                  <c:v>2621.68</c:v>
                </c:pt>
                <c:pt idx="3">
                  <c:v>283.23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EA-4A5D-856E-5634D2D11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37310592"/>
        <c:axId val="137312512"/>
      </c:barChart>
      <c:catAx>
        <c:axId val="13731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Rainfall</a:t>
                </a:r>
                <a:r>
                  <a:rPr lang="en-US" baseline="0"/>
                  <a:t> interception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37312512"/>
        <c:crosses val="autoZero"/>
        <c:auto val="1"/>
        <c:lblAlgn val="ctr"/>
        <c:lblOffset val="100"/>
        <c:noMultiLvlLbl val="0"/>
      </c:catAx>
      <c:valAx>
        <c:axId val="137312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ANPP (kg/ha)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73105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'ANPP Totals'!$B$1</c:f>
              <c:strCache>
                <c:ptCount val="1"/>
                <c:pt idx="0">
                  <c:v>Dry matter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3.608778069407990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A4A6-43D2-A3E3-475D00994A0A}"/>
                </c:ext>
              </c:extLst>
            </c:dLbl>
            <c:dLbl>
              <c:idx val="1"/>
              <c:layout>
                <c:manualLayout>
                  <c:x val="-2.7777777777777779E-3"/>
                  <c:y val="5.5788859725867598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A4A6-43D2-A3E3-475D00994A0A}"/>
                </c:ext>
              </c:extLst>
            </c:dLbl>
            <c:dLbl>
              <c:idx val="2"/>
              <c:layout>
                <c:manualLayout>
                  <c:x val="0"/>
                  <c:y val="1.483814523184601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ac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A4A6-43D2-A3E3-475D00994A0A}"/>
                </c:ext>
              </c:extLst>
            </c:dLbl>
            <c:dLbl>
              <c:idx val="3"/>
              <c:layout>
                <c:manualLayout>
                  <c:x val="0"/>
                  <c:y val="1.020851560221638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A4A6-43D2-A3E3-475D00994A0A}"/>
                </c:ext>
              </c:extLst>
            </c:dLbl>
            <c:spPr>
              <a:noFill/>
              <a:ln>
                <a:noFill/>
              </a:ln>
              <a:effectLst/>
            </c:spPr>
            <c:dLblPos val="in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'ANPP Totals'!$A$2:$A$5</c:f>
              <c:numCache>
                <c:formatCode>0%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0.6</c:v>
                </c:pt>
              </c:numCache>
            </c:numRef>
          </c:cat>
          <c:val>
            <c:numRef>
              <c:f>'ANPP Totals'!$B$2:$B$5</c:f>
              <c:numCache>
                <c:formatCode>General</c:formatCode>
                <c:ptCount val="4"/>
                <c:pt idx="0">
                  <c:v>5482.32</c:v>
                </c:pt>
                <c:pt idx="1">
                  <c:v>4312.3</c:v>
                </c:pt>
                <c:pt idx="2">
                  <c:v>4993.54</c:v>
                </c:pt>
                <c:pt idx="3">
                  <c:v>1483.68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A6-43D2-A3E3-475D00994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836032"/>
        <c:axId val="135837568"/>
      </c:barChart>
      <c:catAx>
        <c:axId val="135836032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crossAx val="135837568"/>
        <c:crosses val="autoZero"/>
        <c:auto val="1"/>
        <c:lblAlgn val="ctr"/>
        <c:lblOffset val="100"/>
        <c:noMultiLvlLbl val="0"/>
      </c:catAx>
      <c:valAx>
        <c:axId val="135837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58360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Sheet10!$A$1</c:f>
              <c:strCache>
                <c:ptCount val="1"/>
                <c:pt idx="0">
                  <c:v>Rainfall interception</c:v>
                </c:pt>
              </c:strCache>
            </c:strRef>
          </c:tx>
          <c:invertIfNegative val="0"/>
          <c:val>
            <c:numRef>
              <c:f>Sheet10!$A$2:$A$5</c:f>
              <c:numCache>
                <c:formatCode>0%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FD-4DC6-9879-716440AAB6F9}"/>
            </c:ext>
          </c:extLst>
        </c:ser>
        <c:ser>
          <c:idx val="1"/>
          <c:order val="1"/>
          <c:tx>
            <c:strRef>
              <c:f>Sheet10!$B$1</c:f>
              <c:strCache>
                <c:ptCount val="1"/>
                <c:pt idx="0">
                  <c:v>Dry matter</c:v>
                </c:pt>
              </c:strCache>
            </c:strRef>
          </c:tx>
          <c:invertIfNegative val="0"/>
          <c:val>
            <c:numRef>
              <c:f>Sheet10!$B$2:$B$5</c:f>
              <c:numCache>
                <c:formatCode>General</c:formatCode>
                <c:ptCount val="4"/>
                <c:pt idx="0">
                  <c:v>5482.32</c:v>
                </c:pt>
                <c:pt idx="1">
                  <c:v>4312.3</c:v>
                </c:pt>
                <c:pt idx="2">
                  <c:v>4993.54</c:v>
                </c:pt>
                <c:pt idx="3">
                  <c:v>1483.68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FD-4DC6-9879-716440AAB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482816"/>
        <c:axId val="136484352"/>
      </c:barChart>
      <c:catAx>
        <c:axId val="1364828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6484352"/>
        <c:crosses val="autoZero"/>
        <c:auto val="1"/>
        <c:lblAlgn val="ctr"/>
        <c:lblOffset val="100"/>
        <c:noMultiLvlLbl val="0"/>
      </c:catAx>
      <c:valAx>
        <c:axId val="13648435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36482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Sheet10!$A$1</c:f>
              <c:strCache>
                <c:ptCount val="1"/>
                <c:pt idx="0">
                  <c:v>Rainfall interception</c:v>
                </c:pt>
              </c:strCache>
            </c:strRef>
          </c:tx>
          <c:invertIfNegative val="0"/>
          <c:val>
            <c:numRef>
              <c:f>Sheet10!$A$2:$A$5</c:f>
              <c:numCache>
                <c:formatCode>0%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06-4B96-B38E-BBE8A64213C3}"/>
            </c:ext>
          </c:extLst>
        </c:ser>
        <c:ser>
          <c:idx val="1"/>
          <c:order val="1"/>
          <c:tx>
            <c:strRef>
              <c:f>Sheet10!$B$1</c:f>
              <c:strCache>
                <c:ptCount val="1"/>
                <c:pt idx="0">
                  <c:v>Dry matter</c:v>
                </c:pt>
              </c:strCache>
            </c:strRef>
          </c:tx>
          <c:invertIfNegative val="0"/>
          <c:val>
            <c:numRef>
              <c:f>Sheet10!$B$2:$B$5</c:f>
              <c:numCache>
                <c:formatCode>General</c:formatCode>
                <c:ptCount val="4"/>
                <c:pt idx="0">
                  <c:v>5482.32</c:v>
                </c:pt>
                <c:pt idx="1">
                  <c:v>4312.3</c:v>
                </c:pt>
                <c:pt idx="2">
                  <c:v>4993.54</c:v>
                </c:pt>
                <c:pt idx="3">
                  <c:v>1483.68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06-4B96-B38E-BBE8A6421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510080"/>
        <c:axId val="136249728"/>
      </c:barChart>
      <c:catAx>
        <c:axId val="136510080"/>
        <c:scaling>
          <c:orientation val="minMax"/>
        </c:scaling>
        <c:delete val="0"/>
        <c:axPos val="b"/>
        <c:majorTickMark val="out"/>
        <c:minorTickMark val="none"/>
        <c:tickLblPos val="nextTo"/>
        <c:crossAx val="136249728"/>
        <c:crosses val="autoZero"/>
        <c:auto val="1"/>
        <c:lblAlgn val="ctr"/>
        <c:lblOffset val="100"/>
        <c:noMultiLvlLbl val="0"/>
      </c:catAx>
      <c:valAx>
        <c:axId val="13624972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365100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Sheet10!$B$1</c:f>
              <c:strCache>
                <c:ptCount val="1"/>
                <c:pt idx="0">
                  <c:v>Dry matter</c:v>
                </c:pt>
              </c:strCache>
            </c:strRef>
          </c:tx>
          <c:invertIfNegative val="0"/>
          <c:cat>
            <c:numRef>
              <c:f>Sheet10!$A$2:$A$5</c:f>
              <c:numCache>
                <c:formatCode>0%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0.6</c:v>
                </c:pt>
              </c:numCache>
            </c:numRef>
          </c:cat>
          <c:val>
            <c:numRef>
              <c:f>Sheet10!$B$2:$B$5</c:f>
              <c:numCache>
                <c:formatCode>General</c:formatCode>
                <c:ptCount val="4"/>
                <c:pt idx="0">
                  <c:v>5482.32</c:v>
                </c:pt>
                <c:pt idx="1">
                  <c:v>4312.3</c:v>
                </c:pt>
                <c:pt idx="2">
                  <c:v>4993.54</c:v>
                </c:pt>
                <c:pt idx="3">
                  <c:v>1483.68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F0-4D29-B0E2-B2EDA1DFB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36278400"/>
        <c:axId val="136279936"/>
      </c:barChart>
      <c:catAx>
        <c:axId val="136278400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crossAx val="136279936"/>
        <c:crosses val="autoZero"/>
        <c:auto val="1"/>
        <c:lblAlgn val="ctr"/>
        <c:lblOffset val="100"/>
        <c:noMultiLvlLbl val="0"/>
      </c:catAx>
      <c:valAx>
        <c:axId val="1362799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crossAx val="1362784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Sheet10!$A$1</c:f>
              <c:strCache>
                <c:ptCount val="1"/>
                <c:pt idx="0">
                  <c:v>Rainfall interception</c:v>
                </c:pt>
              </c:strCache>
            </c:strRef>
          </c:tx>
          <c:invertIfNegative val="0"/>
          <c:dLbls>
            <c:dLbl>
              <c:idx val="3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223-4F7B-8809-EC0E10D339E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Sheet10!$A$2:$A$5</c:f>
              <c:numCache>
                <c:formatCode>0%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23-4F7B-8809-EC0E10D339E8}"/>
            </c:ext>
          </c:extLst>
        </c:ser>
        <c:ser>
          <c:idx val="1"/>
          <c:order val="1"/>
          <c:tx>
            <c:strRef>
              <c:f>Sheet10!$B$1</c:f>
              <c:strCache>
                <c:ptCount val="1"/>
                <c:pt idx="0">
                  <c:v>Dry matter</c:v>
                </c:pt>
              </c:strCache>
            </c:strRef>
          </c:tx>
          <c:invertIfNegative val="0"/>
          <c:dLbls>
            <c:dLbl>
              <c:idx val="3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223-4F7B-8809-EC0E10D339E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Sheet10!$B$2:$B$5</c:f>
              <c:numCache>
                <c:formatCode>General</c:formatCode>
                <c:ptCount val="4"/>
                <c:pt idx="0">
                  <c:v>5482.32</c:v>
                </c:pt>
                <c:pt idx="1">
                  <c:v>4312.3</c:v>
                </c:pt>
                <c:pt idx="2">
                  <c:v>4993.54</c:v>
                </c:pt>
                <c:pt idx="3">
                  <c:v>1483.68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23-4F7B-8809-EC0E10D339E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6320512"/>
        <c:axId val="136322048"/>
      </c:barChart>
      <c:catAx>
        <c:axId val="136320512"/>
        <c:scaling>
          <c:orientation val="minMax"/>
        </c:scaling>
        <c:delete val="0"/>
        <c:axPos val="b"/>
        <c:majorTickMark val="none"/>
        <c:minorTickMark val="none"/>
        <c:tickLblPos val="nextTo"/>
        <c:crossAx val="136322048"/>
        <c:crosses val="autoZero"/>
        <c:auto val="1"/>
        <c:lblAlgn val="ctr"/>
        <c:lblOffset val="100"/>
        <c:noMultiLvlLbl val="0"/>
      </c:catAx>
      <c:valAx>
        <c:axId val="136322048"/>
        <c:scaling>
          <c:orientation val="minMax"/>
        </c:scaling>
        <c:delete val="0"/>
        <c:axPos val="l"/>
        <c:majorGridlines/>
        <c:title>
          <c:overlay val="0"/>
        </c:title>
        <c:numFmt formatCode="0%" sourceLinked="1"/>
        <c:majorTickMark val="none"/>
        <c:minorTickMark val="none"/>
        <c:tickLblPos val="nextTo"/>
        <c:crossAx val="1363205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Sheet10!$A$1</c:f>
              <c:strCache>
                <c:ptCount val="1"/>
                <c:pt idx="0">
                  <c:v>Rainfall interception</c:v>
                </c:pt>
              </c:strCache>
            </c:strRef>
          </c:tx>
          <c:invertIfNegative val="0"/>
          <c:val>
            <c:numRef>
              <c:f>Sheet10!$A$2:$A$5</c:f>
              <c:numCache>
                <c:formatCode>0%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BF-4899-A110-A3EFB556A04B}"/>
            </c:ext>
          </c:extLst>
        </c:ser>
        <c:ser>
          <c:idx val="1"/>
          <c:order val="1"/>
          <c:tx>
            <c:strRef>
              <c:f>Sheet10!$B$1</c:f>
              <c:strCache>
                <c:ptCount val="1"/>
                <c:pt idx="0">
                  <c:v>Dry matter</c:v>
                </c:pt>
              </c:strCache>
            </c:strRef>
          </c:tx>
          <c:invertIfNegative val="0"/>
          <c:val>
            <c:numRef>
              <c:f>Sheet10!$B$2:$B$5</c:f>
              <c:numCache>
                <c:formatCode>General</c:formatCode>
                <c:ptCount val="4"/>
                <c:pt idx="0">
                  <c:v>5482.32</c:v>
                </c:pt>
                <c:pt idx="1">
                  <c:v>4312.3</c:v>
                </c:pt>
                <c:pt idx="2">
                  <c:v>4993.54</c:v>
                </c:pt>
                <c:pt idx="3">
                  <c:v>1483.68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BF-4899-A110-A3EFB556A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36360704"/>
        <c:axId val="136362624"/>
      </c:barChart>
      <c:catAx>
        <c:axId val="136360704"/>
        <c:scaling>
          <c:orientation val="minMax"/>
        </c:scaling>
        <c:delete val="0"/>
        <c:axPos val="b"/>
        <c:title>
          <c:overlay val="0"/>
        </c:title>
        <c:majorTickMark val="none"/>
        <c:minorTickMark val="none"/>
        <c:tickLblPos val="nextTo"/>
        <c:crossAx val="136362624"/>
        <c:crosses val="autoZero"/>
        <c:auto val="1"/>
        <c:lblAlgn val="ctr"/>
        <c:lblOffset val="100"/>
        <c:noMultiLvlLbl val="0"/>
      </c:catAx>
      <c:valAx>
        <c:axId val="136362624"/>
        <c:scaling>
          <c:orientation val="minMax"/>
        </c:scaling>
        <c:delete val="0"/>
        <c:axPos val="l"/>
        <c:title>
          <c:overlay val="0"/>
        </c:title>
        <c:numFmt formatCode="0%" sourceLinked="1"/>
        <c:majorTickMark val="out"/>
        <c:minorTickMark val="none"/>
        <c:tickLblPos val="nextTo"/>
        <c:crossAx val="136360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Sheet10!$B$1</c:f>
              <c:strCache>
                <c:ptCount val="1"/>
                <c:pt idx="0">
                  <c:v>Dry matter</c:v>
                </c:pt>
              </c:strCache>
            </c:strRef>
          </c:tx>
          <c:invertIfNegative val="0"/>
          <c:errBars>
            <c:errBarType val="both"/>
            <c:errValType val="stdErr"/>
            <c:noEndCap val="0"/>
          </c:errBars>
          <c:cat>
            <c:numRef>
              <c:f>Sheet10!$A$2:$A$5</c:f>
              <c:numCache>
                <c:formatCode>0%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0.6</c:v>
                </c:pt>
              </c:numCache>
            </c:numRef>
          </c:cat>
          <c:val>
            <c:numRef>
              <c:f>Sheet10!$B$2:$B$5</c:f>
              <c:numCache>
                <c:formatCode>General</c:formatCode>
                <c:ptCount val="4"/>
                <c:pt idx="0">
                  <c:v>5482.32</c:v>
                </c:pt>
                <c:pt idx="1">
                  <c:v>4312.3</c:v>
                </c:pt>
                <c:pt idx="2">
                  <c:v>4993.54</c:v>
                </c:pt>
                <c:pt idx="3">
                  <c:v>1483.68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92-46F8-ADD4-B8BF83BDF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36793472"/>
        <c:axId val="136803840"/>
      </c:barChart>
      <c:catAx>
        <c:axId val="13679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Rain interception</a:t>
                </a:r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36803840"/>
        <c:crosses val="autoZero"/>
        <c:auto val="1"/>
        <c:lblAlgn val="ctr"/>
        <c:lblOffset val="100"/>
        <c:noMultiLvlLbl val="0"/>
      </c:catAx>
      <c:valAx>
        <c:axId val="136803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ANPP (Kg/ha)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7934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'ANPP Forbs n Grasses'!$AD$1</c:f>
              <c:strCache>
                <c:ptCount val="1"/>
                <c:pt idx="0">
                  <c:v>ANPP (kg/ha)</c:v>
                </c:pt>
              </c:strCache>
            </c:strRef>
          </c:tx>
          <c:invertIfNegative val="0"/>
          <c:errBars>
            <c:errBarType val="plus"/>
            <c:errValType val="fixedVal"/>
            <c:noEndCap val="0"/>
            <c:val val="500"/>
          </c:errBars>
          <c:cat>
            <c:numRef>
              <c:f>'ANPP Forbs n Grasses'!$AC$2:$AC$5</c:f>
              <c:numCache>
                <c:formatCode>0%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0.6</c:v>
                </c:pt>
              </c:numCache>
            </c:numRef>
          </c:cat>
          <c:val>
            <c:numRef>
              <c:f>'ANPP Forbs n Grasses'!$AD$2:$AD$5</c:f>
              <c:numCache>
                <c:formatCode>General</c:formatCode>
                <c:ptCount val="4"/>
                <c:pt idx="0">
                  <c:v>4581.54</c:v>
                </c:pt>
                <c:pt idx="1">
                  <c:v>4300.1000000000004</c:v>
                </c:pt>
                <c:pt idx="2">
                  <c:v>3760.04</c:v>
                </c:pt>
                <c:pt idx="3">
                  <c:v>809.12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46-4CA2-B271-F68CEA121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36837760"/>
        <c:axId val="136577792"/>
      </c:barChart>
      <c:catAx>
        <c:axId val="13683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Rainfall interception</a:t>
                </a:r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36577792"/>
        <c:crosses val="autoZero"/>
        <c:auto val="1"/>
        <c:lblAlgn val="ctr"/>
        <c:lblOffset val="100"/>
        <c:noMultiLvlLbl val="0"/>
      </c:catAx>
      <c:valAx>
        <c:axId val="136577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ANPP (kg/ha)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837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11" Type="http://schemas.openxmlformats.org/officeDocument/2006/relationships/chart" Target="../charts/chart19.xml"/><Relationship Id="rId5" Type="http://schemas.openxmlformats.org/officeDocument/2006/relationships/chart" Target="../charts/chart13.xml"/><Relationship Id="rId10" Type="http://schemas.openxmlformats.org/officeDocument/2006/relationships/chart" Target="../charts/chart18.xml"/><Relationship Id="rId4" Type="http://schemas.openxmlformats.org/officeDocument/2006/relationships/chart" Target="../charts/chart12.xml"/><Relationship Id="rId9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352425</xdr:colOff>
      <xdr:row>5</xdr:row>
      <xdr:rowOff>185737</xdr:rowOff>
    </xdr:from>
    <xdr:to>
      <xdr:col>13</xdr:col>
      <xdr:colOff>47625</xdr:colOff>
      <xdr:row>20</xdr:row>
      <xdr:rowOff>71437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2B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352425</xdr:colOff>
      <xdr:row>5</xdr:row>
      <xdr:rowOff>185737</xdr:rowOff>
    </xdr:from>
    <xdr:to>
      <xdr:col>13</xdr:col>
      <xdr:colOff>47625</xdr:colOff>
      <xdr:row>20</xdr:row>
      <xdr:rowOff>71437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2B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</xdr:row>
      <xdr:rowOff>185737</xdr:rowOff>
    </xdr:from>
    <xdr:to>
      <xdr:col>14</xdr:col>
      <xdr:colOff>161925</xdr:colOff>
      <xdr:row>20</xdr:row>
      <xdr:rowOff>71437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466725</xdr:colOff>
      <xdr:row>5</xdr:row>
      <xdr:rowOff>185737</xdr:rowOff>
    </xdr:from>
    <xdr:to>
      <xdr:col>14</xdr:col>
      <xdr:colOff>161925</xdr:colOff>
      <xdr:row>20</xdr:row>
      <xdr:rowOff>71437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2C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466725</xdr:colOff>
      <xdr:row>5</xdr:row>
      <xdr:rowOff>185737</xdr:rowOff>
    </xdr:from>
    <xdr:to>
      <xdr:col>14</xdr:col>
      <xdr:colOff>161925</xdr:colOff>
      <xdr:row>20</xdr:row>
      <xdr:rowOff>71437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2C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466725</xdr:colOff>
      <xdr:row>5</xdr:row>
      <xdr:rowOff>185737</xdr:rowOff>
    </xdr:from>
    <xdr:to>
      <xdr:col>14</xdr:col>
      <xdr:colOff>161925</xdr:colOff>
      <xdr:row>20</xdr:row>
      <xdr:rowOff>71437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2C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466725</xdr:colOff>
      <xdr:row>5</xdr:row>
      <xdr:rowOff>185737</xdr:rowOff>
    </xdr:from>
    <xdr:to>
      <xdr:col>14</xdr:col>
      <xdr:colOff>161925</xdr:colOff>
      <xdr:row>20</xdr:row>
      <xdr:rowOff>71437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2C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466725</xdr:colOff>
      <xdr:row>5</xdr:row>
      <xdr:rowOff>185737</xdr:rowOff>
    </xdr:from>
    <xdr:to>
      <xdr:col>14</xdr:col>
      <xdr:colOff>161925</xdr:colOff>
      <xdr:row>20</xdr:row>
      <xdr:rowOff>71437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2C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134937</xdr:colOff>
      <xdr:row>5</xdr:row>
      <xdr:rowOff>116681</xdr:rowOff>
    </xdr:from>
    <xdr:to>
      <xdr:col>35</xdr:col>
      <xdr:colOff>0</xdr:colOff>
      <xdr:row>20</xdr:row>
      <xdr:rowOff>2381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2E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246063</xdr:colOff>
      <xdr:row>21</xdr:row>
      <xdr:rowOff>69056</xdr:rowOff>
    </xdr:from>
    <xdr:to>
      <xdr:col>36</xdr:col>
      <xdr:colOff>539750</xdr:colOff>
      <xdr:row>35</xdr:row>
      <xdr:rowOff>145256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2E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37</xdr:col>
      <xdr:colOff>198437</xdr:colOff>
      <xdr:row>12</xdr:row>
      <xdr:rowOff>100805</xdr:rowOff>
    </xdr:from>
    <xdr:to>
      <xdr:col>43</xdr:col>
      <xdr:colOff>23813</xdr:colOff>
      <xdr:row>24</xdr:row>
      <xdr:rowOff>55562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2E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508001</xdr:colOff>
      <xdr:row>104</xdr:row>
      <xdr:rowOff>166688</xdr:rowOff>
    </xdr:from>
    <xdr:to>
      <xdr:col>41</xdr:col>
      <xdr:colOff>484189</xdr:colOff>
      <xdr:row>115</xdr:row>
      <xdr:rowOff>166688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2E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39687</xdr:colOff>
      <xdr:row>122</xdr:row>
      <xdr:rowOff>172243</xdr:rowOff>
    </xdr:from>
    <xdr:to>
      <xdr:col>42</xdr:col>
      <xdr:colOff>261937</xdr:colOff>
      <xdr:row>137</xdr:row>
      <xdr:rowOff>57943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2E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35</xdr:col>
      <xdr:colOff>79375</xdr:colOff>
      <xdr:row>152</xdr:row>
      <xdr:rowOff>5556</xdr:rowOff>
    </xdr:from>
    <xdr:to>
      <xdr:col>42</xdr:col>
      <xdr:colOff>261938</xdr:colOff>
      <xdr:row>165</xdr:row>
      <xdr:rowOff>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2E00-00001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484188</xdr:colOff>
      <xdr:row>34</xdr:row>
      <xdr:rowOff>71437</xdr:rowOff>
    </xdr:from>
    <xdr:to>
      <xdr:col>43</xdr:col>
      <xdr:colOff>452437</xdr:colOff>
      <xdr:row>44</xdr:row>
      <xdr:rowOff>137317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0000000-0008-0000-2E00-00001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38</xdr:col>
      <xdr:colOff>103187</xdr:colOff>
      <xdr:row>51</xdr:row>
      <xdr:rowOff>71436</xdr:rowOff>
    </xdr:from>
    <xdr:to>
      <xdr:col>44</xdr:col>
      <xdr:colOff>39689</xdr:colOff>
      <xdr:row>61</xdr:row>
      <xdr:rowOff>134937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00000000-0008-0000-2E00-00001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37</xdr:col>
      <xdr:colOff>111125</xdr:colOff>
      <xdr:row>69</xdr:row>
      <xdr:rowOff>69054</xdr:rowOff>
    </xdr:from>
    <xdr:to>
      <xdr:col>43</xdr:col>
      <xdr:colOff>603250</xdr:colOff>
      <xdr:row>80</xdr:row>
      <xdr:rowOff>119062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00000000-0008-0000-2E00-00001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515938</xdr:colOff>
      <xdr:row>47</xdr:row>
      <xdr:rowOff>188117</xdr:rowOff>
    </xdr:from>
    <xdr:to>
      <xdr:col>33</xdr:col>
      <xdr:colOff>381001</xdr:colOff>
      <xdr:row>62</xdr:row>
      <xdr:rowOff>73817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00000000-0008-0000-2E00-00001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32</xdr:col>
      <xdr:colOff>142875</xdr:colOff>
      <xdr:row>85</xdr:row>
      <xdr:rowOff>47624</xdr:rowOff>
    </xdr:from>
    <xdr:to>
      <xdr:col>38</xdr:col>
      <xdr:colOff>127001</xdr:colOff>
      <xdr:row>96</xdr:row>
      <xdr:rowOff>161129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00000000-0008-0000-2E00-00001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7"/>
  <sheetViews>
    <sheetView topLeftCell="A67" workbookViewId="0">
      <selection activeCell="A80" sqref="A80"/>
    </sheetView>
  </sheetViews>
  <sheetFormatPr defaultRowHeight="15" x14ac:dyDescent="0.25"/>
  <sheetData>
    <row r="1" spans="1:9" x14ac:dyDescent="0.25">
      <c r="A1" t="s">
        <v>0</v>
      </c>
      <c r="B1" t="s">
        <v>39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28</v>
      </c>
      <c r="I1" t="s">
        <v>29</v>
      </c>
    </row>
    <row r="2" spans="1:9" x14ac:dyDescent="0.25">
      <c r="A2" t="s">
        <v>11</v>
      </c>
      <c r="B2">
        <v>70</v>
      </c>
      <c r="C2">
        <v>1</v>
      </c>
      <c r="D2">
        <v>60</v>
      </c>
      <c r="E2">
        <v>3.16</v>
      </c>
      <c r="F2">
        <v>1000</v>
      </c>
      <c r="G2">
        <v>3.16E-3</v>
      </c>
      <c r="H2">
        <v>10000</v>
      </c>
      <c r="I2">
        <v>31.6</v>
      </c>
    </row>
    <row r="3" spans="1:9" x14ac:dyDescent="0.25">
      <c r="A3" t="s">
        <v>22</v>
      </c>
      <c r="B3">
        <v>70</v>
      </c>
      <c r="C3">
        <v>1</v>
      </c>
      <c r="D3">
        <v>60</v>
      </c>
      <c r="E3">
        <v>4.6900000000000004</v>
      </c>
      <c r="F3">
        <v>1000</v>
      </c>
      <c r="G3">
        <v>4.6900000000000006E-3</v>
      </c>
      <c r="H3">
        <v>10000</v>
      </c>
      <c r="I3">
        <v>46.900000000000006</v>
      </c>
    </row>
    <row r="4" spans="1:9" x14ac:dyDescent="0.25">
      <c r="A4" t="s">
        <v>12</v>
      </c>
      <c r="B4">
        <v>70</v>
      </c>
      <c r="C4">
        <v>1</v>
      </c>
      <c r="D4">
        <v>60</v>
      </c>
      <c r="E4">
        <v>0.04</v>
      </c>
      <c r="F4">
        <v>1000</v>
      </c>
      <c r="G4">
        <v>4.0000000000000003E-5</v>
      </c>
      <c r="H4">
        <v>10000</v>
      </c>
      <c r="I4">
        <v>0.4</v>
      </c>
    </row>
    <row r="5" spans="1:9" x14ac:dyDescent="0.25">
      <c r="A5" t="s">
        <v>31</v>
      </c>
      <c r="B5">
        <v>70</v>
      </c>
      <c r="C5">
        <v>1</v>
      </c>
      <c r="D5">
        <v>60</v>
      </c>
      <c r="E5">
        <v>5.34</v>
      </c>
      <c r="F5">
        <v>1000</v>
      </c>
      <c r="G5">
        <v>5.3400000000000001E-3</v>
      </c>
      <c r="H5">
        <v>10000</v>
      </c>
      <c r="I5">
        <v>53.4</v>
      </c>
    </row>
    <row r="6" spans="1:9" x14ac:dyDescent="0.25">
      <c r="A6" t="s">
        <v>41</v>
      </c>
      <c r="B6">
        <v>70</v>
      </c>
      <c r="C6">
        <v>1</v>
      </c>
      <c r="D6">
        <v>60</v>
      </c>
      <c r="E6">
        <v>13.23</v>
      </c>
      <c r="F6">
        <v>1000</v>
      </c>
      <c r="G6">
        <v>1.323E-2</v>
      </c>
      <c r="H6">
        <v>10000</v>
      </c>
      <c r="I6">
        <v>132.30000000000001</v>
      </c>
    </row>
    <row r="8" spans="1:9" x14ac:dyDescent="0.25">
      <c r="A8" t="s">
        <v>12</v>
      </c>
      <c r="B8">
        <v>70</v>
      </c>
      <c r="C8">
        <v>1</v>
      </c>
      <c r="D8">
        <v>0</v>
      </c>
      <c r="E8">
        <v>37.479999999999997</v>
      </c>
      <c r="F8">
        <v>1000</v>
      </c>
      <c r="G8">
        <v>3.7479999999999999E-2</v>
      </c>
      <c r="H8">
        <v>10000</v>
      </c>
      <c r="I8">
        <v>374.8</v>
      </c>
    </row>
    <row r="9" spans="1:9" x14ac:dyDescent="0.25">
      <c r="A9" t="s">
        <v>16</v>
      </c>
      <c r="B9">
        <v>70</v>
      </c>
      <c r="C9">
        <v>1</v>
      </c>
      <c r="D9">
        <v>0</v>
      </c>
      <c r="E9">
        <v>11.91</v>
      </c>
      <c r="F9">
        <v>1000</v>
      </c>
      <c r="G9">
        <v>1.191E-2</v>
      </c>
      <c r="H9">
        <v>10000</v>
      </c>
      <c r="I9">
        <v>119.10000000000001</v>
      </c>
    </row>
    <row r="10" spans="1:9" x14ac:dyDescent="0.25">
      <c r="A10" t="s">
        <v>11</v>
      </c>
      <c r="B10">
        <v>70</v>
      </c>
      <c r="C10">
        <v>1</v>
      </c>
      <c r="D10">
        <v>0</v>
      </c>
      <c r="E10">
        <v>27.4</v>
      </c>
      <c r="F10">
        <v>1000</v>
      </c>
      <c r="G10">
        <v>2.7399999999999997E-2</v>
      </c>
      <c r="H10">
        <v>10000</v>
      </c>
      <c r="I10">
        <v>274</v>
      </c>
    </row>
    <row r="11" spans="1:9" x14ac:dyDescent="0.25">
      <c r="A11" t="s">
        <v>31</v>
      </c>
      <c r="B11">
        <v>70</v>
      </c>
      <c r="C11">
        <v>1</v>
      </c>
      <c r="D11">
        <v>0</v>
      </c>
      <c r="E11">
        <v>3.82</v>
      </c>
      <c r="F11">
        <v>1000</v>
      </c>
      <c r="G11">
        <v>3.82E-3</v>
      </c>
      <c r="H11">
        <v>10000</v>
      </c>
      <c r="I11">
        <v>38.200000000000003</v>
      </c>
    </row>
    <row r="12" spans="1:9" x14ac:dyDescent="0.25">
      <c r="A12" t="s">
        <v>22</v>
      </c>
      <c r="B12">
        <v>70</v>
      </c>
      <c r="C12">
        <v>1</v>
      </c>
      <c r="D12">
        <v>0</v>
      </c>
      <c r="E12">
        <v>1.55</v>
      </c>
      <c r="F12">
        <v>1000</v>
      </c>
      <c r="G12">
        <v>1.5499999999999999E-3</v>
      </c>
      <c r="H12">
        <v>10000</v>
      </c>
      <c r="I12">
        <v>15.5</v>
      </c>
    </row>
    <row r="13" spans="1:9" x14ac:dyDescent="0.25">
      <c r="A13" t="s">
        <v>30</v>
      </c>
      <c r="B13">
        <v>70</v>
      </c>
      <c r="C13">
        <v>1</v>
      </c>
      <c r="D13">
        <v>0</v>
      </c>
      <c r="E13">
        <v>0.7</v>
      </c>
      <c r="F13">
        <v>1000</v>
      </c>
      <c r="G13">
        <v>6.9999999999999999E-4</v>
      </c>
      <c r="H13">
        <v>10000</v>
      </c>
      <c r="I13">
        <v>7</v>
      </c>
    </row>
    <row r="14" spans="1:9" x14ac:dyDescent="0.25">
      <c r="A14" t="s">
        <v>41</v>
      </c>
      <c r="B14">
        <v>70</v>
      </c>
      <c r="C14">
        <v>1</v>
      </c>
      <c r="D14">
        <v>0</v>
      </c>
      <c r="E14">
        <v>82.859999999999985</v>
      </c>
      <c r="F14">
        <v>1000</v>
      </c>
      <c r="G14">
        <v>8.2859999999999989E-2</v>
      </c>
      <c r="H14">
        <v>10000</v>
      </c>
      <c r="I14">
        <v>828.59999999999991</v>
      </c>
    </row>
    <row r="16" spans="1:9" x14ac:dyDescent="0.25">
      <c r="A16" t="s">
        <v>12</v>
      </c>
      <c r="B16">
        <v>70</v>
      </c>
      <c r="C16">
        <v>1</v>
      </c>
      <c r="D16">
        <v>15</v>
      </c>
      <c r="E16">
        <v>20.7</v>
      </c>
      <c r="F16">
        <v>1000</v>
      </c>
      <c r="G16">
        <v>2.07E-2</v>
      </c>
      <c r="H16">
        <v>10000</v>
      </c>
      <c r="I16">
        <v>207</v>
      </c>
    </row>
    <row r="17" spans="1:9" x14ac:dyDescent="0.25">
      <c r="A17" t="s">
        <v>9</v>
      </c>
      <c r="B17">
        <v>70</v>
      </c>
      <c r="C17">
        <v>1</v>
      </c>
      <c r="D17">
        <v>15</v>
      </c>
      <c r="E17">
        <v>9.86</v>
      </c>
      <c r="F17">
        <v>1000</v>
      </c>
      <c r="G17">
        <v>9.859999999999999E-3</v>
      </c>
      <c r="H17">
        <v>10000</v>
      </c>
      <c r="I17">
        <v>98.6</v>
      </c>
    </row>
    <row r="18" spans="1:9" x14ac:dyDescent="0.25">
      <c r="A18" t="s">
        <v>22</v>
      </c>
      <c r="B18">
        <v>70</v>
      </c>
      <c r="C18">
        <v>1</v>
      </c>
      <c r="D18">
        <v>15</v>
      </c>
      <c r="E18">
        <v>10.39</v>
      </c>
      <c r="F18">
        <v>1000</v>
      </c>
      <c r="G18">
        <v>1.039E-2</v>
      </c>
      <c r="H18">
        <v>10000</v>
      </c>
      <c r="I18">
        <v>103.9</v>
      </c>
    </row>
    <row r="19" spans="1:9" x14ac:dyDescent="0.25">
      <c r="A19" t="s">
        <v>31</v>
      </c>
      <c r="B19">
        <v>70</v>
      </c>
      <c r="C19">
        <v>1</v>
      </c>
      <c r="D19">
        <v>15</v>
      </c>
      <c r="E19">
        <v>9.58</v>
      </c>
      <c r="F19">
        <v>1000</v>
      </c>
      <c r="G19">
        <v>9.58E-3</v>
      </c>
      <c r="H19">
        <v>10000</v>
      </c>
      <c r="I19">
        <v>95.8</v>
      </c>
    </row>
    <row r="20" spans="1:9" x14ac:dyDescent="0.25">
      <c r="A20" t="s">
        <v>11</v>
      </c>
      <c r="B20">
        <v>70</v>
      </c>
      <c r="C20">
        <v>1</v>
      </c>
      <c r="D20">
        <v>15</v>
      </c>
      <c r="E20">
        <v>5.14</v>
      </c>
      <c r="F20">
        <v>1000</v>
      </c>
      <c r="G20">
        <v>5.1399999999999996E-3</v>
      </c>
      <c r="H20">
        <v>10000</v>
      </c>
      <c r="I20">
        <v>51.4</v>
      </c>
    </row>
    <row r="21" spans="1:9" x14ac:dyDescent="0.25">
      <c r="A21" t="s">
        <v>41</v>
      </c>
      <c r="B21">
        <v>70</v>
      </c>
      <c r="C21">
        <v>1</v>
      </c>
      <c r="D21">
        <v>15</v>
      </c>
      <c r="E21">
        <v>55.67</v>
      </c>
      <c r="F21">
        <v>1000</v>
      </c>
      <c r="G21">
        <v>5.5670000000000004E-2</v>
      </c>
      <c r="H21">
        <v>10000</v>
      </c>
      <c r="I21">
        <v>556.70000000000005</v>
      </c>
    </row>
    <row r="23" spans="1:9" x14ac:dyDescent="0.25">
      <c r="A23" t="s">
        <v>12</v>
      </c>
      <c r="B23">
        <v>70</v>
      </c>
      <c r="C23">
        <v>1</v>
      </c>
      <c r="D23">
        <v>30</v>
      </c>
      <c r="E23">
        <v>19.22</v>
      </c>
      <c r="F23">
        <v>1000</v>
      </c>
      <c r="G23">
        <v>1.9219999999999998E-2</v>
      </c>
      <c r="H23">
        <v>10000</v>
      </c>
      <c r="I23">
        <v>192.2</v>
      </c>
    </row>
    <row r="24" spans="1:9" x14ac:dyDescent="0.25">
      <c r="A24" t="s">
        <v>11</v>
      </c>
      <c r="B24">
        <v>70</v>
      </c>
      <c r="C24">
        <v>1</v>
      </c>
      <c r="D24">
        <v>30</v>
      </c>
      <c r="E24">
        <v>5.87</v>
      </c>
      <c r="F24">
        <v>1000</v>
      </c>
      <c r="G24">
        <v>5.8700000000000002E-3</v>
      </c>
      <c r="H24">
        <v>10000</v>
      </c>
      <c r="I24">
        <v>58.7</v>
      </c>
    </row>
    <row r="25" spans="1:9" x14ac:dyDescent="0.25">
      <c r="A25" t="s">
        <v>31</v>
      </c>
      <c r="B25">
        <v>70</v>
      </c>
      <c r="C25">
        <v>1</v>
      </c>
      <c r="D25">
        <v>30</v>
      </c>
      <c r="E25">
        <v>4.41</v>
      </c>
      <c r="F25">
        <v>1000</v>
      </c>
      <c r="G25">
        <v>4.4099999999999999E-3</v>
      </c>
      <c r="H25">
        <v>10000</v>
      </c>
      <c r="I25">
        <v>44.1</v>
      </c>
    </row>
    <row r="26" spans="1:9" x14ac:dyDescent="0.25">
      <c r="A26" t="s">
        <v>30</v>
      </c>
      <c r="B26">
        <v>70</v>
      </c>
      <c r="C26">
        <v>1</v>
      </c>
      <c r="D26">
        <v>30</v>
      </c>
      <c r="E26">
        <v>3.08</v>
      </c>
      <c r="F26">
        <v>1000</v>
      </c>
      <c r="G26">
        <v>3.0800000000000003E-3</v>
      </c>
      <c r="H26">
        <v>10000</v>
      </c>
      <c r="I26">
        <v>30.800000000000004</v>
      </c>
    </row>
    <row r="27" spans="1:9" x14ac:dyDescent="0.25">
      <c r="A27" t="s">
        <v>41</v>
      </c>
      <c r="B27">
        <v>70</v>
      </c>
      <c r="C27">
        <v>1</v>
      </c>
      <c r="D27">
        <v>30</v>
      </c>
      <c r="E27">
        <v>32.58</v>
      </c>
      <c r="F27">
        <v>1000</v>
      </c>
      <c r="G27">
        <v>3.2579999999999998E-2</v>
      </c>
      <c r="H27">
        <v>10000</v>
      </c>
      <c r="I27">
        <v>325.79999999999995</v>
      </c>
    </row>
    <row r="29" spans="1:9" x14ac:dyDescent="0.25">
      <c r="A29" t="s">
        <v>59</v>
      </c>
      <c r="B29">
        <v>70</v>
      </c>
      <c r="C29">
        <v>2</v>
      </c>
      <c r="D29">
        <v>30</v>
      </c>
      <c r="E29">
        <v>8.49</v>
      </c>
      <c r="F29">
        <v>1000</v>
      </c>
      <c r="G29">
        <v>8.490000000000001E-3</v>
      </c>
      <c r="H29">
        <v>10000</v>
      </c>
      <c r="I29">
        <v>84.9</v>
      </c>
    </row>
    <row r="30" spans="1:9" x14ac:dyDescent="0.25">
      <c r="A30" t="s">
        <v>22</v>
      </c>
      <c r="B30">
        <v>70</v>
      </c>
      <c r="C30">
        <v>2</v>
      </c>
      <c r="D30">
        <v>30</v>
      </c>
      <c r="E30">
        <v>6.57</v>
      </c>
      <c r="F30">
        <v>1000</v>
      </c>
      <c r="G30">
        <v>6.5700000000000003E-3</v>
      </c>
      <c r="H30">
        <v>10000</v>
      </c>
      <c r="I30">
        <v>65.7</v>
      </c>
    </row>
    <row r="31" spans="1:9" x14ac:dyDescent="0.25">
      <c r="A31" t="s">
        <v>11</v>
      </c>
      <c r="B31">
        <v>70</v>
      </c>
      <c r="C31">
        <v>2</v>
      </c>
      <c r="D31">
        <v>30</v>
      </c>
      <c r="E31">
        <v>14.66</v>
      </c>
      <c r="F31">
        <v>1000</v>
      </c>
      <c r="G31">
        <v>1.4659999999999999E-2</v>
      </c>
      <c r="H31">
        <v>10000</v>
      </c>
      <c r="I31">
        <v>146.6</v>
      </c>
    </row>
    <row r="32" spans="1:9" x14ac:dyDescent="0.25">
      <c r="A32" t="s">
        <v>41</v>
      </c>
      <c r="B32">
        <v>70</v>
      </c>
      <c r="C32">
        <v>2</v>
      </c>
      <c r="D32">
        <v>30</v>
      </c>
      <c r="E32">
        <v>62.3</v>
      </c>
      <c r="F32">
        <v>1000</v>
      </c>
      <c r="G32">
        <v>6.2299999999999994E-2</v>
      </c>
      <c r="H32">
        <v>10000</v>
      </c>
      <c r="I32">
        <v>622.99999999999989</v>
      </c>
    </row>
    <row r="34" spans="1:9" x14ac:dyDescent="0.25">
      <c r="A34" t="s">
        <v>12</v>
      </c>
      <c r="B34">
        <v>70</v>
      </c>
      <c r="C34">
        <v>2</v>
      </c>
      <c r="D34">
        <v>60</v>
      </c>
      <c r="E34">
        <v>12.01</v>
      </c>
      <c r="F34">
        <v>1000</v>
      </c>
      <c r="G34">
        <v>1.201E-2</v>
      </c>
      <c r="H34">
        <v>10000</v>
      </c>
      <c r="I34">
        <v>120.1</v>
      </c>
    </row>
    <row r="35" spans="1:9" x14ac:dyDescent="0.25">
      <c r="A35" t="s">
        <v>31</v>
      </c>
      <c r="B35">
        <v>70</v>
      </c>
      <c r="C35">
        <v>2</v>
      </c>
      <c r="D35">
        <v>60</v>
      </c>
      <c r="E35">
        <v>0.27</v>
      </c>
      <c r="F35">
        <v>1000</v>
      </c>
      <c r="G35">
        <v>2.7E-4</v>
      </c>
      <c r="H35">
        <v>10000</v>
      </c>
      <c r="I35">
        <v>2.7</v>
      </c>
    </row>
    <row r="36" spans="1:9" x14ac:dyDescent="0.25">
      <c r="A36" t="s">
        <v>11</v>
      </c>
      <c r="B36">
        <v>70</v>
      </c>
      <c r="C36">
        <v>2</v>
      </c>
      <c r="D36">
        <v>60</v>
      </c>
      <c r="E36">
        <v>3.07</v>
      </c>
      <c r="F36">
        <v>1000</v>
      </c>
      <c r="G36">
        <v>3.0699999999999998E-3</v>
      </c>
      <c r="H36">
        <v>10000</v>
      </c>
      <c r="I36">
        <v>30.7</v>
      </c>
    </row>
    <row r="37" spans="1:9" x14ac:dyDescent="0.25">
      <c r="A37" t="s">
        <v>41</v>
      </c>
      <c r="B37">
        <v>70</v>
      </c>
      <c r="C37">
        <v>2</v>
      </c>
      <c r="D37">
        <v>60</v>
      </c>
      <c r="E37">
        <v>15.35</v>
      </c>
      <c r="F37">
        <v>1000</v>
      </c>
      <c r="G37">
        <v>1.5349999999999999E-2</v>
      </c>
      <c r="H37">
        <v>10000</v>
      </c>
      <c r="I37">
        <v>153.5</v>
      </c>
    </row>
    <row r="39" spans="1:9" x14ac:dyDescent="0.25">
      <c r="A39" t="s">
        <v>12</v>
      </c>
      <c r="B39">
        <v>70</v>
      </c>
      <c r="C39">
        <v>2</v>
      </c>
      <c r="D39">
        <v>0</v>
      </c>
      <c r="E39">
        <v>31.3</v>
      </c>
      <c r="F39">
        <v>1000</v>
      </c>
      <c r="G39">
        <v>3.1300000000000001E-2</v>
      </c>
      <c r="H39">
        <v>10000</v>
      </c>
      <c r="I39">
        <v>313</v>
      </c>
    </row>
    <row r="40" spans="1:9" x14ac:dyDescent="0.25">
      <c r="A40" t="s">
        <v>31</v>
      </c>
      <c r="B40">
        <v>70</v>
      </c>
      <c r="C40">
        <v>2</v>
      </c>
      <c r="D40">
        <v>0</v>
      </c>
      <c r="E40">
        <v>5.75</v>
      </c>
      <c r="F40">
        <v>1000</v>
      </c>
      <c r="G40">
        <v>5.7499999999999999E-3</v>
      </c>
      <c r="H40">
        <v>10000</v>
      </c>
      <c r="I40">
        <v>57.5</v>
      </c>
    </row>
    <row r="41" spans="1:9" x14ac:dyDescent="0.25">
      <c r="A41" t="s">
        <v>16</v>
      </c>
      <c r="B41">
        <v>70</v>
      </c>
      <c r="C41">
        <v>2</v>
      </c>
      <c r="D41">
        <v>0</v>
      </c>
      <c r="E41">
        <v>7.64</v>
      </c>
      <c r="F41">
        <v>1000</v>
      </c>
      <c r="G41">
        <v>7.6400000000000001E-3</v>
      </c>
      <c r="H41">
        <v>10000</v>
      </c>
      <c r="I41">
        <v>76.400000000000006</v>
      </c>
    </row>
    <row r="42" spans="1:9" x14ac:dyDescent="0.25">
      <c r="A42" t="s">
        <v>41</v>
      </c>
      <c r="B42">
        <v>70</v>
      </c>
      <c r="C42">
        <v>2</v>
      </c>
      <c r="D42">
        <v>0</v>
      </c>
      <c r="E42">
        <v>44.69</v>
      </c>
      <c r="F42">
        <v>1000</v>
      </c>
      <c r="G42">
        <v>4.4690000000000001E-2</v>
      </c>
      <c r="H42">
        <v>10000</v>
      </c>
      <c r="I42">
        <v>446.9</v>
      </c>
    </row>
    <row r="44" spans="1:9" x14ac:dyDescent="0.25">
      <c r="A44" t="s">
        <v>12</v>
      </c>
      <c r="B44">
        <v>70</v>
      </c>
      <c r="C44">
        <v>2</v>
      </c>
      <c r="D44">
        <v>15</v>
      </c>
      <c r="E44">
        <v>15.91</v>
      </c>
      <c r="F44">
        <v>1000</v>
      </c>
      <c r="G44">
        <v>1.5910000000000001E-2</v>
      </c>
      <c r="H44">
        <v>10000</v>
      </c>
      <c r="I44">
        <v>159.1</v>
      </c>
    </row>
    <row r="45" spans="1:9" x14ac:dyDescent="0.25">
      <c r="A45" t="s">
        <v>9</v>
      </c>
      <c r="B45">
        <v>70</v>
      </c>
      <c r="C45">
        <v>2</v>
      </c>
      <c r="D45">
        <v>15</v>
      </c>
      <c r="E45">
        <v>9.43</v>
      </c>
      <c r="F45">
        <v>1000</v>
      </c>
      <c r="G45">
        <v>9.4299999999999991E-3</v>
      </c>
      <c r="H45">
        <v>10000</v>
      </c>
      <c r="I45">
        <v>94.3</v>
      </c>
    </row>
    <row r="46" spans="1:9" x14ac:dyDescent="0.25">
      <c r="A46" t="s">
        <v>31</v>
      </c>
      <c r="B46">
        <v>70</v>
      </c>
      <c r="C46">
        <v>2</v>
      </c>
      <c r="D46">
        <v>15</v>
      </c>
      <c r="E46">
        <v>22.91</v>
      </c>
      <c r="F46">
        <v>1000</v>
      </c>
      <c r="G46">
        <v>2.291E-2</v>
      </c>
      <c r="H46">
        <v>10000</v>
      </c>
      <c r="I46">
        <v>229.1</v>
      </c>
    </row>
    <row r="47" spans="1:9" x14ac:dyDescent="0.25">
      <c r="A47" t="s">
        <v>11</v>
      </c>
      <c r="B47">
        <v>70</v>
      </c>
      <c r="C47">
        <v>2</v>
      </c>
      <c r="D47">
        <v>15</v>
      </c>
      <c r="E47">
        <v>32.340000000000003</v>
      </c>
      <c r="F47">
        <v>1000</v>
      </c>
      <c r="G47">
        <v>3.2340000000000001E-2</v>
      </c>
      <c r="H47">
        <v>10000</v>
      </c>
      <c r="I47">
        <v>323.40000000000003</v>
      </c>
    </row>
    <row r="48" spans="1:9" x14ac:dyDescent="0.25">
      <c r="A48" t="s">
        <v>41</v>
      </c>
      <c r="B48">
        <v>70</v>
      </c>
      <c r="C48">
        <v>2</v>
      </c>
      <c r="D48">
        <v>15</v>
      </c>
      <c r="E48">
        <v>80.59</v>
      </c>
      <c r="F48">
        <v>1000</v>
      </c>
      <c r="G48">
        <v>8.0590000000000009E-2</v>
      </c>
      <c r="H48">
        <v>10000</v>
      </c>
      <c r="I48">
        <v>805.90000000000009</v>
      </c>
    </row>
    <row r="50" spans="1:9" x14ac:dyDescent="0.25">
      <c r="A50" t="s">
        <v>31</v>
      </c>
      <c r="B50">
        <v>70</v>
      </c>
      <c r="C50">
        <v>3</v>
      </c>
      <c r="D50">
        <v>15</v>
      </c>
      <c r="E50">
        <v>13.78</v>
      </c>
      <c r="F50">
        <v>1000</v>
      </c>
      <c r="G50">
        <v>1.3779999999999999E-2</v>
      </c>
      <c r="H50">
        <v>10000</v>
      </c>
      <c r="I50">
        <v>137.79999999999998</v>
      </c>
    </row>
    <row r="51" spans="1:9" x14ac:dyDescent="0.25">
      <c r="A51" t="s">
        <v>9</v>
      </c>
      <c r="B51">
        <v>70</v>
      </c>
      <c r="C51">
        <v>3</v>
      </c>
      <c r="D51">
        <v>15</v>
      </c>
      <c r="E51">
        <v>7.35</v>
      </c>
      <c r="F51">
        <v>1000</v>
      </c>
      <c r="G51">
        <v>7.3499999999999998E-3</v>
      </c>
      <c r="H51">
        <v>10000</v>
      </c>
      <c r="I51">
        <v>73.5</v>
      </c>
    </row>
    <row r="52" spans="1:9" x14ac:dyDescent="0.25">
      <c r="A52" t="s">
        <v>12</v>
      </c>
      <c r="B52">
        <v>70</v>
      </c>
      <c r="C52">
        <v>3</v>
      </c>
      <c r="D52">
        <v>15</v>
      </c>
      <c r="E52">
        <v>3.6</v>
      </c>
      <c r="F52">
        <v>1000</v>
      </c>
      <c r="G52">
        <v>3.5999999999999999E-3</v>
      </c>
      <c r="H52">
        <v>10000</v>
      </c>
      <c r="I52">
        <v>36</v>
      </c>
    </row>
    <row r="53" spans="1:9" x14ac:dyDescent="0.25">
      <c r="A53" t="s">
        <v>11</v>
      </c>
      <c r="B53">
        <v>70</v>
      </c>
      <c r="C53">
        <v>3</v>
      </c>
      <c r="D53">
        <v>15</v>
      </c>
      <c r="E53">
        <v>5.52</v>
      </c>
      <c r="F53">
        <v>1000</v>
      </c>
      <c r="G53">
        <v>5.5199999999999997E-3</v>
      </c>
      <c r="H53">
        <v>10000</v>
      </c>
      <c r="I53">
        <v>55.199999999999996</v>
      </c>
    </row>
    <row r="54" spans="1:9" x14ac:dyDescent="0.25">
      <c r="A54" t="s">
        <v>41</v>
      </c>
      <c r="B54">
        <v>70</v>
      </c>
      <c r="C54">
        <v>3</v>
      </c>
      <c r="D54">
        <v>15</v>
      </c>
      <c r="E54">
        <v>191.43</v>
      </c>
      <c r="F54">
        <v>1000</v>
      </c>
      <c r="G54">
        <v>0.19143000000000002</v>
      </c>
      <c r="H54">
        <v>10000</v>
      </c>
      <c r="I54">
        <v>1914.3000000000002</v>
      </c>
    </row>
    <row r="56" spans="1:9" x14ac:dyDescent="0.25">
      <c r="A56" t="s">
        <v>12</v>
      </c>
      <c r="B56">
        <v>70</v>
      </c>
      <c r="C56">
        <v>3</v>
      </c>
      <c r="D56">
        <v>0</v>
      </c>
      <c r="E56">
        <v>21.17</v>
      </c>
      <c r="F56">
        <v>1000</v>
      </c>
      <c r="G56">
        <v>2.1170000000000001E-2</v>
      </c>
      <c r="H56">
        <v>10000</v>
      </c>
      <c r="I56">
        <v>211.70000000000002</v>
      </c>
    </row>
    <row r="57" spans="1:9" x14ac:dyDescent="0.25">
      <c r="A57" t="s">
        <v>31</v>
      </c>
      <c r="B57">
        <v>70</v>
      </c>
      <c r="C57">
        <v>3</v>
      </c>
      <c r="D57">
        <v>0</v>
      </c>
      <c r="E57">
        <v>31.01</v>
      </c>
      <c r="F57">
        <v>1000</v>
      </c>
      <c r="G57">
        <v>3.1010000000000003E-2</v>
      </c>
      <c r="H57">
        <v>10000</v>
      </c>
      <c r="I57">
        <v>310.10000000000002</v>
      </c>
    </row>
    <row r="58" spans="1:9" x14ac:dyDescent="0.25">
      <c r="A58" t="s">
        <v>16</v>
      </c>
      <c r="B58">
        <v>70</v>
      </c>
      <c r="C58">
        <v>3</v>
      </c>
      <c r="D58">
        <v>0</v>
      </c>
      <c r="E58">
        <v>4.38</v>
      </c>
      <c r="F58">
        <v>1000</v>
      </c>
      <c r="G58">
        <v>4.3800000000000002E-3</v>
      </c>
      <c r="H58">
        <v>10000</v>
      </c>
      <c r="I58">
        <v>43.800000000000004</v>
      </c>
    </row>
    <row r="59" spans="1:9" x14ac:dyDescent="0.25">
      <c r="A59" t="s">
        <v>41</v>
      </c>
      <c r="B59">
        <v>70</v>
      </c>
      <c r="C59">
        <v>3</v>
      </c>
      <c r="D59">
        <v>0</v>
      </c>
      <c r="E59">
        <v>56.560000000000009</v>
      </c>
      <c r="F59">
        <v>1000</v>
      </c>
      <c r="G59">
        <v>5.6560000000000006E-2</v>
      </c>
      <c r="H59">
        <v>10000</v>
      </c>
      <c r="I59">
        <v>565.6</v>
      </c>
    </row>
    <row r="61" spans="1:9" x14ac:dyDescent="0.25">
      <c r="A61" t="s">
        <v>12</v>
      </c>
      <c r="B61">
        <v>70</v>
      </c>
      <c r="C61">
        <v>3</v>
      </c>
      <c r="D61">
        <v>30</v>
      </c>
      <c r="E61">
        <v>8.25</v>
      </c>
      <c r="F61">
        <v>1000</v>
      </c>
      <c r="G61">
        <v>8.2500000000000004E-3</v>
      </c>
      <c r="H61">
        <v>10000</v>
      </c>
      <c r="I61">
        <v>82.5</v>
      </c>
    </row>
    <row r="62" spans="1:9" x14ac:dyDescent="0.25">
      <c r="A62" t="s">
        <v>31</v>
      </c>
      <c r="B62">
        <v>70</v>
      </c>
      <c r="C62">
        <v>3</v>
      </c>
      <c r="D62">
        <v>30</v>
      </c>
      <c r="E62">
        <v>14.16</v>
      </c>
      <c r="F62">
        <v>1000</v>
      </c>
      <c r="G62">
        <v>1.4160000000000001E-2</v>
      </c>
      <c r="H62">
        <v>10000</v>
      </c>
      <c r="I62">
        <v>141.6</v>
      </c>
    </row>
    <row r="63" spans="1:9" x14ac:dyDescent="0.25">
      <c r="A63" t="s">
        <v>30</v>
      </c>
      <c r="B63">
        <v>70</v>
      </c>
      <c r="C63">
        <v>3</v>
      </c>
      <c r="D63">
        <v>30</v>
      </c>
      <c r="E63">
        <v>4.2699999999999996</v>
      </c>
      <c r="F63">
        <v>1000</v>
      </c>
      <c r="G63">
        <v>4.2699999999999995E-3</v>
      </c>
      <c r="H63">
        <v>10000</v>
      </c>
      <c r="I63">
        <v>42.699999999999996</v>
      </c>
    </row>
    <row r="64" spans="1:9" x14ac:dyDescent="0.25">
      <c r="A64" t="s">
        <v>11</v>
      </c>
      <c r="B64">
        <v>70</v>
      </c>
      <c r="C64">
        <v>3</v>
      </c>
      <c r="D64">
        <v>30</v>
      </c>
      <c r="E64">
        <v>4.96</v>
      </c>
      <c r="F64">
        <v>1000</v>
      </c>
      <c r="G64">
        <v>4.96E-3</v>
      </c>
      <c r="H64">
        <v>10000</v>
      </c>
      <c r="I64">
        <v>49.6</v>
      </c>
    </row>
    <row r="65" spans="1:9" x14ac:dyDescent="0.25">
      <c r="A65" t="s">
        <v>41</v>
      </c>
      <c r="B65">
        <v>70</v>
      </c>
      <c r="C65">
        <v>3</v>
      </c>
      <c r="D65">
        <v>30</v>
      </c>
      <c r="E65">
        <v>31.64</v>
      </c>
      <c r="F65">
        <v>1000</v>
      </c>
      <c r="G65">
        <v>3.1640000000000001E-2</v>
      </c>
      <c r="H65">
        <v>10000</v>
      </c>
      <c r="I65">
        <v>316.40000000000003</v>
      </c>
    </row>
    <row r="67" spans="1:9" x14ac:dyDescent="0.25">
      <c r="A67" t="s">
        <v>11</v>
      </c>
      <c r="B67">
        <v>70</v>
      </c>
      <c r="C67">
        <v>3</v>
      </c>
      <c r="D67">
        <v>60</v>
      </c>
      <c r="E67">
        <v>6.03</v>
      </c>
      <c r="F67">
        <v>1000</v>
      </c>
      <c r="G67">
        <v>6.0300000000000006E-3</v>
      </c>
      <c r="H67">
        <v>10000</v>
      </c>
      <c r="I67">
        <v>60.300000000000004</v>
      </c>
    </row>
    <row r="68" spans="1:9" x14ac:dyDescent="0.25">
      <c r="A68" t="s">
        <v>12</v>
      </c>
      <c r="B68">
        <v>70</v>
      </c>
      <c r="C68">
        <v>3</v>
      </c>
      <c r="D68">
        <v>60</v>
      </c>
      <c r="E68">
        <v>1.69</v>
      </c>
      <c r="F68">
        <v>1000</v>
      </c>
      <c r="G68">
        <v>1.6899999999999999E-3</v>
      </c>
      <c r="H68">
        <v>10000</v>
      </c>
      <c r="I68">
        <v>16.899999999999999</v>
      </c>
    </row>
    <row r="69" spans="1:9" x14ac:dyDescent="0.25">
      <c r="A69" t="s">
        <v>9</v>
      </c>
      <c r="B69">
        <v>70</v>
      </c>
      <c r="C69">
        <v>3</v>
      </c>
      <c r="D69">
        <v>60</v>
      </c>
      <c r="E69">
        <v>2.97</v>
      </c>
      <c r="F69">
        <v>1000</v>
      </c>
      <c r="G69">
        <v>2.97E-3</v>
      </c>
      <c r="H69">
        <v>10000</v>
      </c>
      <c r="I69">
        <v>29.7</v>
      </c>
    </row>
    <row r="70" spans="1:9" x14ac:dyDescent="0.25">
      <c r="A70" t="s">
        <v>30</v>
      </c>
      <c r="B70">
        <v>70</v>
      </c>
      <c r="C70">
        <v>3</v>
      </c>
      <c r="D70">
        <v>60</v>
      </c>
      <c r="E70">
        <v>2.39</v>
      </c>
      <c r="F70">
        <v>1000</v>
      </c>
      <c r="G70">
        <v>2.3900000000000002E-3</v>
      </c>
      <c r="H70">
        <v>10000</v>
      </c>
      <c r="I70">
        <v>23.900000000000002</v>
      </c>
    </row>
    <row r="71" spans="1:9" x14ac:dyDescent="0.25">
      <c r="A71" t="s">
        <v>22</v>
      </c>
      <c r="B71">
        <v>70</v>
      </c>
      <c r="C71">
        <v>3</v>
      </c>
      <c r="D71">
        <v>60</v>
      </c>
      <c r="E71">
        <v>0.79</v>
      </c>
      <c r="F71">
        <v>1000</v>
      </c>
      <c r="G71">
        <v>7.9000000000000001E-4</v>
      </c>
      <c r="H71">
        <v>10000</v>
      </c>
      <c r="I71">
        <v>7.9</v>
      </c>
    </row>
    <row r="72" spans="1:9" x14ac:dyDescent="0.25">
      <c r="A72" t="s">
        <v>41</v>
      </c>
      <c r="B72">
        <v>70</v>
      </c>
      <c r="C72">
        <v>3</v>
      </c>
      <c r="D72">
        <v>60</v>
      </c>
      <c r="E72">
        <v>13.870000000000001</v>
      </c>
      <c r="F72">
        <v>1000</v>
      </c>
      <c r="G72">
        <v>1.387E-2</v>
      </c>
      <c r="H72">
        <v>10000</v>
      </c>
      <c r="I72">
        <v>138.70000000000002</v>
      </c>
    </row>
    <row r="74" spans="1:9" x14ac:dyDescent="0.25">
      <c r="A74" t="s">
        <v>11</v>
      </c>
      <c r="B74">
        <v>70</v>
      </c>
      <c r="C74">
        <v>4</v>
      </c>
      <c r="D74">
        <v>30</v>
      </c>
      <c r="E74">
        <v>4.5199999999999996</v>
      </c>
      <c r="F74">
        <v>1000</v>
      </c>
      <c r="G74">
        <v>4.5199999999999997E-3</v>
      </c>
      <c r="H74">
        <v>10000</v>
      </c>
      <c r="I74">
        <v>45.199999999999996</v>
      </c>
    </row>
    <row r="75" spans="1:9" x14ac:dyDescent="0.25">
      <c r="A75" t="s">
        <v>9</v>
      </c>
      <c r="B75">
        <v>70</v>
      </c>
      <c r="C75">
        <v>4</v>
      </c>
      <c r="D75">
        <v>30</v>
      </c>
      <c r="E75">
        <v>1.94</v>
      </c>
      <c r="F75">
        <v>1000</v>
      </c>
      <c r="G75">
        <v>1.9399999999999999E-3</v>
      </c>
      <c r="H75">
        <v>10000</v>
      </c>
      <c r="I75">
        <v>19.399999999999999</v>
      </c>
    </row>
    <row r="76" spans="1:9" x14ac:dyDescent="0.25">
      <c r="A76" t="s">
        <v>30</v>
      </c>
      <c r="B76">
        <v>70</v>
      </c>
      <c r="C76">
        <v>4</v>
      </c>
      <c r="D76">
        <v>30</v>
      </c>
      <c r="E76">
        <v>29.35</v>
      </c>
      <c r="F76">
        <v>1000</v>
      </c>
      <c r="G76">
        <v>2.9350000000000001E-2</v>
      </c>
      <c r="H76">
        <v>10000</v>
      </c>
      <c r="I76">
        <v>293.5</v>
      </c>
    </row>
    <row r="77" spans="1:9" x14ac:dyDescent="0.25">
      <c r="A77" t="s">
        <v>41</v>
      </c>
      <c r="B77">
        <v>70</v>
      </c>
      <c r="C77">
        <v>4</v>
      </c>
      <c r="D77">
        <v>30</v>
      </c>
      <c r="E77">
        <v>35.81</v>
      </c>
      <c r="F77">
        <v>1000</v>
      </c>
      <c r="G77">
        <v>3.5810000000000002E-2</v>
      </c>
      <c r="H77">
        <v>10000</v>
      </c>
      <c r="I77">
        <v>358.1</v>
      </c>
    </row>
    <row r="78" spans="1:9" x14ac:dyDescent="0.25">
      <c r="H78">
        <v>10000</v>
      </c>
    </row>
    <row r="79" spans="1:9" x14ac:dyDescent="0.25">
      <c r="A79" t="s">
        <v>31</v>
      </c>
      <c r="B79">
        <v>70</v>
      </c>
      <c r="C79">
        <v>4</v>
      </c>
      <c r="D79">
        <v>0</v>
      </c>
      <c r="E79">
        <v>7.05</v>
      </c>
      <c r="F79">
        <v>1000</v>
      </c>
      <c r="G79">
        <v>7.0499999999999998E-3</v>
      </c>
      <c r="H79">
        <v>10000</v>
      </c>
      <c r="I79">
        <v>70.5</v>
      </c>
    </row>
    <row r="80" spans="1:9" x14ac:dyDescent="0.25">
      <c r="A80" t="s">
        <v>9</v>
      </c>
      <c r="B80">
        <v>70</v>
      </c>
      <c r="C80">
        <v>4</v>
      </c>
      <c r="D80">
        <v>0</v>
      </c>
      <c r="E80">
        <v>34.770000000000003</v>
      </c>
      <c r="F80">
        <v>1000</v>
      </c>
      <c r="G80">
        <v>3.4770000000000002E-2</v>
      </c>
      <c r="H80">
        <v>10000</v>
      </c>
      <c r="I80">
        <v>347.70000000000005</v>
      </c>
    </row>
    <row r="81" spans="1:9" x14ac:dyDescent="0.25">
      <c r="A81" t="s">
        <v>11</v>
      </c>
      <c r="B81">
        <v>70</v>
      </c>
      <c r="C81">
        <v>4</v>
      </c>
      <c r="D81">
        <v>0</v>
      </c>
      <c r="E81">
        <v>6.59</v>
      </c>
      <c r="F81">
        <v>1000</v>
      </c>
      <c r="G81">
        <v>6.5899999999999995E-3</v>
      </c>
      <c r="H81">
        <v>10000</v>
      </c>
      <c r="I81">
        <v>65.899999999999991</v>
      </c>
    </row>
    <row r="82" spans="1:9" x14ac:dyDescent="0.25">
      <c r="A82" t="s">
        <v>41</v>
      </c>
      <c r="B82">
        <v>70</v>
      </c>
      <c r="C82">
        <v>4</v>
      </c>
      <c r="D82">
        <v>0</v>
      </c>
      <c r="E82">
        <v>48.41</v>
      </c>
      <c r="F82">
        <v>1000</v>
      </c>
      <c r="G82">
        <v>4.8409999999999995E-2</v>
      </c>
      <c r="H82">
        <v>10000</v>
      </c>
      <c r="I82">
        <v>484.09999999999997</v>
      </c>
    </row>
    <row r="83" spans="1:9" x14ac:dyDescent="0.25">
      <c r="H83">
        <v>10000</v>
      </c>
    </row>
    <row r="84" spans="1:9" x14ac:dyDescent="0.25">
      <c r="A84" t="s">
        <v>31</v>
      </c>
      <c r="B84">
        <v>70</v>
      </c>
      <c r="C84">
        <v>4</v>
      </c>
      <c r="D84">
        <v>15</v>
      </c>
      <c r="E84">
        <v>17.41</v>
      </c>
      <c r="F84">
        <v>1000</v>
      </c>
      <c r="G84">
        <v>1.7410000000000002E-2</v>
      </c>
      <c r="H84">
        <v>10000</v>
      </c>
      <c r="I84">
        <v>174.10000000000002</v>
      </c>
    </row>
    <row r="85" spans="1:9" x14ac:dyDescent="0.25">
      <c r="A85" t="s">
        <v>16</v>
      </c>
      <c r="B85">
        <v>70</v>
      </c>
      <c r="C85">
        <v>4</v>
      </c>
      <c r="D85">
        <v>15</v>
      </c>
      <c r="E85">
        <v>3.67</v>
      </c>
      <c r="F85">
        <v>1000</v>
      </c>
      <c r="G85">
        <v>3.6700000000000001E-3</v>
      </c>
      <c r="H85">
        <v>10000</v>
      </c>
      <c r="I85">
        <v>36.700000000000003</v>
      </c>
    </row>
    <row r="86" spans="1:9" x14ac:dyDescent="0.25">
      <c r="A86" t="s">
        <v>9</v>
      </c>
      <c r="B86">
        <v>70</v>
      </c>
      <c r="C86">
        <v>4</v>
      </c>
      <c r="D86">
        <v>15</v>
      </c>
      <c r="E86">
        <v>1.81</v>
      </c>
      <c r="F86">
        <v>1000</v>
      </c>
      <c r="G86">
        <v>1.81E-3</v>
      </c>
      <c r="H86">
        <v>10000</v>
      </c>
      <c r="I86">
        <v>18.100000000000001</v>
      </c>
    </row>
    <row r="87" spans="1:9" x14ac:dyDescent="0.25">
      <c r="A87" t="s">
        <v>32</v>
      </c>
      <c r="B87">
        <v>70</v>
      </c>
      <c r="C87">
        <v>4</v>
      </c>
      <c r="D87">
        <v>15</v>
      </c>
      <c r="E87">
        <v>2.94</v>
      </c>
      <c r="F87">
        <v>1000</v>
      </c>
      <c r="G87">
        <v>2.9399999999999999E-3</v>
      </c>
      <c r="H87">
        <v>10000</v>
      </c>
      <c r="I87">
        <v>29.4</v>
      </c>
    </row>
    <row r="88" spans="1:9" x14ac:dyDescent="0.25">
      <c r="A88" t="s">
        <v>12</v>
      </c>
      <c r="B88">
        <v>70</v>
      </c>
      <c r="C88">
        <v>4</v>
      </c>
      <c r="D88">
        <v>15</v>
      </c>
      <c r="E88">
        <v>4.2699999999999996</v>
      </c>
      <c r="F88">
        <v>1000</v>
      </c>
      <c r="G88">
        <v>4.2699999999999995E-3</v>
      </c>
      <c r="H88">
        <v>10000</v>
      </c>
      <c r="I88">
        <v>42.699999999999996</v>
      </c>
    </row>
    <row r="89" spans="1:9" x14ac:dyDescent="0.25">
      <c r="A89" t="s">
        <v>41</v>
      </c>
      <c r="B89">
        <v>70</v>
      </c>
      <c r="C89">
        <v>4</v>
      </c>
      <c r="D89">
        <v>15</v>
      </c>
      <c r="E89">
        <v>30.099999999999998</v>
      </c>
      <c r="F89">
        <v>1000</v>
      </c>
      <c r="G89">
        <v>3.0099999999999998E-2</v>
      </c>
      <c r="H89">
        <v>10000</v>
      </c>
      <c r="I89">
        <v>301</v>
      </c>
    </row>
    <row r="90" spans="1:9" x14ac:dyDescent="0.25">
      <c r="H90">
        <v>10000</v>
      </c>
    </row>
    <row r="91" spans="1:9" x14ac:dyDescent="0.25">
      <c r="A91" t="s">
        <v>31</v>
      </c>
      <c r="B91">
        <v>70</v>
      </c>
      <c r="C91">
        <v>4</v>
      </c>
      <c r="D91">
        <v>60</v>
      </c>
      <c r="E91">
        <v>2.25</v>
      </c>
      <c r="F91">
        <v>1000</v>
      </c>
      <c r="G91">
        <v>2.2499999999999998E-3</v>
      </c>
      <c r="H91">
        <v>10000</v>
      </c>
      <c r="I91">
        <v>22.5</v>
      </c>
    </row>
    <row r="92" spans="1:9" x14ac:dyDescent="0.25">
      <c r="A92" t="s">
        <v>22</v>
      </c>
      <c r="B92">
        <v>70</v>
      </c>
      <c r="C92">
        <v>4</v>
      </c>
      <c r="D92">
        <v>60</v>
      </c>
      <c r="E92">
        <v>2.2400000000000002</v>
      </c>
      <c r="F92">
        <v>1000</v>
      </c>
      <c r="G92">
        <v>2.2400000000000002E-3</v>
      </c>
      <c r="H92">
        <v>10000</v>
      </c>
      <c r="I92">
        <v>22.400000000000002</v>
      </c>
    </row>
    <row r="93" spans="1:9" x14ac:dyDescent="0.25">
      <c r="A93" t="s">
        <v>11</v>
      </c>
      <c r="B93">
        <v>70</v>
      </c>
      <c r="C93">
        <v>4</v>
      </c>
      <c r="D93">
        <v>60</v>
      </c>
      <c r="E93">
        <v>3.62</v>
      </c>
      <c r="F93">
        <v>1000</v>
      </c>
      <c r="G93">
        <v>3.62E-3</v>
      </c>
      <c r="H93">
        <v>10000</v>
      </c>
      <c r="I93">
        <v>36.200000000000003</v>
      </c>
    </row>
    <row r="94" spans="1:9" x14ac:dyDescent="0.25">
      <c r="A94" t="s">
        <v>41</v>
      </c>
      <c r="B94">
        <v>70</v>
      </c>
      <c r="C94">
        <v>4</v>
      </c>
      <c r="D94">
        <v>60</v>
      </c>
      <c r="E94">
        <v>8.11</v>
      </c>
      <c r="F94">
        <v>1000</v>
      </c>
      <c r="G94">
        <v>8.1099999999999992E-3</v>
      </c>
      <c r="H94">
        <v>10000</v>
      </c>
      <c r="I94">
        <v>81.099999999999994</v>
      </c>
    </row>
    <row r="95" spans="1:9" x14ac:dyDescent="0.25">
      <c r="H95">
        <v>10000</v>
      </c>
    </row>
    <row r="96" spans="1:9" x14ac:dyDescent="0.25">
      <c r="A96" t="s">
        <v>9</v>
      </c>
      <c r="B96">
        <v>70</v>
      </c>
      <c r="C96">
        <v>5</v>
      </c>
      <c r="D96">
        <v>30</v>
      </c>
      <c r="E96">
        <v>18.32</v>
      </c>
      <c r="F96">
        <v>1000</v>
      </c>
      <c r="G96">
        <v>1.8319999999999999E-2</v>
      </c>
      <c r="H96">
        <v>10000</v>
      </c>
      <c r="I96">
        <v>183.2</v>
      </c>
    </row>
    <row r="97" spans="1:9" x14ac:dyDescent="0.25">
      <c r="A97" t="s">
        <v>12</v>
      </c>
      <c r="B97">
        <v>70</v>
      </c>
      <c r="C97">
        <v>5</v>
      </c>
      <c r="D97">
        <v>30</v>
      </c>
      <c r="E97">
        <v>3.52</v>
      </c>
      <c r="F97">
        <v>1000</v>
      </c>
      <c r="G97">
        <v>3.5200000000000001E-3</v>
      </c>
      <c r="H97">
        <v>10000</v>
      </c>
      <c r="I97">
        <v>35.200000000000003</v>
      </c>
    </row>
    <row r="98" spans="1:9" x14ac:dyDescent="0.25">
      <c r="A98" t="s">
        <v>11</v>
      </c>
      <c r="B98">
        <v>70</v>
      </c>
      <c r="C98">
        <v>5</v>
      </c>
      <c r="D98">
        <v>30</v>
      </c>
      <c r="E98">
        <v>15.65</v>
      </c>
      <c r="F98">
        <v>1000</v>
      </c>
      <c r="G98">
        <v>1.5650000000000001E-2</v>
      </c>
      <c r="H98">
        <v>10000</v>
      </c>
      <c r="I98">
        <v>156.5</v>
      </c>
    </row>
    <row r="99" spans="1:9" x14ac:dyDescent="0.25">
      <c r="A99" t="s">
        <v>30</v>
      </c>
      <c r="B99">
        <v>70</v>
      </c>
      <c r="C99">
        <v>5</v>
      </c>
      <c r="D99">
        <v>30</v>
      </c>
      <c r="E99">
        <v>1.97</v>
      </c>
      <c r="F99">
        <v>1000</v>
      </c>
      <c r="G99">
        <v>1.97E-3</v>
      </c>
      <c r="H99">
        <v>10000</v>
      </c>
      <c r="I99">
        <v>19.7</v>
      </c>
    </row>
    <row r="100" spans="1:9" x14ac:dyDescent="0.25">
      <c r="A100" t="s">
        <v>41</v>
      </c>
      <c r="B100">
        <v>70</v>
      </c>
      <c r="C100">
        <v>5</v>
      </c>
      <c r="D100">
        <v>30</v>
      </c>
      <c r="E100">
        <v>39.46</v>
      </c>
      <c r="F100">
        <v>1000</v>
      </c>
      <c r="G100">
        <v>3.9460000000000002E-2</v>
      </c>
      <c r="H100">
        <v>10000</v>
      </c>
      <c r="I100">
        <v>394.6</v>
      </c>
    </row>
    <row r="101" spans="1:9" x14ac:dyDescent="0.25">
      <c r="H101">
        <v>10000</v>
      </c>
    </row>
    <row r="102" spans="1:9" x14ac:dyDescent="0.25">
      <c r="A102" t="s">
        <v>12</v>
      </c>
      <c r="B102">
        <v>70</v>
      </c>
      <c r="C102">
        <v>5</v>
      </c>
      <c r="D102">
        <v>60</v>
      </c>
      <c r="E102">
        <v>3.45</v>
      </c>
      <c r="F102">
        <v>1000</v>
      </c>
      <c r="G102">
        <v>3.4500000000000004E-3</v>
      </c>
      <c r="H102">
        <v>10000</v>
      </c>
      <c r="I102">
        <v>34.500000000000007</v>
      </c>
    </row>
    <row r="103" spans="1:9" x14ac:dyDescent="0.25">
      <c r="A103" t="s">
        <v>30</v>
      </c>
      <c r="B103">
        <v>70</v>
      </c>
      <c r="C103">
        <v>5</v>
      </c>
      <c r="D103">
        <v>60</v>
      </c>
      <c r="E103">
        <v>1.38</v>
      </c>
      <c r="F103">
        <v>1000</v>
      </c>
      <c r="G103">
        <v>1.3799999999999999E-3</v>
      </c>
      <c r="H103">
        <v>10000</v>
      </c>
      <c r="I103">
        <v>13.799999999999999</v>
      </c>
    </row>
    <row r="104" spans="1:9" x14ac:dyDescent="0.25">
      <c r="A104" t="s">
        <v>11</v>
      </c>
      <c r="B104">
        <v>70</v>
      </c>
      <c r="C104">
        <v>5</v>
      </c>
      <c r="D104">
        <v>60</v>
      </c>
      <c r="E104">
        <v>8.5</v>
      </c>
      <c r="F104">
        <v>1000</v>
      </c>
      <c r="G104">
        <v>8.5000000000000006E-3</v>
      </c>
      <c r="H104">
        <v>10000</v>
      </c>
      <c r="I104">
        <v>85</v>
      </c>
    </row>
    <row r="105" spans="1:9" x14ac:dyDescent="0.25">
      <c r="A105" t="s">
        <v>9</v>
      </c>
      <c r="B105">
        <v>70</v>
      </c>
      <c r="C105">
        <v>5</v>
      </c>
      <c r="D105">
        <v>60</v>
      </c>
      <c r="E105">
        <v>2.14</v>
      </c>
      <c r="F105">
        <v>1000</v>
      </c>
      <c r="G105">
        <v>2.14E-3</v>
      </c>
      <c r="H105">
        <v>10000</v>
      </c>
      <c r="I105">
        <v>21.4</v>
      </c>
    </row>
    <row r="106" spans="1:9" x14ac:dyDescent="0.25">
      <c r="A106" t="s">
        <v>41</v>
      </c>
      <c r="B106">
        <v>70</v>
      </c>
      <c r="C106">
        <v>5</v>
      </c>
      <c r="D106">
        <v>60</v>
      </c>
      <c r="E106">
        <v>15.47</v>
      </c>
      <c r="F106">
        <v>1000</v>
      </c>
      <c r="G106">
        <v>1.5470000000000001E-2</v>
      </c>
      <c r="H106">
        <v>10000</v>
      </c>
      <c r="I106">
        <v>154.70000000000002</v>
      </c>
    </row>
    <row r="107" spans="1:9" x14ac:dyDescent="0.25">
      <c r="H107">
        <v>10000</v>
      </c>
    </row>
    <row r="108" spans="1:9" x14ac:dyDescent="0.25">
      <c r="A108" t="s">
        <v>12</v>
      </c>
      <c r="B108">
        <v>70</v>
      </c>
      <c r="C108">
        <v>5</v>
      </c>
      <c r="D108">
        <v>0</v>
      </c>
      <c r="E108">
        <v>11.12</v>
      </c>
      <c r="F108">
        <v>1000</v>
      </c>
      <c r="G108">
        <v>1.112E-2</v>
      </c>
      <c r="H108">
        <v>10000</v>
      </c>
      <c r="I108">
        <v>111.2</v>
      </c>
    </row>
    <row r="109" spans="1:9" x14ac:dyDescent="0.25">
      <c r="A109" t="s">
        <v>30</v>
      </c>
      <c r="B109">
        <v>70</v>
      </c>
      <c r="C109">
        <v>5</v>
      </c>
      <c r="D109">
        <v>0</v>
      </c>
      <c r="E109">
        <v>54.65</v>
      </c>
      <c r="F109">
        <v>1000</v>
      </c>
      <c r="G109">
        <v>5.4649999999999997E-2</v>
      </c>
      <c r="H109">
        <v>10000</v>
      </c>
      <c r="I109">
        <v>546.5</v>
      </c>
    </row>
    <row r="110" spans="1:9" x14ac:dyDescent="0.25">
      <c r="A110" t="s">
        <v>9</v>
      </c>
      <c r="B110">
        <v>70</v>
      </c>
      <c r="C110">
        <v>5</v>
      </c>
      <c r="D110">
        <v>0</v>
      </c>
      <c r="E110">
        <v>14.98</v>
      </c>
      <c r="F110">
        <v>1000</v>
      </c>
      <c r="G110">
        <v>1.498E-2</v>
      </c>
      <c r="H110">
        <v>10000</v>
      </c>
      <c r="I110">
        <v>149.80000000000001</v>
      </c>
    </row>
    <row r="111" spans="1:9" x14ac:dyDescent="0.25">
      <c r="A111" t="s">
        <v>41</v>
      </c>
      <c r="B111">
        <v>70</v>
      </c>
      <c r="C111">
        <v>5</v>
      </c>
      <c r="D111">
        <v>0</v>
      </c>
      <c r="E111">
        <v>80.75</v>
      </c>
      <c r="F111">
        <v>1000</v>
      </c>
      <c r="G111">
        <v>8.0750000000000002E-2</v>
      </c>
      <c r="H111">
        <v>10000</v>
      </c>
      <c r="I111">
        <v>807.5</v>
      </c>
    </row>
    <row r="112" spans="1:9" x14ac:dyDescent="0.25">
      <c r="H112">
        <v>10000</v>
      </c>
    </row>
    <row r="113" spans="1:9" x14ac:dyDescent="0.25">
      <c r="A113" t="s">
        <v>12</v>
      </c>
      <c r="B113">
        <v>70</v>
      </c>
      <c r="C113">
        <v>5</v>
      </c>
      <c r="D113">
        <v>15</v>
      </c>
      <c r="E113">
        <v>2.12</v>
      </c>
      <c r="F113">
        <v>1000</v>
      </c>
      <c r="G113">
        <v>2.1199999999999999E-3</v>
      </c>
      <c r="H113">
        <v>10000</v>
      </c>
      <c r="I113">
        <v>21.2</v>
      </c>
    </row>
    <row r="114" spans="1:9" x14ac:dyDescent="0.25">
      <c r="A114" t="s">
        <v>9</v>
      </c>
      <c r="B114">
        <v>70</v>
      </c>
      <c r="C114">
        <v>5</v>
      </c>
      <c r="D114">
        <v>15</v>
      </c>
      <c r="E114">
        <v>3.08</v>
      </c>
      <c r="F114">
        <v>1000</v>
      </c>
      <c r="G114">
        <v>3.0800000000000003E-3</v>
      </c>
      <c r="H114">
        <v>10000</v>
      </c>
      <c r="I114">
        <v>30.800000000000004</v>
      </c>
    </row>
    <row r="115" spans="1:9" x14ac:dyDescent="0.25">
      <c r="A115" t="s">
        <v>11</v>
      </c>
      <c r="B115">
        <v>70</v>
      </c>
      <c r="C115">
        <v>5</v>
      </c>
      <c r="D115">
        <v>15</v>
      </c>
      <c r="E115">
        <v>7.37</v>
      </c>
      <c r="F115">
        <v>1000</v>
      </c>
      <c r="G115">
        <v>7.3699999999999998E-3</v>
      </c>
      <c r="H115">
        <v>10000</v>
      </c>
      <c r="I115">
        <v>73.7</v>
      </c>
    </row>
    <row r="116" spans="1:9" x14ac:dyDescent="0.25">
      <c r="A116" t="s">
        <v>31</v>
      </c>
      <c r="B116">
        <v>70</v>
      </c>
      <c r="C116">
        <v>5</v>
      </c>
      <c r="D116">
        <v>15</v>
      </c>
      <c r="E116">
        <v>11.32</v>
      </c>
      <c r="F116">
        <v>1000</v>
      </c>
      <c r="G116">
        <v>1.132E-2</v>
      </c>
      <c r="H116">
        <v>10000</v>
      </c>
      <c r="I116">
        <v>113.2</v>
      </c>
    </row>
    <row r="117" spans="1:9" x14ac:dyDescent="0.25">
      <c r="A117" t="s">
        <v>41</v>
      </c>
      <c r="B117">
        <v>70</v>
      </c>
      <c r="C117">
        <v>5</v>
      </c>
      <c r="D117">
        <v>15</v>
      </c>
      <c r="E117">
        <v>23.89</v>
      </c>
      <c r="F117">
        <v>1000</v>
      </c>
      <c r="G117">
        <v>2.3890000000000002E-2</v>
      </c>
      <c r="H117">
        <v>10000</v>
      </c>
      <c r="I117">
        <v>238.9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1"/>
  <sheetViews>
    <sheetView workbookViewId="0">
      <selection activeCell="B2" sqref="B2:D21"/>
    </sheetView>
  </sheetViews>
  <sheetFormatPr defaultRowHeight="15" x14ac:dyDescent="0.25"/>
  <sheetData>
    <row r="1" spans="1:4" x14ac:dyDescent="0.25">
      <c r="A1" t="s">
        <v>2</v>
      </c>
      <c r="B1" t="s">
        <v>3</v>
      </c>
      <c r="C1" t="s">
        <v>161</v>
      </c>
      <c r="D1" t="s">
        <v>162</v>
      </c>
    </row>
    <row r="2" spans="1:4" x14ac:dyDescent="0.25">
      <c r="A2">
        <v>1</v>
      </c>
      <c r="B2">
        <v>0</v>
      </c>
      <c r="C2">
        <v>350.2</v>
      </c>
      <c r="D2">
        <v>568.6</v>
      </c>
    </row>
    <row r="3" spans="1:4" x14ac:dyDescent="0.25">
      <c r="A3">
        <v>2</v>
      </c>
      <c r="B3">
        <v>0</v>
      </c>
      <c r="C3">
        <v>377.7</v>
      </c>
      <c r="D3">
        <v>470.8</v>
      </c>
    </row>
    <row r="4" spans="1:4" x14ac:dyDescent="0.25">
      <c r="A4">
        <v>3</v>
      </c>
      <c r="B4">
        <v>0</v>
      </c>
      <c r="C4">
        <v>418.8</v>
      </c>
      <c r="D4">
        <v>489.8</v>
      </c>
    </row>
    <row r="5" spans="1:4" x14ac:dyDescent="0.25">
      <c r="A5">
        <v>4</v>
      </c>
      <c r="B5">
        <v>0</v>
      </c>
      <c r="C5">
        <v>485</v>
      </c>
      <c r="D5">
        <v>491.4</v>
      </c>
    </row>
    <row r="6" spans="1:4" x14ac:dyDescent="0.25">
      <c r="A6">
        <v>5</v>
      </c>
      <c r="B6">
        <v>0</v>
      </c>
      <c r="C6">
        <v>422.1</v>
      </c>
      <c r="D6">
        <v>568.5</v>
      </c>
    </row>
    <row r="7" spans="1:4" x14ac:dyDescent="0.25">
      <c r="A7">
        <v>1</v>
      </c>
      <c r="B7">
        <v>15</v>
      </c>
      <c r="C7">
        <v>603.40000000000009</v>
      </c>
      <c r="D7">
        <v>317.7</v>
      </c>
    </row>
    <row r="8" spans="1:4" x14ac:dyDescent="0.25">
      <c r="A8">
        <v>2</v>
      </c>
      <c r="B8">
        <v>15</v>
      </c>
      <c r="C8">
        <v>703.6</v>
      </c>
      <c r="D8">
        <v>304.3</v>
      </c>
    </row>
    <row r="9" spans="1:4" x14ac:dyDescent="0.25">
      <c r="A9">
        <v>3</v>
      </c>
      <c r="B9">
        <v>15</v>
      </c>
      <c r="C9">
        <v>526.20000000000005</v>
      </c>
      <c r="D9">
        <v>363.2</v>
      </c>
    </row>
    <row r="10" spans="1:4" x14ac:dyDescent="0.25">
      <c r="A10">
        <v>4</v>
      </c>
      <c r="B10">
        <v>15</v>
      </c>
      <c r="C10">
        <v>519.1</v>
      </c>
      <c r="D10">
        <v>329.5</v>
      </c>
    </row>
    <row r="11" spans="1:4" x14ac:dyDescent="0.25">
      <c r="A11" s="56">
        <v>5</v>
      </c>
      <c r="B11">
        <v>15</v>
      </c>
      <c r="C11">
        <v>587</v>
      </c>
      <c r="D11">
        <v>313.90000000000003</v>
      </c>
    </row>
    <row r="12" spans="1:4" x14ac:dyDescent="0.25">
      <c r="A12" s="56">
        <v>1</v>
      </c>
      <c r="B12">
        <v>30</v>
      </c>
      <c r="C12">
        <v>300</v>
      </c>
      <c r="D12">
        <v>473.7</v>
      </c>
    </row>
    <row r="13" spans="1:4" x14ac:dyDescent="0.25">
      <c r="A13">
        <v>2</v>
      </c>
      <c r="B13">
        <v>30</v>
      </c>
      <c r="C13">
        <v>360</v>
      </c>
      <c r="D13">
        <v>397.8</v>
      </c>
    </row>
    <row r="14" spans="1:4" x14ac:dyDescent="0.25">
      <c r="A14">
        <v>3</v>
      </c>
      <c r="B14">
        <v>30</v>
      </c>
      <c r="C14">
        <v>327</v>
      </c>
      <c r="D14">
        <v>433.6</v>
      </c>
    </row>
    <row r="15" spans="1:4" x14ac:dyDescent="0.25">
      <c r="A15">
        <v>4</v>
      </c>
      <c r="B15">
        <v>30</v>
      </c>
      <c r="C15">
        <v>222</v>
      </c>
      <c r="D15">
        <v>485.6</v>
      </c>
    </row>
    <row r="16" spans="1:4" x14ac:dyDescent="0.25">
      <c r="A16">
        <v>5</v>
      </c>
      <c r="B16">
        <v>30</v>
      </c>
      <c r="C16">
        <v>276</v>
      </c>
      <c r="D16">
        <v>377.4</v>
      </c>
    </row>
    <row r="17" spans="1:4" x14ac:dyDescent="0.25">
      <c r="A17">
        <v>1</v>
      </c>
      <c r="B17">
        <v>60</v>
      </c>
      <c r="C17">
        <v>213.7</v>
      </c>
      <c r="D17">
        <v>235.6</v>
      </c>
    </row>
    <row r="18" spans="1:4" x14ac:dyDescent="0.25">
      <c r="A18">
        <v>2</v>
      </c>
      <c r="B18">
        <v>60</v>
      </c>
      <c r="C18">
        <v>232</v>
      </c>
      <c r="D18">
        <v>190.1</v>
      </c>
    </row>
    <row r="19" spans="1:4" x14ac:dyDescent="0.25">
      <c r="A19">
        <v>3</v>
      </c>
      <c r="B19">
        <v>60</v>
      </c>
      <c r="C19">
        <v>225.7</v>
      </c>
      <c r="D19">
        <v>244.1</v>
      </c>
    </row>
    <row r="20" spans="1:4" x14ac:dyDescent="0.25">
      <c r="A20">
        <v>4</v>
      </c>
      <c r="B20">
        <v>60</v>
      </c>
      <c r="C20">
        <v>211</v>
      </c>
      <c r="D20">
        <v>248.1</v>
      </c>
    </row>
    <row r="21" spans="1:4" x14ac:dyDescent="0.25">
      <c r="A21">
        <v>5</v>
      </c>
      <c r="B21">
        <v>60</v>
      </c>
      <c r="C21">
        <v>200</v>
      </c>
      <c r="D21">
        <v>254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79"/>
  <sheetViews>
    <sheetView workbookViewId="0">
      <selection activeCell="I10" sqref="I10"/>
    </sheetView>
  </sheetViews>
  <sheetFormatPr defaultRowHeight="15" x14ac:dyDescent="0.25"/>
  <sheetData>
    <row r="1" spans="1:9" x14ac:dyDescent="0.25">
      <c r="A1" t="s">
        <v>0</v>
      </c>
      <c r="B1" t="s">
        <v>39</v>
      </c>
      <c r="C1" t="s">
        <v>2</v>
      </c>
      <c r="D1" t="s">
        <v>3</v>
      </c>
      <c r="E1" t="s">
        <v>4</v>
      </c>
      <c r="F1" t="s">
        <v>1</v>
      </c>
      <c r="G1" t="s">
        <v>6</v>
      </c>
      <c r="H1" t="s">
        <v>28</v>
      </c>
      <c r="I1" t="s">
        <v>29</v>
      </c>
    </row>
    <row r="2" spans="1:9" x14ac:dyDescent="0.25">
      <c r="A2" t="s">
        <v>11</v>
      </c>
      <c r="B2">
        <v>70</v>
      </c>
      <c r="C2">
        <v>1</v>
      </c>
      <c r="D2">
        <v>60</v>
      </c>
      <c r="G2">
        <v>5.0000000000000001E-3</v>
      </c>
      <c r="H2">
        <v>10000</v>
      </c>
      <c r="I2">
        <v>50</v>
      </c>
    </row>
    <row r="3" spans="1:9" x14ac:dyDescent="0.25">
      <c r="A3" t="s">
        <v>7</v>
      </c>
      <c r="B3">
        <v>70</v>
      </c>
      <c r="C3">
        <v>1</v>
      </c>
      <c r="D3">
        <v>60</v>
      </c>
      <c r="G3">
        <v>0.02</v>
      </c>
      <c r="H3">
        <v>10000</v>
      </c>
      <c r="I3">
        <v>200</v>
      </c>
    </row>
    <row r="4" spans="1:9" x14ac:dyDescent="0.25">
      <c r="A4" t="s">
        <v>22</v>
      </c>
      <c r="B4">
        <v>70</v>
      </c>
      <c r="C4">
        <v>1</v>
      </c>
      <c r="D4">
        <v>60</v>
      </c>
      <c r="G4">
        <v>0.04</v>
      </c>
      <c r="H4">
        <v>10000</v>
      </c>
      <c r="I4">
        <v>400</v>
      </c>
    </row>
    <row r="5" spans="1:9" x14ac:dyDescent="0.25">
      <c r="A5" t="s">
        <v>12</v>
      </c>
      <c r="B5">
        <v>70</v>
      </c>
      <c r="C5">
        <v>1</v>
      </c>
      <c r="D5">
        <v>60</v>
      </c>
      <c r="G5">
        <v>5.0000000000000001E-3</v>
      </c>
      <c r="H5">
        <v>10000</v>
      </c>
      <c r="I5">
        <v>50</v>
      </c>
    </row>
    <row r="6" spans="1:9" x14ac:dyDescent="0.25">
      <c r="A6" t="s">
        <v>30</v>
      </c>
      <c r="B6">
        <v>70</v>
      </c>
      <c r="C6">
        <v>1</v>
      </c>
      <c r="D6">
        <v>60</v>
      </c>
      <c r="G6">
        <v>1.4999999999999999E-2</v>
      </c>
      <c r="H6">
        <v>10000</v>
      </c>
      <c r="I6">
        <v>150</v>
      </c>
    </row>
    <row r="7" spans="1:9" x14ac:dyDescent="0.25">
      <c r="A7" t="s">
        <v>17</v>
      </c>
      <c r="B7">
        <v>70</v>
      </c>
      <c r="C7">
        <v>1</v>
      </c>
      <c r="D7">
        <v>60</v>
      </c>
      <c r="G7">
        <v>5.0000000000000001E-3</v>
      </c>
      <c r="H7">
        <v>10000</v>
      </c>
      <c r="I7">
        <v>50</v>
      </c>
    </row>
    <row r="8" spans="1:9" x14ac:dyDescent="0.25">
      <c r="A8" t="s">
        <v>41</v>
      </c>
      <c r="B8">
        <v>70</v>
      </c>
      <c r="C8">
        <v>1</v>
      </c>
      <c r="D8">
        <v>60</v>
      </c>
      <c r="G8">
        <v>9.0000000000000011E-2</v>
      </c>
      <c r="H8">
        <v>10000</v>
      </c>
      <c r="I8">
        <v>900.00000000000011</v>
      </c>
    </row>
    <row r="10" spans="1:9" x14ac:dyDescent="0.25">
      <c r="A10" t="s">
        <v>11</v>
      </c>
      <c r="B10">
        <v>70</v>
      </c>
      <c r="C10">
        <v>1</v>
      </c>
      <c r="D10">
        <v>0</v>
      </c>
      <c r="G10">
        <v>0.28499999999999998</v>
      </c>
      <c r="H10">
        <v>10000</v>
      </c>
      <c r="I10">
        <v>2849.9999999999995</v>
      </c>
    </row>
    <row r="11" spans="1:9" x14ac:dyDescent="0.25">
      <c r="A11" t="s">
        <v>12</v>
      </c>
      <c r="B11">
        <v>70</v>
      </c>
      <c r="C11">
        <v>1</v>
      </c>
      <c r="D11">
        <v>0</v>
      </c>
      <c r="G11">
        <v>0.11</v>
      </c>
      <c r="H11">
        <v>10000</v>
      </c>
      <c r="I11">
        <v>1100</v>
      </c>
    </row>
    <row r="12" spans="1:9" x14ac:dyDescent="0.25">
      <c r="A12" t="s">
        <v>14</v>
      </c>
      <c r="B12">
        <v>70</v>
      </c>
      <c r="C12">
        <v>1</v>
      </c>
      <c r="D12">
        <v>0</v>
      </c>
      <c r="G12">
        <v>5.0000000000000001E-3</v>
      </c>
      <c r="H12">
        <v>10000</v>
      </c>
      <c r="I12">
        <v>50</v>
      </c>
    </row>
    <row r="13" spans="1:9" x14ac:dyDescent="0.25">
      <c r="A13" t="s">
        <v>22</v>
      </c>
      <c r="B13">
        <v>70</v>
      </c>
      <c r="C13">
        <v>1</v>
      </c>
      <c r="D13">
        <v>0</v>
      </c>
      <c r="G13">
        <v>1.4999999999999999E-2</v>
      </c>
      <c r="H13">
        <v>10000</v>
      </c>
      <c r="I13">
        <v>150</v>
      </c>
    </row>
    <row r="14" spans="1:9" x14ac:dyDescent="0.25">
      <c r="A14" t="s">
        <v>9</v>
      </c>
      <c r="B14">
        <v>70</v>
      </c>
      <c r="C14">
        <v>1</v>
      </c>
      <c r="D14">
        <v>0</v>
      </c>
      <c r="G14">
        <v>0.03</v>
      </c>
      <c r="H14">
        <v>10000</v>
      </c>
      <c r="I14">
        <v>300</v>
      </c>
    </row>
    <row r="15" spans="1:9" x14ac:dyDescent="0.25">
      <c r="A15" t="s">
        <v>30</v>
      </c>
      <c r="B15">
        <v>70</v>
      </c>
      <c r="C15">
        <v>1</v>
      </c>
      <c r="D15">
        <v>0</v>
      </c>
      <c r="G15">
        <v>5.0000000000000001E-3</v>
      </c>
      <c r="H15">
        <v>10000</v>
      </c>
      <c r="I15">
        <v>50</v>
      </c>
    </row>
    <row r="16" spans="1:9" x14ac:dyDescent="0.25">
      <c r="A16" t="s">
        <v>41</v>
      </c>
      <c r="B16">
        <v>70</v>
      </c>
      <c r="C16">
        <v>1</v>
      </c>
      <c r="D16">
        <v>0</v>
      </c>
      <c r="G16">
        <v>0.44999999999999996</v>
      </c>
      <c r="H16">
        <v>10000</v>
      </c>
      <c r="I16">
        <v>4500</v>
      </c>
    </row>
    <row r="18" spans="1:9" x14ac:dyDescent="0.25">
      <c r="A18" t="s">
        <v>12</v>
      </c>
      <c r="B18">
        <v>70</v>
      </c>
      <c r="C18">
        <v>1</v>
      </c>
      <c r="D18">
        <v>15</v>
      </c>
      <c r="G18">
        <v>0.11</v>
      </c>
      <c r="H18">
        <v>10000</v>
      </c>
      <c r="I18">
        <v>1100</v>
      </c>
    </row>
    <row r="19" spans="1:9" x14ac:dyDescent="0.25">
      <c r="A19" t="s">
        <v>14</v>
      </c>
      <c r="B19">
        <v>70</v>
      </c>
      <c r="C19">
        <v>1</v>
      </c>
      <c r="D19">
        <v>15</v>
      </c>
      <c r="G19">
        <v>0.01</v>
      </c>
      <c r="H19">
        <v>10000</v>
      </c>
      <c r="I19">
        <v>100</v>
      </c>
    </row>
    <row r="20" spans="1:9" x14ac:dyDescent="0.25">
      <c r="A20" t="s">
        <v>22</v>
      </c>
      <c r="B20">
        <v>70</v>
      </c>
      <c r="C20">
        <v>1</v>
      </c>
      <c r="D20">
        <v>15</v>
      </c>
      <c r="G20">
        <v>5.0000000000000001E-3</v>
      </c>
      <c r="H20">
        <v>10000</v>
      </c>
      <c r="I20">
        <v>50</v>
      </c>
    </row>
    <row r="21" spans="1:9" x14ac:dyDescent="0.25">
      <c r="A21" t="s">
        <v>9</v>
      </c>
      <c r="B21">
        <v>70</v>
      </c>
      <c r="C21">
        <v>1</v>
      </c>
      <c r="D21">
        <v>15</v>
      </c>
      <c r="G21">
        <v>1.4999999999999999E-2</v>
      </c>
      <c r="H21">
        <v>10000</v>
      </c>
      <c r="I21">
        <v>150</v>
      </c>
    </row>
    <row r="22" spans="1:9" x14ac:dyDescent="0.25">
      <c r="A22" t="s">
        <v>30</v>
      </c>
      <c r="B22">
        <v>70</v>
      </c>
      <c r="C22">
        <v>1</v>
      </c>
      <c r="D22">
        <v>15</v>
      </c>
      <c r="G22">
        <v>5.0000000000000001E-3</v>
      </c>
      <c r="H22">
        <v>10000</v>
      </c>
      <c r="I22">
        <v>50</v>
      </c>
    </row>
    <row r="23" spans="1:9" x14ac:dyDescent="0.25">
      <c r="A23" t="s">
        <v>7</v>
      </c>
      <c r="B23">
        <v>70</v>
      </c>
      <c r="C23">
        <v>1</v>
      </c>
      <c r="D23">
        <v>15</v>
      </c>
      <c r="G23">
        <v>5.0000000000000001E-3</v>
      </c>
      <c r="H23">
        <v>10000</v>
      </c>
      <c r="I23">
        <v>50</v>
      </c>
    </row>
    <row r="24" spans="1:9" x14ac:dyDescent="0.25">
      <c r="A24" t="s">
        <v>11</v>
      </c>
      <c r="B24">
        <v>70</v>
      </c>
      <c r="C24">
        <v>1</v>
      </c>
      <c r="D24">
        <v>15</v>
      </c>
      <c r="G24">
        <v>5.0000000000000001E-3</v>
      </c>
      <c r="H24">
        <v>10000</v>
      </c>
      <c r="I24">
        <v>50</v>
      </c>
    </row>
    <row r="25" spans="1:9" x14ac:dyDescent="0.25">
      <c r="A25" t="s">
        <v>41</v>
      </c>
      <c r="B25">
        <v>70</v>
      </c>
      <c r="C25">
        <v>1</v>
      </c>
      <c r="D25">
        <v>15</v>
      </c>
      <c r="G25">
        <v>0.15500000000000003</v>
      </c>
      <c r="H25">
        <v>10000</v>
      </c>
      <c r="I25">
        <v>1550.0000000000002</v>
      </c>
    </row>
    <row r="27" spans="1:9" x14ac:dyDescent="0.25">
      <c r="A27" t="s">
        <v>12</v>
      </c>
      <c r="B27">
        <v>70</v>
      </c>
      <c r="C27">
        <v>1</v>
      </c>
      <c r="D27">
        <v>30</v>
      </c>
      <c r="G27">
        <v>0.115</v>
      </c>
      <c r="H27">
        <v>10000</v>
      </c>
      <c r="I27">
        <v>1150</v>
      </c>
    </row>
    <row r="28" spans="1:9" x14ac:dyDescent="0.25">
      <c r="A28" t="s">
        <v>18</v>
      </c>
      <c r="B28">
        <v>70</v>
      </c>
      <c r="C28">
        <v>1</v>
      </c>
      <c r="D28">
        <v>30</v>
      </c>
      <c r="G28">
        <v>0.03</v>
      </c>
      <c r="H28">
        <v>10000</v>
      </c>
      <c r="I28">
        <v>300</v>
      </c>
    </row>
    <row r="29" spans="1:9" x14ac:dyDescent="0.25">
      <c r="A29" t="s">
        <v>9</v>
      </c>
      <c r="B29">
        <v>70</v>
      </c>
      <c r="C29">
        <v>1</v>
      </c>
      <c r="D29">
        <v>30</v>
      </c>
      <c r="G29">
        <v>1.4999999999999999E-2</v>
      </c>
      <c r="H29">
        <v>10000</v>
      </c>
      <c r="I29">
        <v>150</v>
      </c>
    </row>
    <row r="30" spans="1:9" x14ac:dyDescent="0.25">
      <c r="A30" t="s">
        <v>11</v>
      </c>
      <c r="B30">
        <v>70</v>
      </c>
      <c r="C30">
        <v>1</v>
      </c>
      <c r="D30">
        <v>30</v>
      </c>
      <c r="G30">
        <v>0.05</v>
      </c>
      <c r="H30">
        <v>10000</v>
      </c>
      <c r="I30">
        <v>500</v>
      </c>
    </row>
    <row r="31" spans="1:9" x14ac:dyDescent="0.25">
      <c r="A31" t="s">
        <v>16</v>
      </c>
      <c r="B31">
        <v>70</v>
      </c>
      <c r="C31">
        <v>1</v>
      </c>
      <c r="D31">
        <v>30</v>
      </c>
      <c r="G31">
        <v>5.0000000000000001E-3</v>
      </c>
      <c r="H31">
        <v>10000</v>
      </c>
      <c r="I31">
        <v>50</v>
      </c>
    </row>
    <row r="32" spans="1:9" x14ac:dyDescent="0.25">
      <c r="A32" t="s">
        <v>30</v>
      </c>
      <c r="B32">
        <v>70</v>
      </c>
      <c r="C32">
        <v>1</v>
      </c>
      <c r="D32">
        <v>30</v>
      </c>
      <c r="G32">
        <v>0.01</v>
      </c>
      <c r="H32">
        <v>10000</v>
      </c>
      <c r="I32">
        <v>100</v>
      </c>
    </row>
    <row r="33" spans="1:9" x14ac:dyDescent="0.25">
      <c r="A33" t="s">
        <v>27</v>
      </c>
      <c r="B33">
        <v>70</v>
      </c>
      <c r="C33">
        <v>1</v>
      </c>
      <c r="D33">
        <v>30</v>
      </c>
      <c r="G33">
        <v>5.0000000000000001E-3</v>
      </c>
      <c r="H33">
        <v>10000</v>
      </c>
      <c r="I33">
        <v>50</v>
      </c>
    </row>
    <row r="34" spans="1:9" x14ac:dyDescent="0.25">
      <c r="A34" t="s">
        <v>22</v>
      </c>
      <c r="B34">
        <v>70</v>
      </c>
      <c r="C34">
        <v>1</v>
      </c>
      <c r="D34">
        <v>30</v>
      </c>
      <c r="G34">
        <v>1.4999999999999999E-2</v>
      </c>
      <c r="H34">
        <v>10000</v>
      </c>
      <c r="I34">
        <v>150</v>
      </c>
    </row>
    <row r="35" spans="1:9" x14ac:dyDescent="0.25">
      <c r="A35" t="s">
        <v>41</v>
      </c>
      <c r="B35">
        <v>70</v>
      </c>
      <c r="C35">
        <v>1</v>
      </c>
      <c r="D35">
        <v>30</v>
      </c>
      <c r="G35">
        <v>0.24500000000000005</v>
      </c>
      <c r="H35">
        <v>10000</v>
      </c>
      <c r="I35">
        <v>2450.0000000000005</v>
      </c>
    </row>
    <row r="37" spans="1:9" x14ac:dyDescent="0.25">
      <c r="A37" t="s">
        <v>9</v>
      </c>
      <c r="B37">
        <v>70</v>
      </c>
      <c r="C37">
        <v>2</v>
      </c>
      <c r="D37">
        <v>30</v>
      </c>
      <c r="G37">
        <v>0.05</v>
      </c>
      <c r="H37">
        <v>10000</v>
      </c>
      <c r="I37">
        <v>500</v>
      </c>
    </row>
    <row r="38" spans="1:9" x14ac:dyDescent="0.25">
      <c r="A38" t="s">
        <v>30</v>
      </c>
      <c r="B38">
        <v>70</v>
      </c>
      <c r="C38">
        <v>2</v>
      </c>
      <c r="D38">
        <v>30</v>
      </c>
      <c r="G38">
        <v>5.0000000000000001E-3</v>
      </c>
      <c r="H38">
        <v>10000</v>
      </c>
      <c r="I38">
        <v>50</v>
      </c>
    </row>
    <row r="39" spans="1:9" x14ac:dyDescent="0.25">
      <c r="A39" t="s">
        <v>11</v>
      </c>
      <c r="B39">
        <v>70</v>
      </c>
      <c r="C39">
        <v>2</v>
      </c>
      <c r="D39">
        <v>30</v>
      </c>
      <c r="G39">
        <v>0.04</v>
      </c>
      <c r="H39">
        <v>10000</v>
      </c>
      <c r="I39">
        <v>400</v>
      </c>
    </row>
    <row r="40" spans="1:9" x14ac:dyDescent="0.25">
      <c r="A40" t="s">
        <v>16</v>
      </c>
      <c r="B40">
        <v>70</v>
      </c>
      <c r="C40">
        <v>2</v>
      </c>
      <c r="D40">
        <v>30</v>
      </c>
      <c r="G40">
        <v>5.0000000000000001E-3</v>
      </c>
      <c r="H40">
        <v>10000</v>
      </c>
      <c r="I40">
        <v>50</v>
      </c>
    </row>
    <row r="41" spans="1:9" x14ac:dyDescent="0.25">
      <c r="A41" t="s">
        <v>7</v>
      </c>
      <c r="B41">
        <v>70</v>
      </c>
      <c r="C41">
        <v>2</v>
      </c>
      <c r="D41">
        <v>30</v>
      </c>
      <c r="G41">
        <v>9.5000000000000001E-2</v>
      </c>
      <c r="H41">
        <v>10000</v>
      </c>
      <c r="I41">
        <v>950</v>
      </c>
    </row>
    <row r="42" spans="1:9" x14ac:dyDescent="0.25">
      <c r="A42" t="s">
        <v>13</v>
      </c>
      <c r="B42">
        <v>70</v>
      </c>
      <c r="C42">
        <v>2</v>
      </c>
      <c r="D42">
        <v>30</v>
      </c>
      <c r="G42">
        <v>1.4999999999999999E-2</v>
      </c>
      <c r="H42">
        <v>10000</v>
      </c>
      <c r="I42">
        <v>150</v>
      </c>
    </row>
    <row r="43" spans="1:9" x14ac:dyDescent="0.25">
      <c r="A43" t="s">
        <v>18</v>
      </c>
      <c r="B43">
        <v>70</v>
      </c>
      <c r="C43">
        <v>2</v>
      </c>
      <c r="D43">
        <v>30</v>
      </c>
      <c r="G43">
        <v>0.03</v>
      </c>
      <c r="H43">
        <v>10000</v>
      </c>
      <c r="I43">
        <v>300</v>
      </c>
    </row>
    <row r="44" spans="1:9" x14ac:dyDescent="0.25">
      <c r="A44" t="s">
        <v>17</v>
      </c>
      <c r="B44">
        <v>70</v>
      </c>
      <c r="C44">
        <v>2</v>
      </c>
      <c r="D44">
        <v>30</v>
      </c>
      <c r="G44">
        <v>5.0000000000000001E-3</v>
      </c>
      <c r="H44">
        <v>10000</v>
      </c>
      <c r="I44">
        <v>50</v>
      </c>
    </row>
    <row r="45" spans="1:9" x14ac:dyDescent="0.25">
      <c r="A45" t="s">
        <v>14</v>
      </c>
      <c r="B45">
        <v>70</v>
      </c>
      <c r="C45">
        <v>2</v>
      </c>
      <c r="D45">
        <v>30</v>
      </c>
      <c r="G45">
        <v>0.02</v>
      </c>
      <c r="H45">
        <v>10000</v>
      </c>
      <c r="I45">
        <v>200</v>
      </c>
    </row>
    <row r="46" spans="1:9" x14ac:dyDescent="0.25">
      <c r="A46" t="s">
        <v>41</v>
      </c>
      <c r="B46">
        <v>70</v>
      </c>
      <c r="C46">
        <v>2</v>
      </c>
      <c r="D46">
        <v>30</v>
      </c>
      <c r="G46">
        <v>0.26500000000000001</v>
      </c>
      <c r="H46">
        <v>10000</v>
      </c>
      <c r="I46">
        <v>2650</v>
      </c>
    </row>
    <row r="48" spans="1:9" x14ac:dyDescent="0.25">
      <c r="A48" t="s">
        <v>11</v>
      </c>
      <c r="B48">
        <v>70</v>
      </c>
      <c r="C48">
        <v>2</v>
      </c>
      <c r="D48">
        <v>60</v>
      </c>
      <c r="G48">
        <v>2.5000000000000001E-2</v>
      </c>
      <c r="H48">
        <v>10000</v>
      </c>
      <c r="I48">
        <v>250</v>
      </c>
    </row>
    <row r="49" spans="1:9" x14ac:dyDescent="0.25">
      <c r="A49" t="s">
        <v>12</v>
      </c>
      <c r="B49">
        <v>70</v>
      </c>
      <c r="C49">
        <v>2</v>
      </c>
      <c r="D49">
        <v>60</v>
      </c>
      <c r="G49">
        <v>1.4999999999999999E-2</v>
      </c>
      <c r="H49">
        <v>10000</v>
      </c>
      <c r="I49">
        <v>150</v>
      </c>
    </row>
    <row r="50" spans="1:9" x14ac:dyDescent="0.25">
      <c r="A50" t="s">
        <v>13</v>
      </c>
      <c r="B50">
        <v>70</v>
      </c>
      <c r="C50">
        <v>2</v>
      </c>
      <c r="D50">
        <v>60</v>
      </c>
      <c r="G50">
        <v>5.0000000000000001E-3</v>
      </c>
      <c r="H50">
        <v>10000</v>
      </c>
      <c r="I50">
        <v>50</v>
      </c>
    </row>
    <row r="51" spans="1:9" x14ac:dyDescent="0.25">
      <c r="A51" t="s">
        <v>18</v>
      </c>
      <c r="B51">
        <v>70</v>
      </c>
      <c r="C51">
        <v>2</v>
      </c>
      <c r="D51">
        <v>60</v>
      </c>
      <c r="G51">
        <v>5.0000000000000001E-3</v>
      </c>
      <c r="H51">
        <v>10000</v>
      </c>
      <c r="I51">
        <v>50</v>
      </c>
    </row>
    <row r="52" spans="1:9" x14ac:dyDescent="0.25">
      <c r="A52" t="s">
        <v>9</v>
      </c>
      <c r="B52">
        <v>70</v>
      </c>
      <c r="C52">
        <v>2</v>
      </c>
      <c r="D52">
        <v>60</v>
      </c>
      <c r="G52">
        <v>0.01</v>
      </c>
      <c r="H52">
        <v>10000</v>
      </c>
      <c r="I52">
        <v>100</v>
      </c>
    </row>
    <row r="53" spans="1:9" x14ac:dyDescent="0.25">
      <c r="A53" t="s">
        <v>30</v>
      </c>
      <c r="B53">
        <v>70</v>
      </c>
      <c r="C53">
        <v>2</v>
      </c>
      <c r="D53">
        <v>60</v>
      </c>
      <c r="G53">
        <v>5.0000000000000001E-3</v>
      </c>
      <c r="H53">
        <v>10000</v>
      </c>
      <c r="I53">
        <v>50</v>
      </c>
    </row>
    <row r="54" spans="1:9" x14ac:dyDescent="0.25">
      <c r="A54" t="s">
        <v>41</v>
      </c>
      <c r="B54">
        <v>70</v>
      </c>
      <c r="C54">
        <v>2</v>
      </c>
      <c r="D54">
        <v>60</v>
      </c>
      <c r="G54">
        <v>6.5000000000000002E-2</v>
      </c>
      <c r="H54">
        <v>10000</v>
      </c>
      <c r="I54">
        <v>650</v>
      </c>
    </row>
    <row r="56" spans="1:9" x14ac:dyDescent="0.25">
      <c r="A56" t="s">
        <v>12</v>
      </c>
      <c r="B56">
        <v>70</v>
      </c>
      <c r="C56">
        <v>2</v>
      </c>
      <c r="D56">
        <v>0</v>
      </c>
      <c r="G56">
        <v>0.14000000000000001</v>
      </c>
      <c r="H56">
        <v>10000</v>
      </c>
      <c r="I56">
        <v>1400.0000000000002</v>
      </c>
    </row>
    <row r="57" spans="1:9" x14ac:dyDescent="0.25">
      <c r="A57" t="s">
        <v>22</v>
      </c>
      <c r="B57">
        <v>70</v>
      </c>
      <c r="C57">
        <v>2</v>
      </c>
      <c r="D57">
        <v>0</v>
      </c>
      <c r="G57">
        <v>5.0000000000000001E-3</v>
      </c>
      <c r="H57">
        <v>10000</v>
      </c>
      <c r="I57">
        <v>50</v>
      </c>
    </row>
    <row r="58" spans="1:9" x14ac:dyDescent="0.25">
      <c r="A58" t="s">
        <v>13</v>
      </c>
      <c r="B58">
        <v>70</v>
      </c>
      <c r="C58">
        <v>2</v>
      </c>
      <c r="D58">
        <v>0</v>
      </c>
      <c r="G58">
        <v>1.4999999999999999E-2</v>
      </c>
      <c r="H58">
        <v>10000</v>
      </c>
      <c r="I58">
        <v>150</v>
      </c>
    </row>
    <row r="59" spans="1:9" x14ac:dyDescent="0.25">
      <c r="A59" t="s">
        <v>7</v>
      </c>
      <c r="B59">
        <v>70</v>
      </c>
      <c r="C59">
        <v>2</v>
      </c>
      <c r="D59">
        <v>0</v>
      </c>
      <c r="G59">
        <v>7.0000000000000007E-2</v>
      </c>
      <c r="H59">
        <v>10000</v>
      </c>
      <c r="I59">
        <v>700.00000000000011</v>
      </c>
    </row>
    <row r="60" spans="1:9" x14ac:dyDescent="0.25">
      <c r="A60" t="s">
        <v>9</v>
      </c>
      <c r="B60">
        <v>70</v>
      </c>
      <c r="C60">
        <v>2</v>
      </c>
      <c r="D60">
        <v>0</v>
      </c>
      <c r="G60">
        <v>5.0000000000000001E-3</v>
      </c>
      <c r="H60">
        <v>10000</v>
      </c>
      <c r="I60">
        <v>50</v>
      </c>
    </row>
    <row r="61" spans="1:9" x14ac:dyDescent="0.25">
      <c r="A61" t="s">
        <v>14</v>
      </c>
      <c r="B61">
        <v>70</v>
      </c>
      <c r="C61">
        <v>2</v>
      </c>
      <c r="D61">
        <v>0</v>
      </c>
      <c r="G61">
        <v>1.4999999999999999E-2</v>
      </c>
      <c r="H61">
        <v>10000</v>
      </c>
      <c r="I61">
        <v>150</v>
      </c>
    </row>
    <row r="62" spans="1:9" x14ac:dyDescent="0.25">
      <c r="A62" t="s">
        <v>16</v>
      </c>
      <c r="B62">
        <v>70</v>
      </c>
      <c r="C62">
        <v>2</v>
      </c>
      <c r="D62">
        <v>0</v>
      </c>
      <c r="G62">
        <v>1.4999999999999999E-2</v>
      </c>
      <c r="H62">
        <v>10000</v>
      </c>
      <c r="I62">
        <v>150</v>
      </c>
    </row>
    <row r="63" spans="1:9" x14ac:dyDescent="0.25">
      <c r="A63" t="s">
        <v>41</v>
      </c>
      <c r="B63">
        <v>70</v>
      </c>
      <c r="C63">
        <v>2</v>
      </c>
      <c r="D63">
        <v>0</v>
      </c>
      <c r="G63">
        <v>0.26500000000000007</v>
      </c>
      <c r="H63">
        <v>10000</v>
      </c>
      <c r="I63">
        <v>2650.0000000000009</v>
      </c>
    </row>
    <row r="65" spans="1:9" x14ac:dyDescent="0.25">
      <c r="A65" t="s">
        <v>12</v>
      </c>
      <c r="B65">
        <v>70</v>
      </c>
      <c r="C65">
        <v>2</v>
      </c>
      <c r="D65">
        <v>15</v>
      </c>
      <c r="G65">
        <v>0.16</v>
      </c>
      <c r="H65">
        <v>10000</v>
      </c>
      <c r="I65">
        <v>1600</v>
      </c>
    </row>
    <row r="66" spans="1:9" x14ac:dyDescent="0.25">
      <c r="A66" t="s">
        <v>9</v>
      </c>
      <c r="B66">
        <v>70</v>
      </c>
      <c r="C66">
        <v>2</v>
      </c>
      <c r="D66">
        <v>15</v>
      </c>
      <c r="G66">
        <v>5.5E-2</v>
      </c>
      <c r="H66">
        <v>10000</v>
      </c>
      <c r="I66">
        <v>550</v>
      </c>
    </row>
    <row r="67" spans="1:9" x14ac:dyDescent="0.25">
      <c r="A67" t="s">
        <v>11</v>
      </c>
      <c r="B67">
        <v>70</v>
      </c>
      <c r="C67">
        <v>2</v>
      </c>
      <c r="D67">
        <v>15</v>
      </c>
      <c r="G67">
        <v>5.0000000000000001E-3</v>
      </c>
      <c r="H67">
        <v>10000</v>
      </c>
      <c r="I67">
        <v>50</v>
      </c>
    </row>
    <row r="68" spans="1:9" x14ac:dyDescent="0.25">
      <c r="A68" t="s">
        <v>34</v>
      </c>
      <c r="B68">
        <v>70</v>
      </c>
      <c r="C68">
        <v>2</v>
      </c>
      <c r="D68">
        <v>15</v>
      </c>
      <c r="G68">
        <v>0.02</v>
      </c>
      <c r="H68">
        <v>10000</v>
      </c>
      <c r="I68">
        <v>200</v>
      </c>
    </row>
    <row r="69" spans="1:9" x14ac:dyDescent="0.25">
      <c r="A69" t="s">
        <v>18</v>
      </c>
      <c r="B69">
        <v>70</v>
      </c>
      <c r="C69">
        <v>2</v>
      </c>
      <c r="D69">
        <v>15</v>
      </c>
      <c r="G69">
        <v>0.05</v>
      </c>
      <c r="H69">
        <v>10000</v>
      </c>
      <c r="I69">
        <v>500</v>
      </c>
    </row>
    <row r="70" spans="1:9" x14ac:dyDescent="0.25">
      <c r="A70" t="s">
        <v>27</v>
      </c>
      <c r="B70">
        <v>70</v>
      </c>
      <c r="C70">
        <v>2</v>
      </c>
      <c r="D70">
        <v>15</v>
      </c>
      <c r="G70">
        <v>0.03</v>
      </c>
      <c r="H70">
        <v>10000</v>
      </c>
      <c r="I70">
        <v>300</v>
      </c>
    </row>
    <row r="71" spans="1:9" x14ac:dyDescent="0.25">
      <c r="A71" t="s">
        <v>41</v>
      </c>
      <c r="B71">
        <v>70</v>
      </c>
      <c r="C71">
        <v>2</v>
      </c>
      <c r="D71">
        <v>15</v>
      </c>
      <c r="G71">
        <v>0.31999999999999995</v>
      </c>
      <c r="H71">
        <v>10000</v>
      </c>
      <c r="I71">
        <v>3199.9999999999995</v>
      </c>
    </row>
    <row r="73" spans="1:9" x14ac:dyDescent="0.25">
      <c r="A73" t="s">
        <v>16</v>
      </c>
      <c r="B73">
        <v>70</v>
      </c>
      <c r="C73">
        <v>3</v>
      </c>
      <c r="D73">
        <v>15</v>
      </c>
      <c r="G73">
        <v>0.04</v>
      </c>
      <c r="H73">
        <v>10000</v>
      </c>
      <c r="I73">
        <v>400</v>
      </c>
    </row>
    <row r="74" spans="1:9" x14ac:dyDescent="0.25">
      <c r="A74" t="s">
        <v>14</v>
      </c>
      <c r="B74">
        <v>70</v>
      </c>
      <c r="C74">
        <v>3</v>
      </c>
      <c r="D74">
        <v>15</v>
      </c>
      <c r="G74">
        <v>5.0000000000000001E-3</v>
      </c>
      <c r="H74">
        <v>10000</v>
      </c>
      <c r="I74">
        <v>50</v>
      </c>
    </row>
    <row r="75" spans="1:9" x14ac:dyDescent="0.25">
      <c r="A75" t="s">
        <v>11</v>
      </c>
      <c r="B75">
        <v>70</v>
      </c>
      <c r="C75">
        <v>3</v>
      </c>
      <c r="D75">
        <v>15</v>
      </c>
      <c r="G75">
        <v>1.4999999999999999E-2</v>
      </c>
      <c r="H75">
        <v>10000</v>
      </c>
      <c r="I75">
        <v>150</v>
      </c>
    </row>
    <row r="76" spans="1:9" x14ac:dyDescent="0.25">
      <c r="A76" t="s">
        <v>13</v>
      </c>
      <c r="B76">
        <v>70</v>
      </c>
      <c r="C76">
        <v>3</v>
      </c>
      <c r="D76">
        <v>15</v>
      </c>
      <c r="G76">
        <v>1.4999999999999999E-2</v>
      </c>
      <c r="H76">
        <v>10000</v>
      </c>
      <c r="I76">
        <v>150</v>
      </c>
    </row>
    <row r="77" spans="1:9" x14ac:dyDescent="0.25">
      <c r="A77" t="s">
        <v>12</v>
      </c>
      <c r="B77">
        <v>70</v>
      </c>
      <c r="C77">
        <v>3</v>
      </c>
      <c r="D77">
        <v>15</v>
      </c>
      <c r="G77">
        <v>6.5000000000000002E-2</v>
      </c>
      <c r="H77">
        <v>10000</v>
      </c>
      <c r="I77">
        <v>650</v>
      </c>
    </row>
    <row r="78" spans="1:9" x14ac:dyDescent="0.25">
      <c r="A78" t="s">
        <v>9</v>
      </c>
      <c r="B78">
        <v>70</v>
      </c>
      <c r="C78">
        <v>3</v>
      </c>
      <c r="D78">
        <v>15</v>
      </c>
      <c r="G78">
        <v>9.5000000000000001E-2</v>
      </c>
      <c r="H78">
        <v>10000</v>
      </c>
      <c r="I78">
        <v>950</v>
      </c>
    </row>
    <row r="79" spans="1:9" x14ac:dyDescent="0.25">
      <c r="A79" t="s">
        <v>7</v>
      </c>
      <c r="B79">
        <v>70</v>
      </c>
      <c r="C79">
        <v>3</v>
      </c>
      <c r="D79">
        <v>15</v>
      </c>
      <c r="G79">
        <v>0.02</v>
      </c>
      <c r="H79">
        <v>10000</v>
      </c>
      <c r="I79">
        <v>200</v>
      </c>
    </row>
    <row r="80" spans="1:9" x14ac:dyDescent="0.25">
      <c r="A80" t="s">
        <v>41</v>
      </c>
      <c r="B80">
        <v>70</v>
      </c>
      <c r="C80">
        <v>3</v>
      </c>
      <c r="D80">
        <v>15</v>
      </c>
      <c r="G80">
        <v>0.255</v>
      </c>
      <c r="H80">
        <v>10000</v>
      </c>
      <c r="I80">
        <v>2550</v>
      </c>
    </row>
    <row r="82" spans="1:9" x14ac:dyDescent="0.25">
      <c r="A82" t="s">
        <v>11</v>
      </c>
      <c r="B82">
        <v>70</v>
      </c>
      <c r="C82">
        <v>3</v>
      </c>
      <c r="D82">
        <v>0</v>
      </c>
      <c r="G82">
        <v>0.02</v>
      </c>
      <c r="H82">
        <v>10000</v>
      </c>
      <c r="I82">
        <v>200</v>
      </c>
    </row>
    <row r="83" spans="1:9" x14ac:dyDescent="0.25">
      <c r="A83" t="s">
        <v>7</v>
      </c>
      <c r="B83">
        <v>70</v>
      </c>
      <c r="C83">
        <v>3</v>
      </c>
      <c r="D83">
        <v>0</v>
      </c>
      <c r="G83">
        <v>0.04</v>
      </c>
      <c r="H83">
        <v>10000</v>
      </c>
      <c r="I83">
        <v>400</v>
      </c>
    </row>
    <row r="84" spans="1:9" x14ac:dyDescent="0.25">
      <c r="A84" t="s">
        <v>12</v>
      </c>
      <c r="B84">
        <v>70</v>
      </c>
      <c r="C84">
        <v>3</v>
      </c>
      <c r="D84">
        <v>0</v>
      </c>
      <c r="G84">
        <v>6.5000000000000002E-2</v>
      </c>
      <c r="H84">
        <v>10000</v>
      </c>
      <c r="I84">
        <v>650</v>
      </c>
    </row>
    <row r="85" spans="1:9" x14ac:dyDescent="0.25">
      <c r="A85" t="s">
        <v>13</v>
      </c>
      <c r="B85">
        <v>70</v>
      </c>
      <c r="C85">
        <v>3</v>
      </c>
      <c r="D85">
        <v>0</v>
      </c>
      <c r="G85">
        <v>0.03</v>
      </c>
      <c r="H85">
        <v>10000</v>
      </c>
      <c r="I85">
        <v>300</v>
      </c>
    </row>
    <row r="86" spans="1:9" x14ac:dyDescent="0.25">
      <c r="A86" t="s">
        <v>16</v>
      </c>
      <c r="B86">
        <v>70</v>
      </c>
      <c r="C86">
        <v>3</v>
      </c>
      <c r="D86">
        <v>0</v>
      </c>
      <c r="G86">
        <v>2.5000000000000001E-2</v>
      </c>
      <c r="H86">
        <v>10000</v>
      </c>
      <c r="I86">
        <v>250</v>
      </c>
    </row>
    <row r="87" spans="1:9" x14ac:dyDescent="0.25">
      <c r="A87" t="s">
        <v>41</v>
      </c>
      <c r="B87">
        <v>70</v>
      </c>
      <c r="C87">
        <v>3</v>
      </c>
      <c r="D87">
        <v>0</v>
      </c>
      <c r="G87">
        <v>0.18</v>
      </c>
      <c r="H87">
        <v>10000</v>
      </c>
      <c r="I87">
        <v>1800</v>
      </c>
    </row>
    <row r="89" spans="1:9" x14ac:dyDescent="0.25">
      <c r="A89" t="s">
        <v>12</v>
      </c>
      <c r="B89">
        <v>70</v>
      </c>
      <c r="C89">
        <v>3</v>
      </c>
      <c r="D89">
        <v>30</v>
      </c>
      <c r="G89">
        <v>7.0000000000000007E-2</v>
      </c>
      <c r="H89">
        <v>10000</v>
      </c>
      <c r="I89">
        <v>700.00000000000011</v>
      </c>
    </row>
    <row r="90" spans="1:9" x14ac:dyDescent="0.25">
      <c r="A90" t="s">
        <v>27</v>
      </c>
      <c r="B90">
        <v>70</v>
      </c>
      <c r="C90">
        <v>3</v>
      </c>
      <c r="D90">
        <v>30</v>
      </c>
      <c r="G90">
        <v>1.4999999999999999E-2</v>
      </c>
      <c r="H90">
        <v>10000</v>
      </c>
      <c r="I90">
        <v>150</v>
      </c>
    </row>
    <row r="91" spans="1:9" x14ac:dyDescent="0.25">
      <c r="A91" t="s">
        <v>9</v>
      </c>
      <c r="B91">
        <v>70</v>
      </c>
      <c r="C91">
        <v>3</v>
      </c>
      <c r="D91">
        <v>30</v>
      </c>
      <c r="G91">
        <v>6.5000000000000002E-2</v>
      </c>
      <c r="H91">
        <v>10000</v>
      </c>
      <c r="I91">
        <v>650</v>
      </c>
    </row>
    <row r="92" spans="1:9" x14ac:dyDescent="0.25">
      <c r="A92" t="s">
        <v>16</v>
      </c>
      <c r="B92">
        <v>70</v>
      </c>
      <c r="C92">
        <v>3</v>
      </c>
      <c r="D92">
        <v>30</v>
      </c>
      <c r="G92">
        <v>5.0000000000000001E-3</v>
      </c>
      <c r="H92">
        <v>10000</v>
      </c>
      <c r="I92">
        <v>50</v>
      </c>
    </row>
    <row r="93" spans="1:9" x14ac:dyDescent="0.25">
      <c r="A93" t="s">
        <v>13</v>
      </c>
      <c r="B93">
        <v>70</v>
      </c>
      <c r="C93">
        <v>3</v>
      </c>
      <c r="D93">
        <v>30</v>
      </c>
      <c r="G93">
        <v>5.0000000000000001E-3</v>
      </c>
      <c r="H93">
        <v>10000</v>
      </c>
      <c r="I93">
        <v>50</v>
      </c>
    </row>
    <row r="94" spans="1:9" x14ac:dyDescent="0.25">
      <c r="A94" t="s">
        <v>11</v>
      </c>
      <c r="B94">
        <v>70</v>
      </c>
      <c r="C94">
        <v>3</v>
      </c>
      <c r="D94">
        <v>30</v>
      </c>
      <c r="G94">
        <v>5.0000000000000001E-3</v>
      </c>
      <c r="H94">
        <v>10000</v>
      </c>
      <c r="I94">
        <v>50</v>
      </c>
    </row>
    <row r="95" spans="1:9" x14ac:dyDescent="0.25">
      <c r="A95" t="s">
        <v>18</v>
      </c>
      <c r="B95">
        <v>70</v>
      </c>
      <c r="C95">
        <v>3</v>
      </c>
      <c r="D95">
        <v>30</v>
      </c>
      <c r="G95">
        <v>5.0000000000000001E-3</v>
      </c>
      <c r="H95">
        <v>10000</v>
      </c>
      <c r="I95">
        <v>50</v>
      </c>
    </row>
    <row r="96" spans="1:9" x14ac:dyDescent="0.25">
      <c r="A96" t="s">
        <v>14</v>
      </c>
      <c r="B96">
        <v>70</v>
      </c>
      <c r="C96">
        <v>3</v>
      </c>
      <c r="D96">
        <v>30</v>
      </c>
      <c r="G96">
        <v>5.0000000000000001E-3</v>
      </c>
      <c r="H96">
        <v>10000</v>
      </c>
      <c r="I96">
        <v>50</v>
      </c>
    </row>
    <row r="97" spans="1:9" x14ac:dyDescent="0.25">
      <c r="A97" t="s">
        <v>41</v>
      </c>
      <c r="B97">
        <v>70</v>
      </c>
      <c r="C97">
        <v>3</v>
      </c>
      <c r="D97">
        <v>30</v>
      </c>
      <c r="G97">
        <v>0.17500000000000004</v>
      </c>
      <c r="H97">
        <v>10000</v>
      </c>
      <c r="I97">
        <v>1750.0000000000005</v>
      </c>
    </row>
    <row r="99" spans="1:9" x14ac:dyDescent="0.25">
      <c r="A99" t="s">
        <v>11</v>
      </c>
      <c r="B99">
        <v>70</v>
      </c>
      <c r="C99">
        <v>3</v>
      </c>
      <c r="D99">
        <v>60</v>
      </c>
      <c r="G99">
        <v>1.4999999999999999E-2</v>
      </c>
      <c r="H99">
        <v>10000</v>
      </c>
      <c r="I99">
        <v>150</v>
      </c>
    </row>
    <row r="100" spans="1:9" x14ac:dyDescent="0.25">
      <c r="A100" t="s">
        <v>12</v>
      </c>
      <c r="B100">
        <v>70</v>
      </c>
      <c r="C100">
        <v>3</v>
      </c>
      <c r="D100">
        <v>60</v>
      </c>
      <c r="G100">
        <v>0.01</v>
      </c>
      <c r="H100">
        <v>10000</v>
      </c>
      <c r="I100">
        <v>100</v>
      </c>
    </row>
    <row r="101" spans="1:9" x14ac:dyDescent="0.25">
      <c r="A101" t="s">
        <v>22</v>
      </c>
      <c r="B101">
        <v>70</v>
      </c>
      <c r="C101">
        <v>3</v>
      </c>
      <c r="D101">
        <v>60</v>
      </c>
      <c r="G101">
        <v>3.5000000000000003E-2</v>
      </c>
      <c r="H101">
        <v>10000</v>
      </c>
      <c r="I101">
        <v>350.00000000000006</v>
      </c>
    </row>
    <row r="102" spans="1:9" x14ac:dyDescent="0.25">
      <c r="A102" t="s">
        <v>9</v>
      </c>
      <c r="B102">
        <v>70</v>
      </c>
      <c r="C102">
        <v>3</v>
      </c>
      <c r="D102">
        <v>60</v>
      </c>
      <c r="G102">
        <v>0.03</v>
      </c>
      <c r="H102">
        <v>10000</v>
      </c>
      <c r="I102">
        <v>300</v>
      </c>
    </row>
    <row r="103" spans="1:9" x14ac:dyDescent="0.25">
      <c r="A103" t="s">
        <v>41</v>
      </c>
      <c r="B103">
        <v>70</v>
      </c>
      <c r="C103">
        <v>3</v>
      </c>
      <c r="D103">
        <v>60</v>
      </c>
      <c r="G103">
        <v>0.09</v>
      </c>
      <c r="H103">
        <v>10000</v>
      </c>
      <c r="I103">
        <v>900</v>
      </c>
    </row>
    <row r="105" spans="1:9" x14ac:dyDescent="0.25">
      <c r="A105" t="s">
        <v>9</v>
      </c>
      <c r="B105">
        <v>70</v>
      </c>
      <c r="C105">
        <v>4</v>
      </c>
      <c r="D105">
        <v>30</v>
      </c>
      <c r="G105">
        <v>0.155</v>
      </c>
      <c r="H105">
        <v>10000</v>
      </c>
      <c r="I105">
        <v>1550</v>
      </c>
    </row>
    <row r="106" spans="1:9" x14ac:dyDescent="0.25">
      <c r="A106" t="s">
        <v>36</v>
      </c>
      <c r="B106">
        <v>70</v>
      </c>
      <c r="C106">
        <v>4</v>
      </c>
      <c r="D106">
        <v>30</v>
      </c>
      <c r="G106">
        <v>1.4999999999999999E-2</v>
      </c>
      <c r="H106">
        <v>10000</v>
      </c>
      <c r="I106">
        <v>150</v>
      </c>
    </row>
    <row r="107" spans="1:9" x14ac:dyDescent="0.25">
      <c r="A107" t="s">
        <v>14</v>
      </c>
      <c r="B107">
        <v>70</v>
      </c>
      <c r="C107">
        <v>4</v>
      </c>
      <c r="D107">
        <v>30</v>
      </c>
      <c r="G107">
        <v>9.5000000000000001E-2</v>
      </c>
      <c r="H107">
        <v>10000</v>
      </c>
      <c r="I107">
        <v>950</v>
      </c>
    </row>
    <row r="108" spans="1:9" x14ac:dyDescent="0.25">
      <c r="A108" t="s">
        <v>13</v>
      </c>
      <c r="B108">
        <v>70</v>
      </c>
      <c r="C108">
        <v>4</v>
      </c>
      <c r="D108">
        <v>30</v>
      </c>
      <c r="G108">
        <v>0.01</v>
      </c>
      <c r="H108">
        <v>10000</v>
      </c>
      <c r="I108">
        <v>100</v>
      </c>
    </row>
    <row r="109" spans="1:9" x14ac:dyDescent="0.25">
      <c r="A109" t="s">
        <v>11</v>
      </c>
      <c r="B109">
        <v>70</v>
      </c>
      <c r="C109">
        <v>4</v>
      </c>
      <c r="D109">
        <v>30</v>
      </c>
      <c r="G109">
        <v>0.02</v>
      </c>
      <c r="H109">
        <v>10000</v>
      </c>
      <c r="I109">
        <v>200</v>
      </c>
    </row>
    <row r="110" spans="1:9" x14ac:dyDescent="0.25">
      <c r="A110" t="s">
        <v>27</v>
      </c>
      <c r="B110">
        <v>70</v>
      </c>
      <c r="C110">
        <v>4</v>
      </c>
      <c r="D110">
        <v>30</v>
      </c>
      <c r="G110">
        <v>0.03</v>
      </c>
      <c r="H110">
        <v>10000</v>
      </c>
      <c r="I110">
        <v>300</v>
      </c>
    </row>
    <row r="111" spans="1:9" x14ac:dyDescent="0.25">
      <c r="A111" t="s">
        <v>17</v>
      </c>
      <c r="B111">
        <v>70</v>
      </c>
      <c r="C111">
        <v>4</v>
      </c>
      <c r="D111">
        <v>30</v>
      </c>
      <c r="G111">
        <v>0.01</v>
      </c>
      <c r="H111">
        <v>10000</v>
      </c>
      <c r="I111">
        <v>100</v>
      </c>
    </row>
    <row r="112" spans="1:9" x14ac:dyDescent="0.25">
      <c r="A112" t="s">
        <v>22</v>
      </c>
      <c r="B112">
        <v>70</v>
      </c>
      <c r="C112">
        <v>4</v>
      </c>
      <c r="D112">
        <v>30</v>
      </c>
      <c r="G112">
        <v>2.5000000000000001E-2</v>
      </c>
      <c r="H112">
        <v>10000</v>
      </c>
      <c r="I112">
        <v>250</v>
      </c>
    </row>
    <row r="113" spans="1:9" x14ac:dyDescent="0.25">
      <c r="A113" t="s">
        <v>41</v>
      </c>
      <c r="B113">
        <v>70</v>
      </c>
      <c r="C113">
        <v>4</v>
      </c>
      <c r="D113">
        <v>30</v>
      </c>
      <c r="G113">
        <v>0.3600000000000001</v>
      </c>
      <c r="H113">
        <v>10000</v>
      </c>
      <c r="I113">
        <v>3600.0000000000009</v>
      </c>
    </row>
    <row r="115" spans="1:9" x14ac:dyDescent="0.25">
      <c r="A115" t="s">
        <v>9</v>
      </c>
      <c r="B115">
        <v>70</v>
      </c>
      <c r="C115">
        <v>4</v>
      </c>
      <c r="D115">
        <v>0</v>
      </c>
      <c r="G115">
        <v>0.09</v>
      </c>
      <c r="H115">
        <v>10000</v>
      </c>
      <c r="I115">
        <v>900</v>
      </c>
    </row>
    <row r="116" spans="1:9" x14ac:dyDescent="0.25">
      <c r="A116" t="s">
        <v>18</v>
      </c>
      <c r="B116">
        <v>70</v>
      </c>
      <c r="C116">
        <v>4</v>
      </c>
      <c r="D116">
        <v>0</v>
      </c>
      <c r="G116">
        <v>5.0000000000000001E-3</v>
      </c>
      <c r="H116">
        <v>10000</v>
      </c>
      <c r="I116">
        <v>50</v>
      </c>
    </row>
    <row r="117" spans="1:9" x14ac:dyDescent="0.25">
      <c r="A117" t="s">
        <v>27</v>
      </c>
      <c r="B117">
        <v>70</v>
      </c>
      <c r="C117">
        <v>4</v>
      </c>
      <c r="D117">
        <v>0</v>
      </c>
      <c r="G117">
        <v>0.13</v>
      </c>
      <c r="H117">
        <v>10000</v>
      </c>
      <c r="I117">
        <v>1300</v>
      </c>
    </row>
    <row r="118" spans="1:9" x14ac:dyDescent="0.25">
      <c r="A118" t="s">
        <v>17</v>
      </c>
      <c r="B118">
        <v>70</v>
      </c>
      <c r="C118">
        <v>4</v>
      </c>
      <c r="D118">
        <v>0</v>
      </c>
      <c r="G118">
        <v>5.0000000000000001E-3</v>
      </c>
      <c r="H118">
        <v>10000</v>
      </c>
      <c r="I118">
        <v>50</v>
      </c>
    </row>
    <row r="119" spans="1:9" x14ac:dyDescent="0.25">
      <c r="A119" t="s">
        <v>13</v>
      </c>
      <c r="B119">
        <v>70</v>
      </c>
      <c r="C119">
        <v>4</v>
      </c>
      <c r="D119">
        <v>0</v>
      </c>
      <c r="G119">
        <v>0.01</v>
      </c>
      <c r="H119">
        <v>10000</v>
      </c>
      <c r="I119">
        <v>100</v>
      </c>
    </row>
    <row r="120" spans="1:9" x14ac:dyDescent="0.25">
      <c r="A120" t="s">
        <v>11</v>
      </c>
      <c r="B120">
        <v>70</v>
      </c>
      <c r="C120">
        <v>4</v>
      </c>
      <c r="D120">
        <v>0</v>
      </c>
      <c r="G120">
        <v>1.4999999999999999E-2</v>
      </c>
      <c r="H120">
        <v>10000</v>
      </c>
      <c r="I120">
        <v>150</v>
      </c>
    </row>
    <row r="121" spans="1:9" x14ac:dyDescent="0.25">
      <c r="A121" t="s">
        <v>12</v>
      </c>
      <c r="B121">
        <v>70</v>
      </c>
      <c r="C121">
        <v>4</v>
      </c>
      <c r="D121">
        <v>0</v>
      </c>
      <c r="G121">
        <v>0.04</v>
      </c>
      <c r="H121">
        <v>10000</v>
      </c>
      <c r="I121">
        <v>400</v>
      </c>
    </row>
    <row r="122" spans="1:9" x14ac:dyDescent="0.25">
      <c r="A122" t="s">
        <v>7</v>
      </c>
      <c r="B122">
        <v>70</v>
      </c>
      <c r="C122">
        <v>4</v>
      </c>
      <c r="D122">
        <v>0</v>
      </c>
      <c r="G122">
        <v>0.03</v>
      </c>
      <c r="H122">
        <v>10000</v>
      </c>
      <c r="I122">
        <v>300</v>
      </c>
    </row>
    <row r="123" spans="1:9" x14ac:dyDescent="0.25">
      <c r="A123" t="s">
        <v>41</v>
      </c>
      <c r="B123">
        <v>70</v>
      </c>
      <c r="C123">
        <v>4</v>
      </c>
      <c r="D123">
        <v>0</v>
      </c>
      <c r="G123">
        <v>0.32499999999999996</v>
      </c>
      <c r="H123">
        <v>10000</v>
      </c>
      <c r="I123">
        <v>3249.9999999999995</v>
      </c>
    </row>
    <row r="125" spans="1:9" x14ac:dyDescent="0.25">
      <c r="A125" t="s">
        <v>27</v>
      </c>
      <c r="B125">
        <v>70</v>
      </c>
      <c r="C125">
        <v>4</v>
      </c>
      <c r="D125">
        <v>15</v>
      </c>
      <c r="G125">
        <v>0.01</v>
      </c>
      <c r="H125">
        <v>10000</v>
      </c>
      <c r="I125">
        <v>100</v>
      </c>
    </row>
    <row r="126" spans="1:9" x14ac:dyDescent="0.25">
      <c r="A126" t="s">
        <v>14</v>
      </c>
      <c r="B126">
        <v>70</v>
      </c>
      <c r="C126">
        <v>4</v>
      </c>
      <c r="D126">
        <v>15</v>
      </c>
      <c r="G126">
        <v>0.03</v>
      </c>
      <c r="H126">
        <v>10000</v>
      </c>
      <c r="I126">
        <v>300</v>
      </c>
    </row>
    <row r="127" spans="1:9" x14ac:dyDescent="0.25">
      <c r="A127" t="s">
        <v>13</v>
      </c>
      <c r="B127">
        <v>70</v>
      </c>
      <c r="C127">
        <v>4</v>
      </c>
      <c r="D127">
        <v>15</v>
      </c>
      <c r="G127">
        <v>5.0000000000000001E-3</v>
      </c>
      <c r="H127">
        <v>10000</v>
      </c>
      <c r="I127">
        <v>50</v>
      </c>
    </row>
    <row r="128" spans="1:9" x14ac:dyDescent="0.25">
      <c r="A128" t="s">
        <v>12</v>
      </c>
      <c r="B128">
        <v>70</v>
      </c>
      <c r="C128">
        <v>4</v>
      </c>
      <c r="D128">
        <v>15</v>
      </c>
      <c r="G128">
        <v>6.5000000000000002E-2</v>
      </c>
      <c r="H128">
        <v>10000</v>
      </c>
      <c r="I128">
        <v>650</v>
      </c>
    </row>
    <row r="129" spans="1:9" x14ac:dyDescent="0.25">
      <c r="A129" t="s">
        <v>18</v>
      </c>
      <c r="B129">
        <v>70</v>
      </c>
      <c r="C129">
        <v>4</v>
      </c>
      <c r="D129">
        <v>15</v>
      </c>
      <c r="G129">
        <v>0.05</v>
      </c>
      <c r="H129">
        <v>10000</v>
      </c>
      <c r="I129">
        <v>500</v>
      </c>
    </row>
    <row r="130" spans="1:9" x14ac:dyDescent="0.25">
      <c r="A130" t="s">
        <v>9</v>
      </c>
      <c r="B130">
        <v>70</v>
      </c>
      <c r="C130">
        <v>4</v>
      </c>
      <c r="D130">
        <v>15</v>
      </c>
      <c r="G130">
        <v>0.125</v>
      </c>
      <c r="H130">
        <v>10000</v>
      </c>
      <c r="I130">
        <v>1250</v>
      </c>
    </row>
    <row r="131" spans="1:9" x14ac:dyDescent="0.25">
      <c r="A131" t="s">
        <v>15</v>
      </c>
      <c r="B131">
        <v>70</v>
      </c>
      <c r="C131">
        <v>4</v>
      </c>
      <c r="D131">
        <v>15</v>
      </c>
      <c r="G131">
        <v>5.0000000000000001E-3</v>
      </c>
      <c r="H131">
        <v>10000</v>
      </c>
      <c r="I131">
        <v>50</v>
      </c>
    </row>
    <row r="132" spans="1:9" x14ac:dyDescent="0.25">
      <c r="A132" t="s">
        <v>23</v>
      </c>
      <c r="B132">
        <v>70</v>
      </c>
      <c r="C132">
        <v>4</v>
      </c>
      <c r="D132">
        <v>15</v>
      </c>
      <c r="G132">
        <v>0.02</v>
      </c>
      <c r="H132">
        <v>10000</v>
      </c>
      <c r="I132">
        <v>200</v>
      </c>
    </row>
    <row r="133" spans="1:9" x14ac:dyDescent="0.25">
      <c r="A133" t="s">
        <v>11</v>
      </c>
      <c r="B133">
        <v>70</v>
      </c>
      <c r="C133">
        <v>4</v>
      </c>
      <c r="D133">
        <v>15</v>
      </c>
      <c r="G133">
        <v>5.0000000000000001E-3</v>
      </c>
      <c r="H133">
        <v>10000</v>
      </c>
      <c r="I133">
        <v>50</v>
      </c>
    </row>
    <row r="134" spans="1:9" x14ac:dyDescent="0.25">
      <c r="A134" t="s">
        <v>41</v>
      </c>
      <c r="B134">
        <v>70</v>
      </c>
      <c r="C134">
        <v>4</v>
      </c>
      <c r="D134">
        <v>15</v>
      </c>
      <c r="G134">
        <v>0.31500000000000006</v>
      </c>
      <c r="H134">
        <v>10000</v>
      </c>
      <c r="I134">
        <v>3150.0000000000005</v>
      </c>
    </row>
    <row r="136" spans="1:9" x14ac:dyDescent="0.25">
      <c r="A136" t="s">
        <v>30</v>
      </c>
      <c r="B136">
        <v>70</v>
      </c>
      <c r="C136">
        <v>4</v>
      </c>
      <c r="D136">
        <v>60</v>
      </c>
      <c r="G136">
        <v>0.02</v>
      </c>
      <c r="H136">
        <v>10000</v>
      </c>
      <c r="I136">
        <v>200</v>
      </c>
    </row>
    <row r="137" spans="1:9" x14ac:dyDescent="0.25">
      <c r="A137" t="s">
        <v>22</v>
      </c>
      <c r="B137">
        <v>70</v>
      </c>
      <c r="C137">
        <v>4</v>
      </c>
      <c r="D137">
        <v>60</v>
      </c>
      <c r="G137">
        <v>0.01</v>
      </c>
      <c r="H137">
        <v>10000</v>
      </c>
      <c r="I137">
        <v>100</v>
      </c>
    </row>
    <row r="138" spans="1:9" x14ac:dyDescent="0.25">
      <c r="A138" t="s">
        <v>14</v>
      </c>
      <c r="B138">
        <v>70</v>
      </c>
      <c r="C138">
        <v>4</v>
      </c>
      <c r="D138">
        <v>60</v>
      </c>
      <c r="G138">
        <v>5.0000000000000001E-3</v>
      </c>
      <c r="H138">
        <v>10000</v>
      </c>
      <c r="I138">
        <v>50</v>
      </c>
    </row>
    <row r="139" spans="1:9" x14ac:dyDescent="0.25">
      <c r="A139" t="s">
        <v>11</v>
      </c>
      <c r="B139">
        <v>70</v>
      </c>
      <c r="C139">
        <v>4</v>
      </c>
      <c r="D139">
        <v>60</v>
      </c>
      <c r="G139">
        <v>0.02</v>
      </c>
      <c r="H139">
        <v>10000</v>
      </c>
      <c r="I139">
        <v>200</v>
      </c>
    </row>
    <row r="140" spans="1:9" x14ac:dyDescent="0.25">
      <c r="A140" t="s">
        <v>41</v>
      </c>
      <c r="B140">
        <v>70</v>
      </c>
      <c r="C140">
        <v>4</v>
      </c>
      <c r="D140">
        <v>60</v>
      </c>
      <c r="G140">
        <v>5.4999999999999993E-2</v>
      </c>
      <c r="H140">
        <v>10000</v>
      </c>
      <c r="I140">
        <v>549.99999999999989</v>
      </c>
    </row>
    <row r="142" spans="1:9" x14ac:dyDescent="0.25">
      <c r="A142" t="s">
        <v>11</v>
      </c>
      <c r="B142">
        <v>70</v>
      </c>
      <c r="C142">
        <v>5</v>
      </c>
      <c r="D142">
        <v>30</v>
      </c>
      <c r="G142">
        <v>0.03</v>
      </c>
      <c r="H142">
        <v>10000</v>
      </c>
      <c r="I142">
        <v>300</v>
      </c>
    </row>
    <row r="143" spans="1:9" x14ac:dyDescent="0.25">
      <c r="A143" t="s">
        <v>22</v>
      </c>
      <c r="B143">
        <v>70</v>
      </c>
      <c r="C143">
        <v>5</v>
      </c>
      <c r="D143">
        <v>30</v>
      </c>
      <c r="G143">
        <v>0.05</v>
      </c>
      <c r="H143">
        <v>10000</v>
      </c>
      <c r="I143">
        <v>500</v>
      </c>
    </row>
    <row r="144" spans="1:9" x14ac:dyDescent="0.25">
      <c r="A144" t="s">
        <v>12</v>
      </c>
      <c r="B144">
        <v>70</v>
      </c>
      <c r="C144">
        <v>5</v>
      </c>
      <c r="D144">
        <v>30</v>
      </c>
      <c r="G144">
        <v>7.4999999999999997E-2</v>
      </c>
      <c r="H144">
        <v>10000</v>
      </c>
      <c r="I144">
        <v>750</v>
      </c>
    </row>
    <row r="145" spans="1:9" x14ac:dyDescent="0.25">
      <c r="A145" t="s">
        <v>26</v>
      </c>
      <c r="B145">
        <v>70</v>
      </c>
      <c r="C145">
        <v>5</v>
      </c>
      <c r="D145">
        <v>30</v>
      </c>
      <c r="G145">
        <v>5.0000000000000001E-3</v>
      </c>
      <c r="H145">
        <v>10000</v>
      </c>
      <c r="I145">
        <v>50</v>
      </c>
    </row>
    <row r="146" spans="1:9" x14ac:dyDescent="0.25">
      <c r="A146" t="s">
        <v>35</v>
      </c>
      <c r="B146">
        <v>70</v>
      </c>
      <c r="C146">
        <v>5</v>
      </c>
      <c r="D146">
        <v>30</v>
      </c>
      <c r="G146">
        <v>5.0000000000000001E-3</v>
      </c>
      <c r="H146">
        <v>10000</v>
      </c>
      <c r="I146">
        <v>50</v>
      </c>
    </row>
    <row r="147" spans="1:9" x14ac:dyDescent="0.25">
      <c r="A147" t="s">
        <v>9</v>
      </c>
      <c r="B147">
        <v>70</v>
      </c>
      <c r="C147">
        <v>5</v>
      </c>
      <c r="D147">
        <v>30</v>
      </c>
      <c r="G147">
        <v>1.4999999999999999E-2</v>
      </c>
      <c r="H147">
        <v>10000</v>
      </c>
      <c r="I147">
        <v>150</v>
      </c>
    </row>
    <row r="148" spans="1:9" x14ac:dyDescent="0.25">
      <c r="A148" t="s">
        <v>13</v>
      </c>
      <c r="B148">
        <v>70</v>
      </c>
      <c r="C148">
        <v>5</v>
      </c>
      <c r="D148">
        <v>30</v>
      </c>
      <c r="G148">
        <v>5.0000000000000001E-3</v>
      </c>
      <c r="H148">
        <v>10000</v>
      </c>
      <c r="I148">
        <v>50</v>
      </c>
    </row>
    <row r="149" spans="1:9" x14ac:dyDescent="0.25">
      <c r="A149" t="s">
        <v>27</v>
      </c>
      <c r="B149">
        <v>70</v>
      </c>
      <c r="C149">
        <v>5</v>
      </c>
      <c r="D149">
        <v>30</v>
      </c>
      <c r="G149">
        <v>2.5000000000000001E-2</v>
      </c>
      <c r="H149">
        <v>10000</v>
      </c>
      <c r="I149">
        <v>250</v>
      </c>
    </row>
    <row r="150" spans="1:9" x14ac:dyDescent="0.25">
      <c r="A150" t="s">
        <v>16</v>
      </c>
      <c r="B150">
        <v>70</v>
      </c>
      <c r="C150">
        <v>5</v>
      </c>
      <c r="D150">
        <v>30</v>
      </c>
      <c r="G150">
        <v>0.01</v>
      </c>
      <c r="H150">
        <v>10000</v>
      </c>
      <c r="I150">
        <v>100</v>
      </c>
    </row>
    <row r="151" spans="1:9" x14ac:dyDescent="0.25">
      <c r="A151" t="s">
        <v>14</v>
      </c>
      <c r="B151">
        <v>70</v>
      </c>
      <c r="C151">
        <v>5</v>
      </c>
      <c r="D151">
        <v>30</v>
      </c>
      <c r="G151">
        <v>5.0000000000000001E-3</v>
      </c>
      <c r="H151">
        <v>10000</v>
      </c>
      <c r="I151">
        <v>50</v>
      </c>
    </row>
    <row r="152" spans="1:9" x14ac:dyDescent="0.25">
      <c r="A152" t="s">
        <v>18</v>
      </c>
      <c r="B152">
        <v>70</v>
      </c>
      <c r="C152">
        <v>5</v>
      </c>
      <c r="D152">
        <v>30</v>
      </c>
      <c r="G152">
        <v>0.01</v>
      </c>
      <c r="H152">
        <v>10000</v>
      </c>
      <c r="I152">
        <v>100</v>
      </c>
    </row>
    <row r="153" spans="1:9" x14ac:dyDescent="0.25">
      <c r="A153" t="s">
        <v>41</v>
      </c>
      <c r="B153">
        <v>70</v>
      </c>
      <c r="C153">
        <v>5</v>
      </c>
      <c r="D153">
        <v>30</v>
      </c>
      <c r="G153">
        <v>0.23500000000000001</v>
      </c>
      <c r="H153">
        <v>10000</v>
      </c>
      <c r="I153">
        <v>2350</v>
      </c>
    </row>
    <row r="155" spans="1:9" x14ac:dyDescent="0.25">
      <c r="A155" t="s">
        <v>30</v>
      </c>
      <c r="B155">
        <v>70</v>
      </c>
      <c r="C155">
        <v>5</v>
      </c>
      <c r="D155">
        <v>60</v>
      </c>
      <c r="G155">
        <v>2.5000000000000001E-2</v>
      </c>
      <c r="H155">
        <v>10000</v>
      </c>
      <c r="I155">
        <v>250</v>
      </c>
    </row>
    <row r="156" spans="1:9" x14ac:dyDescent="0.25">
      <c r="A156" t="s">
        <v>27</v>
      </c>
      <c r="B156">
        <v>70</v>
      </c>
      <c r="C156">
        <v>5</v>
      </c>
      <c r="D156">
        <v>60</v>
      </c>
      <c r="G156">
        <v>5.0000000000000001E-3</v>
      </c>
      <c r="H156">
        <v>10000</v>
      </c>
      <c r="I156">
        <v>50</v>
      </c>
    </row>
    <row r="157" spans="1:9" x14ac:dyDescent="0.25">
      <c r="A157" t="s">
        <v>12</v>
      </c>
      <c r="B157">
        <v>70</v>
      </c>
      <c r="C157">
        <v>5</v>
      </c>
      <c r="D157">
        <v>60</v>
      </c>
      <c r="G157">
        <v>3.5000000000000003E-2</v>
      </c>
      <c r="H157">
        <v>10000</v>
      </c>
      <c r="I157">
        <v>350.00000000000006</v>
      </c>
    </row>
    <row r="158" spans="1:9" x14ac:dyDescent="0.25">
      <c r="A158" t="s">
        <v>35</v>
      </c>
      <c r="B158">
        <v>70</v>
      </c>
      <c r="C158">
        <v>5</v>
      </c>
      <c r="D158">
        <v>60</v>
      </c>
      <c r="G158">
        <v>5.0000000000000001E-3</v>
      </c>
      <c r="H158">
        <v>10000</v>
      </c>
      <c r="I158">
        <v>50</v>
      </c>
    </row>
    <row r="159" spans="1:9" x14ac:dyDescent="0.25">
      <c r="A159" t="s">
        <v>11</v>
      </c>
      <c r="B159">
        <v>70</v>
      </c>
      <c r="C159">
        <v>5</v>
      </c>
      <c r="D159">
        <v>60</v>
      </c>
      <c r="G159">
        <v>2.5000000000000001E-2</v>
      </c>
      <c r="H159">
        <v>10000</v>
      </c>
      <c r="I159">
        <v>250</v>
      </c>
    </row>
    <row r="160" spans="1:9" x14ac:dyDescent="0.25">
      <c r="A160" t="s">
        <v>41</v>
      </c>
      <c r="B160">
        <v>70</v>
      </c>
      <c r="C160">
        <v>5</v>
      </c>
      <c r="D160">
        <v>60</v>
      </c>
      <c r="G160">
        <v>9.5000000000000001E-2</v>
      </c>
      <c r="H160">
        <v>10000</v>
      </c>
      <c r="I160">
        <v>950</v>
      </c>
    </row>
    <row r="162" spans="1:9" x14ac:dyDescent="0.25">
      <c r="A162" t="s">
        <v>9</v>
      </c>
      <c r="B162">
        <v>70</v>
      </c>
      <c r="C162">
        <v>5</v>
      </c>
      <c r="D162">
        <v>0</v>
      </c>
      <c r="G162">
        <v>0.1</v>
      </c>
      <c r="H162">
        <v>10000</v>
      </c>
      <c r="I162">
        <v>1000</v>
      </c>
    </row>
    <row r="163" spans="1:9" x14ac:dyDescent="0.25">
      <c r="A163" t="s">
        <v>16</v>
      </c>
      <c r="B163">
        <v>70</v>
      </c>
      <c r="C163">
        <v>5</v>
      </c>
      <c r="D163">
        <v>0</v>
      </c>
      <c r="G163">
        <v>5.5E-2</v>
      </c>
      <c r="H163">
        <v>10000</v>
      </c>
      <c r="I163">
        <v>550</v>
      </c>
    </row>
    <row r="164" spans="1:9" x14ac:dyDescent="0.25">
      <c r="A164" t="s">
        <v>11</v>
      </c>
      <c r="B164">
        <v>70</v>
      </c>
      <c r="C164">
        <v>5</v>
      </c>
      <c r="D164">
        <v>0</v>
      </c>
      <c r="G164">
        <v>2.5000000000000001E-2</v>
      </c>
      <c r="H164">
        <v>10000</v>
      </c>
      <c r="I164">
        <v>250</v>
      </c>
    </row>
    <row r="165" spans="1:9" x14ac:dyDescent="0.25">
      <c r="A165" t="s">
        <v>27</v>
      </c>
      <c r="B165">
        <v>70</v>
      </c>
      <c r="C165">
        <v>5</v>
      </c>
      <c r="D165">
        <v>0</v>
      </c>
      <c r="G165">
        <v>1.4999999999999999E-2</v>
      </c>
      <c r="H165">
        <v>10000</v>
      </c>
      <c r="I165">
        <v>150</v>
      </c>
    </row>
    <row r="166" spans="1:9" x14ac:dyDescent="0.25">
      <c r="A166" t="s">
        <v>15</v>
      </c>
      <c r="B166">
        <v>70</v>
      </c>
      <c r="C166">
        <v>5</v>
      </c>
      <c r="D166">
        <v>0</v>
      </c>
      <c r="G166">
        <v>1.4999999999999999E-2</v>
      </c>
      <c r="H166">
        <v>10000</v>
      </c>
      <c r="I166">
        <v>150</v>
      </c>
    </row>
    <row r="167" spans="1:9" x14ac:dyDescent="0.25">
      <c r="A167" t="s">
        <v>12</v>
      </c>
      <c r="B167">
        <v>70</v>
      </c>
      <c r="C167">
        <v>5</v>
      </c>
      <c r="D167">
        <v>0</v>
      </c>
      <c r="G167">
        <v>5.0000000000000001E-3</v>
      </c>
      <c r="H167">
        <v>10000</v>
      </c>
      <c r="I167">
        <v>50</v>
      </c>
    </row>
    <row r="168" spans="1:9" x14ac:dyDescent="0.25">
      <c r="A168" t="s">
        <v>18</v>
      </c>
      <c r="B168">
        <v>70</v>
      </c>
      <c r="C168">
        <v>5</v>
      </c>
      <c r="D168">
        <v>0</v>
      </c>
      <c r="G168">
        <v>9.5000000000000001E-2</v>
      </c>
      <c r="H168">
        <v>10000</v>
      </c>
      <c r="I168">
        <v>950</v>
      </c>
    </row>
    <row r="169" spans="1:9" x14ac:dyDescent="0.25">
      <c r="A169" t="s">
        <v>41</v>
      </c>
      <c r="B169">
        <v>70</v>
      </c>
      <c r="C169">
        <v>5</v>
      </c>
      <c r="D169">
        <v>0</v>
      </c>
      <c r="G169">
        <v>0.31000000000000005</v>
      </c>
      <c r="H169">
        <v>10000</v>
      </c>
      <c r="I169">
        <v>3100.0000000000005</v>
      </c>
    </row>
    <row r="171" spans="1:9" x14ac:dyDescent="0.25">
      <c r="A171" t="s">
        <v>13</v>
      </c>
      <c r="B171">
        <v>70</v>
      </c>
      <c r="C171">
        <v>5</v>
      </c>
      <c r="D171">
        <v>15</v>
      </c>
      <c r="G171">
        <v>0.01</v>
      </c>
      <c r="H171">
        <v>10000</v>
      </c>
      <c r="I171">
        <v>100</v>
      </c>
    </row>
    <row r="172" spans="1:9" x14ac:dyDescent="0.25">
      <c r="A172" t="s">
        <v>11</v>
      </c>
      <c r="B172">
        <v>70</v>
      </c>
      <c r="C172">
        <v>5</v>
      </c>
      <c r="D172">
        <v>15</v>
      </c>
      <c r="G172">
        <v>0.04</v>
      </c>
      <c r="H172">
        <v>10000</v>
      </c>
      <c r="I172">
        <v>400</v>
      </c>
    </row>
    <row r="173" spans="1:9" x14ac:dyDescent="0.25">
      <c r="A173" t="s">
        <v>27</v>
      </c>
      <c r="B173">
        <v>70</v>
      </c>
      <c r="C173">
        <v>5</v>
      </c>
      <c r="D173">
        <v>15</v>
      </c>
      <c r="G173">
        <v>1.4999999999999999E-2</v>
      </c>
      <c r="H173">
        <v>10000</v>
      </c>
      <c r="I173">
        <v>150</v>
      </c>
    </row>
    <row r="174" spans="1:9" x14ac:dyDescent="0.25">
      <c r="A174" t="s">
        <v>16</v>
      </c>
      <c r="B174">
        <v>70</v>
      </c>
      <c r="C174">
        <v>5</v>
      </c>
      <c r="D174">
        <v>15</v>
      </c>
      <c r="G174">
        <v>5.0000000000000001E-3</v>
      </c>
      <c r="H174">
        <v>10000</v>
      </c>
      <c r="I174">
        <v>50</v>
      </c>
    </row>
    <row r="175" spans="1:9" x14ac:dyDescent="0.25">
      <c r="A175" t="s">
        <v>14</v>
      </c>
      <c r="B175">
        <v>70</v>
      </c>
      <c r="C175">
        <v>5</v>
      </c>
      <c r="D175">
        <v>15</v>
      </c>
      <c r="G175">
        <v>0.01</v>
      </c>
      <c r="H175">
        <v>10000</v>
      </c>
      <c r="I175">
        <v>100</v>
      </c>
    </row>
    <row r="176" spans="1:9" x14ac:dyDescent="0.25">
      <c r="A176" t="s">
        <v>9</v>
      </c>
      <c r="B176">
        <v>70</v>
      </c>
      <c r="C176">
        <v>5</v>
      </c>
      <c r="D176">
        <v>15</v>
      </c>
      <c r="G176">
        <v>2.5000000000000001E-2</v>
      </c>
      <c r="H176">
        <v>10000</v>
      </c>
      <c r="I176">
        <v>250</v>
      </c>
    </row>
    <row r="177" spans="1:9" x14ac:dyDescent="0.25">
      <c r="A177" t="s">
        <v>30</v>
      </c>
      <c r="B177">
        <v>70</v>
      </c>
      <c r="C177">
        <v>5</v>
      </c>
      <c r="D177">
        <v>15</v>
      </c>
      <c r="G177">
        <v>3.5000000000000003E-2</v>
      </c>
      <c r="H177">
        <v>10000</v>
      </c>
      <c r="I177">
        <v>350.00000000000006</v>
      </c>
    </row>
    <row r="178" spans="1:9" x14ac:dyDescent="0.25">
      <c r="A178" t="s">
        <v>12</v>
      </c>
      <c r="B178">
        <v>70</v>
      </c>
      <c r="C178">
        <v>5</v>
      </c>
      <c r="D178">
        <v>15</v>
      </c>
      <c r="G178">
        <v>0.03</v>
      </c>
      <c r="H178">
        <v>10000</v>
      </c>
      <c r="I178">
        <v>300</v>
      </c>
    </row>
    <row r="179" spans="1:9" x14ac:dyDescent="0.25">
      <c r="A179" t="s">
        <v>41</v>
      </c>
      <c r="B179">
        <v>70</v>
      </c>
      <c r="C179">
        <v>5</v>
      </c>
      <c r="D179">
        <v>15</v>
      </c>
      <c r="G179">
        <v>0.17</v>
      </c>
      <c r="H179">
        <v>10000</v>
      </c>
      <c r="I179">
        <v>1700.0000000000002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25"/>
  <sheetViews>
    <sheetView topLeftCell="A7" workbookViewId="0">
      <selection activeCell="E23" sqref="E23"/>
    </sheetView>
  </sheetViews>
  <sheetFormatPr defaultRowHeight="15" x14ac:dyDescent="0.25"/>
  <sheetData>
    <row r="1" spans="1:5" x14ac:dyDescent="0.25">
      <c r="A1" t="s">
        <v>39</v>
      </c>
      <c r="B1" t="s">
        <v>2</v>
      </c>
      <c r="C1" t="s">
        <v>3</v>
      </c>
      <c r="D1" t="s">
        <v>29</v>
      </c>
    </row>
    <row r="2" spans="1:5" x14ac:dyDescent="0.25">
      <c r="A2">
        <v>70</v>
      </c>
      <c r="B2">
        <v>1</v>
      </c>
      <c r="C2">
        <v>0</v>
      </c>
      <c r="D2">
        <v>3000</v>
      </c>
    </row>
    <row r="3" spans="1:5" x14ac:dyDescent="0.25">
      <c r="A3">
        <v>70</v>
      </c>
      <c r="B3">
        <v>2</v>
      </c>
      <c r="C3">
        <v>0</v>
      </c>
      <c r="D3">
        <v>3150</v>
      </c>
    </row>
    <row r="4" spans="1:5" x14ac:dyDescent="0.25">
      <c r="A4">
        <v>70</v>
      </c>
      <c r="B4">
        <v>3</v>
      </c>
      <c r="C4">
        <v>0</v>
      </c>
      <c r="D4">
        <v>2800</v>
      </c>
    </row>
    <row r="5" spans="1:5" x14ac:dyDescent="0.25">
      <c r="A5">
        <v>70</v>
      </c>
      <c r="B5">
        <v>4</v>
      </c>
      <c r="C5">
        <v>0</v>
      </c>
      <c r="D5">
        <v>3249.9999999999995</v>
      </c>
    </row>
    <row r="6" spans="1:5" x14ac:dyDescent="0.25">
      <c r="A6">
        <v>70</v>
      </c>
      <c r="B6">
        <v>5</v>
      </c>
      <c r="C6">
        <v>0</v>
      </c>
      <c r="D6">
        <v>3100.0000000000005</v>
      </c>
    </row>
    <row r="7" spans="1:5" s="56" customFormat="1" x14ac:dyDescent="0.25">
      <c r="D7" s="56">
        <f>AVERAGE(D2:D6)</f>
        <v>3060</v>
      </c>
      <c r="E7" s="56">
        <v>3060</v>
      </c>
    </row>
    <row r="8" spans="1:5" x14ac:dyDescent="0.25">
      <c r="A8">
        <v>70</v>
      </c>
      <c r="B8">
        <v>1</v>
      </c>
      <c r="C8">
        <v>15</v>
      </c>
      <c r="D8">
        <v>2550</v>
      </c>
    </row>
    <row r="9" spans="1:5" x14ac:dyDescent="0.25">
      <c r="A9">
        <v>70</v>
      </c>
      <c r="B9">
        <v>2</v>
      </c>
      <c r="C9">
        <v>15</v>
      </c>
      <c r="D9">
        <v>2200</v>
      </c>
    </row>
    <row r="10" spans="1:5" x14ac:dyDescent="0.25">
      <c r="A10">
        <v>70</v>
      </c>
      <c r="B10">
        <v>3</v>
      </c>
      <c r="C10">
        <v>15</v>
      </c>
      <c r="D10">
        <v>2550</v>
      </c>
    </row>
    <row r="11" spans="1:5" x14ac:dyDescent="0.25">
      <c r="A11">
        <v>70</v>
      </c>
      <c r="B11">
        <v>4</v>
      </c>
      <c r="C11">
        <v>15</v>
      </c>
      <c r="D11">
        <v>2150</v>
      </c>
    </row>
    <row r="12" spans="1:5" x14ac:dyDescent="0.25">
      <c r="A12">
        <v>70</v>
      </c>
      <c r="B12">
        <v>5</v>
      </c>
      <c r="C12">
        <v>15</v>
      </c>
      <c r="D12">
        <v>2700</v>
      </c>
    </row>
    <row r="13" spans="1:5" s="56" customFormat="1" x14ac:dyDescent="0.25">
      <c r="D13" s="56">
        <f>AVERAGE(D8:D12)</f>
        <v>2430</v>
      </c>
      <c r="E13" s="56">
        <v>2430</v>
      </c>
    </row>
    <row r="14" spans="1:5" x14ac:dyDescent="0.25">
      <c r="A14">
        <v>70</v>
      </c>
      <c r="B14">
        <v>1</v>
      </c>
      <c r="C14">
        <v>30</v>
      </c>
      <c r="D14">
        <v>2450.0000000000005</v>
      </c>
    </row>
    <row r="15" spans="1:5" x14ac:dyDescent="0.25">
      <c r="A15">
        <v>70</v>
      </c>
      <c r="B15">
        <v>2</v>
      </c>
      <c r="C15">
        <v>30</v>
      </c>
      <c r="D15">
        <v>2650</v>
      </c>
    </row>
    <row r="16" spans="1:5" x14ac:dyDescent="0.25">
      <c r="A16">
        <v>70</v>
      </c>
      <c r="B16">
        <v>3</v>
      </c>
      <c r="C16">
        <v>30</v>
      </c>
      <c r="D16">
        <v>2750</v>
      </c>
    </row>
    <row r="17" spans="1:5" x14ac:dyDescent="0.25">
      <c r="A17">
        <v>70</v>
      </c>
      <c r="B17">
        <v>4</v>
      </c>
      <c r="C17">
        <v>30</v>
      </c>
      <c r="D17">
        <v>2600</v>
      </c>
    </row>
    <row r="18" spans="1:5" x14ac:dyDescent="0.25">
      <c r="A18">
        <v>70</v>
      </c>
      <c r="B18">
        <v>5</v>
      </c>
      <c r="C18">
        <v>30</v>
      </c>
      <c r="D18">
        <v>2350</v>
      </c>
    </row>
    <row r="19" spans="1:5" s="56" customFormat="1" x14ac:dyDescent="0.25">
      <c r="D19" s="56">
        <f>AVERAGE(D14:D18)</f>
        <v>2560</v>
      </c>
      <c r="E19" s="56">
        <v>2560</v>
      </c>
    </row>
    <row r="20" spans="1:5" x14ac:dyDescent="0.25">
      <c r="A20">
        <v>70</v>
      </c>
      <c r="B20">
        <v>1</v>
      </c>
      <c r="C20">
        <v>60</v>
      </c>
      <c r="D20">
        <v>850</v>
      </c>
    </row>
    <row r="21" spans="1:5" x14ac:dyDescent="0.25">
      <c r="A21">
        <v>70</v>
      </c>
      <c r="B21">
        <v>2</v>
      </c>
      <c r="C21">
        <v>60</v>
      </c>
      <c r="D21">
        <v>750</v>
      </c>
    </row>
    <row r="22" spans="1:5" x14ac:dyDescent="0.25">
      <c r="A22">
        <v>70</v>
      </c>
      <c r="B22">
        <v>3</v>
      </c>
      <c r="C22">
        <v>60</v>
      </c>
      <c r="D22">
        <v>700</v>
      </c>
    </row>
    <row r="23" spans="1:5" x14ac:dyDescent="0.25">
      <c r="A23">
        <v>70</v>
      </c>
      <c r="B23">
        <v>4</v>
      </c>
      <c r="C23">
        <v>60</v>
      </c>
      <c r="D23">
        <v>750</v>
      </c>
    </row>
    <row r="24" spans="1:5" x14ac:dyDescent="0.25">
      <c r="A24">
        <v>70</v>
      </c>
      <c r="B24">
        <v>5</v>
      </c>
      <c r="C24">
        <v>60</v>
      </c>
      <c r="D24">
        <v>900</v>
      </c>
    </row>
    <row r="25" spans="1:5" x14ac:dyDescent="0.25">
      <c r="D25">
        <f>AVERAGE(D20:D24)</f>
        <v>790</v>
      </c>
      <c r="E25">
        <v>790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21"/>
  <sheetViews>
    <sheetView workbookViewId="0">
      <selection activeCell="A22" sqref="A22:XFD22"/>
    </sheetView>
  </sheetViews>
  <sheetFormatPr defaultRowHeight="15" x14ac:dyDescent="0.25"/>
  <sheetData>
    <row r="1" spans="1:4" x14ac:dyDescent="0.25">
      <c r="A1" t="s">
        <v>2</v>
      </c>
      <c r="B1" t="s">
        <v>3</v>
      </c>
      <c r="C1" t="s">
        <v>11</v>
      </c>
      <c r="D1" t="s">
        <v>50</v>
      </c>
    </row>
    <row r="2" spans="1:4" x14ac:dyDescent="0.25">
      <c r="A2">
        <v>1</v>
      </c>
      <c r="B2">
        <v>0</v>
      </c>
      <c r="C2">
        <v>950</v>
      </c>
      <c r="D2">
        <v>1950</v>
      </c>
    </row>
    <row r="3" spans="1:4" x14ac:dyDescent="0.25">
      <c r="A3">
        <v>2</v>
      </c>
      <c r="B3">
        <v>0</v>
      </c>
      <c r="C3">
        <v>900</v>
      </c>
      <c r="D3">
        <v>1950.0000000000002</v>
      </c>
    </row>
    <row r="4" spans="1:4" x14ac:dyDescent="0.25">
      <c r="A4">
        <v>3</v>
      </c>
      <c r="B4">
        <v>0</v>
      </c>
      <c r="C4">
        <v>1000</v>
      </c>
      <c r="D4">
        <v>2000</v>
      </c>
    </row>
    <row r="5" spans="1:4" x14ac:dyDescent="0.25">
      <c r="A5">
        <v>4</v>
      </c>
      <c r="B5">
        <v>0</v>
      </c>
      <c r="C5">
        <v>1000</v>
      </c>
      <c r="D5">
        <v>2450</v>
      </c>
    </row>
    <row r="6" spans="1:4" x14ac:dyDescent="0.25">
      <c r="A6">
        <v>5</v>
      </c>
      <c r="B6">
        <v>0</v>
      </c>
      <c r="C6">
        <v>1050</v>
      </c>
      <c r="D6">
        <v>2050</v>
      </c>
    </row>
    <row r="7" spans="1:4" x14ac:dyDescent="0.25">
      <c r="A7">
        <v>1</v>
      </c>
      <c r="B7">
        <v>15</v>
      </c>
      <c r="C7">
        <v>150</v>
      </c>
      <c r="D7">
        <v>2450</v>
      </c>
    </row>
    <row r="8" spans="1:4" x14ac:dyDescent="0.25">
      <c r="A8">
        <v>2</v>
      </c>
      <c r="B8">
        <v>15</v>
      </c>
      <c r="C8">
        <v>200</v>
      </c>
      <c r="D8">
        <v>2150</v>
      </c>
    </row>
    <row r="9" spans="1:4" x14ac:dyDescent="0.25">
      <c r="A9">
        <v>3</v>
      </c>
      <c r="B9">
        <v>15</v>
      </c>
      <c r="C9">
        <v>200</v>
      </c>
      <c r="D9">
        <v>2200</v>
      </c>
    </row>
    <row r="10" spans="1:4" x14ac:dyDescent="0.25">
      <c r="A10">
        <v>4</v>
      </c>
      <c r="B10">
        <v>15</v>
      </c>
      <c r="C10">
        <v>150</v>
      </c>
      <c r="D10">
        <v>2100</v>
      </c>
    </row>
    <row r="11" spans="1:4" x14ac:dyDescent="0.25">
      <c r="A11">
        <v>5</v>
      </c>
      <c r="B11">
        <v>15</v>
      </c>
      <c r="C11">
        <v>250</v>
      </c>
      <c r="D11">
        <v>2300</v>
      </c>
    </row>
    <row r="12" spans="1:4" x14ac:dyDescent="0.25">
      <c r="A12">
        <v>1</v>
      </c>
      <c r="B12">
        <v>30</v>
      </c>
      <c r="C12">
        <v>500</v>
      </c>
      <c r="D12">
        <v>1950</v>
      </c>
    </row>
    <row r="13" spans="1:4" x14ac:dyDescent="0.25">
      <c r="A13">
        <v>2</v>
      </c>
      <c r="B13">
        <v>30</v>
      </c>
      <c r="C13">
        <v>500</v>
      </c>
      <c r="D13">
        <v>2150</v>
      </c>
    </row>
    <row r="14" spans="1:4" x14ac:dyDescent="0.25">
      <c r="A14">
        <v>3</v>
      </c>
      <c r="B14">
        <v>30</v>
      </c>
      <c r="C14">
        <v>550</v>
      </c>
      <c r="D14">
        <v>2100</v>
      </c>
    </row>
    <row r="15" spans="1:4" x14ac:dyDescent="0.25">
      <c r="A15">
        <v>4</v>
      </c>
      <c r="B15">
        <v>30</v>
      </c>
      <c r="C15">
        <v>500</v>
      </c>
      <c r="D15">
        <v>2000</v>
      </c>
    </row>
    <row r="16" spans="1:4" x14ac:dyDescent="0.25">
      <c r="A16">
        <v>5</v>
      </c>
      <c r="B16">
        <v>30</v>
      </c>
      <c r="C16">
        <v>500</v>
      </c>
      <c r="D16">
        <v>2050</v>
      </c>
    </row>
    <row r="17" spans="1:4" x14ac:dyDescent="0.25">
      <c r="A17">
        <v>1</v>
      </c>
      <c r="B17">
        <v>60</v>
      </c>
      <c r="C17">
        <v>200</v>
      </c>
      <c r="D17">
        <v>600</v>
      </c>
    </row>
    <row r="18" spans="1:4" x14ac:dyDescent="0.25">
      <c r="A18">
        <v>2</v>
      </c>
      <c r="B18">
        <v>60</v>
      </c>
      <c r="C18">
        <v>250</v>
      </c>
      <c r="D18">
        <v>550</v>
      </c>
    </row>
    <row r="19" spans="1:4" x14ac:dyDescent="0.25">
      <c r="A19">
        <v>3</v>
      </c>
      <c r="B19">
        <v>60</v>
      </c>
      <c r="C19">
        <v>250</v>
      </c>
      <c r="D19">
        <v>600</v>
      </c>
    </row>
    <row r="20" spans="1:4" x14ac:dyDescent="0.25">
      <c r="A20">
        <v>4</v>
      </c>
      <c r="B20">
        <v>60</v>
      </c>
      <c r="C20">
        <v>200</v>
      </c>
      <c r="D20">
        <v>550</v>
      </c>
    </row>
    <row r="21" spans="1:4" x14ac:dyDescent="0.25">
      <c r="A21">
        <v>5</v>
      </c>
      <c r="B21">
        <v>60</v>
      </c>
      <c r="C21">
        <v>250</v>
      </c>
      <c r="D21">
        <v>500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21"/>
  <sheetViews>
    <sheetView topLeftCell="H1" workbookViewId="0">
      <selection sqref="A1:K1"/>
    </sheetView>
  </sheetViews>
  <sheetFormatPr defaultRowHeight="15" x14ac:dyDescent="0.25"/>
  <cols>
    <col min="1" max="1" width="14" customWidth="1"/>
  </cols>
  <sheetData>
    <row r="1" spans="1:19" x14ac:dyDescent="0.25">
      <c r="A1" t="s">
        <v>44</v>
      </c>
      <c r="B1" t="s">
        <v>39</v>
      </c>
      <c r="C1" t="s">
        <v>2</v>
      </c>
      <c r="D1" t="s">
        <v>3</v>
      </c>
      <c r="E1" t="s">
        <v>53</v>
      </c>
      <c r="F1" t="s">
        <v>54</v>
      </c>
      <c r="G1" t="s">
        <v>55</v>
      </c>
      <c r="H1" t="s">
        <v>56</v>
      </c>
      <c r="I1" t="s">
        <v>57</v>
      </c>
      <c r="J1" t="s">
        <v>58</v>
      </c>
      <c r="K1" t="s">
        <v>60</v>
      </c>
      <c r="L1" t="s">
        <v>61</v>
      </c>
      <c r="M1" t="s">
        <v>62</v>
      </c>
      <c r="N1" t="s">
        <v>63</v>
      </c>
      <c r="O1" t="s">
        <v>64</v>
      </c>
      <c r="P1" t="s">
        <v>65</v>
      </c>
      <c r="Q1" t="s">
        <v>66</v>
      </c>
      <c r="R1" t="s">
        <v>67</v>
      </c>
      <c r="S1" t="s">
        <v>68</v>
      </c>
    </row>
    <row r="2" spans="1:19" x14ac:dyDescent="0.25">
      <c r="A2" t="s">
        <v>46</v>
      </c>
      <c r="B2">
        <v>70</v>
      </c>
      <c r="C2">
        <v>1</v>
      </c>
      <c r="D2">
        <v>60</v>
      </c>
      <c r="E2">
        <v>400</v>
      </c>
      <c r="F2">
        <v>50</v>
      </c>
      <c r="G2" t="s">
        <v>43</v>
      </c>
      <c r="H2" t="s">
        <v>43</v>
      </c>
      <c r="I2" t="s">
        <v>43</v>
      </c>
      <c r="J2">
        <v>150</v>
      </c>
      <c r="K2" t="s">
        <v>43</v>
      </c>
      <c r="L2" t="s">
        <v>43</v>
      </c>
      <c r="M2" t="s">
        <v>43</v>
      </c>
      <c r="N2" t="s">
        <v>43</v>
      </c>
      <c r="O2" t="s">
        <v>43</v>
      </c>
      <c r="P2" t="s">
        <v>43</v>
      </c>
      <c r="Q2" t="s">
        <v>43</v>
      </c>
      <c r="R2" t="s">
        <v>43</v>
      </c>
      <c r="S2" t="s">
        <v>43</v>
      </c>
    </row>
    <row r="3" spans="1:19" x14ac:dyDescent="0.25">
      <c r="A3" s="3" t="s">
        <v>46</v>
      </c>
      <c r="B3" s="3">
        <v>70</v>
      </c>
      <c r="C3" s="3">
        <v>1</v>
      </c>
      <c r="D3" s="3">
        <v>0</v>
      </c>
      <c r="E3">
        <v>150</v>
      </c>
      <c r="F3">
        <v>1100</v>
      </c>
      <c r="G3" t="s">
        <v>43</v>
      </c>
      <c r="H3" t="s">
        <v>43</v>
      </c>
      <c r="I3">
        <v>300</v>
      </c>
      <c r="J3">
        <v>50</v>
      </c>
      <c r="K3">
        <v>50</v>
      </c>
      <c r="L3" t="s">
        <v>43</v>
      </c>
      <c r="M3" s="4" t="s">
        <v>43</v>
      </c>
      <c r="N3" s="4" t="s">
        <v>43</v>
      </c>
      <c r="O3" s="4" t="s">
        <v>43</v>
      </c>
      <c r="P3" s="4" t="s">
        <v>43</v>
      </c>
      <c r="Q3" s="4" t="s">
        <v>43</v>
      </c>
      <c r="R3" s="4" t="s">
        <v>43</v>
      </c>
      <c r="S3" s="4" t="s">
        <v>43</v>
      </c>
    </row>
    <row r="4" spans="1:19" x14ac:dyDescent="0.25">
      <c r="A4" t="s">
        <v>46</v>
      </c>
      <c r="B4">
        <v>70</v>
      </c>
      <c r="C4">
        <v>1</v>
      </c>
      <c r="D4">
        <v>15</v>
      </c>
      <c r="E4">
        <v>50</v>
      </c>
      <c r="F4">
        <v>1100</v>
      </c>
      <c r="I4">
        <v>150</v>
      </c>
      <c r="J4">
        <v>50</v>
      </c>
      <c r="K4">
        <v>100</v>
      </c>
      <c r="L4" t="s">
        <v>43</v>
      </c>
      <c r="M4" s="4" t="s">
        <v>43</v>
      </c>
      <c r="N4" s="4" t="s">
        <v>43</v>
      </c>
      <c r="O4" s="4" t="s">
        <v>43</v>
      </c>
      <c r="P4" s="4" t="s">
        <v>43</v>
      </c>
      <c r="Q4" s="4" t="s">
        <v>43</v>
      </c>
      <c r="R4" s="4" t="s">
        <v>43</v>
      </c>
      <c r="S4" s="4" t="s">
        <v>43</v>
      </c>
    </row>
    <row r="5" spans="1:19" x14ac:dyDescent="0.25">
      <c r="A5" t="s">
        <v>46</v>
      </c>
      <c r="B5">
        <v>70</v>
      </c>
      <c r="C5">
        <v>1</v>
      </c>
      <c r="D5">
        <v>30</v>
      </c>
      <c r="E5">
        <v>150</v>
      </c>
      <c r="F5">
        <v>1150</v>
      </c>
      <c r="G5">
        <v>50</v>
      </c>
      <c r="H5">
        <v>50</v>
      </c>
      <c r="I5">
        <v>150</v>
      </c>
      <c r="J5">
        <v>100</v>
      </c>
      <c r="K5" t="s">
        <v>43</v>
      </c>
      <c r="L5">
        <v>300</v>
      </c>
      <c r="M5" t="s">
        <v>43</v>
      </c>
      <c r="N5" s="4" t="s">
        <v>43</v>
      </c>
      <c r="O5" s="4" t="s">
        <v>43</v>
      </c>
      <c r="P5" s="4" t="s">
        <v>43</v>
      </c>
      <c r="Q5" s="4" t="s">
        <v>43</v>
      </c>
      <c r="R5" s="4" t="s">
        <v>43</v>
      </c>
      <c r="S5" s="4" t="s">
        <v>43</v>
      </c>
    </row>
    <row r="6" spans="1:19" x14ac:dyDescent="0.25">
      <c r="A6" t="s">
        <v>46</v>
      </c>
      <c r="B6">
        <v>70</v>
      </c>
      <c r="C6">
        <v>2</v>
      </c>
      <c r="D6">
        <v>30</v>
      </c>
      <c r="E6" t="s">
        <v>43</v>
      </c>
      <c r="F6" s="4" t="s">
        <v>43</v>
      </c>
      <c r="G6" s="4" t="s">
        <v>43</v>
      </c>
      <c r="H6">
        <v>50</v>
      </c>
      <c r="I6">
        <v>500</v>
      </c>
      <c r="J6">
        <v>50</v>
      </c>
      <c r="K6">
        <v>200</v>
      </c>
      <c r="L6">
        <v>300</v>
      </c>
      <c r="M6">
        <v>150</v>
      </c>
      <c r="N6" s="4" t="s">
        <v>43</v>
      </c>
      <c r="O6" s="4" t="s">
        <v>43</v>
      </c>
      <c r="P6" s="4" t="s">
        <v>43</v>
      </c>
      <c r="Q6" s="4" t="s">
        <v>43</v>
      </c>
      <c r="R6" s="4" t="s">
        <v>43</v>
      </c>
      <c r="S6" s="4" t="s">
        <v>43</v>
      </c>
    </row>
    <row r="7" spans="1:19" x14ac:dyDescent="0.25">
      <c r="A7" t="s">
        <v>46</v>
      </c>
      <c r="B7">
        <v>70</v>
      </c>
      <c r="C7">
        <v>2</v>
      </c>
      <c r="D7">
        <v>60</v>
      </c>
      <c r="E7" s="4" t="s">
        <v>43</v>
      </c>
      <c r="F7">
        <v>150</v>
      </c>
      <c r="G7" s="4" t="s">
        <v>43</v>
      </c>
      <c r="H7" t="s">
        <v>43</v>
      </c>
      <c r="I7">
        <v>100</v>
      </c>
      <c r="J7">
        <v>50</v>
      </c>
      <c r="K7" t="s">
        <v>43</v>
      </c>
      <c r="L7">
        <v>50</v>
      </c>
      <c r="M7">
        <v>50</v>
      </c>
      <c r="N7" s="4" t="s">
        <v>43</v>
      </c>
      <c r="O7" s="4" t="s">
        <v>43</v>
      </c>
      <c r="P7" s="4" t="s">
        <v>43</v>
      </c>
      <c r="Q7" s="4" t="s">
        <v>43</v>
      </c>
      <c r="R7" s="4" t="s">
        <v>43</v>
      </c>
      <c r="S7" s="4" t="s">
        <v>43</v>
      </c>
    </row>
    <row r="8" spans="1:19" x14ac:dyDescent="0.25">
      <c r="A8" t="s">
        <v>46</v>
      </c>
      <c r="B8">
        <v>70</v>
      </c>
      <c r="C8">
        <v>2</v>
      </c>
      <c r="D8">
        <v>0</v>
      </c>
      <c r="E8">
        <v>50</v>
      </c>
      <c r="F8">
        <v>1400.0000000000002</v>
      </c>
      <c r="G8" t="s">
        <v>43</v>
      </c>
      <c r="H8">
        <v>150</v>
      </c>
      <c r="I8">
        <v>50</v>
      </c>
      <c r="J8" t="s">
        <v>43</v>
      </c>
      <c r="K8">
        <v>150</v>
      </c>
      <c r="L8" t="s">
        <v>43</v>
      </c>
      <c r="M8">
        <v>150</v>
      </c>
      <c r="N8" s="4" t="s">
        <v>43</v>
      </c>
      <c r="O8" s="4" t="s">
        <v>43</v>
      </c>
      <c r="P8" s="4" t="s">
        <v>43</v>
      </c>
      <c r="Q8" s="4" t="s">
        <v>43</v>
      </c>
      <c r="R8" s="4" t="s">
        <v>43</v>
      </c>
      <c r="S8" s="4" t="s">
        <v>43</v>
      </c>
    </row>
    <row r="9" spans="1:19" x14ac:dyDescent="0.25">
      <c r="A9" s="4" t="s">
        <v>46</v>
      </c>
      <c r="B9" s="4">
        <v>70</v>
      </c>
      <c r="C9" s="4">
        <v>2</v>
      </c>
      <c r="D9" s="4">
        <v>15</v>
      </c>
      <c r="E9" t="s">
        <v>43</v>
      </c>
      <c r="F9">
        <v>1600</v>
      </c>
      <c r="G9">
        <v>300</v>
      </c>
      <c r="H9" t="s">
        <v>43</v>
      </c>
      <c r="I9">
        <v>550</v>
      </c>
      <c r="J9" t="s">
        <v>43</v>
      </c>
      <c r="K9" t="s">
        <v>43</v>
      </c>
      <c r="L9">
        <v>500</v>
      </c>
      <c r="M9" t="s">
        <v>43</v>
      </c>
      <c r="N9">
        <v>200</v>
      </c>
      <c r="O9" s="4" t="s">
        <v>43</v>
      </c>
      <c r="P9" s="4" t="s">
        <v>43</v>
      </c>
      <c r="Q9" s="4" t="s">
        <v>43</v>
      </c>
      <c r="R9" s="4" t="s">
        <v>43</v>
      </c>
      <c r="S9" s="4" t="s">
        <v>43</v>
      </c>
    </row>
    <row r="10" spans="1:19" x14ac:dyDescent="0.25">
      <c r="A10" t="s">
        <v>46</v>
      </c>
      <c r="B10">
        <v>70</v>
      </c>
      <c r="C10">
        <v>3</v>
      </c>
      <c r="D10">
        <v>15</v>
      </c>
      <c r="E10" t="s">
        <v>43</v>
      </c>
      <c r="F10">
        <v>650</v>
      </c>
      <c r="H10">
        <v>400</v>
      </c>
      <c r="I10">
        <v>950</v>
      </c>
      <c r="J10" t="s">
        <v>43</v>
      </c>
      <c r="K10">
        <v>50</v>
      </c>
      <c r="L10" t="s">
        <v>43</v>
      </c>
      <c r="M10">
        <v>150</v>
      </c>
      <c r="N10" t="s">
        <v>43</v>
      </c>
      <c r="O10" s="4" t="s">
        <v>43</v>
      </c>
      <c r="P10" s="4" t="s">
        <v>43</v>
      </c>
      <c r="Q10" s="4" t="s">
        <v>43</v>
      </c>
      <c r="R10" s="4" t="s">
        <v>43</v>
      </c>
      <c r="S10" s="4" t="s">
        <v>43</v>
      </c>
    </row>
    <row r="11" spans="1:19" x14ac:dyDescent="0.25">
      <c r="A11" t="s">
        <v>46</v>
      </c>
      <c r="B11">
        <v>70</v>
      </c>
      <c r="C11">
        <v>3</v>
      </c>
      <c r="D11">
        <v>0</v>
      </c>
      <c r="E11" t="s">
        <v>43</v>
      </c>
      <c r="F11">
        <v>650</v>
      </c>
      <c r="G11" t="s">
        <v>43</v>
      </c>
      <c r="H11">
        <v>250</v>
      </c>
      <c r="I11" t="s">
        <v>43</v>
      </c>
      <c r="J11" t="s">
        <v>43</v>
      </c>
      <c r="K11" t="s">
        <v>43</v>
      </c>
      <c r="L11" t="s">
        <v>43</v>
      </c>
      <c r="M11">
        <v>300</v>
      </c>
      <c r="N11" t="s">
        <v>43</v>
      </c>
      <c r="O11" s="4" t="s">
        <v>43</v>
      </c>
      <c r="P11" s="4" t="s">
        <v>43</v>
      </c>
      <c r="Q11" s="4" t="s">
        <v>43</v>
      </c>
      <c r="R11" s="4" t="s">
        <v>43</v>
      </c>
      <c r="S11" s="4" t="s">
        <v>43</v>
      </c>
    </row>
    <row r="12" spans="1:19" x14ac:dyDescent="0.25">
      <c r="A12" t="s">
        <v>46</v>
      </c>
      <c r="B12">
        <v>70</v>
      </c>
      <c r="C12">
        <v>3</v>
      </c>
      <c r="D12">
        <v>30</v>
      </c>
      <c r="E12" t="s">
        <v>43</v>
      </c>
      <c r="F12">
        <v>700.00000000000011</v>
      </c>
      <c r="G12">
        <v>150</v>
      </c>
      <c r="H12">
        <v>50</v>
      </c>
      <c r="I12">
        <v>650</v>
      </c>
      <c r="J12" t="s">
        <v>43</v>
      </c>
      <c r="K12">
        <v>50</v>
      </c>
      <c r="L12" t="s">
        <v>43</v>
      </c>
      <c r="M12">
        <v>50</v>
      </c>
      <c r="N12" t="s">
        <v>43</v>
      </c>
      <c r="O12" s="4" t="s">
        <v>43</v>
      </c>
      <c r="P12" s="4" t="s">
        <v>43</v>
      </c>
      <c r="Q12" s="4" t="s">
        <v>43</v>
      </c>
      <c r="R12" s="4" t="s">
        <v>43</v>
      </c>
      <c r="S12" s="4" t="s">
        <v>43</v>
      </c>
    </row>
    <row r="13" spans="1:19" x14ac:dyDescent="0.25">
      <c r="A13" t="s">
        <v>46</v>
      </c>
      <c r="B13">
        <v>70</v>
      </c>
      <c r="C13">
        <v>3</v>
      </c>
      <c r="D13">
        <v>60</v>
      </c>
      <c r="E13">
        <v>350.00000000000006</v>
      </c>
      <c r="F13">
        <v>100</v>
      </c>
      <c r="G13" t="s">
        <v>43</v>
      </c>
      <c r="H13" t="s">
        <v>43</v>
      </c>
      <c r="I13">
        <v>300</v>
      </c>
      <c r="J13" t="s">
        <v>43</v>
      </c>
      <c r="K13" t="s">
        <v>43</v>
      </c>
      <c r="L13" t="s">
        <v>43</v>
      </c>
      <c r="M13" t="s">
        <v>43</v>
      </c>
      <c r="N13" t="s">
        <v>43</v>
      </c>
      <c r="O13" t="s">
        <v>43</v>
      </c>
      <c r="P13" s="4" t="s">
        <v>43</v>
      </c>
      <c r="Q13" s="4" t="s">
        <v>43</v>
      </c>
      <c r="R13" s="4" t="s">
        <v>43</v>
      </c>
      <c r="S13" s="4" t="s">
        <v>43</v>
      </c>
    </row>
    <row r="14" spans="1:19" x14ac:dyDescent="0.25">
      <c r="A14" t="s">
        <v>46</v>
      </c>
      <c r="B14">
        <v>70</v>
      </c>
      <c r="C14">
        <v>4</v>
      </c>
      <c r="D14">
        <v>30</v>
      </c>
      <c r="E14">
        <v>250</v>
      </c>
      <c r="F14" t="s">
        <v>43</v>
      </c>
      <c r="G14">
        <v>300</v>
      </c>
      <c r="H14" t="s">
        <v>43</v>
      </c>
      <c r="I14">
        <v>1550</v>
      </c>
      <c r="J14" t="s">
        <v>43</v>
      </c>
      <c r="K14">
        <v>950</v>
      </c>
      <c r="L14" t="s">
        <v>43</v>
      </c>
      <c r="M14">
        <v>100</v>
      </c>
      <c r="N14" t="s">
        <v>43</v>
      </c>
      <c r="O14" s="4">
        <v>150</v>
      </c>
      <c r="P14" s="4" t="s">
        <v>43</v>
      </c>
      <c r="Q14" s="4" t="s">
        <v>43</v>
      </c>
      <c r="R14" s="4" t="s">
        <v>43</v>
      </c>
      <c r="S14" s="4" t="s">
        <v>43</v>
      </c>
    </row>
    <row r="15" spans="1:19" x14ac:dyDescent="0.25">
      <c r="A15" t="s">
        <v>46</v>
      </c>
      <c r="B15" s="4">
        <v>70</v>
      </c>
      <c r="C15" s="4">
        <v>4</v>
      </c>
      <c r="D15">
        <v>0</v>
      </c>
      <c r="E15" t="s">
        <v>43</v>
      </c>
      <c r="F15">
        <v>400</v>
      </c>
      <c r="G15">
        <v>1300</v>
      </c>
      <c r="H15" t="s">
        <v>43</v>
      </c>
      <c r="I15">
        <v>900</v>
      </c>
      <c r="J15" t="s">
        <v>43</v>
      </c>
      <c r="K15" t="s">
        <v>43</v>
      </c>
      <c r="L15">
        <v>50</v>
      </c>
      <c r="M15">
        <v>100</v>
      </c>
      <c r="N15" t="s">
        <v>43</v>
      </c>
      <c r="O15" t="s">
        <v>43</v>
      </c>
      <c r="P15" s="4" t="s">
        <v>43</v>
      </c>
      <c r="Q15" s="4" t="s">
        <v>43</v>
      </c>
      <c r="R15" s="4" t="s">
        <v>43</v>
      </c>
      <c r="S15" s="4" t="s">
        <v>43</v>
      </c>
    </row>
    <row r="16" spans="1:19" x14ac:dyDescent="0.25">
      <c r="A16" t="s">
        <v>46</v>
      </c>
      <c r="B16">
        <v>70</v>
      </c>
      <c r="C16">
        <v>4</v>
      </c>
      <c r="D16">
        <v>15</v>
      </c>
      <c r="E16" t="s">
        <v>43</v>
      </c>
      <c r="F16">
        <v>650</v>
      </c>
      <c r="G16">
        <v>100</v>
      </c>
      <c r="H16" t="s">
        <v>43</v>
      </c>
      <c r="I16">
        <v>1250</v>
      </c>
      <c r="J16" t="s">
        <v>43</v>
      </c>
      <c r="K16">
        <v>300</v>
      </c>
      <c r="L16">
        <v>500</v>
      </c>
      <c r="M16">
        <v>50</v>
      </c>
      <c r="N16" t="s">
        <v>43</v>
      </c>
      <c r="O16" t="s">
        <v>43</v>
      </c>
      <c r="P16">
        <v>50</v>
      </c>
      <c r="Q16">
        <v>200</v>
      </c>
      <c r="R16" s="4" t="s">
        <v>43</v>
      </c>
      <c r="S16" s="4" t="s">
        <v>43</v>
      </c>
    </row>
    <row r="17" spans="1:19" x14ac:dyDescent="0.25">
      <c r="A17" t="s">
        <v>46</v>
      </c>
      <c r="B17">
        <v>70</v>
      </c>
      <c r="C17">
        <v>4</v>
      </c>
      <c r="D17">
        <v>60</v>
      </c>
      <c r="E17">
        <v>100</v>
      </c>
      <c r="F17" t="s">
        <v>43</v>
      </c>
      <c r="G17" s="4" t="s">
        <v>43</v>
      </c>
      <c r="H17" s="4" t="s">
        <v>43</v>
      </c>
      <c r="I17" s="4" t="s">
        <v>43</v>
      </c>
      <c r="J17">
        <v>200</v>
      </c>
      <c r="K17">
        <v>50</v>
      </c>
      <c r="L17" t="s">
        <v>43</v>
      </c>
      <c r="M17" s="4" t="s">
        <v>43</v>
      </c>
      <c r="N17" s="4" t="s">
        <v>43</v>
      </c>
      <c r="O17" s="4" t="s">
        <v>43</v>
      </c>
      <c r="P17" s="4" t="s">
        <v>43</v>
      </c>
      <c r="Q17" s="4" t="s">
        <v>43</v>
      </c>
      <c r="R17" s="4" t="s">
        <v>43</v>
      </c>
      <c r="S17" s="4" t="s">
        <v>43</v>
      </c>
    </row>
    <row r="18" spans="1:19" x14ac:dyDescent="0.25">
      <c r="A18" t="s">
        <v>46</v>
      </c>
      <c r="B18">
        <v>70</v>
      </c>
      <c r="C18">
        <v>5</v>
      </c>
      <c r="D18">
        <v>30</v>
      </c>
      <c r="E18">
        <v>500</v>
      </c>
      <c r="F18">
        <v>750</v>
      </c>
      <c r="G18">
        <v>250</v>
      </c>
      <c r="H18">
        <v>100</v>
      </c>
      <c r="I18">
        <v>150</v>
      </c>
      <c r="K18">
        <v>50</v>
      </c>
      <c r="L18">
        <v>100</v>
      </c>
      <c r="M18">
        <v>50</v>
      </c>
      <c r="N18" s="4" t="s">
        <v>43</v>
      </c>
      <c r="O18" s="4" t="s">
        <v>43</v>
      </c>
      <c r="P18" s="4" t="s">
        <v>43</v>
      </c>
      <c r="Q18" s="4" t="s">
        <v>43</v>
      </c>
      <c r="R18">
        <v>50</v>
      </c>
      <c r="S18">
        <v>50</v>
      </c>
    </row>
    <row r="19" spans="1:19" x14ac:dyDescent="0.25">
      <c r="A19" t="s">
        <v>46</v>
      </c>
      <c r="B19">
        <v>70</v>
      </c>
      <c r="C19">
        <v>5</v>
      </c>
      <c r="D19">
        <v>60</v>
      </c>
      <c r="E19" t="s">
        <v>43</v>
      </c>
      <c r="F19">
        <v>350.00000000000006</v>
      </c>
      <c r="G19">
        <v>50</v>
      </c>
      <c r="H19" t="s">
        <v>43</v>
      </c>
      <c r="I19" s="4" t="s">
        <v>43</v>
      </c>
      <c r="J19">
        <v>250</v>
      </c>
      <c r="K19" t="s">
        <v>43</v>
      </c>
      <c r="L19" s="4" t="s">
        <v>43</v>
      </c>
      <c r="M19" s="4" t="s">
        <v>43</v>
      </c>
      <c r="N19" s="4" t="s">
        <v>43</v>
      </c>
      <c r="O19" s="4" t="s">
        <v>43</v>
      </c>
      <c r="P19" s="4" t="s">
        <v>43</v>
      </c>
      <c r="Q19" s="4" t="s">
        <v>43</v>
      </c>
      <c r="R19" s="4" t="s">
        <v>43</v>
      </c>
      <c r="S19">
        <v>50</v>
      </c>
    </row>
    <row r="20" spans="1:19" x14ac:dyDescent="0.25">
      <c r="A20" t="s">
        <v>46</v>
      </c>
      <c r="B20">
        <v>70</v>
      </c>
      <c r="C20">
        <v>5</v>
      </c>
      <c r="D20">
        <v>0</v>
      </c>
      <c r="E20" t="s">
        <v>43</v>
      </c>
      <c r="F20">
        <v>50</v>
      </c>
      <c r="G20">
        <v>150</v>
      </c>
      <c r="H20">
        <v>550</v>
      </c>
      <c r="I20">
        <v>1000</v>
      </c>
      <c r="J20" t="s">
        <v>43</v>
      </c>
      <c r="K20" s="4" t="s">
        <v>43</v>
      </c>
      <c r="L20">
        <v>950</v>
      </c>
      <c r="M20" s="4" t="s">
        <v>43</v>
      </c>
      <c r="N20" s="4" t="s">
        <v>43</v>
      </c>
      <c r="O20" s="4" t="s">
        <v>43</v>
      </c>
      <c r="P20">
        <v>150</v>
      </c>
      <c r="Q20" t="s">
        <v>43</v>
      </c>
      <c r="R20" t="s">
        <v>43</v>
      </c>
      <c r="S20" t="s">
        <v>43</v>
      </c>
    </row>
    <row r="21" spans="1:19" x14ac:dyDescent="0.25">
      <c r="A21" t="s">
        <v>46</v>
      </c>
      <c r="B21">
        <v>70</v>
      </c>
      <c r="C21">
        <v>5</v>
      </c>
      <c r="D21">
        <v>15</v>
      </c>
      <c r="E21" t="s">
        <v>43</v>
      </c>
      <c r="F21">
        <v>300</v>
      </c>
      <c r="G21">
        <v>150</v>
      </c>
      <c r="H21">
        <v>50</v>
      </c>
      <c r="I21">
        <v>250</v>
      </c>
      <c r="J21">
        <v>350.00000000000006</v>
      </c>
      <c r="K21">
        <v>100</v>
      </c>
      <c r="L21" t="s">
        <v>43</v>
      </c>
      <c r="M21">
        <v>100</v>
      </c>
      <c r="N21" t="s">
        <v>43</v>
      </c>
      <c r="O21" t="s">
        <v>43</v>
      </c>
      <c r="P21" t="s">
        <v>43</v>
      </c>
      <c r="Q21" t="s">
        <v>43</v>
      </c>
      <c r="R21" t="s">
        <v>43</v>
      </c>
      <c r="S21" t="s">
        <v>43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41"/>
  <sheetViews>
    <sheetView topLeftCell="A22" workbookViewId="0">
      <selection activeCell="A12" sqref="A12:XFD12"/>
    </sheetView>
  </sheetViews>
  <sheetFormatPr defaultRowHeight="15" x14ac:dyDescent="0.25"/>
  <sheetData>
    <row r="1" spans="1:10" x14ac:dyDescent="0.25">
      <c r="A1" t="s">
        <v>177</v>
      </c>
      <c r="B1" t="s">
        <v>3</v>
      </c>
      <c r="C1" t="s">
        <v>161</v>
      </c>
      <c r="D1" t="s">
        <v>162</v>
      </c>
      <c r="F1" t="s">
        <v>44</v>
      </c>
      <c r="G1" t="s">
        <v>178</v>
      </c>
      <c r="H1" t="s">
        <v>3</v>
      </c>
      <c r="I1" t="s">
        <v>161</v>
      </c>
      <c r="J1" t="s">
        <v>162</v>
      </c>
    </row>
    <row r="2" spans="1:10" s="12" customFormat="1" x14ac:dyDescent="0.25">
      <c r="A2" s="12">
        <v>1</v>
      </c>
      <c r="B2" s="12">
        <v>0</v>
      </c>
      <c r="C2">
        <v>1100</v>
      </c>
      <c r="D2">
        <v>1550</v>
      </c>
      <c r="F2" s="12" t="s">
        <v>46</v>
      </c>
      <c r="G2" s="12">
        <v>70</v>
      </c>
      <c r="H2" s="12">
        <v>0</v>
      </c>
      <c r="I2" s="12">
        <v>1100</v>
      </c>
      <c r="J2" s="12">
        <v>1550</v>
      </c>
    </row>
    <row r="3" spans="1:10" x14ac:dyDescent="0.25">
      <c r="A3">
        <v>2</v>
      </c>
      <c r="B3">
        <v>0</v>
      </c>
      <c r="C3">
        <v>1700</v>
      </c>
      <c r="D3">
        <v>1250</v>
      </c>
      <c r="F3" t="s">
        <v>46</v>
      </c>
      <c r="G3" s="56">
        <v>70</v>
      </c>
      <c r="H3">
        <v>0</v>
      </c>
      <c r="I3">
        <v>1000</v>
      </c>
      <c r="J3">
        <v>1250</v>
      </c>
    </row>
    <row r="4" spans="1:10" x14ac:dyDescent="0.25">
      <c r="A4">
        <v>3</v>
      </c>
      <c r="B4">
        <v>0</v>
      </c>
      <c r="C4">
        <v>1200</v>
      </c>
      <c r="D4">
        <v>1220</v>
      </c>
      <c r="F4" t="s">
        <v>46</v>
      </c>
      <c r="G4" s="56">
        <v>70</v>
      </c>
      <c r="H4">
        <v>0</v>
      </c>
      <c r="I4">
        <v>900</v>
      </c>
      <c r="J4">
        <v>1220</v>
      </c>
    </row>
    <row r="5" spans="1:10" x14ac:dyDescent="0.25">
      <c r="A5">
        <v>4</v>
      </c>
      <c r="B5">
        <v>0</v>
      </c>
      <c r="C5">
        <v>500</v>
      </c>
      <c r="D5">
        <v>1350</v>
      </c>
      <c r="F5" t="s">
        <v>46</v>
      </c>
      <c r="G5" s="56">
        <v>70</v>
      </c>
      <c r="H5">
        <v>0</v>
      </c>
      <c r="I5">
        <v>1200</v>
      </c>
      <c r="J5">
        <v>1350</v>
      </c>
    </row>
    <row r="6" spans="1:10" x14ac:dyDescent="0.25">
      <c r="A6">
        <v>5</v>
      </c>
      <c r="B6">
        <v>0</v>
      </c>
      <c r="C6">
        <v>600</v>
      </c>
      <c r="D6">
        <v>1255</v>
      </c>
      <c r="F6" t="s">
        <v>46</v>
      </c>
      <c r="G6" s="56">
        <v>70</v>
      </c>
      <c r="H6">
        <v>0</v>
      </c>
      <c r="I6">
        <v>900</v>
      </c>
      <c r="J6">
        <v>1255</v>
      </c>
    </row>
    <row r="7" spans="1:10" x14ac:dyDescent="0.25">
      <c r="A7">
        <v>1</v>
      </c>
      <c r="B7">
        <v>15</v>
      </c>
      <c r="C7" s="56">
        <v>1100</v>
      </c>
      <c r="D7" s="56">
        <v>350</v>
      </c>
      <c r="F7" t="s">
        <v>46</v>
      </c>
      <c r="G7" s="56">
        <v>70</v>
      </c>
      <c r="H7">
        <v>15</v>
      </c>
      <c r="I7">
        <v>1100</v>
      </c>
      <c r="J7">
        <v>1350</v>
      </c>
    </row>
    <row r="8" spans="1:10" x14ac:dyDescent="0.25">
      <c r="A8">
        <v>2</v>
      </c>
      <c r="B8">
        <v>15</v>
      </c>
      <c r="C8" s="56">
        <v>1600</v>
      </c>
      <c r="D8" s="56">
        <v>1550</v>
      </c>
      <c r="F8" t="s">
        <v>46</v>
      </c>
      <c r="G8" s="56">
        <v>70</v>
      </c>
      <c r="H8">
        <v>15</v>
      </c>
      <c r="I8">
        <v>1000</v>
      </c>
      <c r="J8">
        <v>1350</v>
      </c>
    </row>
    <row r="9" spans="1:10" x14ac:dyDescent="0.25">
      <c r="A9">
        <v>3</v>
      </c>
      <c r="B9">
        <v>15</v>
      </c>
      <c r="C9" s="56">
        <v>1200</v>
      </c>
      <c r="D9" s="56">
        <v>1000</v>
      </c>
      <c r="F9" t="s">
        <v>46</v>
      </c>
      <c r="G9" s="56">
        <v>70</v>
      </c>
      <c r="H9">
        <v>15</v>
      </c>
      <c r="I9">
        <v>1200</v>
      </c>
      <c r="J9">
        <v>1000</v>
      </c>
    </row>
    <row r="10" spans="1:10" x14ac:dyDescent="0.25">
      <c r="A10">
        <v>4</v>
      </c>
      <c r="B10">
        <v>15</v>
      </c>
      <c r="C10" s="56">
        <v>700</v>
      </c>
      <c r="D10" s="56">
        <v>2400</v>
      </c>
      <c r="F10" t="s">
        <v>46</v>
      </c>
      <c r="G10" s="56">
        <v>70</v>
      </c>
      <c r="H10">
        <v>15</v>
      </c>
      <c r="I10">
        <v>800</v>
      </c>
      <c r="J10">
        <v>1400</v>
      </c>
    </row>
    <row r="11" spans="1:10" s="12" customFormat="1" x14ac:dyDescent="0.25">
      <c r="A11" s="12">
        <v>5</v>
      </c>
      <c r="B11" s="12">
        <v>15</v>
      </c>
      <c r="C11">
        <v>450</v>
      </c>
      <c r="D11" s="12">
        <v>850</v>
      </c>
      <c r="F11" s="12" t="s">
        <v>46</v>
      </c>
      <c r="G11" s="56">
        <v>70</v>
      </c>
      <c r="H11" s="12">
        <v>15</v>
      </c>
      <c r="I11" s="12">
        <v>950</v>
      </c>
      <c r="J11" s="12">
        <v>1050</v>
      </c>
    </row>
    <row r="12" spans="1:10" x14ac:dyDescent="0.25">
      <c r="A12">
        <v>1</v>
      </c>
      <c r="B12">
        <v>30</v>
      </c>
      <c r="C12" s="56">
        <v>1200</v>
      </c>
      <c r="D12" s="56">
        <v>750</v>
      </c>
      <c r="F12" t="s">
        <v>46</v>
      </c>
      <c r="G12" s="56">
        <v>70</v>
      </c>
      <c r="H12">
        <v>30</v>
      </c>
      <c r="I12">
        <v>700</v>
      </c>
      <c r="J12">
        <v>1750</v>
      </c>
    </row>
    <row r="13" spans="1:10" x14ac:dyDescent="0.25">
      <c r="A13">
        <v>2</v>
      </c>
      <c r="B13">
        <v>30</v>
      </c>
      <c r="C13" s="56">
        <v>200</v>
      </c>
      <c r="D13" s="56">
        <v>1050</v>
      </c>
      <c r="F13" t="s">
        <v>46</v>
      </c>
      <c r="G13" s="56">
        <v>70</v>
      </c>
      <c r="H13">
        <v>30</v>
      </c>
      <c r="I13">
        <v>600</v>
      </c>
      <c r="J13">
        <v>1050</v>
      </c>
    </row>
    <row r="14" spans="1:10" x14ac:dyDescent="0.25">
      <c r="A14">
        <v>3</v>
      </c>
      <c r="B14">
        <v>30</v>
      </c>
      <c r="C14">
        <v>800</v>
      </c>
      <c r="D14">
        <v>900</v>
      </c>
      <c r="F14" t="s">
        <v>46</v>
      </c>
      <c r="G14" s="56">
        <v>70</v>
      </c>
      <c r="H14">
        <v>30</v>
      </c>
      <c r="I14">
        <v>550</v>
      </c>
      <c r="J14">
        <v>1900</v>
      </c>
    </row>
    <row r="15" spans="1:10" x14ac:dyDescent="0.25">
      <c r="A15">
        <v>4</v>
      </c>
      <c r="B15">
        <v>30</v>
      </c>
      <c r="C15">
        <v>100</v>
      </c>
      <c r="D15">
        <v>3200</v>
      </c>
      <c r="F15" t="s">
        <v>46</v>
      </c>
      <c r="G15" s="56">
        <v>70</v>
      </c>
      <c r="H15">
        <v>30</v>
      </c>
      <c r="I15">
        <v>650</v>
      </c>
      <c r="J15">
        <v>1200</v>
      </c>
    </row>
    <row r="16" spans="1:10" x14ac:dyDescent="0.25">
      <c r="A16">
        <v>5</v>
      </c>
      <c r="B16">
        <v>30</v>
      </c>
      <c r="C16">
        <v>950</v>
      </c>
      <c r="D16">
        <v>1100</v>
      </c>
      <c r="F16" t="s">
        <v>46</v>
      </c>
      <c r="G16" s="56">
        <v>70</v>
      </c>
      <c r="H16">
        <v>30</v>
      </c>
      <c r="I16">
        <v>750</v>
      </c>
      <c r="J16">
        <v>1100</v>
      </c>
    </row>
    <row r="17" spans="1:10" x14ac:dyDescent="0.25">
      <c r="A17">
        <v>1</v>
      </c>
      <c r="B17">
        <v>60</v>
      </c>
      <c r="C17">
        <v>232</v>
      </c>
      <c r="D17">
        <v>450</v>
      </c>
      <c r="F17" t="s">
        <v>46</v>
      </c>
      <c r="G17" s="56">
        <v>70</v>
      </c>
      <c r="H17">
        <v>60</v>
      </c>
      <c r="I17">
        <v>232</v>
      </c>
      <c r="J17">
        <v>450</v>
      </c>
    </row>
    <row r="18" spans="1:10" x14ac:dyDescent="0.25">
      <c r="A18">
        <v>2</v>
      </c>
      <c r="B18">
        <v>60</v>
      </c>
      <c r="C18">
        <v>172.5</v>
      </c>
      <c r="D18">
        <v>400</v>
      </c>
      <c r="F18" t="s">
        <v>46</v>
      </c>
      <c r="G18" s="56">
        <v>70</v>
      </c>
      <c r="H18">
        <v>60</v>
      </c>
      <c r="I18">
        <v>172.5</v>
      </c>
      <c r="J18">
        <v>400</v>
      </c>
    </row>
    <row r="19" spans="1:10" x14ac:dyDescent="0.25">
      <c r="A19">
        <v>3</v>
      </c>
      <c r="B19">
        <v>60</v>
      </c>
      <c r="C19">
        <v>182</v>
      </c>
      <c r="D19">
        <v>450</v>
      </c>
      <c r="F19" t="s">
        <v>46</v>
      </c>
      <c r="G19" s="56">
        <v>70</v>
      </c>
      <c r="H19">
        <v>60</v>
      </c>
      <c r="I19">
        <v>182</v>
      </c>
      <c r="J19">
        <v>450</v>
      </c>
    </row>
    <row r="20" spans="1:10" x14ac:dyDescent="0.25">
      <c r="A20">
        <v>4</v>
      </c>
      <c r="B20">
        <v>60</v>
      </c>
      <c r="C20">
        <v>191</v>
      </c>
      <c r="D20">
        <v>350</v>
      </c>
      <c r="F20" t="s">
        <v>46</v>
      </c>
      <c r="G20" s="56">
        <v>70</v>
      </c>
      <c r="H20">
        <v>60</v>
      </c>
      <c r="I20">
        <v>191</v>
      </c>
      <c r="J20">
        <v>350</v>
      </c>
    </row>
    <row r="21" spans="1:10" x14ac:dyDescent="0.25">
      <c r="A21">
        <v>5</v>
      </c>
      <c r="B21">
        <v>60</v>
      </c>
      <c r="C21" s="56">
        <v>160</v>
      </c>
      <c r="D21" s="56">
        <v>400</v>
      </c>
      <c r="F21" t="s">
        <v>46</v>
      </c>
      <c r="G21" s="56">
        <v>70</v>
      </c>
      <c r="H21">
        <v>60</v>
      </c>
      <c r="I21">
        <v>160</v>
      </c>
      <c r="J21">
        <v>400</v>
      </c>
    </row>
    <row r="22" spans="1:10" x14ac:dyDescent="0.25">
      <c r="F22" t="s">
        <v>46</v>
      </c>
      <c r="G22">
        <v>90</v>
      </c>
      <c r="H22">
        <v>0</v>
      </c>
      <c r="I22">
        <v>2990</v>
      </c>
      <c r="J22">
        <v>1360</v>
      </c>
    </row>
    <row r="23" spans="1:10" x14ac:dyDescent="0.25">
      <c r="F23" t="s">
        <v>46</v>
      </c>
      <c r="G23" s="56">
        <v>90</v>
      </c>
      <c r="H23">
        <v>0</v>
      </c>
      <c r="I23">
        <v>2810</v>
      </c>
      <c r="J23">
        <v>1466</v>
      </c>
    </row>
    <row r="24" spans="1:10" x14ac:dyDescent="0.25">
      <c r="F24" t="s">
        <v>46</v>
      </c>
      <c r="G24" s="56">
        <v>90</v>
      </c>
      <c r="H24">
        <v>0</v>
      </c>
      <c r="I24">
        <v>2688</v>
      </c>
      <c r="J24">
        <v>1400</v>
      </c>
    </row>
    <row r="25" spans="1:10" x14ac:dyDescent="0.25">
      <c r="F25" t="s">
        <v>46</v>
      </c>
      <c r="G25" s="56">
        <v>90</v>
      </c>
      <c r="H25">
        <v>0</v>
      </c>
      <c r="I25">
        <v>2510</v>
      </c>
      <c r="J25">
        <v>1040</v>
      </c>
    </row>
    <row r="26" spans="1:10" x14ac:dyDescent="0.25">
      <c r="F26" t="s">
        <v>46</v>
      </c>
      <c r="G26" s="56">
        <v>90</v>
      </c>
      <c r="H26">
        <v>0</v>
      </c>
      <c r="I26">
        <v>2500</v>
      </c>
      <c r="J26">
        <v>1910</v>
      </c>
    </row>
    <row r="27" spans="1:10" x14ac:dyDescent="0.25">
      <c r="F27" t="s">
        <v>46</v>
      </c>
      <c r="G27" s="56">
        <v>90</v>
      </c>
      <c r="H27">
        <v>15</v>
      </c>
      <c r="I27">
        <v>1280</v>
      </c>
      <c r="J27">
        <v>850</v>
      </c>
    </row>
    <row r="28" spans="1:10" x14ac:dyDescent="0.25">
      <c r="F28" t="s">
        <v>46</v>
      </c>
      <c r="G28" s="56">
        <v>90</v>
      </c>
      <c r="H28">
        <v>15</v>
      </c>
      <c r="I28">
        <v>1010</v>
      </c>
      <c r="J28">
        <v>868</v>
      </c>
    </row>
    <row r="29" spans="1:10" x14ac:dyDescent="0.25">
      <c r="F29" t="s">
        <v>46</v>
      </c>
      <c r="G29" s="56">
        <v>90</v>
      </c>
      <c r="H29">
        <v>15</v>
      </c>
      <c r="I29">
        <v>1050</v>
      </c>
      <c r="J29">
        <v>930</v>
      </c>
    </row>
    <row r="30" spans="1:10" x14ac:dyDescent="0.25">
      <c r="F30" t="s">
        <v>46</v>
      </c>
      <c r="G30" s="56">
        <v>90</v>
      </c>
      <c r="H30">
        <v>15</v>
      </c>
      <c r="I30">
        <v>1183</v>
      </c>
      <c r="J30">
        <v>820</v>
      </c>
    </row>
    <row r="31" spans="1:10" x14ac:dyDescent="0.25">
      <c r="F31" t="s">
        <v>46</v>
      </c>
      <c r="G31" s="56">
        <v>90</v>
      </c>
      <c r="H31">
        <v>15</v>
      </c>
      <c r="I31">
        <v>1110</v>
      </c>
      <c r="J31">
        <v>910</v>
      </c>
    </row>
    <row r="32" spans="1:10" x14ac:dyDescent="0.25">
      <c r="F32" t="s">
        <v>46</v>
      </c>
      <c r="G32" s="56">
        <v>90</v>
      </c>
      <c r="H32">
        <v>30</v>
      </c>
      <c r="I32">
        <v>410</v>
      </c>
      <c r="J32">
        <v>1550</v>
      </c>
    </row>
    <row r="33" spans="6:10" x14ac:dyDescent="0.25">
      <c r="F33" t="s">
        <v>46</v>
      </c>
      <c r="G33" s="56">
        <v>90</v>
      </c>
      <c r="H33">
        <v>30</v>
      </c>
      <c r="I33">
        <v>450</v>
      </c>
      <c r="J33">
        <v>1300</v>
      </c>
    </row>
    <row r="34" spans="6:10" x14ac:dyDescent="0.25">
      <c r="F34" t="s">
        <v>46</v>
      </c>
      <c r="G34" s="56">
        <v>90</v>
      </c>
      <c r="H34">
        <v>30</v>
      </c>
      <c r="I34">
        <v>520</v>
      </c>
      <c r="J34">
        <v>1650</v>
      </c>
    </row>
    <row r="35" spans="6:10" x14ac:dyDescent="0.25">
      <c r="F35" t="s">
        <v>46</v>
      </c>
      <c r="G35" s="56">
        <v>90</v>
      </c>
      <c r="H35">
        <v>30</v>
      </c>
      <c r="I35">
        <v>540</v>
      </c>
      <c r="J35">
        <v>1620</v>
      </c>
    </row>
    <row r="36" spans="6:10" x14ac:dyDescent="0.25">
      <c r="F36" t="s">
        <v>46</v>
      </c>
      <c r="G36" s="56">
        <v>90</v>
      </c>
      <c r="H36">
        <v>30</v>
      </c>
      <c r="I36">
        <v>630</v>
      </c>
      <c r="J36">
        <v>1720</v>
      </c>
    </row>
    <row r="37" spans="6:10" x14ac:dyDescent="0.25">
      <c r="F37" t="s">
        <v>46</v>
      </c>
      <c r="G37" s="56">
        <v>90</v>
      </c>
      <c r="H37">
        <v>60</v>
      </c>
      <c r="I37">
        <v>260</v>
      </c>
      <c r="J37">
        <v>510</v>
      </c>
    </row>
    <row r="38" spans="6:10" x14ac:dyDescent="0.25">
      <c r="F38" t="s">
        <v>46</v>
      </c>
      <c r="G38" s="56">
        <v>90</v>
      </c>
      <c r="H38">
        <v>60</v>
      </c>
      <c r="I38">
        <v>280</v>
      </c>
      <c r="J38">
        <v>510</v>
      </c>
    </row>
    <row r="39" spans="6:10" x14ac:dyDescent="0.25">
      <c r="F39" t="s">
        <v>46</v>
      </c>
      <c r="G39" s="56">
        <v>90</v>
      </c>
      <c r="H39">
        <v>60</v>
      </c>
      <c r="I39">
        <v>250</v>
      </c>
      <c r="J39">
        <v>450</v>
      </c>
    </row>
    <row r="40" spans="6:10" x14ac:dyDescent="0.25">
      <c r="F40" t="s">
        <v>46</v>
      </c>
      <c r="G40" s="56">
        <v>90</v>
      </c>
      <c r="H40">
        <v>60</v>
      </c>
      <c r="I40">
        <v>330</v>
      </c>
      <c r="J40">
        <v>450</v>
      </c>
    </row>
    <row r="41" spans="6:10" x14ac:dyDescent="0.25">
      <c r="F41" t="s">
        <v>46</v>
      </c>
      <c r="G41" s="56">
        <v>90</v>
      </c>
      <c r="H41">
        <v>60</v>
      </c>
      <c r="I41">
        <v>350</v>
      </c>
      <c r="J41">
        <v>600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176"/>
  <sheetViews>
    <sheetView topLeftCell="A46" workbookViewId="0">
      <selection activeCell="I64" sqref="I64"/>
    </sheetView>
  </sheetViews>
  <sheetFormatPr defaultRowHeight="15" x14ac:dyDescent="0.25"/>
  <sheetData>
    <row r="1" spans="1:9" x14ac:dyDescent="0.25">
      <c r="A1" t="s">
        <v>0</v>
      </c>
      <c r="B1" t="s">
        <v>39</v>
      </c>
      <c r="C1" t="s">
        <v>2</v>
      </c>
      <c r="D1" t="s">
        <v>3</v>
      </c>
      <c r="E1" t="s">
        <v>4</v>
      </c>
      <c r="F1" t="s">
        <v>1</v>
      </c>
      <c r="G1" t="s">
        <v>6</v>
      </c>
      <c r="H1" t="s">
        <v>28</v>
      </c>
      <c r="I1" t="s">
        <v>29</v>
      </c>
    </row>
    <row r="2" spans="1:9" x14ac:dyDescent="0.25">
      <c r="A2" t="s">
        <v>9</v>
      </c>
      <c r="B2">
        <v>90</v>
      </c>
      <c r="C2">
        <v>1</v>
      </c>
      <c r="D2">
        <v>60</v>
      </c>
      <c r="G2">
        <v>1E-3</v>
      </c>
      <c r="H2">
        <v>10000</v>
      </c>
      <c r="I2">
        <v>10</v>
      </c>
    </row>
    <row r="3" spans="1:9" x14ac:dyDescent="0.25">
      <c r="A3" t="s">
        <v>22</v>
      </c>
      <c r="B3">
        <v>90</v>
      </c>
      <c r="C3">
        <v>1</v>
      </c>
      <c r="D3">
        <v>60</v>
      </c>
      <c r="G3">
        <v>4.4999999999999998E-2</v>
      </c>
      <c r="H3">
        <v>10000</v>
      </c>
      <c r="I3">
        <v>450</v>
      </c>
    </row>
    <row r="4" spans="1:9" x14ac:dyDescent="0.25">
      <c r="A4" t="s">
        <v>13</v>
      </c>
      <c r="B4">
        <v>90</v>
      </c>
      <c r="C4">
        <v>1</v>
      </c>
      <c r="D4">
        <v>60</v>
      </c>
      <c r="G4">
        <v>1.2E-2</v>
      </c>
      <c r="H4">
        <v>10000</v>
      </c>
      <c r="I4">
        <v>120</v>
      </c>
    </row>
    <row r="5" spans="1:9" x14ac:dyDescent="0.25">
      <c r="A5" t="s">
        <v>12</v>
      </c>
      <c r="B5">
        <v>90</v>
      </c>
      <c r="C5">
        <v>1</v>
      </c>
      <c r="D5">
        <v>60</v>
      </c>
      <c r="G5">
        <v>0.01</v>
      </c>
      <c r="H5">
        <v>10000</v>
      </c>
      <c r="I5">
        <v>100</v>
      </c>
    </row>
    <row r="6" spans="1:9" x14ac:dyDescent="0.25">
      <c r="A6" t="s">
        <v>14</v>
      </c>
      <c r="B6">
        <v>90</v>
      </c>
      <c r="C6">
        <v>1</v>
      </c>
      <c r="D6">
        <v>60</v>
      </c>
      <c r="G6">
        <v>5.0000000000000001E-3</v>
      </c>
      <c r="H6">
        <v>10000</v>
      </c>
      <c r="I6">
        <v>50</v>
      </c>
    </row>
    <row r="7" spans="1:9" x14ac:dyDescent="0.25">
      <c r="A7" t="s">
        <v>7</v>
      </c>
      <c r="B7">
        <v>90</v>
      </c>
      <c r="C7">
        <v>1</v>
      </c>
      <c r="D7">
        <v>60</v>
      </c>
      <c r="G7">
        <v>0.121</v>
      </c>
      <c r="H7">
        <v>10000</v>
      </c>
      <c r="I7">
        <v>1210</v>
      </c>
    </row>
    <row r="8" spans="1:9" x14ac:dyDescent="0.25">
      <c r="A8" t="s">
        <v>41</v>
      </c>
      <c r="B8">
        <v>90</v>
      </c>
      <c r="C8">
        <v>1</v>
      </c>
      <c r="D8">
        <v>60</v>
      </c>
      <c r="G8">
        <v>0.19400000000000001</v>
      </c>
      <c r="H8">
        <v>10000</v>
      </c>
      <c r="I8">
        <v>1940</v>
      </c>
    </row>
    <row r="10" spans="1:9" x14ac:dyDescent="0.25">
      <c r="A10" t="s">
        <v>12</v>
      </c>
      <c r="B10">
        <v>90</v>
      </c>
      <c r="C10">
        <v>1</v>
      </c>
      <c r="D10">
        <v>0</v>
      </c>
      <c r="G10">
        <v>0.192</v>
      </c>
      <c r="H10">
        <v>10000</v>
      </c>
      <c r="I10">
        <v>1920</v>
      </c>
    </row>
    <row r="11" spans="1:9" x14ac:dyDescent="0.25">
      <c r="A11" t="s">
        <v>9</v>
      </c>
      <c r="B11">
        <v>90</v>
      </c>
      <c r="C11">
        <v>1</v>
      </c>
      <c r="D11">
        <v>0</v>
      </c>
      <c r="G11">
        <v>2.8000000000000001E-2</v>
      </c>
      <c r="H11">
        <v>10000</v>
      </c>
      <c r="I11">
        <v>280</v>
      </c>
    </row>
    <row r="12" spans="1:9" x14ac:dyDescent="0.25">
      <c r="A12" t="s">
        <v>7</v>
      </c>
      <c r="B12">
        <v>90</v>
      </c>
      <c r="C12">
        <v>1</v>
      </c>
      <c r="D12">
        <v>0</v>
      </c>
      <c r="G12">
        <v>1.4999999999999999E-2</v>
      </c>
      <c r="H12">
        <v>10000</v>
      </c>
      <c r="I12">
        <v>150</v>
      </c>
    </row>
    <row r="13" spans="1:9" x14ac:dyDescent="0.25">
      <c r="A13" t="s">
        <v>11</v>
      </c>
      <c r="B13">
        <v>90</v>
      </c>
      <c r="C13">
        <v>1</v>
      </c>
      <c r="D13">
        <v>0</v>
      </c>
      <c r="G13">
        <v>5.0000000000000001E-3</v>
      </c>
      <c r="H13">
        <v>10000</v>
      </c>
      <c r="I13">
        <v>50</v>
      </c>
    </row>
    <row r="14" spans="1:9" x14ac:dyDescent="0.25">
      <c r="A14" t="s">
        <v>18</v>
      </c>
      <c r="B14">
        <v>90</v>
      </c>
      <c r="C14">
        <v>1</v>
      </c>
      <c r="D14">
        <v>0</v>
      </c>
      <c r="G14">
        <v>8.0000000000000002E-3</v>
      </c>
      <c r="H14">
        <v>10000</v>
      </c>
      <c r="I14">
        <v>80</v>
      </c>
    </row>
    <row r="15" spans="1:9" x14ac:dyDescent="0.25">
      <c r="A15" t="s">
        <v>13</v>
      </c>
      <c r="B15">
        <v>90</v>
      </c>
      <c r="C15">
        <v>1</v>
      </c>
      <c r="D15">
        <v>0</v>
      </c>
      <c r="G15">
        <v>7.0000000000000001E-3</v>
      </c>
      <c r="H15">
        <v>10000</v>
      </c>
      <c r="I15">
        <v>70</v>
      </c>
    </row>
    <row r="16" spans="1:9" x14ac:dyDescent="0.25">
      <c r="A16" t="s">
        <v>17</v>
      </c>
      <c r="B16">
        <v>90</v>
      </c>
      <c r="C16">
        <v>1</v>
      </c>
      <c r="D16">
        <v>0</v>
      </c>
      <c r="G16">
        <v>1E-3</v>
      </c>
      <c r="H16">
        <v>10000</v>
      </c>
      <c r="I16">
        <v>10</v>
      </c>
    </row>
    <row r="17" spans="1:9" x14ac:dyDescent="0.25">
      <c r="A17" t="s">
        <v>41</v>
      </c>
      <c r="B17">
        <v>90</v>
      </c>
      <c r="C17">
        <v>1</v>
      </c>
      <c r="D17">
        <v>0</v>
      </c>
      <c r="G17">
        <v>0.25600000000000001</v>
      </c>
      <c r="H17">
        <v>10000</v>
      </c>
      <c r="I17">
        <v>2560</v>
      </c>
    </row>
    <row r="19" spans="1:9" x14ac:dyDescent="0.25">
      <c r="A19" t="s">
        <v>22</v>
      </c>
      <c r="B19">
        <v>90</v>
      </c>
      <c r="C19">
        <v>1</v>
      </c>
      <c r="D19">
        <v>15</v>
      </c>
      <c r="G19">
        <v>2.8000000000000001E-2</v>
      </c>
      <c r="H19">
        <v>10000</v>
      </c>
      <c r="I19">
        <v>280</v>
      </c>
    </row>
    <row r="20" spans="1:9" x14ac:dyDescent="0.25">
      <c r="A20" t="s">
        <v>12</v>
      </c>
      <c r="B20">
        <v>90</v>
      </c>
      <c r="C20">
        <v>1</v>
      </c>
      <c r="D20">
        <v>15</v>
      </c>
      <c r="G20">
        <v>0.157</v>
      </c>
      <c r="H20">
        <v>10000</v>
      </c>
      <c r="I20">
        <v>1570</v>
      </c>
    </row>
    <row r="21" spans="1:9" x14ac:dyDescent="0.25">
      <c r="A21" t="s">
        <v>9</v>
      </c>
      <c r="B21">
        <v>90</v>
      </c>
      <c r="C21">
        <v>1</v>
      </c>
      <c r="D21">
        <v>15</v>
      </c>
      <c r="G21">
        <v>2.7E-2</v>
      </c>
      <c r="H21">
        <v>10000</v>
      </c>
      <c r="I21">
        <v>270</v>
      </c>
    </row>
    <row r="22" spans="1:9" x14ac:dyDescent="0.25">
      <c r="A22" t="s">
        <v>35</v>
      </c>
      <c r="B22">
        <v>90</v>
      </c>
      <c r="C22">
        <v>1</v>
      </c>
      <c r="D22">
        <v>15</v>
      </c>
      <c r="G22">
        <v>1E-3</v>
      </c>
      <c r="H22">
        <v>10000</v>
      </c>
      <c r="I22">
        <v>10</v>
      </c>
    </row>
    <row r="23" spans="1:9" x14ac:dyDescent="0.25">
      <c r="A23" t="s">
        <v>11</v>
      </c>
      <c r="B23">
        <v>90</v>
      </c>
      <c r="C23">
        <v>1</v>
      </c>
      <c r="D23">
        <v>15</v>
      </c>
      <c r="G23">
        <v>1E-3</v>
      </c>
      <c r="H23">
        <v>10000</v>
      </c>
      <c r="I23">
        <v>10</v>
      </c>
    </row>
    <row r="24" spans="1:9" x14ac:dyDescent="0.25">
      <c r="A24" t="s">
        <v>8</v>
      </c>
      <c r="B24">
        <v>90</v>
      </c>
      <c r="C24">
        <v>1</v>
      </c>
      <c r="D24">
        <v>15</v>
      </c>
      <c r="G24">
        <v>1E-3</v>
      </c>
      <c r="H24">
        <v>10000</v>
      </c>
      <c r="I24">
        <v>10</v>
      </c>
    </row>
    <row r="25" spans="1:9" x14ac:dyDescent="0.25">
      <c r="A25" t="s">
        <v>41</v>
      </c>
      <c r="B25">
        <v>90</v>
      </c>
      <c r="C25">
        <v>1</v>
      </c>
      <c r="D25">
        <v>15</v>
      </c>
      <c r="G25">
        <v>0.215</v>
      </c>
      <c r="H25">
        <v>10000</v>
      </c>
      <c r="I25">
        <v>2150</v>
      </c>
    </row>
    <row r="27" spans="1:9" x14ac:dyDescent="0.25">
      <c r="A27" t="s">
        <v>12</v>
      </c>
      <c r="B27">
        <v>90</v>
      </c>
      <c r="C27">
        <v>1</v>
      </c>
      <c r="D27">
        <v>30</v>
      </c>
      <c r="G27">
        <v>1.2999999999999999E-2</v>
      </c>
      <c r="H27">
        <v>10000</v>
      </c>
      <c r="I27">
        <v>130</v>
      </c>
    </row>
    <row r="28" spans="1:9" x14ac:dyDescent="0.25">
      <c r="A28" t="s">
        <v>13</v>
      </c>
      <c r="B28">
        <v>90</v>
      </c>
      <c r="C28">
        <v>1</v>
      </c>
      <c r="D28">
        <v>30</v>
      </c>
      <c r="G28">
        <v>1.0999999999999999E-2</v>
      </c>
      <c r="H28">
        <v>10000</v>
      </c>
      <c r="I28">
        <v>110</v>
      </c>
    </row>
    <row r="29" spans="1:9" x14ac:dyDescent="0.25">
      <c r="A29" t="s">
        <v>16</v>
      </c>
      <c r="B29">
        <v>90</v>
      </c>
      <c r="C29">
        <v>1</v>
      </c>
      <c r="D29">
        <v>30</v>
      </c>
      <c r="G29">
        <v>7.0000000000000001E-3</v>
      </c>
      <c r="H29">
        <v>10000</v>
      </c>
      <c r="I29">
        <v>70</v>
      </c>
    </row>
    <row r="30" spans="1:9" x14ac:dyDescent="0.25">
      <c r="A30" t="s">
        <v>22</v>
      </c>
      <c r="B30">
        <v>90</v>
      </c>
      <c r="C30">
        <v>1</v>
      </c>
      <c r="D30">
        <v>30</v>
      </c>
      <c r="G30">
        <v>3.9E-2</v>
      </c>
      <c r="H30">
        <v>10000</v>
      </c>
      <c r="I30">
        <v>390</v>
      </c>
    </row>
    <row r="31" spans="1:9" x14ac:dyDescent="0.25">
      <c r="A31" t="s">
        <v>18</v>
      </c>
      <c r="B31">
        <v>90</v>
      </c>
      <c r="C31">
        <v>1</v>
      </c>
      <c r="D31">
        <v>30</v>
      </c>
      <c r="G31">
        <v>1.9E-2</v>
      </c>
      <c r="H31">
        <v>10000</v>
      </c>
      <c r="I31">
        <v>190</v>
      </c>
    </row>
    <row r="32" spans="1:9" x14ac:dyDescent="0.25">
      <c r="A32" t="s">
        <v>26</v>
      </c>
      <c r="B32">
        <v>90</v>
      </c>
      <c r="C32">
        <v>1</v>
      </c>
      <c r="D32">
        <v>30</v>
      </c>
      <c r="G32">
        <v>1.7999999999999999E-2</v>
      </c>
      <c r="H32">
        <v>10000</v>
      </c>
      <c r="I32">
        <v>180</v>
      </c>
    </row>
    <row r="33" spans="1:9" x14ac:dyDescent="0.25">
      <c r="A33" t="s">
        <v>9</v>
      </c>
      <c r="B33">
        <v>90</v>
      </c>
      <c r="C33">
        <v>1</v>
      </c>
      <c r="D33">
        <v>30</v>
      </c>
      <c r="G33">
        <v>0.129</v>
      </c>
      <c r="H33">
        <v>10000</v>
      </c>
      <c r="I33">
        <v>1290</v>
      </c>
    </row>
    <row r="34" spans="1:9" x14ac:dyDescent="0.25">
      <c r="A34" t="s">
        <v>11</v>
      </c>
      <c r="B34">
        <v>90</v>
      </c>
      <c r="C34">
        <v>1</v>
      </c>
      <c r="D34">
        <v>30</v>
      </c>
      <c r="G34">
        <v>3.9E-2</v>
      </c>
      <c r="H34">
        <v>10000</v>
      </c>
      <c r="I34">
        <v>390</v>
      </c>
    </row>
    <row r="35" spans="1:9" x14ac:dyDescent="0.25">
      <c r="A35" t="s">
        <v>8</v>
      </c>
      <c r="B35">
        <v>90</v>
      </c>
      <c r="C35">
        <v>1</v>
      </c>
      <c r="D35">
        <v>30</v>
      </c>
      <c r="G35">
        <v>1.6E-2</v>
      </c>
      <c r="H35">
        <v>10000</v>
      </c>
      <c r="I35">
        <v>160</v>
      </c>
    </row>
    <row r="36" spans="1:9" x14ac:dyDescent="0.25">
      <c r="A36" t="s">
        <v>41</v>
      </c>
      <c r="B36">
        <v>90</v>
      </c>
      <c r="C36">
        <v>1</v>
      </c>
      <c r="D36">
        <v>30</v>
      </c>
      <c r="G36">
        <v>0.29100000000000004</v>
      </c>
      <c r="H36">
        <v>10000</v>
      </c>
      <c r="I36">
        <v>2910.0000000000005</v>
      </c>
    </row>
    <row r="38" spans="1:9" x14ac:dyDescent="0.25">
      <c r="A38" t="s">
        <v>7</v>
      </c>
      <c r="B38">
        <v>90</v>
      </c>
      <c r="C38">
        <v>2</v>
      </c>
      <c r="D38">
        <v>30</v>
      </c>
      <c r="G38">
        <v>5.3999999999999999E-2</v>
      </c>
      <c r="H38">
        <v>10000</v>
      </c>
      <c r="I38">
        <v>540</v>
      </c>
    </row>
    <row r="39" spans="1:9" x14ac:dyDescent="0.25">
      <c r="A39" t="s">
        <v>11</v>
      </c>
      <c r="B39">
        <v>90</v>
      </c>
      <c r="C39">
        <v>2</v>
      </c>
      <c r="D39">
        <v>30</v>
      </c>
      <c r="G39">
        <v>3.5999999999999997E-2</v>
      </c>
      <c r="H39">
        <v>10000</v>
      </c>
      <c r="I39">
        <v>360</v>
      </c>
    </row>
    <row r="40" spans="1:9" x14ac:dyDescent="0.25">
      <c r="A40" t="s">
        <v>13</v>
      </c>
      <c r="B40">
        <v>90</v>
      </c>
      <c r="C40">
        <v>2</v>
      </c>
      <c r="D40">
        <v>30</v>
      </c>
      <c r="G40">
        <v>1.2E-2</v>
      </c>
      <c r="H40">
        <v>10000</v>
      </c>
      <c r="I40">
        <v>120</v>
      </c>
    </row>
    <row r="41" spans="1:9" x14ac:dyDescent="0.25">
      <c r="A41" t="s">
        <v>17</v>
      </c>
      <c r="B41">
        <v>90</v>
      </c>
      <c r="C41">
        <v>2</v>
      </c>
      <c r="D41">
        <v>30</v>
      </c>
      <c r="G41">
        <v>1.7000000000000001E-2</v>
      </c>
      <c r="H41">
        <v>10000</v>
      </c>
      <c r="I41">
        <v>170</v>
      </c>
    </row>
    <row r="42" spans="1:9" x14ac:dyDescent="0.25">
      <c r="A42" t="s">
        <v>16</v>
      </c>
      <c r="B42">
        <v>90</v>
      </c>
      <c r="C42">
        <v>2</v>
      </c>
      <c r="D42">
        <v>30</v>
      </c>
      <c r="G42">
        <v>1.7999999999999999E-2</v>
      </c>
      <c r="H42">
        <v>10000</v>
      </c>
      <c r="I42">
        <v>180</v>
      </c>
    </row>
    <row r="43" spans="1:9" x14ac:dyDescent="0.25">
      <c r="A43" t="s">
        <v>9</v>
      </c>
      <c r="B43">
        <v>90</v>
      </c>
      <c r="C43">
        <v>2</v>
      </c>
      <c r="D43">
        <v>30</v>
      </c>
      <c r="G43">
        <v>5.6000000000000001E-2</v>
      </c>
      <c r="H43">
        <v>10000</v>
      </c>
      <c r="I43">
        <v>560</v>
      </c>
    </row>
    <row r="44" spans="1:9" x14ac:dyDescent="0.25">
      <c r="A44" t="s">
        <v>14</v>
      </c>
      <c r="B44">
        <v>90</v>
      </c>
      <c r="C44">
        <v>2</v>
      </c>
      <c r="D44">
        <v>30</v>
      </c>
      <c r="G44">
        <v>8.0000000000000002E-3</v>
      </c>
      <c r="H44">
        <v>10000</v>
      </c>
      <c r="I44">
        <v>80</v>
      </c>
    </row>
    <row r="45" spans="1:9" x14ac:dyDescent="0.25">
      <c r="A45" t="s">
        <v>21</v>
      </c>
      <c r="B45">
        <v>90</v>
      </c>
      <c r="C45">
        <v>2</v>
      </c>
      <c r="D45">
        <v>30</v>
      </c>
      <c r="G45">
        <v>1.2E-2</v>
      </c>
      <c r="H45">
        <v>10000</v>
      </c>
      <c r="I45">
        <v>120</v>
      </c>
    </row>
    <row r="46" spans="1:9" x14ac:dyDescent="0.25">
      <c r="A46" t="s">
        <v>12</v>
      </c>
      <c r="B46">
        <v>90</v>
      </c>
      <c r="C46">
        <v>2</v>
      </c>
      <c r="D46">
        <v>30</v>
      </c>
      <c r="G46">
        <v>1.4999999999999999E-2</v>
      </c>
      <c r="H46">
        <v>10000</v>
      </c>
      <c r="I46">
        <v>150</v>
      </c>
    </row>
    <row r="47" spans="1:9" x14ac:dyDescent="0.25">
      <c r="A47" t="s">
        <v>18</v>
      </c>
      <c r="B47">
        <v>90</v>
      </c>
      <c r="C47">
        <v>2</v>
      </c>
      <c r="D47">
        <v>30</v>
      </c>
      <c r="G47">
        <v>1.7999999999999999E-2</v>
      </c>
      <c r="H47">
        <v>10000</v>
      </c>
      <c r="I47">
        <v>180</v>
      </c>
    </row>
    <row r="48" spans="1:9" x14ac:dyDescent="0.25">
      <c r="A48" t="s">
        <v>27</v>
      </c>
      <c r="B48">
        <v>90</v>
      </c>
      <c r="C48">
        <v>2</v>
      </c>
      <c r="D48">
        <v>30</v>
      </c>
      <c r="G48">
        <v>3.5999999999999997E-2</v>
      </c>
      <c r="H48">
        <v>10000</v>
      </c>
      <c r="I48">
        <v>360</v>
      </c>
    </row>
    <row r="49" spans="1:9" x14ac:dyDescent="0.25">
      <c r="A49" t="s">
        <v>41</v>
      </c>
      <c r="B49">
        <v>90</v>
      </c>
      <c r="C49">
        <v>2</v>
      </c>
      <c r="D49">
        <v>30</v>
      </c>
      <c r="G49">
        <v>0.28199999999999997</v>
      </c>
      <c r="H49">
        <v>10000</v>
      </c>
      <c r="I49">
        <v>2819.9999999999995</v>
      </c>
    </row>
    <row r="51" spans="1:9" x14ac:dyDescent="0.25">
      <c r="A51" t="s">
        <v>12</v>
      </c>
      <c r="B51">
        <v>90</v>
      </c>
      <c r="C51">
        <v>2</v>
      </c>
      <c r="D51">
        <v>60</v>
      </c>
      <c r="G51">
        <v>2.5999999999999999E-2</v>
      </c>
      <c r="H51">
        <v>10000</v>
      </c>
      <c r="I51">
        <v>260</v>
      </c>
    </row>
    <row r="52" spans="1:9" x14ac:dyDescent="0.25">
      <c r="A52" t="s">
        <v>11</v>
      </c>
      <c r="B52">
        <v>90</v>
      </c>
      <c r="C52">
        <v>2</v>
      </c>
      <c r="D52">
        <v>60</v>
      </c>
      <c r="G52">
        <v>7.5999999999999998E-2</v>
      </c>
      <c r="H52">
        <v>10000</v>
      </c>
      <c r="I52">
        <v>760</v>
      </c>
    </row>
    <row r="53" spans="1:9" x14ac:dyDescent="0.25">
      <c r="A53" t="s">
        <v>9</v>
      </c>
      <c r="B53">
        <v>90</v>
      </c>
      <c r="C53">
        <v>2</v>
      </c>
      <c r="D53">
        <v>60</v>
      </c>
      <c r="G53">
        <v>1E-3</v>
      </c>
      <c r="H53">
        <v>10000</v>
      </c>
      <c r="I53">
        <v>10</v>
      </c>
    </row>
    <row r="54" spans="1:9" x14ac:dyDescent="0.25">
      <c r="A54" t="s">
        <v>41</v>
      </c>
      <c r="B54">
        <v>90</v>
      </c>
      <c r="C54">
        <v>2</v>
      </c>
      <c r="D54">
        <v>60</v>
      </c>
      <c r="G54">
        <v>0.10299999999999999</v>
      </c>
      <c r="H54">
        <v>10000</v>
      </c>
      <c r="I54">
        <v>1030</v>
      </c>
    </row>
    <row r="56" spans="1:9" x14ac:dyDescent="0.25">
      <c r="A56" t="s">
        <v>14</v>
      </c>
      <c r="B56">
        <v>90</v>
      </c>
      <c r="C56">
        <v>2</v>
      </c>
      <c r="D56">
        <v>0</v>
      </c>
      <c r="G56">
        <v>2.4E-2</v>
      </c>
      <c r="H56">
        <v>10000</v>
      </c>
      <c r="I56">
        <v>240</v>
      </c>
    </row>
    <row r="57" spans="1:9" x14ac:dyDescent="0.25">
      <c r="A57" t="s">
        <v>18</v>
      </c>
      <c r="B57">
        <v>90</v>
      </c>
      <c r="C57">
        <v>2</v>
      </c>
      <c r="D57">
        <v>0</v>
      </c>
      <c r="G57">
        <v>4.3E-3</v>
      </c>
      <c r="H57">
        <v>10000</v>
      </c>
      <c r="I57">
        <v>43</v>
      </c>
    </row>
    <row r="58" spans="1:9" x14ac:dyDescent="0.25">
      <c r="A58" t="s">
        <v>13</v>
      </c>
      <c r="B58">
        <v>90</v>
      </c>
      <c r="C58">
        <v>2</v>
      </c>
      <c r="D58">
        <v>0</v>
      </c>
      <c r="G58">
        <v>1E-3</v>
      </c>
      <c r="H58">
        <v>10000</v>
      </c>
      <c r="I58">
        <v>10</v>
      </c>
    </row>
    <row r="59" spans="1:9" x14ac:dyDescent="0.25">
      <c r="A59" t="s">
        <v>12</v>
      </c>
      <c r="B59">
        <v>90</v>
      </c>
      <c r="C59">
        <v>2</v>
      </c>
      <c r="D59">
        <v>0</v>
      </c>
      <c r="G59">
        <v>0.98</v>
      </c>
      <c r="H59">
        <v>10000</v>
      </c>
      <c r="I59">
        <v>9800</v>
      </c>
    </row>
    <row r="60" spans="1:9" x14ac:dyDescent="0.25">
      <c r="A60" t="s">
        <v>9</v>
      </c>
      <c r="B60">
        <v>90</v>
      </c>
      <c r="C60">
        <v>2</v>
      </c>
      <c r="D60">
        <v>0</v>
      </c>
      <c r="G60">
        <v>5.7000000000000002E-2</v>
      </c>
      <c r="H60">
        <v>10000</v>
      </c>
      <c r="I60">
        <v>570</v>
      </c>
    </row>
    <row r="61" spans="1:9" x14ac:dyDescent="0.25">
      <c r="A61" t="s">
        <v>11</v>
      </c>
      <c r="B61">
        <v>90</v>
      </c>
      <c r="C61">
        <v>2</v>
      </c>
      <c r="D61">
        <v>0</v>
      </c>
      <c r="G61">
        <v>1.7999999999999999E-2</v>
      </c>
      <c r="H61">
        <v>10000</v>
      </c>
      <c r="I61">
        <v>180</v>
      </c>
    </row>
    <row r="62" spans="1:9" x14ac:dyDescent="0.25">
      <c r="A62" t="s">
        <v>7</v>
      </c>
      <c r="B62">
        <v>90</v>
      </c>
      <c r="C62">
        <v>2</v>
      </c>
      <c r="D62">
        <v>0</v>
      </c>
      <c r="G62">
        <v>1.4E-2</v>
      </c>
      <c r="H62">
        <v>10000</v>
      </c>
      <c r="I62">
        <v>140</v>
      </c>
    </row>
    <row r="63" spans="1:9" x14ac:dyDescent="0.25">
      <c r="A63" t="s">
        <v>41</v>
      </c>
      <c r="B63">
        <v>90</v>
      </c>
      <c r="C63">
        <v>2</v>
      </c>
      <c r="D63">
        <v>0</v>
      </c>
      <c r="G63">
        <v>1.0983000000000001</v>
      </c>
      <c r="H63">
        <v>10000</v>
      </c>
      <c r="I63">
        <f>SUM(I56:I62)</f>
        <v>10983</v>
      </c>
    </row>
    <row r="65" spans="1:9" x14ac:dyDescent="0.25">
      <c r="A65" t="s">
        <v>13</v>
      </c>
      <c r="B65">
        <v>90</v>
      </c>
      <c r="C65">
        <v>2</v>
      </c>
      <c r="D65">
        <v>15</v>
      </c>
      <c r="G65">
        <v>7.0000000000000001E-3</v>
      </c>
      <c r="H65">
        <v>10000</v>
      </c>
      <c r="I65">
        <v>70</v>
      </c>
    </row>
    <row r="66" spans="1:9" x14ac:dyDescent="0.25">
      <c r="A66" t="s">
        <v>9</v>
      </c>
      <c r="B66">
        <v>90</v>
      </c>
      <c r="C66">
        <v>2</v>
      </c>
      <c r="D66">
        <v>15</v>
      </c>
      <c r="G66">
        <v>0.17599999999999999</v>
      </c>
      <c r="H66">
        <v>10000</v>
      </c>
      <c r="I66">
        <v>1760</v>
      </c>
    </row>
    <row r="67" spans="1:9" x14ac:dyDescent="0.25">
      <c r="A67" t="s">
        <v>12</v>
      </c>
      <c r="B67">
        <v>90</v>
      </c>
      <c r="C67">
        <v>2</v>
      </c>
      <c r="D67">
        <v>15</v>
      </c>
      <c r="G67">
        <v>6.4000000000000001E-2</v>
      </c>
      <c r="H67">
        <v>10000</v>
      </c>
      <c r="I67">
        <v>640</v>
      </c>
    </row>
    <row r="68" spans="1:9" x14ac:dyDescent="0.25">
      <c r="A68" t="s">
        <v>27</v>
      </c>
      <c r="B68">
        <v>90</v>
      </c>
      <c r="C68">
        <v>2</v>
      </c>
      <c r="D68">
        <v>15</v>
      </c>
      <c r="G68">
        <v>3.3000000000000002E-2</v>
      </c>
      <c r="H68">
        <v>10000</v>
      </c>
      <c r="I68">
        <v>330</v>
      </c>
    </row>
    <row r="69" spans="1:9" x14ac:dyDescent="0.25">
      <c r="A69" t="s">
        <v>18</v>
      </c>
      <c r="B69">
        <v>90</v>
      </c>
      <c r="C69">
        <v>2</v>
      </c>
      <c r="D69">
        <v>15</v>
      </c>
      <c r="G69">
        <v>7.7999999999999996E-3</v>
      </c>
      <c r="H69">
        <v>10000</v>
      </c>
      <c r="I69">
        <v>78</v>
      </c>
    </row>
    <row r="70" spans="1:9" x14ac:dyDescent="0.25">
      <c r="A70" t="s">
        <v>41</v>
      </c>
      <c r="B70">
        <v>90</v>
      </c>
      <c r="C70">
        <v>2</v>
      </c>
      <c r="D70">
        <v>15</v>
      </c>
      <c r="G70">
        <v>0.2878</v>
      </c>
      <c r="H70">
        <v>10000</v>
      </c>
      <c r="I70">
        <v>2878</v>
      </c>
    </row>
    <row r="72" spans="1:9" x14ac:dyDescent="0.25">
      <c r="A72" t="s">
        <v>7</v>
      </c>
      <c r="B72">
        <v>90</v>
      </c>
      <c r="C72">
        <v>3</v>
      </c>
      <c r="D72">
        <v>15</v>
      </c>
      <c r="G72">
        <v>3.0000000000000001E-3</v>
      </c>
      <c r="H72">
        <v>10000</v>
      </c>
      <c r="I72">
        <v>30</v>
      </c>
    </row>
    <row r="73" spans="1:9" x14ac:dyDescent="0.25">
      <c r="A73" t="s">
        <v>12</v>
      </c>
      <c r="B73">
        <v>90</v>
      </c>
      <c r="C73">
        <v>3</v>
      </c>
      <c r="D73">
        <v>15</v>
      </c>
      <c r="G73">
        <v>0.13900000000000001</v>
      </c>
      <c r="H73">
        <v>10000</v>
      </c>
      <c r="I73">
        <v>1390.0000000000002</v>
      </c>
    </row>
    <row r="74" spans="1:9" x14ac:dyDescent="0.25">
      <c r="A74" t="s">
        <v>9</v>
      </c>
      <c r="B74">
        <v>90</v>
      </c>
      <c r="C74">
        <v>3</v>
      </c>
      <c r="D74">
        <v>15</v>
      </c>
      <c r="G74">
        <v>3.7999999999999999E-2</v>
      </c>
      <c r="H74">
        <v>10000</v>
      </c>
      <c r="I74">
        <v>380</v>
      </c>
    </row>
    <row r="75" spans="1:9" x14ac:dyDescent="0.25">
      <c r="A75" t="s">
        <v>16</v>
      </c>
      <c r="B75">
        <v>90</v>
      </c>
      <c r="C75">
        <v>3</v>
      </c>
      <c r="D75">
        <v>15</v>
      </c>
      <c r="G75">
        <v>5.0000000000000001E-3</v>
      </c>
      <c r="H75">
        <v>10000</v>
      </c>
      <c r="I75">
        <v>50</v>
      </c>
    </row>
    <row r="76" spans="1:9" x14ac:dyDescent="0.25">
      <c r="A76" t="s">
        <v>13</v>
      </c>
      <c r="B76">
        <v>90</v>
      </c>
      <c r="C76">
        <v>3</v>
      </c>
      <c r="D76">
        <v>15</v>
      </c>
      <c r="G76">
        <v>3.1E-2</v>
      </c>
      <c r="H76">
        <v>10000</v>
      </c>
      <c r="I76">
        <v>310</v>
      </c>
    </row>
    <row r="77" spans="1:9" x14ac:dyDescent="0.25">
      <c r="A77" t="s">
        <v>11</v>
      </c>
      <c r="B77">
        <v>90</v>
      </c>
      <c r="C77">
        <v>3</v>
      </c>
      <c r="D77">
        <v>15</v>
      </c>
      <c r="G77">
        <v>0.01</v>
      </c>
      <c r="H77">
        <v>10000</v>
      </c>
      <c r="I77">
        <v>100</v>
      </c>
    </row>
    <row r="78" spans="1:9" x14ac:dyDescent="0.25">
      <c r="A78" t="s">
        <v>22</v>
      </c>
      <c r="B78">
        <v>90</v>
      </c>
      <c r="C78">
        <v>3</v>
      </c>
      <c r="D78">
        <v>15</v>
      </c>
      <c r="G78">
        <v>5.0000000000000001E-3</v>
      </c>
      <c r="H78">
        <v>10000</v>
      </c>
      <c r="I78">
        <v>50</v>
      </c>
    </row>
    <row r="79" spans="1:9" x14ac:dyDescent="0.25">
      <c r="A79" t="s">
        <v>41</v>
      </c>
      <c r="B79">
        <v>90</v>
      </c>
      <c r="C79">
        <v>3</v>
      </c>
      <c r="D79">
        <v>15</v>
      </c>
      <c r="G79">
        <v>0.23100000000000004</v>
      </c>
      <c r="H79">
        <v>10000</v>
      </c>
      <c r="I79">
        <v>2310.0000000000005</v>
      </c>
    </row>
    <row r="81" spans="1:9" x14ac:dyDescent="0.25">
      <c r="A81" t="s">
        <v>12</v>
      </c>
      <c r="B81">
        <v>90</v>
      </c>
      <c r="C81">
        <v>3</v>
      </c>
      <c r="D81">
        <v>0</v>
      </c>
      <c r="G81">
        <v>9.7000000000000003E-2</v>
      </c>
      <c r="H81">
        <v>10000</v>
      </c>
      <c r="I81">
        <v>970</v>
      </c>
    </row>
    <row r="82" spans="1:9" x14ac:dyDescent="0.25">
      <c r="A82" t="s">
        <v>16</v>
      </c>
      <c r="B82">
        <v>90</v>
      </c>
      <c r="C82">
        <v>3</v>
      </c>
      <c r="D82">
        <v>0</v>
      </c>
      <c r="G82">
        <v>2.8E-3</v>
      </c>
      <c r="H82">
        <v>10000</v>
      </c>
      <c r="I82">
        <v>28</v>
      </c>
    </row>
    <row r="83" spans="1:9" x14ac:dyDescent="0.25">
      <c r="A83" t="s">
        <v>13</v>
      </c>
      <c r="B83">
        <v>90</v>
      </c>
      <c r="C83">
        <v>3</v>
      </c>
      <c r="D83">
        <v>0</v>
      </c>
      <c r="G83">
        <v>8.9999999999999993E-3</v>
      </c>
      <c r="H83">
        <v>10000</v>
      </c>
      <c r="I83">
        <v>90</v>
      </c>
    </row>
    <row r="84" spans="1:9" x14ac:dyDescent="0.25">
      <c r="A84" t="s">
        <v>9</v>
      </c>
      <c r="B84">
        <v>90</v>
      </c>
      <c r="C84">
        <v>3</v>
      </c>
      <c r="D84">
        <v>0</v>
      </c>
      <c r="G84">
        <v>1.4E-2</v>
      </c>
      <c r="H84">
        <v>10000</v>
      </c>
      <c r="I84">
        <v>140</v>
      </c>
    </row>
    <row r="85" spans="1:9" x14ac:dyDescent="0.25">
      <c r="A85" t="s">
        <v>7</v>
      </c>
      <c r="B85">
        <v>90</v>
      </c>
      <c r="C85">
        <v>3</v>
      </c>
      <c r="D85">
        <v>0</v>
      </c>
      <c r="G85">
        <v>5.0000000000000001E-3</v>
      </c>
      <c r="H85">
        <v>10000</v>
      </c>
      <c r="I85">
        <v>50</v>
      </c>
    </row>
    <row r="86" spans="1:9" x14ac:dyDescent="0.25">
      <c r="A86" t="s">
        <v>18</v>
      </c>
      <c r="B86">
        <v>90</v>
      </c>
      <c r="C86">
        <v>3</v>
      </c>
      <c r="D86">
        <v>0</v>
      </c>
      <c r="G86">
        <v>2.5999999999999999E-2</v>
      </c>
      <c r="H86">
        <v>10000</v>
      </c>
      <c r="I86">
        <v>260</v>
      </c>
    </row>
    <row r="87" spans="1:9" x14ac:dyDescent="0.25">
      <c r="A87" t="s">
        <v>11</v>
      </c>
      <c r="B87">
        <v>90</v>
      </c>
      <c r="C87">
        <v>3</v>
      </c>
      <c r="D87">
        <v>0</v>
      </c>
      <c r="G87">
        <v>1.2E-2</v>
      </c>
      <c r="H87">
        <v>10000</v>
      </c>
      <c r="I87">
        <v>120</v>
      </c>
    </row>
    <row r="88" spans="1:9" x14ac:dyDescent="0.25">
      <c r="A88" t="s">
        <v>41</v>
      </c>
      <c r="B88">
        <v>90</v>
      </c>
      <c r="C88">
        <v>3</v>
      </c>
      <c r="D88">
        <v>0</v>
      </c>
      <c r="G88">
        <v>0.1658</v>
      </c>
      <c r="H88">
        <v>10000</v>
      </c>
      <c r="I88">
        <v>1658</v>
      </c>
    </row>
    <row r="90" spans="1:9" x14ac:dyDescent="0.25">
      <c r="A90" t="s">
        <v>13</v>
      </c>
      <c r="B90">
        <v>90</v>
      </c>
      <c r="C90">
        <v>3</v>
      </c>
      <c r="D90">
        <v>30</v>
      </c>
      <c r="G90">
        <v>3.3000000000000002E-2</v>
      </c>
      <c r="H90">
        <v>10000</v>
      </c>
      <c r="I90">
        <v>330</v>
      </c>
    </row>
    <row r="91" spans="1:9" x14ac:dyDescent="0.25">
      <c r="A91" t="s">
        <v>9</v>
      </c>
      <c r="B91">
        <v>90</v>
      </c>
      <c r="C91">
        <v>3</v>
      </c>
      <c r="D91">
        <v>30</v>
      </c>
      <c r="G91">
        <v>8.3000000000000004E-2</v>
      </c>
      <c r="H91">
        <v>10000</v>
      </c>
      <c r="I91">
        <v>830</v>
      </c>
    </row>
    <row r="92" spans="1:9" x14ac:dyDescent="0.25">
      <c r="A92" t="s">
        <v>18</v>
      </c>
      <c r="B92">
        <v>90</v>
      </c>
      <c r="C92">
        <v>3</v>
      </c>
      <c r="D92">
        <v>30</v>
      </c>
      <c r="G92">
        <v>1.2999999999999999E-2</v>
      </c>
      <c r="H92">
        <v>10000</v>
      </c>
      <c r="I92">
        <v>130</v>
      </c>
    </row>
    <row r="93" spans="1:9" x14ac:dyDescent="0.25">
      <c r="A93" t="s">
        <v>14</v>
      </c>
      <c r="B93">
        <v>90</v>
      </c>
      <c r="C93">
        <v>3</v>
      </c>
      <c r="D93">
        <v>30</v>
      </c>
      <c r="G93">
        <v>1.0999999999999999E-2</v>
      </c>
      <c r="H93">
        <v>10000</v>
      </c>
      <c r="I93">
        <v>110</v>
      </c>
    </row>
    <row r="94" spans="1:9" x14ac:dyDescent="0.25">
      <c r="A94" t="s">
        <v>22</v>
      </c>
      <c r="B94">
        <v>90</v>
      </c>
      <c r="C94">
        <v>3</v>
      </c>
      <c r="D94">
        <v>30</v>
      </c>
      <c r="G94">
        <v>5.0000000000000001E-3</v>
      </c>
      <c r="H94">
        <v>10000</v>
      </c>
      <c r="I94">
        <v>50</v>
      </c>
    </row>
    <row r="95" spans="1:9" x14ac:dyDescent="0.25">
      <c r="A95" t="s">
        <v>16</v>
      </c>
      <c r="B95">
        <v>90</v>
      </c>
      <c r="C95">
        <v>3</v>
      </c>
      <c r="D95">
        <v>30</v>
      </c>
      <c r="G95">
        <v>5.8999999999999997E-2</v>
      </c>
      <c r="H95">
        <v>10000</v>
      </c>
      <c r="I95">
        <v>590</v>
      </c>
    </row>
    <row r="96" spans="1:9" x14ac:dyDescent="0.25">
      <c r="A96" t="s">
        <v>27</v>
      </c>
      <c r="B96">
        <v>90</v>
      </c>
      <c r="C96">
        <v>3</v>
      </c>
      <c r="D96">
        <v>30</v>
      </c>
      <c r="G96">
        <v>3.0000000000000001E-3</v>
      </c>
      <c r="H96">
        <v>10000</v>
      </c>
      <c r="I96">
        <v>30</v>
      </c>
    </row>
    <row r="97" spans="1:9" x14ac:dyDescent="0.25">
      <c r="A97" t="s">
        <v>8</v>
      </c>
      <c r="B97">
        <v>90</v>
      </c>
      <c r="C97">
        <v>3</v>
      </c>
      <c r="D97">
        <v>30</v>
      </c>
      <c r="G97">
        <v>3.0000000000000001E-3</v>
      </c>
      <c r="H97">
        <v>10000</v>
      </c>
      <c r="I97">
        <v>30</v>
      </c>
    </row>
    <row r="98" spans="1:9" x14ac:dyDescent="0.25">
      <c r="A98" t="s">
        <v>11</v>
      </c>
      <c r="B98">
        <v>90</v>
      </c>
      <c r="C98">
        <v>3</v>
      </c>
      <c r="D98">
        <v>30</v>
      </c>
      <c r="G98">
        <v>2.4E-2</v>
      </c>
      <c r="H98">
        <v>10000</v>
      </c>
      <c r="I98">
        <v>240</v>
      </c>
    </row>
    <row r="99" spans="1:9" x14ac:dyDescent="0.25">
      <c r="A99" t="s">
        <v>41</v>
      </c>
      <c r="B99">
        <v>90</v>
      </c>
      <c r="C99">
        <v>3</v>
      </c>
      <c r="D99">
        <v>30</v>
      </c>
      <c r="G99">
        <v>0.23400000000000001</v>
      </c>
      <c r="H99">
        <v>10000</v>
      </c>
      <c r="I99">
        <v>2340</v>
      </c>
    </row>
    <row r="101" spans="1:9" x14ac:dyDescent="0.25">
      <c r="A101" t="s">
        <v>22</v>
      </c>
      <c r="B101">
        <v>90</v>
      </c>
      <c r="C101">
        <v>3</v>
      </c>
      <c r="D101">
        <v>60</v>
      </c>
      <c r="G101">
        <v>1.9E-2</v>
      </c>
      <c r="H101">
        <v>10000</v>
      </c>
      <c r="I101">
        <v>190</v>
      </c>
    </row>
    <row r="102" spans="1:9" x14ac:dyDescent="0.25">
      <c r="A102" t="s">
        <v>9</v>
      </c>
      <c r="B102">
        <v>90</v>
      </c>
      <c r="C102">
        <v>3</v>
      </c>
      <c r="D102">
        <v>60</v>
      </c>
      <c r="G102">
        <v>2.5999999999999999E-2</v>
      </c>
      <c r="H102">
        <v>10000</v>
      </c>
      <c r="I102">
        <v>260</v>
      </c>
    </row>
    <row r="103" spans="1:9" x14ac:dyDescent="0.25">
      <c r="A103" t="s">
        <v>12</v>
      </c>
      <c r="B103">
        <v>90</v>
      </c>
      <c r="C103">
        <v>3</v>
      </c>
      <c r="D103">
        <v>60</v>
      </c>
      <c r="G103">
        <v>4.2999999999999997E-2</v>
      </c>
      <c r="H103">
        <v>10000</v>
      </c>
      <c r="I103">
        <v>429.99999999999994</v>
      </c>
    </row>
    <row r="104" spans="1:9" x14ac:dyDescent="0.25">
      <c r="A104" t="s">
        <v>11</v>
      </c>
      <c r="B104">
        <v>90</v>
      </c>
      <c r="C104">
        <v>3</v>
      </c>
      <c r="D104">
        <v>60</v>
      </c>
      <c r="G104">
        <v>5.0000000000000001E-3</v>
      </c>
      <c r="H104">
        <v>10000</v>
      </c>
      <c r="I104">
        <v>50</v>
      </c>
    </row>
    <row r="105" spans="1:9" x14ac:dyDescent="0.25">
      <c r="A105" t="s">
        <v>41</v>
      </c>
      <c r="B105">
        <v>90</v>
      </c>
      <c r="C105">
        <v>3</v>
      </c>
      <c r="D105">
        <v>60</v>
      </c>
      <c r="G105">
        <v>9.2999999999999999E-2</v>
      </c>
      <c r="H105">
        <v>10000</v>
      </c>
      <c r="I105">
        <v>930</v>
      </c>
    </row>
    <row r="107" spans="1:9" x14ac:dyDescent="0.25">
      <c r="A107" t="s">
        <v>27</v>
      </c>
      <c r="B107">
        <v>90</v>
      </c>
      <c r="C107">
        <v>4</v>
      </c>
      <c r="D107">
        <v>30</v>
      </c>
      <c r="G107">
        <v>5.8000000000000003E-2</v>
      </c>
      <c r="H107">
        <v>10000</v>
      </c>
      <c r="I107">
        <v>580</v>
      </c>
    </row>
    <row r="108" spans="1:9" x14ac:dyDescent="0.25">
      <c r="A108" t="s">
        <v>9</v>
      </c>
      <c r="B108">
        <v>90</v>
      </c>
      <c r="C108">
        <v>4</v>
      </c>
      <c r="D108">
        <v>30</v>
      </c>
      <c r="G108">
        <v>0.13800000000000001</v>
      </c>
      <c r="H108">
        <v>10000</v>
      </c>
      <c r="I108">
        <v>1380.0000000000002</v>
      </c>
    </row>
    <row r="109" spans="1:9" x14ac:dyDescent="0.25">
      <c r="A109" t="s">
        <v>13</v>
      </c>
      <c r="B109">
        <v>90</v>
      </c>
      <c r="C109">
        <v>4</v>
      </c>
      <c r="D109">
        <v>30</v>
      </c>
      <c r="G109">
        <v>7.0000000000000001E-3</v>
      </c>
      <c r="H109">
        <v>10000</v>
      </c>
      <c r="I109">
        <v>70</v>
      </c>
    </row>
    <row r="110" spans="1:9" x14ac:dyDescent="0.25">
      <c r="A110" t="s">
        <v>18</v>
      </c>
      <c r="B110">
        <v>90</v>
      </c>
      <c r="C110">
        <v>4</v>
      </c>
      <c r="D110">
        <v>30</v>
      </c>
      <c r="G110">
        <v>1.7999999999999999E-2</v>
      </c>
      <c r="H110">
        <v>10000</v>
      </c>
      <c r="I110">
        <v>180</v>
      </c>
    </row>
    <row r="111" spans="1:9" x14ac:dyDescent="0.25">
      <c r="A111" t="s">
        <v>26</v>
      </c>
      <c r="B111">
        <v>90</v>
      </c>
      <c r="C111">
        <v>4</v>
      </c>
      <c r="D111">
        <v>30</v>
      </c>
      <c r="G111">
        <v>2.1999999999999999E-2</v>
      </c>
      <c r="H111">
        <v>10000</v>
      </c>
      <c r="I111">
        <v>220</v>
      </c>
    </row>
    <row r="112" spans="1:9" x14ac:dyDescent="0.25">
      <c r="A112" t="s">
        <v>22</v>
      </c>
      <c r="B112">
        <v>90</v>
      </c>
      <c r="C112">
        <v>4</v>
      </c>
      <c r="D112">
        <v>30</v>
      </c>
      <c r="G112">
        <v>2.5999999999999999E-2</v>
      </c>
      <c r="H112">
        <v>10000</v>
      </c>
      <c r="I112">
        <v>260</v>
      </c>
    </row>
    <row r="113" spans="1:9" x14ac:dyDescent="0.25">
      <c r="A113" t="s">
        <v>11</v>
      </c>
      <c r="B113">
        <v>90</v>
      </c>
      <c r="C113">
        <v>4</v>
      </c>
      <c r="D113">
        <v>30</v>
      </c>
      <c r="G113">
        <v>3.7999999999999999E-2</v>
      </c>
      <c r="H113">
        <v>10000</v>
      </c>
      <c r="I113">
        <v>380</v>
      </c>
    </row>
    <row r="114" spans="1:9" x14ac:dyDescent="0.25">
      <c r="A114" t="s">
        <v>16</v>
      </c>
      <c r="B114">
        <v>90</v>
      </c>
      <c r="C114">
        <v>4</v>
      </c>
      <c r="D114">
        <v>30</v>
      </c>
      <c r="G114">
        <v>7.0000000000000001E-3</v>
      </c>
      <c r="H114">
        <v>10000</v>
      </c>
      <c r="I114">
        <v>70</v>
      </c>
    </row>
    <row r="115" spans="1:9" x14ac:dyDescent="0.25">
      <c r="A115" t="s">
        <v>17</v>
      </c>
      <c r="B115">
        <v>90</v>
      </c>
      <c r="C115">
        <v>4</v>
      </c>
      <c r="D115">
        <v>30</v>
      </c>
      <c r="G115">
        <v>2E-3</v>
      </c>
      <c r="H115">
        <v>10000</v>
      </c>
      <c r="I115">
        <v>20</v>
      </c>
    </row>
    <row r="116" spans="1:9" x14ac:dyDescent="0.25">
      <c r="A116" t="s">
        <v>41</v>
      </c>
      <c r="B116">
        <v>90</v>
      </c>
      <c r="C116">
        <v>4</v>
      </c>
      <c r="D116">
        <v>30</v>
      </c>
      <c r="G116">
        <v>0.316</v>
      </c>
      <c r="H116">
        <v>10000</v>
      </c>
      <c r="I116">
        <v>3160</v>
      </c>
    </row>
    <row r="118" spans="1:9" x14ac:dyDescent="0.25">
      <c r="A118" t="s">
        <v>13</v>
      </c>
      <c r="B118">
        <v>90</v>
      </c>
      <c r="C118">
        <v>4</v>
      </c>
      <c r="D118">
        <v>0</v>
      </c>
      <c r="G118">
        <v>1.9E-2</v>
      </c>
      <c r="H118">
        <v>10000</v>
      </c>
      <c r="I118">
        <v>190</v>
      </c>
    </row>
    <row r="119" spans="1:9" x14ac:dyDescent="0.25">
      <c r="A119" t="s">
        <v>12</v>
      </c>
      <c r="B119">
        <v>90</v>
      </c>
      <c r="C119">
        <v>4</v>
      </c>
      <c r="D119">
        <v>0</v>
      </c>
      <c r="G119">
        <v>5.0000000000000001E-3</v>
      </c>
      <c r="H119">
        <v>10000</v>
      </c>
      <c r="I119">
        <v>50</v>
      </c>
    </row>
    <row r="120" spans="1:9" x14ac:dyDescent="0.25">
      <c r="A120" t="s">
        <v>16</v>
      </c>
      <c r="B120">
        <v>90</v>
      </c>
      <c r="C120">
        <v>4</v>
      </c>
      <c r="D120">
        <v>0</v>
      </c>
      <c r="G120">
        <v>7.0000000000000001E-3</v>
      </c>
      <c r="H120">
        <v>10000</v>
      </c>
      <c r="I120">
        <v>70</v>
      </c>
    </row>
    <row r="121" spans="1:9" x14ac:dyDescent="0.25">
      <c r="A121" t="s">
        <v>18</v>
      </c>
      <c r="B121">
        <v>90</v>
      </c>
      <c r="C121">
        <v>4</v>
      </c>
      <c r="D121">
        <v>0</v>
      </c>
      <c r="G121">
        <v>0.19</v>
      </c>
      <c r="H121">
        <v>10000</v>
      </c>
      <c r="I121">
        <v>1900</v>
      </c>
    </row>
    <row r="122" spans="1:9" x14ac:dyDescent="0.25">
      <c r="A122" t="s">
        <v>11</v>
      </c>
      <c r="B122">
        <v>90</v>
      </c>
      <c r="C122">
        <v>4</v>
      </c>
      <c r="D122">
        <v>0</v>
      </c>
      <c r="G122">
        <v>4.5999999999999999E-2</v>
      </c>
      <c r="H122">
        <v>10000</v>
      </c>
      <c r="I122">
        <v>460</v>
      </c>
    </row>
    <row r="123" spans="1:9" x14ac:dyDescent="0.25">
      <c r="A123" t="s">
        <v>14</v>
      </c>
      <c r="B123">
        <v>90</v>
      </c>
      <c r="C123">
        <v>4</v>
      </c>
      <c r="D123">
        <v>0</v>
      </c>
      <c r="G123">
        <v>4.2999999999999997E-2</v>
      </c>
      <c r="H123">
        <v>10000</v>
      </c>
      <c r="I123">
        <v>429.99999999999994</v>
      </c>
    </row>
    <row r="124" spans="1:9" x14ac:dyDescent="0.25">
      <c r="A124" t="s">
        <v>9</v>
      </c>
      <c r="B124">
        <v>90</v>
      </c>
      <c r="C124">
        <v>4</v>
      </c>
      <c r="D124">
        <v>0</v>
      </c>
      <c r="G124">
        <v>0.17100000000000001</v>
      </c>
      <c r="H124">
        <v>10000</v>
      </c>
      <c r="I124">
        <v>1710.0000000000002</v>
      </c>
    </row>
    <row r="125" spans="1:9" x14ac:dyDescent="0.25">
      <c r="A125" t="s">
        <v>41</v>
      </c>
      <c r="B125">
        <v>90</v>
      </c>
      <c r="C125">
        <v>4</v>
      </c>
      <c r="D125">
        <v>0</v>
      </c>
      <c r="G125">
        <v>0.48099999999999998</v>
      </c>
      <c r="H125">
        <v>10000</v>
      </c>
      <c r="I125">
        <v>4810</v>
      </c>
    </row>
    <row r="127" spans="1:9" x14ac:dyDescent="0.25">
      <c r="A127" t="s">
        <v>13</v>
      </c>
      <c r="B127">
        <v>90</v>
      </c>
      <c r="C127">
        <v>4</v>
      </c>
      <c r="D127">
        <v>15</v>
      </c>
      <c r="G127">
        <v>2.3E-3</v>
      </c>
      <c r="H127">
        <v>10000</v>
      </c>
      <c r="I127">
        <v>23</v>
      </c>
    </row>
    <row r="128" spans="1:9" x14ac:dyDescent="0.25">
      <c r="A128" t="s">
        <v>12</v>
      </c>
      <c r="B128">
        <v>90</v>
      </c>
      <c r="C128">
        <v>4</v>
      </c>
      <c r="D128">
        <v>15</v>
      </c>
      <c r="G128">
        <v>0.11600000000000001</v>
      </c>
      <c r="H128">
        <v>10000</v>
      </c>
      <c r="I128">
        <v>1160</v>
      </c>
    </row>
    <row r="129" spans="1:9" x14ac:dyDescent="0.25">
      <c r="A129" t="s">
        <v>11</v>
      </c>
      <c r="B129">
        <v>90</v>
      </c>
      <c r="C129">
        <v>4</v>
      </c>
      <c r="D129">
        <v>15</v>
      </c>
      <c r="G129">
        <v>1.0999999999999999E-2</v>
      </c>
      <c r="H129">
        <v>10000</v>
      </c>
      <c r="I129">
        <v>110</v>
      </c>
    </row>
    <row r="130" spans="1:9" x14ac:dyDescent="0.25">
      <c r="A130" t="s">
        <v>22</v>
      </c>
      <c r="B130">
        <v>90</v>
      </c>
      <c r="C130">
        <v>4</v>
      </c>
      <c r="D130">
        <v>15</v>
      </c>
      <c r="G130">
        <v>8.9999999999999993E-3</v>
      </c>
      <c r="H130">
        <v>10000</v>
      </c>
      <c r="I130">
        <v>90</v>
      </c>
    </row>
    <row r="131" spans="1:9" x14ac:dyDescent="0.25">
      <c r="A131" t="s">
        <v>18</v>
      </c>
      <c r="B131">
        <v>90</v>
      </c>
      <c r="C131">
        <v>4</v>
      </c>
      <c r="D131">
        <v>15</v>
      </c>
      <c r="G131">
        <v>5.0000000000000001E-3</v>
      </c>
      <c r="H131">
        <v>10000</v>
      </c>
      <c r="I131">
        <v>50</v>
      </c>
    </row>
    <row r="132" spans="1:9" x14ac:dyDescent="0.25">
      <c r="A132" t="s">
        <v>9</v>
      </c>
      <c r="B132">
        <v>90</v>
      </c>
      <c r="C132">
        <v>4</v>
      </c>
      <c r="D132">
        <v>15</v>
      </c>
      <c r="G132">
        <v>8.7999999999999995E-2</v>
      </c>
      <c r="H132">
        <v>10000</v>
      </c>
      <c r="I132">
        <v>880</v>
      </c>
    </row>
    <row r="133" spans="1:9" x14ac:dyDescent="0.25">
      <c r="A133" t="s">
        <v>41</v>
      </c>
      <c r="B133">
        <v>90</v>
      </c>
      <c r="C133">
        <v>4</v>
      </c>
      <c r="D133">
        <v>15</v>
      </c>
      <c r="G133">
        <v>0.23130000000000001</v>
      </c>
      <c r="H133">
        <v>10000</v>
      </c>
      <c r="I133">
        <v>2313</v>
      </c>
    </row>
    <row r="135" spans="1:9" x14ac:dyDescent="0.25">
      <c r="A135" t="s">
        <v>11</v>
      </c>
      <c r="B135">
        <v>90</v>
      </c>
      <c r="C135">
        <v>4</v>
      </c>
      <c r="D135">
        <v>60</v>
      </c>
      <c r="G135">
        <v>5.3999999999999999E-2</v>
      </c>
      <c r="H135">
        <v>10000</v>
      </c>
      <c r="I135">
        <v>540</v>
      </c>
    </row>
    <row r="136" spans="1:9" x14ac:dyDescent="0.25">
      <c r="A136" t="s">
        <v>13</v>
      </c>
      <c r="B136">
        <v>90</v>
      </c>
      <c r="C136">
        <v>4</v>
      </c>
      <c r="D136">
        <v>60</v>
      </c>
      <c r="G136">
        <v>5.0000000000000001E-3</v>
      </c>
      <c r="H136">
        <v>10000</v>
      </c>
      <c r="I136">
        <v>50</v>
      </c>
    </row>
    <row r="137" spans="1:9" x14ac:dyDescent="0.25">
      <c r="A137" t="s">
        <v>9</v>
      </c>
      <c r="B137">
        <v>90</v>
      </c>
      <c r="C137">
        <v>4</v>
      </c>
      <c r="D137">
        <v>60</v>
      </c>
      <c r="G137">
        <v>8.9999999999999993E-3</v>
      </c>
      <c r="H137">
        <v>10000</v>
      </c>
      <c r="I137">
        <v>90</v>
      </c>
    </row>
    <row r="138" spans="1:9" x14ac:dyDescent="0.25">
      <c r="A138" t="s">
        <v>22</v>
      </c>
      <c r="B138">
        <v>90</v>
      </c>
      <c r="C138">
        <v>4</v>
      </c>
      <c r="D138">
        <v>60</v>
      </c>
      <c r="G138">
        <v>1.0999999999999999E-2</v>
      </c>
      <c r="H138">
        <v>10000</v>
      </c>
      <c r="I138">
        <v>110</v>
      </c>
    </row>
    <row r="139" spans="1:9" x14ac:dyDescent="0.25">
      <c r="A139" t="s">
        <v>14</v>
      </c>
      <c r="B139">
        <v>90</v>
      </c>
      <c r="C139">
        <v>4</v>
      </c>
      <c r="D139">
        <v>60</v>
      </c>
      <c r="G139">
        <v>2.5000000000000001E-2</v>
      </c>
      <c r="H139">
        <v>10000</v>
      </c>
      <c r="I139">
        <v>250</v>
      </c>
    </row>
    <row r="140" spans="1:9" x14ac:dyDescent="0.25">
      <c r="A140" t="s">
        <v>41</v>
      </c>
      <c r="B140">
        <v>90</v>
      </c>
      <c r="C140">
        <v>4</v>
      </c>
      <c r="D140">
        <v>60</v>
      </c>
      <c r="G140">
        <v>0.10399999999999998</v>
      </c>
      <c r="H140">
        <v>10000</v>
      </c>
      <c r="I140">
        <v>1039.9999999999998</v>
      </c>
    </row>
    <row r="142" spans="1:9" x14ac:dyDescent="0.25">
      <c r="A142" t="s">
        <v>17</v>
      </c>
      <c r="B142">
        <v>90</v>
      </c>
      <c r="C142">
        <v>5</v>
      </c>
      <c r="D142">
        <v>30</v>
      </c>
      <c r="G142">
        <v>1.0999999999999999E-2</v>
      </c>
      <c r="H142">
        <v>10000</v>
      </c>
      <c r="I142">
        <v>110</v>
      </c>
    </row>
    <row r="143" spans="1:9" x14ac:dyDescent="0.25">
      <c r="A143" t="s">
        <v>22</v>
      </c>
      <c r="B143">
        <v>90</v>
      </c>
      <c r="C143">
        <v>5</v>
      </c>
      <c r="D143">
        <v>30</v>
      </c>
      <c r="G143">
        <v>0.01</v>
      </c>
      <c r="H143">
        <v>10000</v>
      </c>
      <c r="I143">
        <v>100</v>
      </c>
    </row>
    <row r="144" spans="1:9" x14ac:dyDescent="0.25">
      <c r="A144" t="s">
        <v>9</v>
      </c>
      <c r="B144">
        <v>90</v>
      </c>
      <c r="C144">
        <v>5</v>
      </c>
      <c r="D144">
        <v>30</v>
      </c>
      <c r="G144">
        <v>6.2E-2</v>
      </c>
      <c r="H144">
        <v>10000</v>
      </c>
      <c r="I144">
        <v>620</v>
      </c>
    </row>
    <row r="145" spans="1:9" x14ac:dyDescent="0.25">
      <c r="A145" t="s">
        <v>16</v>
      </c>
      <c r="B145">
        <v>90</v>
      </c>
      <c r="C145">
        <v>5</v>
      </c>
      <c r="D145">
        <v>30</v>
      </c>
      <c r="G145">
        <v>3.0000000000000001E-3</v>
      </c>
      <c r="H145">
        <v>10000</v>
      </c>
      <c r="I145">
        <v>30</v>
      </c>
    </row>
    <row r="146" spans="1:9" x14ac:dyDescent="0.25">
      <c r="A146" t="s">
        <v>12</v>
      </c>
      <c r="B146">
        <v>90</v>
      </c>
      <c r="C146">
        <v>5</v>
      </c>
      <c r="D146">
        <v>30</v>
      </c>
      <c r="G146">
        <v>7.0000000000000007E-2</v>
      </c>
      <c r="H146">
        <v>10000</v>
      </c>
      <c r="I146">
        <v>700.00000000000011</v>
      </c>
    </row>
    <row r="147" spans="1:9" x14ac:dyDescent="0.25">
      <c r="A147" t="s">
        <v>11</v>
      </c>
      <c r="B147">
        <v>90</v>
      </c>
      <c r="C147">
        <v>5</v>
      </c>
      <c r="D147">
        <v>30</v>
      </c>
      <c r="G147">
        <v>1.7999999999999999E-2</v>
      </c>
      <c r="H147">
        <v>10000</v>
      </c>
      <c r="I147">
        <v>180</v>
      </c>
    </row>
    <row r="148" spans="1:9" x14ac:dyDescent="0.25">
      <c r="A148" t="s">
        <v>41</v>
      </c>
      <c r="B148">
        <v>90</v>
      </c>
      <c r="C148">
        <v>5</v>
      </c>
      <c r="D148">
        <v>30</v>
      </c>
      <c r="G148">
        <v>0.17399999999999999</v>
      </c>
      <c r="H148">
        <v>10000</v>
      </c>
      <c r="I148">
        <v>1739.9999999999998</v>
      </c>
    </row>
    <row r="150" spans="1:9" x14ac:dyDescent="0.25">
      <c r="A150" t="s">
        <v>9</v>
      </c>
      <c r="B150">
        <v>90</v>
      </c>
      <c r="C150">
        <v>5</v>
      </c>
      <c r="D150">
        <v>60</v>
      </c>
      <c r="G150">
        <v>6.5000000000000002E-2</v>
      </c>
      <c r="H150">
        <v>10000</v>
      </c>
      <c r="I150">
        <v>650</v>
      </c>
    </row>
    <row r="151" spans="1:9" x14ac:dyDescent="0.25">
      <c r="A151" t="s">
        <v>8</v>
      </c>
      <c r="B151">
        <v>90</v>
      </c>
      <c r="C151">
        <v>5</v>
      </c>
      <c r="D151">
        <v>60</v>
      </c>
      <c r="G151">
        <v>1E-3</v>
      </c>
      <c r="H151">
        <v>10000</v>
      </c>
      <c r="I151">
        <v>10</v>
      </c>
    </row>
    <row r="152" spans="1:9" x14ac:dyDescent="0.25">
      <c r="A152" t="s">
        <v>14</v>
      </c>
      <c r="B152">
        <v>90</v>
      </c>
      <c r="C152">
        <v>5</v>
      </c>
      <c r="D152">
        <v>60</v>
      </c>
      <c r="G152">
        <v>6.0000000000000001E-3</v>
      </c>
      <c r="H152">
        <v>10000</v>
      </c>
      <c r="I152">
        <v>60</v>
      </c>
    </row>
    <row r="153" spans="1:9" x14ac:dyDescent="0.25">
      <c r="A153" t="s">
        <v>11</v>
      </c>
      <c r="B153">
        <v>90</v>
      </c>
      <c r="C153">
        <v>5</v>
      </c>
      <c r="D153">
        <v>60</v>
      </c>
      <c r="G153">
        <v>2.7E-2</v>
      </c>
      <c r="H153">
        <v>10000</v>
      </c>
      <c r="I153">
        <v>270</v>
      </c>
    </row>
    <row r="154" spans="1:9" x14ac:dyDescent="0.25">
      <c r="A154" t="s">
        <v>12</v>
      </c>
      <c r="B154">
        <v>90</v>
      </c>
      <c r="C154">
        <v>5</v>
      </c>
      <c r="D154">
        <v>60</v>
      </c>
      <c r="G154">
        <v>3.0000000000000001E-3</v>
      </c>
      <c r="H154">
        <v>10000</v>
      </c>
      <c r="I154">
        <v>30</v>
      </c>
    </row>
    <row r="155" spans="1:9" x14ac:dyDescent="0.25">
      <c r="A155" t="s">
        <v>11</v>
      </c>
      <c r="B155">
        <v>90</v>
      </c>
      <c r="C155">
        <v>5</v>
      </c>
      <c r="D155">
        <v>60</v>
      </c>
      <c r="G155">
        <v>4.9000000000000002E-2</v>
      </c>
      <c r="H155">
        <v>10000</v>
      </c>
      <c r="I155">
        <v>490</v>
      </c>
    </row>
    <row r="156" spans="1:9" x14ac:dyDescent="0.25">
      <c r="A156" t="s">
        <v>16</v>
      </c>
      <c r="B156">
        <v>90</v>
      </c>
      <c r="C156">
        <v>5</v>
      </c>
      <c r="D156">
        <v>60</v>
      </c>
      <c r="G156">
        <v>2.5000000000000001E-2</v>
      </c>
      <c r="H156">
        <v>10000</v>
      </c>
      <c r="I156">
        <v>250</v>
      </c>
    </row>
    <row r="157" spans="1:9" x14ac:dyDescent="0.25">
      <c r="A157" t="s">
        <v>13</v>
      </c>
      <c r="B157">
        <v>90</v>
      </c>
      <c r="C157">
        <v>5</v>
      </c>
      <c r="D157">
        <v>60</v>
      </c>
      <c r="G157">
        <v>2.3E-2</v>
      </c>
      <c r="H157">
        <v>10000</v>
      </c>
      <c r="I157">
        <v>230</v>
      </c>
    </row>
    <row r="158" spans="1:9" x14ac:dyDescent="0.25">
      <c r="A158" t="s">
        <v>18</v>
      </c>
      <c r="B158">
        <v>90</v>
      </c>
      <c r="C158">
        <v>5</v>
      </c>
      <c r="D158">
        <v>60</v>
      </c>
      <c r="G158">
        <v>3.9E-2</v>
      </c>
      <c r="H158">
        <v>10000</v>
      </c>
      <c r="I158">
        <v>390</v>
      </c>
    </row>
    <row r="159" spans="1:9" x14ac:dyDescent="0.25">
      <c r="A159" t="s">
        <v>41</v>
      </c>
      <c r="B159">
        <v>90</v>
      </c>
      <c r="C159">
        <v>5</v>
      </c>
      <c r="D159">
        <v>60</v>
      </c>
      <c r="G159">
        <v>0.23800000000000002</v>
      </c>
      <c r="H159">
        <v>10000</v>
      </c>
      <c r="I159">
        <v>2380</v>
      </c>
    </row>
    <row r="161" spans="1:9" x14ac:dyDescent="0.25">
      <c r="A161" t="s">
        <v>22</v>
      </c>
      <c r="B161">
        <v>90</v>
      </c>
      <c r="C161">
        <v>5</v>
      </c>
      <c r="D161">
        <v>0</v>
      </c>
      <c r="G161">
        <v>3.0000000000000001E-3</v>
      </c>
      <c r="H161">
        <v>10000</v>
      </c>
      <c r="I161">
        <v>30</v>
      </c>
    </row>
    <row r="162" spans="1:9" x14ac:dyDescent="0.25">
      <c r="A162" t="s">
        <v>8</v>
      </c>
      <c r="B162">
        <v>90</v>
      </c>
      <c r="C162">
        <v>5</v>
      </c>
      <c r="D162">
        <v>0</v>
      </c>
      <c r="G162">
        <v>1E-3</v>
      </c>
      <c r="H162">
        <v>10000</v>
      </c>
      <c r="I162">
        <v>10</v>
      </c>
    </row>
    <row r="163" spans="1:9" x14ac:dyDescent="0.25">
      <c r="A163" t="s">
        <v>14</v>
      </c>
      <c r="B163">
        <v>90</v>
      </c>
      <c r="C163">
        <v>5</v>
      </c>
      <c r="D163">
        <v>0</v>
      </c>
      <c r="G163">
        <v>3.0000000000000001E-3</v>
      </c>
      <c r="H163">
        <v>10000</v>
      </c>
      <c r="I163">
        <v>30</v>
      </c>
    </row>
    <row r="164" spans="1:9" x14ac:dyDescent="0.25">
      <c r="A164" t="s">
        <v>12</v>
      </c>
      <c r="B164">
        <v>90</v>
      </c>
      <c r="C164">
        <v>5</v>
      </c>
      <c r="D164">
        <v>0</v>
      </c>
      <c r="G164">
        <v>0.03</v>
      </c>
      <c r="H164">
        <v>10000</v>
      </c>
      <c r="I164">
        <v>300</v>
      </c>
    </row>
    <row r="165" spans="1:9" x14ac:dyDescent="0.25">
      <c r="A165" t="s">
        <v>9</v>
      </c>
      <c r="B165">
        <v>90</v>
      </c>
      <c r="C165">
        <v>5</v>
      </c>
      <c r="D165">
        <v>0</v>
      </c>
      <c r="G165">
        <v>8.5000000000000006E-2</v>
      </c>
      <c r="H165">
        <v>10000</v>
      </c>
      <c r="I165">
        <v>850.00000000000011</v>
      </c>
    </row>
    <row r="166" spans="1:9" x14ac:dyDescent="0.25">
      <c r="A166" t="s">
        <v>17</v>
      </c>
      <c r="B166">
        <v>90</v>
      </c>
      <c r="C166">
        <v>5</v>
      </c>
      <c r="D166">
        <v>0</v>
      </c>
      <c r="G166">
        <v>1.0999999999999999E-2</v>
      </c>
      <c r="H166">
        <v>10000</v>
      </c>
      <c r="I166">
        <v>110</v>
      </c>
    </row>
    <row r="167" spans="1:9" x14ac:dyDescent="0.25">
      <c r="A167" t="s">
        <v>41</v>
      </c>
      <c r="B167">
        <v>90</v>
      </c>
      <c r="C167">
        <v>5</v>
      </c>
      <c r="D167">
        <v>0</v>
      </c>
      <c r="G167">
        <v>0.13300000000000001</v>
      </c>
      <c r="H167">
        <v>10000</v>
      </c>
      <c r="I167">
        <v>1330</v>
      </c>
    </row>
    <row r="168" spans="1:9" x14ac:dyDescent="0.25">
      <c r="H168">
        <v>10000</v>
      </c>
    </row>
    <row r="169" spans="1:9" x14ac:dyDescent="0.25">
      <c r="A169" t="s">
        <v>23</v>
      </c>
      <c r="B169">
        <v>90</v>
      </c>
      <c r="C169">
        <v>5</v>
      </c>
      <c r="D169">
        <v>15</v>
      </c>
      <c r="G169">
        <v>2.1000000000000001E-2</v>
      </c>
      <c r="H169">
        <v>10000</v>
      </c>
      <c r="I169">
        <v>210</v>
      </c>
    </row>
    <row r="170" spans="1:9" x14ac:dyDescent="0.25">
      <c r="A170" t="s">
        <v>14</v>
      </c>
      <c r="B170">
        <v>90</v>
      </c>
      <c r="C170">
        <v>5</v>
      </c>
      <c r="D170">
        <v>15</v>
      </c>
      <c r="G170">
        <v>7.1999999999999995E-2</v>
      </c>
      <c r="H170">
        <v>10000</v>
      </c>
      <c r="I170">
        <v>720</v>
      </c>
    </row>
    <row r="171" spans="1:9" x14ac:dyDescent="0.25">
      <c r="A171" t="s">
        <v>27</v>
      </c>
      <c r="B171">
        <v>90</v>
      </c>
      <c r="C171">
        <v>5</v>
      </c>
      <c r="D171">
        <v>15</v>
      </c>
      <c r="G171">
        <v>1.2E-2</v>
      </c>
      <c r="H171">
        <v>10000</v>
      </c>
      <c r="I171">
        <v>120</v>
      </c>
    </row>
    <row r="172" spans="1:9" x14ac:dyDescent="0.25">
      <c r="A172" t="s">
        <v>13</v>
      </c>
      <c r="B172">
        <v>90</v>
      </c>
      <c r="C172">
        <v>5</v>
      </c>
      <c r="D172">
        <v>15</v>
      </c>
      <c r="G172">
        <v>2.1000000000000001E-2</v>
      </c>
      <c r="H172">
        <v>10000</v>
      </c>
      <c r="I172">
        <v>210</v>
      </c>
    </row>
    <row r="173" spans="1:9" x14ac:dyDescent="0.25">
      <c r="A173" t="s">
        <v>9</v>
      </c>
      <c r="B173">
        <v>90</v>
      </c>
      <c r="C173">
        <v>5</v>
      </c>
      <c r="D173">
        <v>15</v>
      </c>
      <c r="G173">
        <v>5.2999999999999999E-2</v>
      </c>
      <c r="H173">
        <v>10000</v>
      </c>
      <c r="I173">
        <v>530</v>
      </c>
    </row>
    <row r="174" spans="1:9" x14ac:dyDescent="0.25">
      <c r="A174" t="s">
        <v>11</v>
      </c>
      <c r="B174">
        <v>90</v>
      </c>
      <c r="C174">
        <v>5</v>
      </c>
      <c r="D174">
        <v>15</v>
      </c>
      <c r="G174">
        <v>0.01</v>
      </c>
      <c r="H174">
        <v>10000</v>
      </c>
      <c r="I174">
        <v>100</v>
      </c>
    </row>
    <row r="175" spans="1:9" x14ac:dyDescent="0.25">
      <c r="A175" t="s">
        <v>12</v>
      </c>
      <c r="B175">
        <v>90</v>
      </c>
      <c r="C175">
        <v>5</v>
      </c>
      <c r="D175">
        <v>15</v>
      </c>
      <c r="G175">
        <v>0.02</v>
      </c>
      <c r="H175">
        <v>10000</v>
      </c>
      <c r="I175">
        <v>200</v>
      </c>
    </row>
    <row r="176" spans="1:9" x14ac:dyDescent="0.25">
      <c r="A176" t="s">
        <v>41</v>
      </c>
      <c r="B176">
        <v>90</v>
      </c>
      <c r="C176">
        <v>5</v>
      </c>
      <c r="D176">
        <v>15</v>
      </c>
      <c r="G176">
        <v>0.20899999999999999</v>
      </c>
      <c r="H176">
        <v>10000</v>
      </c>
      <c r="I176">
        <v>2090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21"/>
  <sheetViews>
    <sheetView workbookViewId="0">
      <selection activeCell="A22" sqref="A22:XFD22"/>
    </sheetView>
  </sheetViews>
  <sheetFormatPr defaultRowHeight="15" x14ac:dyDescent="0.25"/>
  <cols>
    <col min="1" max="1" width="5.5703125" customWidth="1"/>
    <col min="2" max="2" width="4.7109375" customWidth="1"/>
    <col min="3" max="3" width="6.5703125" customWidth="1"/>
  </cols>
  <sheetData>
    <row r="1" spans="1:3" x14ac:dyDescent="0.25">
      <c r="A1" t="s">
        <v>2</v>
      </c>
      <c r="B1" t="s">
        <v>3</v>
      </c>
      <c r="C1" t="s">
        <v>29</v>
      </c>
    </row>
    <row r="2" spans="1:3" x14ac:dyDescent="0.25">
      <c r="A2">
        <v>1</v>
      </c>
      <c r="B2">
        <v>0</v>
      </c>
      <c r="C2">
        <v>4060</v>
      </c>
    </row>
    <row r="3" spans="1:3" x14ac:dyDescent="0.25">
      <c r="A3">
        <v>2</v>
      </c>
      <c r="B3">
        <v>0</v>
      </c>
      <c r="C3">
        <v>4483</v>
      </c>
    </row>
    <row r="4" spans="1:3" x14ac:dyDescent="0.25">
      <c r="A4">
        <v>3</v>
      </c>
      <c r="B4">
        <v>0</v>
      </c>
      <c r="C4">
        <v>4458</v>
      </c>
    </row>
    <row r="5" spans="1:3" x14ac:dyDescent="0.25">
      <c r="A5">
        <v>4</v>
      </c>
      <c r="B5">
        <v>0</v>
      </c>
      <c r="C5">
        <v>4010</v>
      </c>
    </row>
    <row r="6" spans="1:3" x14ac:dyDescent="0.25">
      <c r="A6">
        <v>5</v>
      </c>
      <c r="B6">
        <v>0</v>
      </c>
      <c r="C6">
        <v>4330</v>
      </c>
    </row>
    <row r="7" spans="1:3" x14ac:dyDescent="0.25">
      <c r="A7">
        <v>1</v>
      </c>
      <c r="B7">
        <v>15</v>
      </c>
      <c r="C7">
        <v>2150</v>
      </c>
    </row>
    <row r="8" spans="1:3" x14ac:dyDescent="0.25">
      <c r="A8">
        <v>2</v>
      </c>
      <c r="B8">
        <v>15</v>
      </c>
      <c r="C8">
        <v>2878</v>
      </c>
    </row>
    <row r="9" spans="1:3" x14ac:dyDescent="0.25">
      <c r="A9">
        <v>3</v>
      </c>
      <c r="B9">
        <v>15</v>
      </c>
      <c r="C9">
        <v>2310.0000000000005</v>
      </c>
    </row>
    <row r="10" spans="1:3" x14ac:dyDescent="0.25">
      <c r="A10">
        <v>4</v>
      </c>
      <c r="B10">
        <v>15</v>
      </c>
      <c r="C10">
        <v>2313</v>
      </c>
    </row>
    <row r="11" spans="1:3" x14ac:dyDescent="0.25">
      <c r="A11">
        <v>5</v>
      </c>
      <c r="B11">
        <v>15</v>
      </c>
      <c r="C11">
        <v>2090</v>
      </c>
    </row>
    <row r="12" spans="1:3" x14ac:dyDescent="0.25">
      <c r="A12">
        <v>1</v>
      </c>
      <c r="B12">
        <v>30</v>
      </c>
      <c r="C12">
        <v>2910.0000000000005</v>
      </c>
    </row>
    <row r="13" spans="1:3" x14ac:dyDescent="0.25">
      <c r="A13">
        <v>2</v>
      </c>
      <c r="B13">
        <v>30</v>
      </c>
      <c r="C13">
        <v>2819.9999999999995</v>
      </c>
    </row>
    <row r="14" spans="1:3" x14ac:dyDescent="0.25">
      <c r="A14">
        <v>3</v>
      </c>
      <c r="B14">
        <v>30</v>
      </c>
      <c r="C14">
        <v>2340</v>
      </c>
    </row>
    <row r="15" spans="1:3" x14ac:dyDescent="0.25">
      <c r="A15">
        <v>4</v>
      </c>
      <c r="B15">
        <v>30</v>
      </c>
      <c r="C15">
        <v>2160</v>
      </c>
    </row>
    <row r="16" spans="1:3" x14ac:dyDescent="0.25">
      <c r="A16">
        <v>5</v>
      </c>
      <c r="B16">
        <v>30</v>
      </c>
      <c r="C16">
        <v>2740</v>
      </c>
    </row>
    <row r="17" spans="1:3" x14ac:dyDescent="0.25">
      <c r="A17">
        <v>1</v>
      </c>
      <c r="B17">
        <v>60</v>
      </c>
      <c r="C17">
        <v>1440</v>
      </c>
    </row>
    <row r="18" spans="1:3" x14ac:dyDescent="0.25">
      <c r="A18">
        <v>2</v>
      </c>
      <c r="B18">
        <v>60</v>
      </c>
      <c r="C18">
        <v>1530</v>
      </c>
    </row>
    <row r="19" spans="1:3" x14ac:dyDescent="0.25">
      <c r="A19">
        <v>3</v>
      </c>
      <c r="B19">
        <v>60</v>
      </c>
      <c r="C19">
        <v>1530</v>
      </c>
    </row>
    <row r="20" spans="1:3" x14ac:dyDescent="0.25">
      <c r="A20">
        <v>4</v>
      </c>
      <c r="B20">
        <v>60</v>
      </c>
      <c r="C20">
        <v>1440</v>
      </c>
    </row>
    <row r="21" spans="1:3" x14ac:dyDescent="0.25">
      <c r="A21">
        <v>5</v>
      </c>
      <c r="B21">
        <v>60</v>
      </c>
      <c r="C21">
        <v>1380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21"/>
  <sheetViews>
    <sheetView workbookViewId="0">
      <selection activeCell="A7" sqref="A7:XFD7"/>
    </sheetView>
  </sheetViews>
  <sheetFormatPr defaultRowHeight="15" x14ac:dyDescent="0.25"/>
  <sheetData>
    <row r="1" spans="1:4" x14ac:dyDescent="0.25">
      <c r="A1" t="s">
        <v>2</v>
      </c>
      <c r="B1" t="s">
        <v>3</v>
      </c>
      <c r="C1" t="s">
        <v>11</v>
      </c>
      <c r="D1" t="s">
        <v>50</v>
      </c>
    </row>
    <row r="2" spans="1:4" x14ac:dyDescent="0.25">
      <c r="A2">
        <v>1</v>
      </c>
      <c r="B2">
        <v>0</v>
      </c>
      <c r="C2">
        <v>210</v>
      </c>
      <c r="D2">
        <v>4050</v>
      </c>
    </row>
    <row r="3" spans="1:4" x14ac:dyDescent="0.25">
      <c r="A3">
        <v>2</v>
      </c>
      <c r="B3">
        <v>0</v>
      </c>
      <c r="C3">
        <v>270</v>
      </c>
      <c r="D3">
        <v>4063</v>
      </c>
    </row>
    <row r="4" spans="1:4" x14ac:dyDescent="0.25">
      <c r="A4">
        <v>3</v>
      </c>
      <c r="B4">
        <v>0</v>
      </c>
      <c r="C4">
        <v>270</v>
      </c>
      <c r="D4">
        <v>4088</v>
      </c>
    </row>
    <row r="5" spans="1:4" x14ac:dyDescent="0.25">
      <c r="A5">
        <v>4</v>
      </c>
      <c r="B5">
        <v>0</v>
      </c>
      <c r="C5">
        <v>260</v>
      </c>
      <c r="D5">
        <v>4350</v>
      </c>
    </row>
    <row r="6" spans="1:4" x14ac:dyDescent="0.25">
      <c r="A6">
        <v>5</v>
      </c>
      <c r="B6">
        <v>0</v>
      </c>
      <c r="C6">
        <v>270</v>
      </c>
      <c r="D6">
        <v>3510</v>
      </c>
    </row>
    <row r="7" spans="1:4" x14ac:dyDescent="0.25">
      <c r="A7">
        <v>1</v>
      </c>
      <c r="B7">
        <v>15</v>
      </c>
      <c r="C7">
        <v>90</v>
      </c>
      <c r="D7">
        <v>2330</v>
      </c>
    </row>
    <row r="8" spans="1:4" x14ac:dyDescent="0.25">
      <c r="A8">
        <v>2</v>
      </c>
      <c r="B8">
        <v>15</v>
      </c>
      <c r="C8">
        <v>85</v>
      </c>
      <c r="D8">
        <v>2378</v>
      </c>
    </row>
    <row r="9" spans="1:4" x14ac:dyDescent="0.25">
      <c r="A9">
        <v>3</v>
      </c>
      <c r="B9">
        <v>15</v>
      </c>
      <c r="C9">
        <v>95</v>
      </c>
      <c r="D9">
        <v>2180</v>
      </c>
    </row>
    <row r="10" spans="1:4" x14ac:dyDescent="0.25">
      <c r="A10">
        <v>4</v>
      </c>
      <c r="B10">
        <v>15</v>
      </c>
      <c r="C10">
        <v>90</v>
      </c>
      <c r="D10">
        <v>2203</v>
      </c>
    </row>
    <row r="11" spans="1:4" x14ac:dyDescent="0.25">
      <c r="A11">
        <v>5</v>
      </c>
      <c r="B11">
        <v>15</v>
      </c>
      <c r="C11">
        <v>90</v>
      </c>
      <c r="D11">
        <v>2290</v>
      </c>
    </row>
    <row r="12" spans="1:4" x14ac:dyDescent="0.25">
      <c r="A12">
        <v>1</v>
      </c>
      <c r="B12">
        <v>30</v>
      </c>
      <c r="C12">
        <v>550</v>
      </c>
      <c r="D12">
        <v>2060</v>
      </c>
    </row>
    <row r="13" spans="1:4" s="56" customFormat="1" x14ac:dyDescent="0.25">
      <c r="A13" s="56">
        <v>2</v>
      </c>
      <c r="B13" s="56">
        <v>30</v>
      </c>
      <c r="C13">
        <v>570</v>
      </c>
      <c r="D13" s="56">
        <v>2050</v>
      </c>
    </row>
    <row r="14" spans="1:4" x14ac:dyDescent="0.25">
      <c r="A14">
        <v>3</v>
      </c>
      <c r="B14">
        <v>30</v>
      </c>
      <c r="C14">
        <v>500</v>
      </c>
      <c r="D14">
        <v>2070</v>
      </c>
    </row>
    <row r="15" spans="1:4" x14ac:dyDescent="0.25">
      <c r="A15">
        <v>4</v>
      </c>
      <c r="B15">
        <v>30</v>
      </c>
      <c r="C15">
        <v>500</v>
      </c>
      <c r="D15">
        <v>2060</v>
      </c>
    </row>
    <row r="16" spans="1:4" x14ac:dyDescent="0.25">
      <c r="A16">
        <v>5</v>
      </c>
      <c r="B16">
        <v>30</v>
      </c>
      <c r="C16">
        <v>460</v>
      </c>
      <c r="D16">
        <v>2150</v>
      </c>
    </row>
    <row r="17" spans="1:4" x14ac:dyDescent="0.25">
      <c r="A17">
        <v>1</v>
      </c>
      <c r="B17">
        <v>60</v>
      </c>
      <c r="C17">
        <v>610</v>
      </c>
      <c r="D17">
        <v>730</v>
      </c>
    </row>
    <row r="18" spans="1:4" x14ac:dyDescent="0.25">
      <c r="A18">
        <v>2</v>
      </c>
      <c r="B18">
        <v>60</v>
      </c>
      <c r="C18">
        <v>660</v>
      </c>
      <c r="D18">
        <v>870</v>
      </c>
    </row>
    <row r="19" spans="1:4" x14ac:dyDescent="0.25">
      <c r="A19">
        <v>3</v>
      </c>
      <c r="B19">
        <v>60</v>
      </c>
      <c r="C19">
        <v>650</v>
      </c>
      <c r="D19">
        <v>880</v>
      </c>
    </row>
    <row r="20" spans="1:4" x14ac:dyDescent="0.25">
      <c r="A20">
        <v>4</v>
      </c>
      <c r="B20">
        <v>60</v>
      </c>
      <c r="C20">
        <v>640</v>
      </c>
      <c r="D20">
        <v>800</v>
      </c>
    </row>
    <row r="21" spans="1:4" x14ac:dyDescent="0.25">
      <c r="A21">
        <v>5</v>
      </c>
      <c r="B21">
        <v>60</v>
      </c>
      <c r="C21">
        <v>770</v>
      </c>
      <c r="D21">
        <v>710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S21"/>
  <sheetViews>
    <sheetView workbookViewId="0">
      <selection activeCell="A2" sqref="A2"/>
    </sheetView>
  </sheetViews>
  <sheetFormatPr defaultRowHeight="15" x14ac:dyDescent="0.25"/>
  <sheetData>
    <row r="1" spans="1:19" x14ac:dyDescent="0.25">
      <c r="A1" t="s">
        <v>39</v>
      </c>
      <c r="B1" t="s">
        <v>2</v>
      </c>
      <c r="C1" t="s">
        <v>3</v>
      </c>
      <c r="D1" t="s">
        <v>53</v>
      </c>
      <c r="E1" t="s">
        <v>54</v>
      </c>
      <c r="F1" t="s">
        <v>55</v>
      </c>
      <c r="G1" t="s">
        <v>56</v>
      </c>
      <c r="H1" t="s">
        <v>57</v>
      </c>
      <c r="I1" t="s">
        <v>58</v>
      </c>
      <c r="J1" t="s">
        <v>60</v>
      </c>
      <c r="K1" t="s">
        <v>61</v>
      </c>
      <c r="L1" t="s">
        <v>62</v>
      </c>
      <c r="M1" t="s">
        <v>63</v>
      </c>
      <c r="N1" t="s">
        <v>64</v>
      </c>
      <c r="O1" t="s">
        <v>65</v>
      </c>
      <c r="P1" t="s">
        <v>66</v>
      </c>
      <c r="Q1" t="s">
        <v>67</v>
      </c>
      <c r="R1" t="s">
        <v>68</v>
      </c>
      <c r="S1" t="s">
        <v>69</v>
      </c>
    </row>
    <row r="2" spans="1:19" x14ac:dyDescent="0.25">
      <c r="A2">
        <v>90</v>
      </c>
      <c r="B2">
        <v>1</v>
      </c>
      <c r="C2">
        <v>60</v>
      </c>
      <c r="D2">
        <v>450</v>
      </c>
      <c r="E2">
        <v>100</v>
      </c>
      <c r="F2" t="s">
        <v>43</v>
      </c>
      <c r="G2" t="s">
        <v>43</v>
      </c>
      <c r="H2">
        <v>10</v>
      </c>
      <c r="I2" t="s">
        <v>43</v>
      </c>
      <c r="J2">
        <v>50</v>
      </c>
      <c r="K2" t="s">
        <v>43</v>
      </c>
      <c r="L2">
        <v>120</v>
      </c>
      <c r="M2" t="s">
        <v>43</v>
      </c>
      <c r="N2" t="s">
        <v>43</v>
      </c>
      <c r="O2" t="s">
        <v>43</v>
      </c>
      <c r="P2" t="s">
        <v>43</v>
      </c>
      <c r="Q2" t="s">
        <v>43</v>
      </c>
      <c r="R2" t="s">
        <v>43</v>
      </c>
      <c r="S2" t="s">
        <v>43</v>
      </c>
    </row>
    <row r="3" spans="1:19" x14ac:dyDescent="0.25">
      <c r="A3">
        <v>90</v>
      </c>
      <c r="B3">
        <v>1</v>
      </c>
      <c r="C3">
        <v>0</v>
      </c>
      <c r="D3" t="s">
        <v>43</v>
      </c>
      <c r="E3">
        <v>1920</v>
      </c>
      <c r="F3" t="s">
        <v>43</v>
      </c>
      <c r="G3" t="s">
        <v>43</v>
      </c>
      <c r="H3">
        <v>280</v>
      </c>
      <c r="I3" t="s">
        <v>43</v>
      </c>
      <c r="J3" t="s">
        <v>43</v>
      </c>
      <c r="K3">
        <v>80</v>
      </c>
      <c r="L3">
        <v>70</v>
      </c>
      <c r="M3" t="s">
        <v>43</v>
      </c>
      <c r="N3" t="s">
        <v>43</v>
      </c>
      <c r="O3" t="s">
        <v>43</v>
      </c>
      <c r="P3" s="4" t="s">
        <v>43</v>
      </c>
      <c r="Q3" s="4" t="s">
        <v>43</v>
      </c>
      <c r="R3" s="4" t="s">
        <v>43</v>
      </c>
      <c r="S3" s="4" t="s">
        <v>43</v>
      </c>
    </row>
    <row r="4" spans="1:19" x14ac:dyDescent="0.25">
      <c r="A4">
        <v>90</v>
      </c>
      <c r="B4">
        <v>1</v>
      </c>
      <c r="C4">
        <v>15</v>
      </c>
      <c r="D4">
        <v>280</v>
      </c>
      <c r="E4">
        <v>1570</v>
      </c>
      <c r="F4" s="4" t="s">
        <v>43</v>
      </c>
      <c r="G4" s="4" t="s">
        <v>43</v>
      </c>
      <c r="H4">
        <v>270</v>
      </c>
      <c r="I4" t="s">
        <v>43</v>
      </c>
      <c r="J4" s="4" t="s">
        <v>43</v>
      </c>
      <c r="K4" s="4" t="s">
        <v>43</v>
      </c>
      <c r="L4" s="4" t="s">
        <v>43</v>
      </c>
      <c r="M4" s="4" t="s">
        <v>43</v>
      </c>
      <c r="N4" s="4" t="s">
        <v>43</v>
      </c>
      <c r="O4" s="4" t="s">
        <v>43</v>
      </c>
      <c r="P4" s="4" t="s">
        <v>43</v>
      </c>
      <c r="Q4" s="4" t="s">
        <v>43</v>
      </c>
      <c r="R4">
        <v>10</v>
      </c>
      <c r="S4" s="4" t="s">
        <v>43</v>
      </c>
    </row>
    <row r="5" spans="1:19" x14ac:dyDescent="0.25">
      <c r="A5">
        <v>90</v>
      </c>
      <c r="B5">
        <v>1</v>
      </c>
      <c r="C5">
        <v>30</v>
      </c>
      <c r="D5">
        <v>390</v>
      </c>
      <c r="E5">
        <v>130</v>
      </c>
      <c r="F5" s="4" t="s">
        <v>43</v>
      </c>
      <c r="G5">
        <v>70</v>
      </c>
      <c r="H5">
        <v>1290</v>
      </c>
      <c r="I5" t="s">
        <v>43</v>
      </c>
      <c r="J5" t="s">
        <v>43</v>
      </c>
      <c r="K5">
        <v>190</v>
      </c>
      <c r="L5">
        <v>110</v>
      </c>
      <c r="M5" s="4" t="s">
        <v>43</v>
      </c>
      <c r="N5" s="4" t="s">
        <v>43</v>
      </c>
      <c r="O5" s="4" t="s">
        <v>43</v>
      </c>
      <c r="P5" s="4" t="s">
        <v>43</v>
      </c>
      <c r="Q5">
        <v>180</v>
      </c>
      <c r="R5" t="s">
        <v>43</v>
      </c>
      <c r="S5" s="4" t="s">
        <v>43</v>
      </c>
    </row>
    <row r="6" spans="1:19" x14ac:dyDescent="0.25">
      <c r="A6">
        <v>90</v>
      </c>
      <c r="B6">
        <v>2</v>
      </c>
      <c r="C6">
        <v>30</v>
      </c>
      <c r="D6" t="s">
        <v>43</v>
      </c>
      <c r="E6">
        <v>150</v>
      </c>
      <c r="F6">
        <v>360</v>
      </c>
      <c r="G6">
        <v>180</v>
      </c>
      <c r="H6">
        <v>560</v>
      </c>
      <c r="J6">
        <v>80</v>
      </c>
      <c r="K6">
        <v>180</v>
      </c>
      <c r="L6">
        <v>120</v>
      </c>
      <c r="M6" s="4" t="s">
        <v>43</v>
      </c>
      <c r="N6" s="4" t="s">
        <v>43</v>
      </c>
      <c r="O6" s="4" t="s">
        <v>43</v>
      </c>
      <c r="P6" s="4" t="s">
        <v>43</v>
      </c>
      <c r="Q6" s="4" t="s">
        <v>43</v>
      </c>
      <c r="R6" s="4" t="s">
        <v>43</v>
      </c>
      <c r="S6">
        <v>120</v>
      </c>
    </row>
    <row r="7" spans="1:19" x14ac:dyDescent="0.25">
      <c r="A7">
        <v>90</v>
      </c>
      <c r="B7">
        <v>2</v>
      </c>
      <c r="C7">
        <v>60</v>
      </c>
      <c r="D7" t="s">
        <v>43</v>
      </c>
      <c r="E7">
        <v>260</v>
      </c>
      <c r="F7" t="s">
        <v>43</v>
      </c>
      <c r="G7" t="s">
        <v>43</v>
      </c>
      <c r="H7">
        <v>10</v>
      </c>
      <c r="I7" t="s">
        <v>43</v>
      </c>
      <c r="J7" s="4" t="s">
        <v>43</v>
      </c>
      <c r="K7" s="4" t="s">
        <v>43</v>
      </c>
      <c r="L7" s="4" t="s">
        <v>43</v>
      </c>
      <c r="M7" s="4" t="s">
        <v>43</v>
      </c>
      <c r="N7" s="4" t="s">
        <v>43</v>
      </c>
      <c r="O7" s="4" t="s">
        <v>43</v>
      </c>
      <c r="P7" s="4" t="s">
        <v>43</v>
      </c>
      <c r="Q7" s="4" t="s">
        <v>43</v>
      </c>
      <c r="R7" s="4" t="s">
        <v>43</v>
      </c>
      <c r="S7" s="4" t="s">
        <v>43</v>
      </c>
    </row>
    <row r="8" spans="1:19" x14ac:dyDescent="0.25">
      <c r="A8">
        <v>90</v>
      </c>
      <c r="B8">
        <v>2</v>
      </c>
      <c r="C8">
        <v>0</v>
      </c>
      <c r="D8" s="5" t="s">
        <v>43</v>
      </c>
      <c r="E8">
        <v>9800</v>
      </c>
      <c r="F8" s="5" t="s">
        <v>43</v>
      </c>
      <c r="G8" s="5" t="s">
        <v>43</v>
      </c>
      <c r="H8">
        <v>570</v>
      </c>
      <c r="I8" t="s">
        <v>43</v>
      </c>
      <c r="J8">
        <v>240</v>
      </c>
      <c r="K8">
        <v>43</v>
      </c>
      <c r="L8">
        <v>10</v>
      </c>
      <c r="M8" s="5" t="s">
        <v>43</v>
      </c>
      <c r="N8" s="5" t="s">
        <v>43</v>
      </c>
      <c r="O8" s="5" t="s">
        <v>43</v>
      </c>
      <c r="P8" s="5" t="s">
        <v>43</v>
      </c>
      <c r="Q8" s="5" t="s">
        <v>43</v>
      </c>
      <c r="R8" s="5" t="s">
        <v>43</v>
      </c>
      <c r="S8" s="5" t="s">
        <v>43</v>
      </c>
    </row>
    <row r="9" spans="1:19" x14ac:dyDescent="0.25">
      <c r="A9" s="5">
        <v>90</v>
      </c>
      <c r="B9" s="5">
        <v>2</v>
      </c>
      <c r="C9" s="5">
        <v>15</v>
      </c>
      <c r="D9" t="s">
        <v>43</v>
      </c>
      <c r="E9">
        <v>640</v>
      </c>
      <c r="F9">
        <v>330</v>
      </c>
      <c r="G9" t="s">
        <v>43</v>
      </c>
      <c r="H9">
        <v>1760</v>
      </c>
      <c r="I9" t="s">
        <v>43</v>
      </c>
      <c r="J9" t="s">
        <v>43</v>
      </c>
      <c r="K9">
        <v>78</v>
      </c>
      <c r="L9">
        <v>70</v>
      </c>
      <c r="M9" t="s">
        <v>43</v>
      </c>
      <c r="N9" s="5" t="s">
        <v>43</v>
      </c>
      <c r="O9" s="5" t="s">
        <v>43</v>
      </c>
      <c r="P9" s="5" t="s">
        <v>43</v>
      </c>
      <c r="Q9" s="5" t="s">
        <v>43</v>
      </c>
      <c r="R9" s="5" t="s">
        <v>43</v>
      </c>
      <c r="S9" s="5" t="s">
        <v>43</v>
      </c>
    </row>
    <row r="10" spans="1:19" x14ac:dyDescent="0.25">
      <c r="A10">
        <v>90</v>
      </c>
      <c r="B10">
        <v>3</v>
      </c>
      <c r="C10">
        <v>15</v>
      </c>
      <c r="D10">
        <v>50</v>
      </c>
      <c r="E10">
        <v>1390.0000000000002</v>
      </c>
      <c r="F10" t="s">
        <v>43</v>
      </c>
      <c r="G10">
        <v>50</v>
      </c>
      <c r="H10">
        <v>380</v>
      </c>
      <c r="I10" s="5" t="s">
        <v>43</v>
      </c>
      <c r="J10" s="5" t="s">
        <v>43</v>
      </c>
      <c r="L10">
        <v>310</v>
      </c>
      <c r="M10" s="5" t="s">
        <v>43</v>
      </c>
      <c r="N10" s="5" t="s">
        <v>43</v>
      </c>
      <c r="O10" s="5" t="s">
        <v>43</v>
      </c>
      <c r="P10" s="5" t="s">
        <v>43</v>
      </c>
      <c r="Q10" s="5" t="s">
        <v>43</v>
      </c>
      <c r="R10" s="5" t="s">
        <v>43</v>
      </c>
      <c r="S10" s="5" t="s">
        <v>43</v>
      </c>
    </row>
    <row r="11" spans="1:19" x14ac:dyDescent="0.25">
      <c r="A11" s="5">
        <v>90</v>
      </c>
      <c r="B11" s="5">
        <v>3</v>
      </c>
      <c r="C11" s="5">
        <v>0</v>
      </c>
      <c r="D11" t="s">
        <v>43</v>
      </c>
      <c r="E11">
        <v>970</v>
      </c>
      <c r="F11" t="s">
        <v>43</v>
      </c>
      <c r="G11">
        <v>28</v>
      </c>
      <c r="H11">
        <v>140</v>
      </c>
      <c r="I11" s="5" t="s">
        <v>43</v>
      </c>
      <c r="J11" s="5" t="s">
        <v>43</v>
      </c>
      <c r="K11">
        <v>260</v>
      </c>
      <c r="L11">
        <v>90</v>
      </c>
      <c r="M11" s="5" t="s">
        <v>43</v>
      </c>
      <c r="N11" s="5" t="s">
        <v>43</v>
      </c>
      <c r="O11" s="5" t="s">
        <v>43</v>
      </c>
      <c r="P11" s="5" t="s">
        <v>43</v>
      </c>
      <c r="Q11" s="5" t="s">
        <v>43</v>
      </c>
      <c r="R11" s="5" t="s">
        <v>43</v>
      </c>
      <c r="S11" s="5" t="s">
        <v>43</v>
      </c>
    </row>
    <row r="12" spans="1:19" x14ac:dyDescent="0.25">
      <c r="A12">
        <v>90</v>
      </c>
      <c r="B12">
        <v>3</v>
      </c>
      <c r="C12">
        <v>30</v>
      </c>
      <c r="D12">
        <v>50</v>
      </c>
      <c r="E12" t="s">
        <v>43</v>
      </c>
      <c r="F12">
        <v>30</v>
      </c>
      <c r="G12">
        <v>590</v>
      </c>
      <c r="H12">
        <v>830</v>
      </c>
      <c r="J12">
        <v>110</v>
      </c>
      <c r="K12">
        <v>130</v>
      </c>
      <c r="L12">
        <v>330</v>
      </c>
      <c r="M12" t="s">
        <v>43</v>
      </c>
      <c r="N12" s="5" t="s">
        <v>43</v>
      </c>
      <c r="O12" s="5" t="s">
        <v>43</v>
      </c>
      <c r="P12" s="5" t="s">
        <v>43</v>
      </c>
      <c r="Q12" s="5" t="s">
        <v>43</v>
      </c>
      <c r="R12" s="5" t="s">
        <v>43</v>
      </c>
      <c r="S12" s="5" t="s">
        <v>43</v>
      </c>
    </row>
    <row r="13" spans="1:19" x14ac:dyDescent="0.25">
      <c r="A13">
        <v>90</v>
      </c>
      <c r="B13">
        <v>3</v>
      </c>
      <c r="C13">
        <v>60</v>
      </c>
      <c r="D13">
        <v>190</v>
      </c>
      <c r="E13">
        <v>429.99999999999994</v>
      </c>
      <c r="F13" t="s">
        <v>43</v>
      </c>
      <c r="G13" s="5" t="s">
        <v>43</v>
      </c>
      <c r="H13">
        <v>260</v>
      </c>
      <c r="I13" t="s">
        <v>43</v>
      </c>
      <c r="J13" s="5" t="s">
        <v>43</v>
      </c>
      <c r="K13" s="5" t="s">
        <v>43</v>
      </c>
      <c r="L13" s="5" t="s">
        <v>43</v>
      </c>
      <c r="M13" s="5" t="s">
        <v>43</v>
      </c>
      <c r="N13" s="5" t="s">
        <v>43</v>
      </c>
      <c r="O13" s="5" t="s">
        <v>43</v>
      </c>
      <c r="P13" s="5" t="s">
        <v>43</v>
      </c>
      <c r="Q13" s="5" t="s">
        <v>43</v>
      </c>
      <c r="R13" s="5" t="s">
        <v>43</v>
      </c>
      <c r="S13" s="5" t="s">
        <v>43</v>
      </c>
    </row>
    <row r="14" spans="1:19" x14ac:dyDescent="0.25">
      <c r="A14" s="5">
        <v>90</v>
      </c>
      <c r="B14" s="5">
        <v>4</v>
      </c>
      <c r="C14" s="5">
        <v>30</v>
      </c>
      <c r="D14">
        <v>260</v>
      </c>
      <c r="E14" t="s">
        <v>43</v>
      </c>
      <c r="F14">
        <v>580</v>
      </c>
      <c r="G14">
        <v>70</v>
      </c>
      <c r="H14">
        <v>1380.0000000000002</v>
      </c>
      <c r="I14" s="5" t="s">
        <v>43</v>
      </c>
      <c r="J14" s="5" t="s">
        <v>43</v>
      </c>
      <c r="K14">
        <v>180</v>
      </c>
      <c r="L14">
        <v>70</v>
      </c>
      <c r="M14" s="5" t="s">
        <v>43</v>
      </c>
      <c r="N14" s="5" t="s">
        <v>43</v>
      </c>
      <c r="O14" s="5" t="s">
        <v>43</v>
      </c>
      <c r="P14" s="5" t="s">
        <v>43</v>
      </c>
      <c r="Q14">
        <v>220</v>
      </c>
      <c r="R14" t="s">
        <v>43</v>
      </c>
      <c r="S14" s="5" t="s">
        <v>43</v>
      </c>
    </row>
    <row r="15" spans="1:19" x14ac:dyDescent="0.25">
      <c r="A15" s="5">
        <v>90</v>
      </c>
      <c r="B15" s="5">
        <v>4</v>
      </c>
      <c r="C15">
        <v>0</v>
      </c>
      <c r="D15" t="s">
        <v>43</v>
      </c>
      <c r="E15">
        <v>50</v>
      </c>
      <c r="F15" t="s">
        <v>43</v>
      </c>
      <c r="G15">
        <v>70</v>
      </c>
      <c r="H15">
        <v>1710.0000000000002</v>
      </c>
      <c r="I15" t="s">
        <v>43</v>
      </c>
      <c r="J15">
        <v>429.99999999999994</v>
      </c>
      <c r="K15">
        <v>1900</v>
      </c>
      <c r="L15">
        <v>190</v>
      </c>
      <c r="M15" s="5" t="s">
        <v>43</v>
      </c>
      <c r="N15" s="5" t="s">
        <v>43</v>
      </c>
      <c r="O15" s="5" t="s">
        <v>43</v>
      </c>
      <c r="P15" s="5" t="s">
        <v>43</v>
      </c>
      <c r="Q15" t="s">
        <v>43</v>
      </c>
      <c r="R15" s="5" t="s">
        <v>43</v>
      </c>
      <c r="S15" s="5" t="s">
        <v>43</v>
      </c>
    </row>
    <row r="16" spans="1:19" x14ac:dyDescent="0.25">
      <c r="A16" s="5">
        <v>90</v>
      </c>
      <c r="B16" s="5">
        <v>4</v>
      </c>
      <c r="C16" s="5">
        <v>15</v>
      </c>
      <c r="D16">
        <v>90</v>
      </c>
      <c r="E16">
        <v>1160</v>
      </c>
      <c r="F16" s="5" t="s">
        <v>43</v>
      </c>
      <c r="G16" t="s">
        <v>43</v>
      </c>
      <c r="H16">
        <v>880</v>
      </c>
      <c r="I16" t="s">
        <v>43</v>
      </c>
      <c r="J16" t="s">
        <v>43</v>
      </c>
      <c r="K16">
        <v>50</v>
      </c>
      <c r="L16">
        <v>23</v>
      </c>
      <c r="M16" s="5" t="s">
        <v>43</v>
      </c>
      <c r="N16" s="5" t="s">
        <v>43</v>
      </c>
      <c r="O16" s="5" t="s">
        <v>43</v>
      </c>
      <c r="P16" s="5" t="s">
        <v>43</v>
      </c>
      <c r="Q16" s="5" t="s">
        <v>43</v>
      </c>
      <c r="R16" s="5" t="s">
        <v>43</v>
      </c>
      <c r="S16" s="5" t="s">
        <v>43</v>
      </c>
    </row>
    <row r="17" spans="1:19" x14ac:dyDescent="0.25">
      <c r="A17" s="5">
        <v>90</v>
      </c>
      <c r="B17" s="5">
        <v>4</v>
      </c>
      <c r="C17" s="5">
        <v>60</v>
      </c>
      <c r="D17">
        <v>110</v>
      </c>
      <c r="E17" t="s">
        <v>43</v>
      </c>
      <c r="F17" t="s">
        <v>43</v>
      </c>
      <c r="G17" t="s">
        <v>43</v>
      </c>
      <c r="H17">
        <v>90</v>
      </c>
      <c r="I17" t="s">
        <v>43</v>
      </c>
      <c r="J17">
        <v>250</v>
      </c>
      <c r="K17" t="s">
        <v>43</v>
      </c>
      <c r="L17">
        <v>50</v>
      </c>
      <c r="M17" s="5" t="s">
        <v>43</v>
      </c>
      <c r="N17" s="5" t="s">
        <v>43</v>
      </c>
      <c r="O17" s="5" t="s">
        <v>43</v>
      </c>
      <c r="P17" s="5" t="s">
        <v>43</v>
      </c>
      <c r="Q17" s="5" t="s">
        <v>43</v>
      </c>
      <c r="R17" s="5" t="s">
        <v>43</v>
      </c>
      <c r="S17" s="5" t="s">
        <v>43</v>
      </c>
    </row>
    <row r="18" spans="1:19" x14ac:dyDescent="0.25">
      <c r="A18" s="5">
        <v>90</v>
      </c>
      <c r="B18" s="5">
        <v>5</v>
      </c>
      <c r="C18">
        <v>30</v>
      </c>
      <c r="D18">
        <v>100</v>
      </c>
      <c r="E18">
        <v>700.00000000000011</v>
      </c>
      <c r="F18" t="s">
        <v>43</v>
      </c>
      <c r="G18">
        <v>30</v>
      </c>
      <c r="H18">
        <v>620</v>
      </c>
      <c r="I18" t="s">
        <v>43</v>
      </c>
      <c r="J18" s="5" t="s">
        <v>43</v>
      </c>
      <c r="K18" s="5" t="s">
        <v>43</v>
      </c>
      <c r="L18" s="5" t="s">
        <v>43</v>
      </c>
      <c r="M18" s="5" t="s">
        <v>43</v>
      </c>
      <c r="N18" s="5" t="s">
        <v>43</v>
      </c>
      <c r="O18" s="5" t="s">
        <v>43</v>
      </c>
      <c r="P18" s="5" t="s">
        <v>43</v>
      </c>
      <c r="Q18" s="5" t="s">
        <v>43</v>
      </c>
      <c r="R18" s="5" t="s">
        <v>43</v>
      </c>
      <c r="S18" s="5" t="s">
        <v>43</v>
      </c>
    </row>
    <row r="19" spans="1:19" x14ac:dyDescent="0.25">
      <c r="A19">
        <v>90</v>
      </c>
      <c r="B19">
        <v>5</v>
      </c>
      <c r="C19">
        <v>60</v>
      </c>
      <c r="D19" t="s">
        <v>43</v>
      </c>
      <c r="E19">
        <v>30</v>
      </c>
      <c r="F19" t="s">
        <v>43</v>
      </c>
      <c r="G19">
        <v>250</v>
      </c>
      <c r="H19">
        <v>650</v>
      </c>
      <c r="I19" t="s">
        <v>43</v>
      </c>
      <c r="J19">
        <v>60</v>
      </c>
      <c r="K19">
        <v>390</v>
      </c>
      <c r="L19">
        <v>230</v>
      </c>
      <c r="M19" s="5" t="s">
        <v>43</v>
      </c>
      <c r="N19" s="5" t="s">
        <v>43</v>
      </c>
      <c r="O19" s="5" t="s">
        <v>43</v>
      </c>
      <c r="P19" s="5" t="s">
        <v>43</v>
      </c>
      <c r="Q19" s="5" t="s">
        <v>43</v>
      </c>
      <c r="R19" s="5" t="s">
        <v>43</v>
      </c>
      <c r="S19" s="5" t="s">
        <v>43</v>
      </c>
    </row>
    <row r="20" spans="1:19" x14ac:dyDescent="0.25">
      <c r="A20" s="5">
        <v>90</v>
      </c>
      <c r="B20">
        <v>5</v>
      </c>
      <c r="C20">
        <v>0</v>
      </c>
      <c r="D20">
        <v>30</v>
      </c>
      <c r="E20">
        <v>300</v>
      </c>
      <c r="H20">
        <v>850.00000000000011</v>
      </c>
      <c r="J20">
        <v>30</v>
      </c>
      <c r="K20" t="s">
        <v>43</v>
      </c>
      <c r="L20" t="s">
        <v>43</v>
      </c>
      <c r="M20" t="s">
        <v>43</v>
      </c>
      <c r="N20" t="s">
        <v>43</v>
      </c>
      <c r="O20" t="s">
        <v>43</v>
      </c>
      <c r="P20" t="s">
        <v>43</v>
      </c>
      <c r="Q20" s="5" t="s">
        <v>43</v>
      </c>
      <c r="R20" s="5" t="s">
        <v>43</v>
      </c>
      <c r="S20" s="5" t="s">
        <v>43</v>
      </c>
    </row>
    <row r="21" spans="1:19" x14ac:dyDescent="0.25">
      <c r="A21">
        <v>90</v>
      </c>
      <c r="B21">
        <v>5</v>
      </c>
      <c r="C21">
        <v>15</v>
      </c>
      <c r="D21" t="s">
        <v>43</v>
      </c>
      <c r="E21">
        <v>200</v>
      </c>
      <c r="F21">
        <v>120</v>
      </c>
      <c r="G21" t="s">
        <v>43</v>
      </c>
      <c r="H21">
        <v>530</v>
      </c>
      <c r="I21" t="s">
        <v>43</v>
      </c>
      <c r="J21">
        <v>720</v>
      </c>
      <c r="K21" t="s">
        <v>43</v>
      </c>
      <c r="L21">
        <v>210</v>
      </c>
      <c r="M21" t="s">
        <v>43</v>
      </c>
      <c r="N21" t="s">
        <v>43</v>
      </c>
      <c r="O21" t="s">
        <v>43</v>
      </c>
      <c r="P21">
        <v>210</v>
      </c>
      <c r="Q21" s="5" t="s">
        <v>43</v>
      </c>
      <c r="R21" s="5" t="s">
        <v>43</v>
      </c>
      <c r="S21" s="5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D26" sqref="D26"/>
    </sheetView>
  </sheetViews>
  <sheetFormatPr defaultRowHeight="15" x14ac:dyDescent="0.25"/>
  <sheetData>
    <row r="1" spans="1:5" x14ac:dyDescent="0.25">
      <c r="A1" t="s">
        <v>39</v>
      </c>
      <c r="B1" t="s">
        <v>2</v>
      </c>
      <c r="C1" t="s">
        <v>3</v>
      </c>
      <c r="D1" t="s">
        <v>29</v>
      </c>
    </row>
    <row r="2" spans="1:5" x14ac:dyDescent="0.25">
      <c r="A2">
        <v>70</v>
      </c>
      <c r="B2">
        <v>1</v>
      </c>
      <c r="C2">
        <v>0</v>
      </c>
      <c r="D2" s="56">
        <v>628.6</v>
      </c>
    </row>
    <row r="3" spans="1:5" x14ac:dyDescent="0.25">
      <c r="A3">
        <v>70</v>
      </c>
      <c r="B3">
        <v>2</v>
      </c>
      <c r="C3">
        <v>0</v>
      </c>
      <c r="D3">
        <v>646.9</v>
      </c>
    </row>
    <row r="4" spans="1:5" x14ac:dyDescent="0.25">
      <c r="A4">
        <v>70</v>
      </c>
      <c r="B4">
        <v>3</v>
      </c>
      <c r="C4">
        <v>0</v>
      </c>
      <c r="D4">
        <v>565.6</v>
      </c>
    </row>
    <row r="5" spans="1:5" x14ac:dyDescent="0.25">
      <c r="A5">
        <v>70</v>
      </c>
      <c r="B5">
        <v>4</v>
      </c>
      <c r="C5">
        <v>0</v>
      </c>
      <c r="D5">
        <v>684.1</v>
      </c>
    </row>
    <row r="6" spans="1:5" x14ac:dyDescent="0.25">
      <c r="A6">
        <v>70</v>
      </c>
      <c r="B6">
        <v>5</v>
      </c>
      <c r="C6">
        <v>0</v>
      </c>
      <c r="D6">
        <v>607.5</v>
      </c>
    </row>
    <row r="7" spans="1:5" s="56" customFormat="1" x14ac:dyDescent="0.25">
      <c r="D7" s="56">
        <f>AVERAGE(D2:D6)</f>
        <v>626.54</v>
      </c>
      <c r="E7" s="56">
        <v>626.54</v>
      </c>
    </row>
    <row r="8" spans="1:5" x14ac:dyDescent="0.25">
      <c r="A8">
        <v>70</v>
      </c>
      <c r="B8">
        <v>1</v>
      </c>
      <c r="C8">
        <v>15</v>
      </c>
      <c r="D8">
        <v>756.7</v>
      </c>
    </row>
    <row r="9" spans="1:5" x14ac:dyDescent="0.25">
      <c r="A9">
        <v>70</v>
      </c>
      <c r="B9">
        <v>2</v>
      </c>
      <c r="C9">
        <v>15</v>
      </c>
      <c r="D9">
        <v>755.9</v>
      </c>
    </row>
    <row r="10" spans="1:5" x14ac:dyDescent="0.25">
      <c r="A10">
        <v>70</v>
      </c>
      <c r="B10">
        <v>3</v>
      </c>
      <c r="C10">
        <v>15</v>
      </c>
      <c r="D10">
        <v>814.3</v>
      </c>
    </row>
    <row r="11" spans="1:5" x14ac:dyDescent="0.25">
      <c r="A11">
        <v>70</v>
      </c>
      <c r="B11">
        <v>4</v>
      </c>
      <c r="C11">
        <v>15</v>
      </c>
      <c r="D11">
        <v>751</v>
      </c>
    </row>
    <row r="12" spans="1:5" x14ac:dyDescent="0.25">
      <c r="A12">
        <v>70</v>
      </c>
      <c r="B12">
        <v>5</v>
      </c>
      <c r="C12">
        <v>15</v>
      </c>
      <c r="D12">
        <v>738.9</v>
      </c>
    </row>
    <row r="13" spans="1:5" s="56" customFormat="1" x14ac:dyDescent="0.25">
      <c r="D13" s="56">
        <f>AVERAGE(D8:D12)</f>
        <v>763.3599999999999</v>
      </c>
      <c r="E13" s="56">
        <v>763.36000000000013</v>
      </c>
    </row>
    <row r="14" spans="1:5" x14ac:dyDescent="0.25">
      <c r="A14">
        <v>70</v>
      </c>
      <c r="B14">
        <v>1</v>
      </c>
      <c r="C14">
        <v>30</v>
      </c>
      <c r="D14">
        <v>395.8</v>
      </c>
    </row>
    <row r="15" spans="1:5" x14ac:dyDescent="0.25">
      <c r="A15">
        <v>70</v>
      </c>
      <c r="B15">
        <v>2</v>
      </c>
      <c r="C15">
        <v>30</v>
      </c>
      <c r="D15">
        <v>453</v>
      </c>
    </row>
    <row r="16" spans="1:5" x14ac:dyDescent="0.25">
      <c r="A16">
        <v>70</v>
      </c>
      <c r="B16">
        <v>3</v>
      </c>
      <c r="C16">
        <v>30</v>
      </c>
      <c r="D16">
        <v>396.4</v>
      </c>
    </row>
    <row r="17" spans="1:5" x14ac:dyDescent="0.25">
      <c r="A17">
        <v>70</v>
      </c>
      <c r="B17">
        <v>4</v>
      </c>
      <c r="C17">
        <v>30</v>
      </c>
      <c r="D17">
        <v>378.1</v>
      </c>
    </row>
    <row r="18" spans="1:5" x14ac:dyDescent="0.25">
      <c r="A18">
        <v>70</v>
      </c>
      <c r="B18">
        <v>5</v>
      </c>
      <c r="C18">
        <v>30</v>
      </c>
      <c r="D18">
        <v>394.6</v>
      </c>
    </row>
    <row r="19" spans="1:5" s="56" customFormat="1" x14ac:dyDescent="0.25">
      <c r="D19" s="56">
        <f>AVERAGE(D14:D18)</f>
        <v>403.57999999999993</v>
      </c>
      <c r="E19" s="56">
        <v>403.57999999999993</v>
      </c>
    </row>
    <row r="20" spans="1:5" x14ac:dyDescent="0.25">
      <c r="A20">
        <v>70</v>
      </c>
      <c r="B20">
        <v>1</v>
      </c>
      <c r="C20">
        <v>60</v>
      </c>
      <c r="D20">
        <v>132.30000000000001</v>
      </c>
    </row>
    <row r="21" spans="1:5" x14ac:dyDescent="0.25">
      <c r="A21">
        <v>70</v>
      </c>
      <c r="B21">
        <v>2</v>
      </c>
      <c r="C21">
        <v>60</v>
      </c>
      <c r="D21">
        <v>153.5</v>
      </c>
    </row>
    <row r="22" spans="1:5" x14ac:dyDescent="0.25">
      <c r="A22">
        <v>70</v>
      </c>
      <c r="B22">
        <v>3</v>
      </c>
      <c r="C22">
        <v>60</v>
      </c>
      <c r="D22">
        <v>138.70000000000002</v>
      </c>
    </row>
    <row r="23" spans="1:5" x14ac:dyDescent="0.25">
      <c r="A23">
        <v>70</v>
      </c>
      <c r="B23">
        <v>4</v>
      </c>
      <c r="C23">
        <v>60</v>
      </c>
      <c r="D23">
        <v>111.1</v>
      </c>
    </row>
    <row r="24" spans="1:5" x14ac:dyDescent="0.25">
      <c r="A24">
        <v>70</v>
      </c>
      <c r="B24">
        <v>5</v>
      </c>
      <c r="C24">
        <v>60</v>
      </c>
      <c r="D24">
        <v>124.7</v>
      </c>
    </row>
    <row r="25" spans="1:5" x14ac:dyDescent="0.25">
      <c r="D25">
        <f>AVERAGE(D20:D24)</f>
        <v>132.06</v>
      </c>
      <c r="E25">
        <v>132.06</v>
      </c>
    </row>
  </sheetData>
  <sortState xmlns:xlrd2="http://schemas.microsoft.com/office/spreadsheetml/2017/richdata2" ref="A2:D21">
    <sortCondition ref="C2"/>
  </sortState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21"/>
  <sheetViews>
    <sheetView workbookViewId="0">
      <selection activeCell="B2" sqref="B2:D21"/>
    </sheetView>
  </sheetViews>
  <sheetFormatPr defaultRowHeight="15" x14ac:dyDescent="0.25"/>
  <sheetData>
    <row r="1" spans="1:4" x14ac:dyDescent="0.25">
      <c r="A1" t="s">
        <v>2</v>
      </c>
      <c r="B1" t="s">
        <v>3</v>
      </c>
      <c r="C1" t="s">
        <v>161</v>
      </c>
      <c r="D1" t="s">
        <v>162</v>
      </c>
    </row>
    <row r="2" spans="1:4" x14ac:dyDescent="0.25">
      <c r="A2">
        <v>1</v>
      </c>
      <c r="B2">
        <v>0</v>
      </c>
      <c r="C2">
        <v>2990</v>
      </c>
      <c r="D2">
        <v>1360</v>
      </c>
    </row>
    <row r="3" spans="1:4" x14ac:dyDescent="0.25">
      <c r="A3">
        <v>2</v>
      </c>
      <c r="B3">
        <v>0</v>
      </c>
      <c r="C3">
        <v>2810</v>
      </c>
      <c r="D3">
        <v>1466</v>
      </c>
    </row>
    <row r="4" spans="1:4" x14ac:dyDescent="0.25">
      <c r="A4">
        <v>3</v>
      </c>
      <c r="B4">
        <v>0</v>
      </c>
      <c r="C4">
        <v>2688</v>
      </c>
      <c r="D4">
        <v>1400</v>
      </c>
    </row>
    <row r="5" spans="1:4" x14ac:dyDescent="0.25">
      <c r="A5">
        <v>4</v>
      </c>
      <c r="B5">
        <v>0</v>
      </c>
      <c r="C5">
        <v>2510</v>
      </c>
      <c r="D5">
        <v>1040</v>
      </c>
    </row>
    <row r="6" spans="1:4" x14ac:dyDescent="0.25">
      <c r="A6">
        <v>5</v>
      </c>
      <c r="B6">
        <v>0</v>
      </c>
      <c r="C6">
        <v>2500</v>
      </c>
      <c r="D6">
        <v>1910</v>
      </c>
    </row>
    <row r="7" spans="1:4" x14ac:dyDescent="0.25">
      <c r="A7">
        <v>1</v>
      </c>
      <c r="B7">
        <v>15</v>
      </c>
      <c r="C7">
        <v>1280</v>
      </c>
      <c r="D7">
        <v>850</v>
      </c>
    </row>
    <row r="8" spans="1:4" x14ac:dyDescent="0.25">
      <c r="A8">
        <v>2</v>
      </c>
      <c r="B8">
        <v>15</v>
      </c>
      <c r="C8">
        <v>1010</v>
      </c>
      <c r="D8">
        <v>868</v>
      </c>
    </row>
    <row r="9" spans="1:4" x14ac:dyDescent="0.25">
      <c r="A9">
        <v>3</v>
      </c>
      <c r="B9">
        <v>15</v>
      </c>
      <c r="C9">
        <v>1050</v>
      </c>
      <c r="D9">
        <v>930</v>
      </c>
    </row>
    <row r="10" spans="1:4" x14ac:dyDescent="0.25">
      <c r="A10">
        <v>4</v>
      </c>
      <c r="B10">
        <v>15</v>
      </c>
      <c r="C10">
        <v>1183</v>
      </c>
      <c r="D10">
        <v>820</v>
      </c>
    </row>
    <row r="11" spans="1:4" x14ac:dyDescent="0.25">
      <c r="A11">
        <v>5</v>
      </c>
      <c r="B11">
        <v>15</v>
      </c>
      <c r="C11">
        <v>1110</v>
      </c>
      <c r="D11">
        <v>910</v>
      </c>
    </row>
    <row r="12" spans="1:4" x14ac:dyDescent="0.25">
      <c r="A12">
        <v>1</v>
      </c>
      <c r="B12">
        <v>30</v>
      </c>
      <c r="C12">
        <v>410</v>
      </c>
      <c r="D12">
        <v>1550</v>
      </c>
    </row>
    <row r="13" spans="1:4" x14ac:dyDescent="0.25">
      <c r="A13">
        <v>2</v>
      </c>
      <c r="B13">
        <v>30</v>
      </c>
      <c r="C13">
        <v>450</v>
      </c>
      <c r="D13">
        <v>1300</v>
      </c>
    </row>
    <row r="14" spans="1:4" x14ac:dyDescent="0.25">
      <c r="A14">
        <v>3</v>
      </c>
      <c r="B14">
        <v>30</v>
      </c>
      <c r="C14">
        <v>520</v>
      </c>
      <c r="D14">
        <v>1650</v>
      </c>
    </row>
    <row r="15" spans="1:4" x14ac:dyDescent="0.25">
      <c r="A15">
        <v>4</v>
      </c>
      <c r="B15">
        <v>30</v>
      </c>
      <c r="C15">
        <v>540</v>
      </c>
      <c r="D15">
        <v>1620</v>
      </c>
    </row>
    <row r="16" spans="1:4" x14ac:dyDescent="0.25">
      <c r="A16">
        <v>5</v>
      </c>
      <c r="B16">
        <v>30</v>
      </c>
      <c r="C16" s="56">
        <v>630</v>
      </c>
      <c r="D16" s="56">
        <v>1720</v>
      </c>
    </row>
    <row r="17" spans="1:4" x14ac:dyDescent="0.25">
      <c r="A17">
        <v>1</v>
      </c>
      <c r="B17">
        <v>60</v>
      </c>
      <c r="C17">
        <v>260</v>
      </c>
      <c r="D17">
        <v>510</v>
      </c>
    </row>
    <row r="18" spans="1:4" x14ac:dyDescent="0.25">
      <c r="A18">
        <v>2</v>
      </c>
      <c r="B18">
        <v>60</v>
      </c>
      <c r="C18">
        <v>280</v>
      </c>
      <c r="D18">
        <v>510</v>
      </c>
    </row>
    <row r="19" spans="1:4" s="56" customFormat="1" x14ac:dyDescent="0.25">
      <c r="A19" s="56">
        <v>4</v>
      </c>
      <c r="B19" s="56">
        <v>60</v>
      </c>
      <c r="C19" s="56">
        <v>250</v>
      </c>
      <c r="D19" s="56">
        <v>450</v>
      </c>
    </row>
    <row r="20" spans="1:4" x14ac:dyDescent="0.25">
      <c r="A20">
        <v>3</v>
      </c>
      <c r="B20">
        <v>60</v>
      </c>
      <c r="C20">
        <v>330</v>
      </c>
      <c r="D20">
        <v>450</v>
      </c>
    </row>
    <row r="21" spans="1:4" x14ac:dyDescent="0.25">
      <c r="A21">
        <v>5</v>
      </c>
      <c r="B21">
        <v>60</v>
      </c>
      <c r="C21">
        <v>350</v>
      </c>
      <c r="D21">
        <v>600</v>
      </c>
    </row>
  </sheetData>
  <sortState xmlns:xlrd2="http://schemas.microsoft.com/office/spreadsheetml/2017/richdata2" ref="A2:D20">
    <sortCondition ref="B2"/>
  </sortState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174"/>
  <sheetViews>
    <sheetView workbookViewId="0">
      <selection sqref="A1:I174"/>
    </sheetView>
  </sheetViews>
  <sheetFormatPr defaultRowHeight="15" x14ac:dyDescent="0.25"/>
  <sheetData>
    <row r="1" spans="1:9" x14ac:dyDescent="0.25">
      <c r="A1" t="s">
        <v>0</v>
      </c>
      <c r="B1" t="s">
        <v>40</v>
      </c>
      <c r="C1" t="s">
        <v>2</v>
      </c>
      <c r="D1" t="s">
        <v>3</v>
      </c>
      <c r="E1" t="s">
        <v>4</v>
      </c>
      <c r="F1" t="s">
        <v>1</v>
      </c>
      <c r="G1" t="s">
        <v>6</v>
      </c>
      <c r="H1" t="s">
        <v>28</v>
      </c>
      <c r="I1" t="s">
        <v>29</v>
      </c>
    </row>
    <row r="2" spans="1:9" x14ac:dyDescent="0.25">
      <c r="A2" t="s">
        <v>10</v>
      </c>
      <c r="B2">
        <v>70</v>
      </c>
      <c r="C2">
        <v>1</v>
      </c>
      <c r="D2">
        <v>60</v>
      </c>
      <c r="E2">
        <v>10</v>
      </c>
      <c r="F2">
        <v>1000</v>
      </c>
      <c r="G2">
        <v>0.01</v>
      </c>
      <c r="H2">
        <v>10000</v>
      </c>
      <c r="I2">
        <v>100</v>
      </c>
    </row>
    <row r="3" spans="1:9" x14ac:dyDescent="0.25">
      <c r="A3" t="s">
        <v>9</v>
      </c>
      <c r="B3">
        <v>70</v>
      </c>
      <c r="C3">
        <v>1</v>
      </c>
      <c r="D3">
        <v>60</v>
      </c>
      <c r="E3">
        <v>15</v>
      </c>
      <c r="F3">
        <v>1000</v>
      </c>
      <c r="G3">
        <v>1.4999999999999999E-2</v>
      </c>
      <c r="H3">
        <v>10000</v>
      </c>
      <c r="I3">
        <v>150</v>
      </c>
    </row>
    <row r="4" spans="1:9" x14ac:dyDescent="0.25">
      <c r="A4" t="s">
        <v>22</v>
      </c>
      <c r="B4">
        <v>70</v>
      </c>
      <c r="C4">
        <v>1</v>
      </c>
      <c r="D4">
        <v>60</v>
      </c>
      <c r="E4">
        <v>35</v>
      </c>
      <c r="F4">
        <v>1000</v>
      </c>
      <c r="G4">
        <v>3.5000000000000003E-2</v>
      </c>
      <c r="H4">
        <v>10000</v>
      </c>
      <c r="I4">
        <v>350.00000000000006</v>
      </c>
    </row>
    <row r="5" spans="1:9" x14ac:dyDescent="0.25">
      <c r="A5" t="s">
        <v>11</v>
      </c>
      <c r="B5">
        <v>70</v>
      </c>
      <c r="C5">
        <v>1</v>
      </c>
      <c r="D5">
        <v>60</v>
      </c>
      <c r="E5">
        <v>20</v>
      </c>
      <c r="F5">
        <v>1000</v>
      </c>
      <c r="G5">
        <v>0.02</v>
      </c>
      <c r="H5">
        <v>10000</v>
      </c>
      <c r="I5">
        <v>200</v>
      </c>
    </row>
    <row r="6" spans="1:9" x14ac:dyDescent="0.25">
      <c r="A6" t="s">
        <v>41</v>
      </c>
      <c r="B6">
        <v>70</v>
      </c>
      <c r="C6">
        <v>1</v>
      </c>
      <c r="D6">
        <v>60</v>
      </c>
      <c r="E6">
        <v>80</v>
      </c>
      <c r="F6">
        <v>1000</v>
      </c>
      <c r="G6">
        <v>0.08</v>
      </c>
      <c r="H6">
        <v>10000</v>
      </c>
      <c r="I6">
        <v>800</v>
      </c>
    </row>
    <row r="8" spans="1:9" x14ac:dyDescent="0.25">
      <c r="A8" t="s">
        <v>13</v>
      </c>
      <c r="B8">
        <v>70</v>
      </c>
      <c r="C8">
        <v>1</v>
      </c>
      <c r="D8">
        <v>0</v>
      </c>
      <c r="E8">
        <v>2</v>
      </c>
      <c r="F8">
        <v>1000</v>
      </c>
      <c r="G8">
        <v>2E-3</v>
      </c>
      <c r="H8">
        <v>10000</v>
      </c>
      <c r="I8">
        <v>20</v>
      </c>
    </row>
    <row r="9" spans="1:9" x14ac:dyDescent="0.25">
      <c r="A9" t="s">
        <v>9</v>
      </c>
      <c r="B9">
        <v>70</v>
      </c>
      <c r="C9">
        <v>1</v>
      </c>
      <c r="D9">
        <v>0</v>
      </c>
      <c r="E9">
        <v>60</v>
      </c>
      <c r="F9">
        <v>1000</v>
      </c>
      <c r="G9">
        <v>0.06</v>
      </c>
      <c r="H9">
        <v>10000</v>
      </c>
      <c r="I9">
        <v>600</v>
      </c>
    </row>
    <row r="10" spans="1:9" x14ac:dyDescent="0.25">
      <c r="A10" t="s">
        <v>12</v>
      </c>
      <c r="B10">
        <v>70</v>
      </c>
      <c r="C10">
        <v>1</v>
      </c>
      <c r="D10">
        <v>0</v>
      </c>
      <c r="E10">
        <v>60</v>
      </c>
      <c r="F10">
        <v>1000</v>
      </c>
      <c r="G10">
        <v>0.06</v>
      </c>
      <c r="H10">
        <v>10000</v>
      </c>
      <c r="I10">
        <v>600</v>
      </c>
    </row>
    <row r="11" spans="1:9" x14ac:dyDescent="0.25">
      <c r="A11" t="s">
        <v>22</v>
      </c>
      <c r="B11">
        <v>70</v>
      </c>
      <c r="C11">
        <v>1</v>
      </c>
      <c r="D11">
        <v>0</v>
      </c>
      <c r="E11">
        <v>20</v>
      </c>
      <c r="F11">
        <v>1000</v>
      </c>
      <c r="G11">
        <v>0.02</v>
      </c>
      <c r="H11">
        <v>10000</v>
      </c>
      <c r="I11">
        <v>200</v>
      </c>
    </row>
    <row r="12" spans="1:9" x14ac:dyDescent="0.25">
      <c r="A12" t="s">
        <v>13</v>
      </c>
      <c r="B12">
        <v>70</v>
      </c>
      <c r="C12">
        <v>1</v>
      </c>
      <c r="D12">
        <v>0</v>
      </c>
      <c r="E12">
        <v>5</v>
      </c>
      <c r="F12">
        <v>1000</v>
      </c>
      <c r="G12">
        <v>5.0000000000000001E-3</v>
      </c>
      <c r="H12">
        <v>10000</v>
      </c>
      <c r="I12">
        <v>50</v>
      </c>
    </row>
    <row r="13" spans="1:9" x14ac:dyDescent="0.25">
      <c r="A13" t="s">
        <v>11</v>
      </c>
      <c r="B13">
        <v>70</v>
      </c>
      <c r="C13">
        <v>1</v>
      </c>
      <c r="D13">
        <v>0</v>
      </c>
      <c r="E13">
        <v>10</v>
      </c>
      <c r="F13">
        <v>1000</v>
      </c>
      <c r="G13">
        <v>0.01</v>
      </c>
      <c r="H13">
        <v>10000</v>
      </c>
      <c r="I13">
        <v>100</v>
      </c>
    </row>
    <row r="14" spans="1:9" x14ac:dyDescent="0.25">
      <c r="A14" t="s">
        <v>10</v>
      </c>
      <c r="B14">
        <v>70</v>
      </c>
      <c r="C14">
        <v>1</v>
      </c>
      <c r="D14">
        <v>0</v>
      </c>
      <c r="E14">
        <v>3</v>
      </c>
      <c r="F14">
        <v>1000</v>
      </c>
      <c r="G14">
        <v>3.0000000000000001E-3</v>
      </c>
      <c r="H14">
        <v>10000</v>
      </c>
      <c r="I14">
        <v>30</v>
      </c>
    </row>
    <row r="15" spans="1:9" x14ac:dyDescent="0.25">
      <c r="A15" t="s">
        <v>41</v>
      </c>
      <c r="B15">
        <v>70</v>
      </c>
      <c r="C15">
        <v>1</v>
      </c>
      <c r="D15">
        <v>0</v>
      </c>
      <c r="E15">
        <v>160</v>
      </c>
      <c r="F15">
        <v>1000</v>
      </c>
      <c r="G15">
        <v>0.16</v>
      </c>
      <c r="H15">
        <v>10000</v>
      </c>
      <c r="I15">
        <v>1600</v>
      </c>
    </row>
    <row r="17" spans="1:9" x14ac:dyDescent="0.25">
      <c r="A17" t="s">
        <v>9</v>
      </c>
      <c r="B17">
        <v>70</v>
      </c>
      <c r="C17">
        <v>1</v>
      </c>
      <c r="D17">
        <v>15</v>
      </c>
      <c r="E17">
        <v>40</v>
      </c>
      <c r="F17">
        <v>1000</v>
      </c>
      <c r="G17">
        <v>0.04</v>
      </c>
      <c r="H17">
        <v>10000</v>
      </c>
      <c r="I17">
        <v>400</v>
      </c>
    </row>
    <row r="18" spans="1:9" x14ac:dyDescent="0.25">
      <c r="A18" t="s">
        <v>12</v>
      </c>
      <c r="B18">
        <v>70</v>
      </c>
      <c r="C18">
        <v>1</v>
      </c>
      <c r="D18">
        <v>15</v>
      </c>
      <c r="E18">
        <v>80</v>
      </c>
      <c r="F18">
        <v>1000</v>
      </c>
      <c r="G18">
        <v>0.08</v>
      </c>
      <c r="H18">
        <v>10000</v>
      </c>
      <c r="I18">
        <v>800</v>
      </c>
    </row>
    <row r="19" spans="1:9" x14ac:dyDescent="0.25">
      <c r="A19" t="s">
        <v>22</v>
      </c>
      <c r="B19">
        <v>70</v>
      </c>
      <c r="C19">
        <v>1</v>
      </c>
      <c r="D19">
        <v>15</v>
      </c>
      <c r="E19">
        <v>40</v>
      </c>
      <c r="F19">
        <v>1000</v>
      </c>
      <c r="G19">
        <v>0.04</v>
      </c>
      <c r="H19">
        <v>10000</v>
      </c>
      <c r="I19">
        <v>400</v>
      </c>
    </row>
    <row r="20" spans="1:9" x14ac:dyDescent="0.25">
      <c r="A20" t="s">
        <v>14</v>
      </c>
      <c r="B20">
        <v>70</v>
      </c>
      <c r="C20">
        <v>1</v>
      </c>
      <c r="D20">
        <v>15</v>
      </c>
      <c r="E20">
        <v>5</v>
      </c>
      <c r="F20">
        <v>1000</v>
      </c>
      <c r="G20">
        <v>5.0000000000000001E-3</v>
      </c>
      <c r="H20">
        <v>10000</v>
      </c>
      <c r="I20">
        <v>50</v>
      </c>
    </row>
    <row r="21" spans="1:9" x14ac:dyDescent="0.25">
      <c r="A21" t="s">
        <v>11</v>
      </c>
      <c r="B21">
        <v>70</v>
      </c>
      <c r="C21">
        <v>1</v>
      </c>
      <c r="D21">
        <v>15</v>
      </c>
      <c r="E21">
        <v>10</v>
      </c>
      <c r="F21">
        <v>1000</v>
      </c>
      <c r="G21">
        <v>0.01</v>
      </c>
      <c r="H21">
        <v>10000</v>
      </c>
      <c r="I21">
        <v>100</v>
      </c>
    </row>
    <row r="22" spans="1:9" x14ac:dyDescent="0.25">
      <c r="A22" t="s">
        <v>41</v>
      </c>
      <c r="B22">
        <v>70</v>
      </c>
      <c r="C22">
        <v>1</v>
      </c>
      <c r="D22">
        <v>15</v>
      </c>
      <c r="E22">
        <v>175</v>
      </c>
      <c r="F22">
        <v>1000</v>
      </c>
      <c r="G22">
        <v>0.17499999999999999</v>
      </c>
      <c r="H22">
        <v>10000</v>
      </c>
      <c r="I22">
        <v>1750</v>
      </c>
    </row>
    <row r="24" spans="1:9" x14ac:dyDescent="0.25">
      <c r="A24" t="s">
        <v>9</v>
      </c>
      <c r="B24">
        <v>70</v>
      </c>
      <c r="C24">
        <v>1</v>
      </c>
      <c r="D24">
        <v>30</v>
      </c>
      <c r="E24">
        <v>20</v>
      </c>
      <c r="F24">
        <v>1000</v>
      </c>
      <c r="G24">
        <v>0.02</v>
      </c>
      <c r="H24">
        <v>10000</v>
      </c>
      <c r="I24">
        <v>200</v>
      </c>
    </row>
    <row r="25" spans="1:9" x14ac:dyDescent="0.25">
      <c r="A25" t="s">
        <v>14</v>
      </c>
      <c r="B25">
        <v>70</v>
      </c>
      <c r="C25">
        <v>1</v>
      </c>
      <c r="D25">
        <v>30</v>
      </c>
      <c r="E25">
        <v>20</v>
      </c>
      <c r="F25">
        <v>1000</v>
      </c>
      <c r="G25">
        <v>0.02</v>
      </c>
      <c r="H25">
        <v>10000</v>
      </c>
      <c r="I25">
        <v>200</v>
      </c>
    </row>
    <row r="26" spans="1:9" x14ac:dyDescent="0.25">
      <c r="A26" t="s">
        <v>12</v>
      </c>
      <c r="B26">
        <v>70</v>
      </c>
      <c r="C26">
        <v>1</v>
      </c>
      <c r="D26">
        <v>30</v>
      </c>
      <c r="E26">
        <v>25</v>
      </c>
      <c r="F26">
        <v>1000</v>
      </c>
      <c r="G26">
        <v>2.5000000000000001E-2</v>
      </c>
      <c r="H26">
        <v>10000</v>
      </c>
      <c r="I26">
        <v>250</v>
      </c>
    </row>
    <row r="27" spans="1:9" x14ac:dyDescent="0.25">
      <c r="A27" t="s">
        <v>13</v>
      </c>
      <c r="B27">
        <v>70</v>
      </c>
      <c r="C27">
        <v>1</v>
      </c>
      <c r="D27">
        <v>30</v>
      </c>
      <c r="E27">
        <v>3</v>
      </c>
      <c r="F27">
        <v>1000</v>
      </c>
      <c r="G27">
        <v>3.0000000000000001E-3</v>
      </c>
      <c r="H27">
        <v>10000</v>
      </c>
      <c r="I27">
        <v>30</v>
      </c>
    </row>
    <row r="28" spans="1:9" x14ac:dyDescent="0.25">
      <c r="A28" t="s">
        <v>23</v>
      </c>
      <c r="B28">
        <v>70</v>
      </c>
      <c r="C28">
        <v>1</v>
      </c>
      <c r="D28">
        <v>30</v>
      </c>
      <c r="E28">
        <v>2</v>
      </c>
      <c r="F28">
        <v>1000</v>
      </c>
      <c r="G28">
        <v>2E-3</v>
      </c>
      <c r="H28">
        <v>10000</v>
      </c>
      <c r="I28">
        <v>20</v>
      </c>
    </row>
    <row r="29" spans="1:9" x14ac:dyDescent="0.25">
      <c r="A29" t="s">
        <v>15</v>
      </c>
      <c r="B29">
        <v>70</v>
      </c>
      <c r="C29">
        <v>1</v>
      </c>
      <c r="D29">
        <v>30</v>
      </c>
      <c r="E29">
        <v>10</v>
      </c>
      <c r="F29">
        <v>1000</v>
      </c>
      <c r="G29">
        <v>0.01</v>
      </c>
      <c r="H29">
        <v>10000</v>
      </c>
      <c r="I29">
        <v>100</v>
      </c>
    </row>
    <row r="30" spans="1:9" x14ac:dyDescent="0.25">
      <c r="A30" t="s">
        <v>11</v>
      </c>
      <c r="B30">
        <v>70</v>
      </c>
      <c r="C30">
        <v>1</v>
      </c>
      <c r="D30">
        <v>30</v>
      </c>
      <c r="E30">
        <v>85</v>
      </c>
      <c r="F30">
        <v>1000</v>
      </c>
      <c r="G30">
        <v>8.5000000000000006E-2</v>
      </c>
      <c r="H30">
        <v>10000</v>
      </c>
      <c r="I30">
        <v>850.00000000000011</v>
      </c>
    </row>
    <row r="31" spans="1:9" x14ac:dyDescent="0.25">
      <c r="A31" t="s">
        <v>41</v>
      </c>
      <c r="B31">
        <v>70</v>
      </c>
      <c r="C31">
        <v>1</v>
      </c>
      <c r="D31">
        <v>30</v>
      </c>
      <c r="E31">
        <v>165</v>
      </c>
      <c r="F31">
        <v>1000</v>
      </c>
      <c r="G31">
        <v>0.16500000000000001</v>
      </c>
      <c r="H31">
        <v>10000</v>
      </c>
      <c r="I31">
        <v>1650</v>
      </c>
    </row>
    <row r="33" spans="1:9" x14ac:dyDescent="0.25">
      <c r="A33" t="s">
        <v>11</v>
      </c>
      <c r="B33">
        <v>70</v>
      </c>
      <c r="C33">
        <v>2</v>
      </c>
      <c r="D33">
        <v>30</v>
      </c>
      <c r="E33">
        <v>30</v>
      </c>
      <c r="F33">
        <v>1000</v>
      </c>
      <c r="G33">
        <v>0.03</v>
      </c>
      <c r="H33">
        <v>10000</v>
      </c>
      <c r="I33">
        <v>300</v>
      </c>
    </row>
    <row r="34" spans="1:9" x14ac:dyDescent="0.25">
      <c r="A34" t="s">
        <v>13</v>
      </c>
      <c r="B34">
        <v>70</v>
      </c>
      <c r="C34">
        <v>2</v>
      </c>
      <c r="D34">
        <v>30</v>
      </c>
      <c r="E34">
        <v>5</v>
      </c>
      <c r="F34">
        <v>1000</v>
      </c>
      <c r="G34">
        <v>5.0000000000000001E-3</v>
      </c>
      <c r="H34">
        <v>10000</v>
      </c>
      <c r="I34">
        <v>50</v>
      </c>
    </row>
    <row r="35" spans="1:9" x14ac:dyDescent="0.25">
      <c r="A35" t="s">
        <v>10</v>
      </c>
      <c r="B35">
        <v>70</v>
      </c>
      <c r="C35">
        <v>2</v>
      </c>
      <c r="D35">
        <v>30</v>
      </c>
      <c r="E35">
        <v>5</v>
      </c>
      <c r="F35">
        <v>1000</v>
      </c>
      <c r="G35">
        <v>5.0000000000000001E-3</v>
      </c>
      <c r="H35">
        <v>10000</v>
      </c>
      <c r="I35">
        <v>50</v>
      </c>
    </row>
    <row r="36" spans="1:9" x14ac:dyDescent="0.25">
      <c r="A36" t="s">
        <v>9</v>
      </c>
      <c r="B36">
        <v>70</v>
      </c>
      <c r="C36">
        <v>2</v>
      </c>
      <c r="D36">
        <v>30</v>
      </c>
      <c r="E36">
        <v>45</v>
      </c>
      <c r="F36">
        <v>1000</v>
      </c>
      <c r="G36">
        <v>4.4999999999999998E-2</v>
      </c>
      <c r="H36">
        <v>10000</v>
      </c>
      <c r="I36">
        <v>450</v>
      </c>
    </row>
    <row r="37" spans="1:9" x14ac:dyDescent="0.25">
      <c r="A37" t="s">
        <v>22</v>
      </c>
      <c r="B37">
        <v>70</v>
      </c>
      <c r="C37">
        <v>2</v>
      </c>
      <c r="D37">
        <v>30</v>
      </c>
      <c r="E37">
        <v>10</v>
      </c>
      <c r="F37">
        <v>1000</v>
      </c>
      <c r="G37">
        <v>0.01</v>
      </c>
      <c r="H37">
        <v>10000</v>
      </c>
      <c r="I37">
        <v>100</v>
      </c>
    </row>
    <row r="38" spans="1:9" x14ac:dyDescent="0.25">
      <c r="A38" t="s">
        <v>18</v>
      </c>
      <c r="B38">
        <v>70</v>
      </c>
      <c r="C38">
        <v>2</v>
      </c>
      <c r="D38">
        <v>30</v>
      </c>
      <c r="E38">
        <v>35</v>
      </c>
      <c r="F38">
        <v>1000</v>
      </c>
      <c r="G38">
        <v>3.5000000000000003E-2</v>
      </c>
      <c r="H38">
        <v>10000</v>
      </c>
      <c r="I38">
        <v>350.00000000000006</v>
      </c>
    </row>
    <row r="39" spans="1:9" x14ac:dyDescent="0.25">
      <c r="A39" t="s">
        <v>16</v>
      </c>
      <c r="B39">
        <v>70</v>
      </c>
      <c r="C39">
        <v>2</v>
      </c>
      <c r="D39">
        <v>30</v>
      </c>
      <c r="E39">
        <v>5</v>
      </c>
      <c r="F39">
        <v>1000</v>
      </c>
      <c r="G39">
        <v>5.0000000000000001E-3</v>
      </c>
      <c r="H39">
        <v>10000</v>
      </c>
      <c r="I39">
        <v>50</v>
      </c>
    </row>
    <row r="40" spans="1:9" x14ac:dyDescent="0.25">
      <c r="A40" t="s">
        <v>41</v>
      </c>
      <c r="B40">
        <v>70</v>
      </c>
      <c r="C40">
        <v>2</v>
      </c>
      <c r="D40">
        <v>30</v>
      </c>
      <c r="E40">
        <v>135</v>
      </c>
      <c r="F40">
        <v>1000</v>
      </c>
      <c r="G40">
        <v>0.13500000000000001</v>
      </c>
      <c r="H40">
        <v>10000</v>
      </c>
      <c r="I40">
        <v>1350</v>
      </c>
    </row>
    <row r="42" spans="1:9" x14ac:dyDescent="0.25">
      <c r="A42" t="s">
        <v>14</v>
      </c>
      <c r="B42">
        <v>70</v>
      </c>
      <c r="C42">
        <v>2</v>
      </c>
      <c r="D42">
        <v>60</v>
      </c>
      <c r="E42">
        <v>5</v>
      </c>
      <c r="F42">
        <v>1000</v>
      </c>
      <c r="G42">
        <v>5.0000000000000001E-3</v>
      </c>
      <c r="H42">
        <v>10000</v>
      </c>
      <c r="I42">
        <v>50</v>
      </c>
    </row>
    <row r="43" spans="1:9" x14ac:dyDescent="0.25">
      <c r="A43" t="s">
        <v>10</v>
      </c>
      <c r="B43">
        <v>70</v>
      </c>
      <c r="C43">
        <v>2</v>
      </c>
      <c r="D43">
        <v>60</v>
      </c>
      <c r="E43">
        <v>40</v>
      </c>
      <c r="F43">
        <v>1000</v>
      </c>
      <c r="G43">
        <v>0.04</v>
      </c>
      <c r="H43">
        <v>10000</v>
      </c>
      <c r="I43">
        <v>400</v>
      </c>
    </row>
    <row r="44" spans="1:9" x14ac:dyDescent="0.25">
      <c r="A44" t="s">
        <v>11</v>
      </c>
      <c r="B44">
        <v>70</v>
      </c>
      <c r="C44">
        <v>2</v>
      </c>
      <c r="D44">
        <v>60</v>
      </c>
      <c r="E44">
        <v>55</v>
      </c>
      <c r="F44">
        <v>1000</v>
      </c>
      <c r="G44">
        <v>5.5E-2</v>
      </c>
      <c r="H44">
        <v>10000</v>
      </c>
      <c r="I44">
        <v>550</v>
      </c>
    </row>
    <row r="45" spans="1:9" x14ac:dyDescent="0.25">
      <c r="A45" t="s">
        <v>12</v>
      </c>
      <c r="B45">
        <v>70</v>
      </c>
      <c r="C45">
        <v>2</v>
      </c>
      <c r="D45">
        <v>60</v>
      </c>
      <c r="E45">
        <v>5</v>
      </c>
      <c r="F45">
        <v>1000</v>
      </c>
      <c r="G45">
        <v>5.0000000000000001E-3</v>
      </c>
      <c r="H45">
        <v>10000</v>
      </c>
      <c r="I45">
        <v>50</v>
      </c>
    </row>
    <row r="46" spans="1:9" x14ac:dyDescent="0.25">
      <c r="A46" t="s">
        <v>9</v>
      </c>
      <c r="B46">
        <v>70</v>
      </c>
      <c r="C46">
        <v>2</v>
      </c>
      <c r="D46">
        <v>60</v>
      </c>
      <c r="E46">
        <v>2</v>
      </c>
      <c r="F46">
        <v>1000</v>
      </c>
      <c r="G46">
        <v>2E-3</v>
      </c>
      <c r="H46">
        <v>10000</v>
      </c>
      <c r="I46">
        <v>20</v>
      </c>
    </row>
    <row r="47" spans="1:9" x14ac:dyDescent="0.25">
      <c r="A47" t="s">
        <v>18</v>
      </c>
      <c r="B47">
        <v>70</v>
      </c>
      <c r="C47">
        <v>2</v>
      </c>
      <c r="D47">
        <v>60</v>
      </c>
      <c r="E47">
        <v>2</v>
      </c>
      <c r="F47">
        <v>1000</v>
      </c>
      <c r="G47">
        <v>2E-3</v>
      </c>
      <c r="H47">
        <v>10000</v>
      </c>
      <c r="I47">
        <v>20</v>
      </c>
    </row>
    <row r="48" spans="1:9" x14ac:dyDescent="0.25">
      <c r="A48" t="s">
        <v>41</v>
      </c>
      <c r="B48">
        <v>70</v>
      </c>
      <c r="C48">
        <v>2</v>
      </c>
      <c r="D48">
        <v>60</v>
      </c>
      <c r="E48">
        <v>109</v>
      </c>
      <c r="F48">
        <v>1000</v>
      </c>
      <c r="G48">
        <v>0.109</v>
      </c>
      <c r="H48">
        <v>10000</v>
      </c>
      <c r="I48">
        <v>1090</v>
      </c>
    </row>
    <row r="50" spans="1:9" x14ac:dyDescent="0.25">
      <c r="A50" t="s">
        <v>22</v>
      </c>
      <c r="B50">
        <v>70</v>
      </c>
      <c r="C50">
        <v>2</v>
      </c>
      <c r="D50">
        <v>0</v>
      </c>
      <c r="E50">
        <v>20</v>
      </c>
      <c r="F50">
        <v>1000</v>
      </c>
      <c r="G50">
        <v>0.02</v>
      </c>
      <c r="H50">
        <v>10000</v>
      </c>
      <c r="I50">
        <v>200</v>
      </c>
    </row>
    <row r="51" spans="1:9" x14ac:dyDescent="0.25">
      <c r="A51" t="s">
        <v>16</v>
      </c>
      <c r="B51">
        <v>70</v>
      </c>
      <c r="C51">
        <v>2</v>
      </c>
      <c r="D51">
        <v>0</v>
      </c>
      <c r="E51">
        <v>20</v>
      </c>
      <c r="F51">
        <v>1000</v>
      </c>
      <c r="G51">
        <v>0.02</v>
      </c>
      <c r="H51">
        <v>10000</v>
      </c>
      <c r="I51">
        <v>200</v>
      </c>
    </row>
    <row r="52" spans="1:9" x14ac:dyDescent="0.25">
      <c r="A52" t="s">
        <v>11</v>
      </c>
      <c r="B52">
        <v>70</v>
      </c>
      <c r="C52">
        <v>2</v>
      </c>
      <c r="D52">
        <v>0</v>
      </c>
      <c r="E52">
        <v>5</v>
      </c>
      <c r="F52">
        <v>1000</v>
      </c>
      <c r="G52">
        <v>5.0000000000000001E-3</v>
      </c>
      <c r="H52">
        <v>10000</v>
      </c>
      <c r="I52">
        <v>50</v>
      </c>
    </row>
    <row r="53" spans="1:9" x14ac:dyDescent="0.25">
      <c r="A53" t="s">
        <v>12</v>
      </c>
      <c r="B53">
        <v>70</v>
      </c>
      <c r="C53">
        <v>2</v>
      </c>
      <c r="D53">
        <v>0</v>
      </c>
      <c r="E53">
        <v>70</v>
      </c>
      <c r="F53">
        <v>1000</v>
      </c>
      <c r="G53">
        <v>7.0000000000000007E-2</v>
      </c>
      <c r="H53">
        <v>10000</v>
      </c>
      <c r="I53">
        <v>700.00000000000011</v>
      </c>
    </row>
    <row r="54" spans="1:9" x14ac:dyDescent="0.25">
      <c r="A54" t="s">
        <v>9</v>
      </c>
      <c r="B54">
        <v>70</v>
      </c>
      <c r="C54">
        <v>2</v>
      </c>
      <c r="D54">
        <v>0</v>
      </c>
      <c r="E54">
        <v>25</v>
      </c>
      <c r="F54">
        <v>1000</v>
      </c>
      <c r="G54">
        <v>2.5000000000000001E-2</v>
      </c>
      <c r="H54">
        <v>10000</v>
      </c>
      <c r="I54">
        <v>250</v>
      </c>
    </row>
    <row r="55" spans="1:9" x14ac:dyDescent="0.25">
      <c r="A55" t="s">
        <v>10</v>
      </c>
      <c r="B55">
        <v>70</v>
      </c>
      <c r="C55">
        <v>2</v>
      </c>
      <c r="D55">
        <v>0</v>
      </c>
      <c r="E55">
        <v>15</v>
      </c>
      <c r="F55">
        <v>1000</v>
      </c>
      <c r="G55">
        <v>1.4999999999999999E-2</v>
      </c>
      <c r="H55">
        <v>10000</v>
      </c>
      <c r="I55">
        <v>150</v>
      </c>
    </row>
    <row r="56" spans="1:9" x14ac:dyDescent="0.25">
      <c r="A56" t="s">
        <v>13</v>
      </c>
      <c r="B56">
        <v>70</v>
      </c>
      <c r="C56">
        <v>2</v>
      </c>
      <c r="D56">
        <v>0</v>
      </c>
      <c r="E56">
        <v>5</v>
      </c>
      <c r="F56">
        <v>1000</v>
      </c>
      <c r="G56">
        <v>5.0000000000000001E-3</v>
      </c>
      <c r="H56">
        <v>10000</v>
      </c>
      <c r="I56">
        <v>50</v>
      </c>
    </row>
    <row r="57" spans="1:9" x14ac:dyDescent="0.25">
      <c r="A57" t="s">
        <v>41</v>
      </c>
      <c r="B57">
        <v>70</v>
      </c>
      <c r="C57">
        <v>2</v>
      </c>
      <c r="D57">
        <v>0</v>
      </c>
      <c r="E57">
        <v>160</v>
      </c>
      <c r="F57">
        <v>1000</v>
      </c>
      <c r="G57">
        <v>0.16</v>
      </c>
      <c r="H57">
        <v>10000</v>
      </c>
      <c r="I57">
        <v>1600</v>
      </c>
    </row>
    <row r="59" spans="1:9" x14ac:dyDescent="0.25">
      <c r="A59" t="s">
        <v>22</v>
      </c>
      <c r="B59">
        <v>70</v>
      </c>
      <c r="C59">
        <v>2</v>
      </c>
      <c r="D59">
        <v>15</v>
      </c>
      <c r="E59">
        <v>5</v>
      </c>
      <c r="F59">
        <v>1000</v>
      </c>
      <c r="G59">
        <v>5.0000000000000001E-3</v>
      </c>
      <c r="H59">
        <v>10000</v>
      </c>
      <c r="I59">
        <v>50</v>
      </c>
    </row>
    <row r="60" spans="1:9" x14ac:dyDescent="0.25">
      <c r="A60" t="s">
        <v>9</v>
      </c>
      <c r="B60">
        <v>70</v>
      </c>
      <c r="C60">
        <v>2</v>
      </c>
      <c r="D60">
        <v>15</v>
      </c>
      <c r="E60">
        <v>55</v>
      </c>
      <c r="F60">
        <v>1000</v>
      </c>
      <c r="G60">
        <v>5.5E-2</v>
      </c>
      <c r="H60">
        <v>10000</v>
      </c>
      <c r="I60">
        <v>550</v>
      </c>
    </row>
    <row r="61" spans="1:9" x14ac:dyDescent="0.25">
      <c r="A61" t="s">
        <v>18</v>
      </c>
      <c r="B61">
        <v>70</v>
      </c>
      <c r="C61">
        <v>2</v>
      </c>
      <c r="D61">
        <v>15</v>
      </c>
      <c r="E61">
        <v>45</v>
      </c>
      <c r="F61">
        <v>1000</v>
      </c>
      <c r="G61">
        <v>4.4999999999999998E-2</v>
      </c>
      <c r="H61">
        <v>10000</v>
      </c>
      <c r="I61">
        <v>450</v>
      </c>
    </row>
    <row r="62" spans="1:9" x14ac:dyDescent="0.25">
      <c r="A62" t="s">
        <v>17</v>
      </c>
      <c r="B62">
        <v>70</v>
      </c>
      <c r="C62">
        <v>2</v>
      </c>
      <c r="D62">
        <v>15</v>
      </c>
      <c r="E62">
        <v>2</v>
      </c>
      <c r="F62">
        <v>1000</v>
      </c>
      <c r="G62">
        <v>2E-3</v>
      </c>
      <c r="H62">
        <v>10000</v>
      </c>
      <c r="I62">
        <v>20</v>
      </c>
    </row>
    <row r="63" spans="1:9" x14ac:dyDescent="0.25">
      <c r="A63" t="s">
        <v>11</v>
      </c>
      <c r="B63">
        <v>70</v>
      </c>
      <c r="C63">
        <v>2</v>
      </c>
      <c r="D63">
        <v>15</v>
      </c>
      <c r="E63">
        <v>10</v>
      </c>
      <c r="F63">
        <v>1000</v>
      </c>
      <c r="G63">
        <v>0.01</v>
      </c>
      <c r="H63">
        <v>10000</v>
      </c>
      <c r="I63">
        <v>100</v>
      </c>
    </row>
    <row r="64" spans="1:9" x14ac:dyDescent="0.25">
      <c r="A64" t="s">
        <v>12</v>
      </c>
      <c r="B64">
        <v>70</v>
      </c>
      <c r="C64">
        <v>2</v>
      </c>
      <c r="D64">
        <v>15</v>
      </c>
      <c r="E64">
        <v>20</v>
      </c>
      <c r="F64">
        <v>1000</v>
      </c>
      <c r="G64">
        <v>0.02</v>
      </c>
      <c r="H64">
        <v>10000</v>
      </c>
      <c r="I64">
        <v>200</v>
      </c>
    </row>
    <row r="65" spans="1:9" x14ac:dyDescent="0.25">
      <c r="A65" t="s">
        <v>16</v>
      </c>
      <c r="B65">
        <v>70</v>
      </c>
      <c r="C65">
        <v>2</v>
      </c>
      <c r="D65">
        <v>15</v>
      </c>
      <c r="E65">
        <v>15</v>
      </c>
      <c r="F65">
        <v>1000</v>
      </c>
      <c r="G65">
        <v>1.4999999999999999E-2</v>
      </c>
      <c r="H65">
        <v>10000</v>
      </c>
      <c r="I65">
        <v>150</v>
      </c>
    </row>
    <row r="66" spans="1:9" x14ac:dyDescent="0.25">
      <c r="A66" t="s">
        <v>13</v>
      </c>
      <c r="B66">
        <v>70</v>
      </c>
      <c r="C66">
        <v>2</v>
      </c>
      <c r="D66">
        <v>15</v>
      </c>
      <c r="E66">
        <v>25</v>
      </c>
      <c r="F66">
        <v>1000</v>
      </c>
      <c r="G66">
        <v>2.5000000000000001E-2</v>
      </c>
      <c r="H66">
        <v>10000</v>
      </c>
      <c r="I66">
        <v>250</v>
      </c>
    </row>
    <row r="67" spans="1:9" x14ac:dyDescent="0.25">
      <c r="A67" t="s">
        <v>41</v>
      </c>
      <c r="B67">
        <v>70</v>
      </c>
      <c r="C67">
        <v>2</v>
      </c>
      <c r="D67">
        <v>15</v>
      </c>
      <c r="E67">
        <v>177</v>
      </c>
      <c r="F67">
        <v>1000</v>
      </c>
      <c r="G67">
        <v>0.17699999999999999</v>
      </c>
      <c r="H67">
        <v>10000</v>
      </c>
      <c r="I67">
        <v>1770</v>
      </c>
    </row>
    <row r="69" spans="1:9" x14ac:dyDescent="0.25">
      <c r="A69" t="s">
        <v>11</v>
      </c>
      <c r="B69">
        <v>70</v>
      </c>
      <c r="C69">
        <v>3</v>
      </c>
      <c r="D69">
        <v>15</v>
      </c>
      <c r="E69">
        <v>20</v>
      </c>
      <c r="F69">
        <v>1000</v>
      </c>
      <c r="G69">
        <v>0.02</v>
      </c>
      <c r="H69">
        <v>10000</v>
      </c>
      <c r="I69">
        <v>200</v>
      </c>
    </row>
    <row r="70" spans="1:9" x14ac:dyDescent="0.25">
      <c r="A70" t="s">
        <v>14</v>
      </c>
      <c r="B70">
        <v>70</v>
      </c>
      <c r="C70">
        <v>3</v>
      </c>
      <c r="D70">
        <v>15</v>
      </c>
      <c r="E70">
        <v>10</v>
      </c>
      <c r="F70">
        <v>1000</v>
      </c>
      <c r="G70">
        <v>0.01</v>
      </c>
      <c r="H70">
        <v>10000</v>
      </c>
      <c r="I70">
        <v>100</v>
      </c>
    </row>
    <row r="71" spans="1:9" x14ac:dyDescent="0.25">
      <c r="A71" t="s">
        <v>9</v>
      </c>
      <c r="B71">
        <v>70</v>
      </c>
      <c r="C71">
        <v>3</v>
      </c>
      <c r="D71">
        <v>15</v>
      </c>
      <c r="E71">
        <v>60</v>
      </c>
      <c r="F71">
        <v>1000</v>
      </c>
      <c r="G71">
        <v>0.06</v>
      </c>
      <c r="H71">
        <v>10000</v>
      </c>
      <c r="I71">
        <v>600</v>
      </c>
    </row>
    <row r="72" spans="1:9" x14ac:dyDescent="0.25">
      <c r="A72" t="s">
        <v>18</v>
      </c>
      <c r="B72">
        <v>70</v>
      </c>
      <c r="C72">
        <v>3</v>
      </c>
      <c r="D72">
        <v>15</v>
      </c>
      <c r="E72">
        <v>5</v>
      </c>
      <c r="F72">
        <v>1000</v>
      </c>
      <c r="G72">
        <v>5.0000000000000001E-3</v>
      </c>
      <c r="H72">
        <v>10000</v>
      </c>
      <c r="I72">
        <v>50</v>
      </c>
    </row>
    <row r="73" spans="1:9" x14ac:dyDescent="0.25">
      <c r="A73" t="s">
        <v>12</v>
      </c>
      <c r="B73">
        <v>70</v>
      </c>
      <c r="C73">
        <v>3</v>
      </c>
      <c r="D73">
        <v>15</v>
      </c>
      <c r="E73">
        <v>50</v>
      </c>
      <c r="F73">
        <v>1000</v>
      </c>
      <c r="G73">
        <v>0.05</v>
      </c>
      <c r="H73">
        <v>10000</v>
      </c>
      <c r="I73">
        <v>500</v>
      </c>
    </row>
    <row r="74" spans="1:9" x14ac:dyDescent="0.25">
      <c r="A74" t="s">
        <v>16</v>
      </c>
      <c r="B74">
        <v>70</v>
      </c>
      <c r="C74">
        <v>3</v>
      </c>
      <c r="D74">
        <v>15</v>
      </c>
      <c r="E74">
        <v>10</v>
      </c>
      <c r="F74">
        <v>1000</v>
      </c>
      <c r="G74">
        <v>0.01</v>
      </c>
      <c r="H74">
        <v>10000</v>
      </c>
      <c r="I74">
        <v>100</v>
      </c>
    </row>
    <row r="75" spans="1:9" x14ac:dyDescent="0.25">
      <c r="A75" t="s">
        <v>13</v>
      </c>
      <c r="B75">
        <v>70</v>
      </c>
      <c r="C75">
        <v>3</v>
      </c>
      <c r="D75">
        <v>15</v>
      </c>
      <c r="E75">
        <v>10</v>
      </c>
      <c r="F75">
        <v>1000</v>
      </c>
      <c r="G75">
        <v>0.01</v>
      </c>
      <c r="H75">
        <v>10000</v>
      </c>
      <c r="I75">
        <v>100</v>
      </c>
    </row>
    <row r="76" spans="1:9" x14ac:dyDescent="0.25">
      <c r="A76" t="s">
        <v>41</v>
      </c>
      <c r="B76">
        <v>70</v>
      </c>
      <c r="C76">
        <v>3</v>
      </c>
      <c r="D76">
        <v>15</v>
      </c>
      <c r="E76">
        <v>165</v>
      </c>
      <c r="F76">
        <v>1000</v>
      </c>
      <c r="G76">
        <v>0.16500000000000001</v>
      </c>
      <c r="H76">
        <v>10000</v>
      </c>
      <c r="I76">
        <v>1650</v>
      </c>
    </row>
    <row r="78" spans="1:9" x14ac:dyDescent="0.25">
      <c r="A78" t="s">
        <v>9</v>
      </c>
      <c r="B78">
        <v>70</v>
      </c>
      <c r="C78">
        <v>3</v>
      </c>
      <c r="D78">
        <v>0</v>
      </c>
      <c r="E78">
        <v>25</v>
      </c>
      <c r="F78">
        <v>1000</v>
      </c>
      <c r="G78">
        <v>2.5000000000000001E-2</v>
      </c>
      <c r="H78">
        <v>10000</v>
      </c>
      <c r="I78">
        <v>250</v>
      </c>
    </row>
    <row r="79" spans="1:9" x14ac:dyDescent="0.25">
      <c r="A79" t="s">
        <v>14</v>
      </c>
      <c r="B79">
        <v>70</v>
      </c>
      <c r="C79">
        <v>3</v>
      </c>
      <c r="D79">
        <v>0</v>
      </c>
      <c r="E79">
        <v>25</v>
      </c>
      <c r="F79">
        <v>1000</v>
      </c>
      <c r="G79">
        <v>2.5000000000000001E-2</v>
      </c>
      <c r="H79">
        <v>10000</v>
      </c>
      <c r="I79">
        <v>250</v>
      </c>
    </row>
    <row r="80" spans="1:9" x14ac:dyDescent="0.25">
      <c r="A80" t="s">
        <v>13</v>
      </c>
      <c r="B80">
        <v>70</v>
      </c>
      <c r="C80">
        <v>3</v>
      </c>
      <c r="D80">
        <v>0</v>
      </c>
      <c r="E80">
        <v>2</v>
      </c>
      <c r="F80">
        <v>1000</v>
      </c>
      <c r="G80">
        <v>2E-3</v>
      </c>
      <c r="H80">
        <v>10000</v>
      </c>
      <c r="I80">
        <v>20</v>
      </c>
    </row>
    <row r="81" spans="1:9" x14ac:dyDescent="0.25">
      <c r="A81" t="s">
        <v>10</v>
      </c>
      <c r="B81">
        <v>70</v>
      </c>
      <c r="C81">
        <v>3</v>
      </c>
      <c r="D81">
        <v>0</v>
      </c>
      <c r="E81">
        <v>5</v>
      </c>
      <c r="F81">
        <v>1000</v>
      </c>
      <c r="G81">
        <v>5.0000000000000001E-3</v>
      </c>
      <c r="H81">
        <v>10000</v>
      </c>
      <c r="I81">
        <v>50</v>
      </c>
    </row>
    <row r="82" spans="1:9" x14ac:dyDescent="0.25">
      <c r="A82" t="s">
        <v>20</v>
      </c>
      <c r="B82">
        <v>70</v>
      </c>
      <c r="C82">
        <v>3</v>
      </c>
      <c r="D82">
        <v>0</v>
      </c>
      <c r="E82">
        <v>5</v>
      </c>
      <c r="F82">
        <v>1000</v>
      </c>
      <c r="G82">
        <v>5.0000000000000001E-3</v>
      </c>
      <c r="H82">
        <v>10000</v>
      </c>
      <c r="I82">
        <v>50</v>
      </c>
    </row>
    <row r="83" spans="1:9" x14ac:dyDescent="0.25">
      <c r="A83" t="s">
        <v>11</v>
      </c>
      <c r="B83">
        <v>70</v>
      </c>
      <c r="C83">
        <v>3</v>
      </c>
      <c r="D83">
        <v>0</v>
      </c>
      <c r="E83">
        <v>5</v>
      </c>
      <c r="F83">
        <v>1000</v>
      </c>
      <c r="G83">
        <v>5.0000000000000001E-3</v>
      </c>
      <c r="H83">
        <v>10000</v>
      </c>
      <c r="I83">
        <v>50</v>
      </c>
    </row>
    <row r="84" spans="1:9" x14ac:dyDescent="0.25">
      <c r="A84" t="s">
        <v>16</v>
      </c>
      <c r="B84">
        <v>70</v>
      </c>
      <c r="C84">
        <v>3</v>
      </c>
      <c r="D84">
        <v>0</v>
      </c>
      <c r="E84">
        <v>25</v>
      </c>
      <c r="F84">
        <v>1000</v>
      </c>
      <c r="G84">
        <v>2.5000000000000001E-2</v>
      </c>
      <c r="H84">
        <v>10000</v>
      </c>
      <c r="I84">
        <v>250</v>
      </c>
    </row>
    <row r="85" spans="1:9" x14ac:dyDescent="0.25">
      <c r="A85" t="s">
        <v>12</v>
      </c>
      <c r="B85">
        <v>70</v>
      </c>
      <c r="C85">
        <v>3</v>
      </c>
      <c r="D85">
        <v>0</v>
      </c>
      <c r="E85">
        <v>60</v>
      </c>
      <c r="F85">
        <v>1000</v>
      </c>
      <c r="G85">
        <v>0.06</v>
      </c>
      <c r="H85">
        <v>10000</v>
      </c>
      <c r="I85">
        <v>600</v>
      </c>
    </row>
    <row r="86" spans="1:9" x14ac:dyDescent="0.25">
      <c r="A86" t="s">
        <v>41</v>
      </c>
      <c r="B86">
        <v>70</v>
      </c>
      <c r="C86">
        <v>3</v>
      </c>
      <c r="D86">
        <v>0</v>
      </c>
      <c r="E86">
        <v>152</v>
      </c>
      <c r="F86">
        <v>1000</v>
      </c>
      <c r="G86">
        <v>0.152</v>
      </c>
      <c r="H86">
        <v>10000</v>
      </c>
      <c r="I86">
        <v>1520</v>
      </c>
    </row>
    <row r="88" spans="1:9" x14ac:dyDescent="0.25">
      <c r="A88" t="s">
        <v>14</v>
      </c>
      <c r="B88">
        <v>70</v>
      </c>
      <c r="C88">
        <v>3</v>
      </c>
      <c r="D88">
        <v>30</v>
      </c>
      <c r="E88">
        <v>35</v>
      </c>
      <c r="F88">
        <v>1000</v>
      </c>
      <c r="G88">
        <v>3.5000000000000003E-2</v>
      </c>
      <c r="H88">
        <v>10000</v>
      </c>
      <c r="I88">
        <v>350.00000000000006</v>
      </c>
    </row>
    <row r="89" spans="1:9" x14ac:dyDescent="0.25">
      <c r="A89" t="s">
        <v>9</v>
      </c>
      <c r="B89">
        <v>70</v>
      </c>
      <c r="C89">
        <v>3</v>
      </c>
      <c r="D89">
        <v>30</v>
      </c>
      <c r="E89">
        <v>70</v>
      </c>
      <c r="F89">
        <v>1000</v>
      </c>
      <c r="G89">
        <v>7.0000000000000007E-2</v>
      </c>
      <c r="H89">
        <v>10000</v>
      </c>
      <c r="I89">
        <v>700.00000000000011</v>
      </c>
    </row>
    <row r="90" spans="1:9" x14ac:dyDescent="0.25">
      <c r="A90" t="s">
        <v>20</v>
      </c>
      <c r="B90">
        <v>70</v>
      </c>
      <c r="C90">
        <v>3</v>
      </c>
      <c r="D90">
        <v>30</v>
      </c>
      <c r="E90">
        <v>3</v>
      </c>
      <c r="F90">
        <v>1000</v>
      </c>
      <c r="G90">
        <v>3.0000000000000001E-3</v>
      </c>
      <c r="H90">
        <v>10000</v>
      </c>
      <c r="I90">
        <v>30</v>
      </c>
    </row>
    <row r="91" spans="1:9" x14ac:dyDescent="0.25">
      <c r="A91" t="s">
        <v>18</v>
      </c>
      <c r="B91">
        <v>70</v>
      </c>
      <c r="C91">
        <v>3</v>
      </c>
      <c r="D91">
        <v>30</v>
      </c>
      <c r="E91">
        <v>10</v>
      </c>
      <c r="F91">
        <v>1000</v>
      </c>
      <c r="G91">
        <v>0.01</v>
      </c>
      <c r="H91">
        <v>10000</v>
      </c>
      <c r="I91">
        <v>100</v>
      </c>
    </row>
    <row r="92" spans="1:9" x14ac:dyDescent="0.25">
      <c r="A92" t="s">
        <v>13</v>
      </c>
      <c r="B92">
        <v>70</v>
      </c>
      <c r="C92">
        <v>3</v>
      </c>
      <c r="D92">
        <v>30</v>
      </c>
      <c r="E92">
        <v>3</v>
      </c>
      <c r="F92">
        <v>1000</v>
      </c>
      <c r="G92">
        <v>3.0000000000000001E-3</v>
      </c>
      <c r="H92">
        <v>10000</v>
      </c>
      <c r="I92">
        <v>30</v>
      </c>
    </row>
    <row r="93" spans="1:9" x14ac:dyDescent="0.25">
      <c r="A93" t="s">
        <v>11</v>
      </c>
      <c r="B93">
        <v>70</v>
      </c>
      <c r="C93">
        <v>3</v>
      </c>
      <c r="D93">
        <v>30</v>
      </c>
      <c r="E93">
        <v>10</v>
      </c>
      <c r="F93">
        <v>1000</v>
      </c>
      <c r="G93">
        <v>0.01</v>
      </c>
      <c r="H93">
        <v>10000</v>
      </c>
      <c r="I93">
        <v>100</v>
      </c>
    </row>
    <row r="94" spans="1:9" x14ac:dyDescent="0.25">
      <c r="A94" t="s">
        <v>12</v>
      </c>
      <c r="B94">
        <v>70</v>
      </c>
      <c r="C94">
        <v>3</v>
      </c>
      <c r="D94">
        <v>30</v>
      </c>
      <c r="E94">
        <v>10</v>
      </c>
      <c r="F94">
        <v>1000</v>
      </c>
      <c r="G94">
        <v>0.01</v>
      </c>
      <c r="H94">
        <v>10000</v>
      </c>
      <c r="I94">
        <v>100</v>
      </c>
    </row>
    <row r="95" spans="1:9" x14ac:dyDescent="0.25">
      <c r="A95" t="s">
        <v>19</v>
      </c>
      <c r="B95">
        <v>70</v>
      </c>
      <c r="C95">
        <v>3</v>
      </c>
      <c r="D95">
        <v>30</v>
      </c>
      <c r="E95">
        <v>2</v>
      </c>
      <c r="F95">
        <v>1000</v>
      </c>
      <c r="G95">
        <v>2E-3</v>
      </c>
      <c r="H95">
        <v>10000</v>
      </c>
      <c r="I95">
        <v>20</v>
      </c>
    </row>
    <row r="96" spans="1:9" x14ac:dyDescent="0.25">
      <c r="A96" t="s">
        <v>41</v>
      </c>
      <c r="B96">
        <v>70</v>
      </c>
      <c r="C96">
        <v>3</v>
      </c>
      <c r="D96">
        <v>30</v>
      </c>
      <c r="E96">
        <v>143</v>
      </c>
      <c r="F96">
        <v>1000</v>
      </c>
      <c r="G96">
        <v>0.14299999999999999</v>
      </c>
      <c r="H96">
        <v>10000</v>
      </c>
      <c r="I96">
        <v>1429.9999999999998</v>
      </c>
    </row>
    <row r="98" spans="1:9" x14ac:dyDescent="0.25">
      <c r="A98" t="s">
        <v>14</v>
      </c>
      <c r="B98">
        <v>70</v>
      </c>
      <c r="C98">
        <v>3</v>
      </c>
      <c r="D98">
        <v>60</v>
      </c>
      <c r="E98">
        <v>3</v>
      </c>
      <c r="F98">
        <v>1000</v>
      </c>
      <c r="G98">
        <v>3.0000000000000001E-3</v>
      </c>
      <c r="H98">
        <v>10000</v>
      </c>
      <c r="I98">
        <v>30</v>
      </c>
    </row>
    <row r="99" spans="1:9" x14ac:dyDescent="0.25">
      <c r="A99" t="s">
        <v>11</v>
      </c>
      <c r="B99">
        <v>70</v>
      </c>
      <c r="C99">
        <v>3</v>
      </c>
      <c r="D99">
        <v>60</v>
      </c>
      <c r="E99">
        <v>30</v>
      </c>
      <c r="F99">
        <v>1000</v>
      </c>
      <c r="G99">
        <v>0.03</v>
      </c>
      <c r="H99">
        <v>10000</v>
      </c>
      <c r="I99">
        <v>300</v>
      </c>
    </row>
    <row r="100" spans="1:9" x14ac:dyDescent="0.25">
      <c r="A100" t="s">
        <v>22</v>
      </c>
      <c r="B100">
        <v>70</v>
      </c>
      <c r="C100">
        <v>3</v>
      </c>
      <c r="D100">
        <v>60</v>
      </c>
      <c r="E100">
        <v>40</v>
      </c>
      <c r="F100">
        <v>1000</v>
      </c>
      <c r="G100">
        <v>0.04</v>
      </c>
      <c r="H100">
        <v>10000</v>
      </c>
      <c r="I100">
        <v>400</v>
      </c>
    </row>
    <row r="101" spans="1:9" x14ac:dyDescent="0.25">
      <c r="A101" t="s">
        <v>25</v>
      </c>
      <c r="B101">
        <v>70</v>
      </c>
      <c r="C101">
        <v>3</v>
      </c>
      <c r="D101">
        <v>60</v>
      </c>
      <c r="E101">
        <v>10</v>
      </c>
      <c r="F101">
        <v>1000</v>
      </c>
      <c r="G101">
        <v>0.01</v>
      </c>
      <c r="H101">
        <v>10000</v>
      </c>
      <c r="I101">
        <v>100</v>
      </c>
    </row>
    <row r="102" spans="1:9" x14ac:dyDescent="0.25">
      <c r="A102" t="s">
        <v>9</v>
      </c>
      <c r="B102">
        <v>70</v>
      </c>
      <c r="C102">
        <v>3</v>
      </c>
      <c r="D102">
        <v>60</v>
      </c>
      <c r="E102">
        <v>25</v>
      </c>
      <c r="F102">
        <v>1000</v>
      </c>
      <c r="G102">
        <v>2.5000000000000001E-2</v>
      </c>
      <c r="H102">
        <v>10000</v>
      </c>
      <c r="I102">
        <v>250</v>
      </c>
    </row>
    <row r="103" spans="1:9" x14ac:dyDescent="0.25">
      <c r="A103" t="s">
        <v>12</v>
      </c>
      <c r="B103">
        <v>70</v>
      </c>
      <c r="C103">
        <v>3</v>
      </c>
      <c r="D103">
        <v>60</v>
      </c>
      <c r="E103">
        <v>2</v>
      </c>
      <c r="F103">
        <v>1000</v>
      </c>
      <c r="G103">
        <v>2E-3</v>
      </c>
      <c r="H103">
        <v>10000</v>
      </c>
      <c r="I103">
        <v>20</v>
      </c>
    </row>
    <row r="104" spans="1:9" x14ac:dyDescent="0.25">
      <c r="A104" t="s">
        <v>41</v>
      </c>
      <c r="B104">
        <v>70</v>
      </c>
      <c r="C104">
        <v>3</v>
      </c>
      <c r="D104">
        <v>60</v>
      </c>
      <c r="E104">
        <v>110</v>
      </c>
      <c r="F104">
        <v>1000</v>
      </c>
      <c r="G104">
        <v>0.11</v>
      </c>
      <c r="H104">
        <v>10000</v>
      </c>
      <c r="I104">
        <v>1100</v>
      </c>
    </row>
    <row r="106" spans="1:9" x14ac:dyDescent="0.25">
      <c r="A106" t="s">
        <v>22</v>
      </c>
      <c r="B106">
        <v>70</v>
      </c>
      <c r="C106">
        <v>4</v>
      </c>
      <c r="D106">
        <v>30</v>
      </c>
      <c r="E106">
        <v>5</v>
      </c>
      <c r="F106">
        <v>1000</v>
      </c>
      <c r="G106">
        <v>5.0000000000000001E-3</v>
      </c>
      <c r="H106">
        <v>10000</v>
      </c>
      <c r="I106">
        <v>50</v>
      </c>
    </row>
    <row r="107" spans="1:9" x14ac:dyDescent="0.25">
      <c r="A107" t="s">
        <v>20</v>
      </c>
      <c r="B107">
        <v>70</v>
      </c>
      <c r="C107">
        <v>4</v>
      </c>
      <c r="D107">
        <v>30</v>
      </c>
      <c r="E107">
        <v>10</v>
      </c>
      <c r="F107">
        <v>1000</v>
      </c>
      <c r="G107">
        <v>0.01</v>
      </c>
      <c r="H107">
        <v>10000</v>
      </c>
      <c r="I107">
        <v>100</v>
      </c>
    </row>
    <row r="108" spans="1:9" x14ac:dyDescent="0.25">
      <c r="A108" t="s">
        <v>11</v>
      </c>
      <c r="B108">
        <v>70</v>
      </c>
      <c r="C108">
        <v>4</v>
      </c>
      <c r="D108">
        <v>30</v>
      </c>
      <c r="E108">
        <v>20</v>
      </c>
      <c r="F108">
        <v>1000</v>
      </c>
      <c r="G108">
        <v>0.02</v>
      </c>
      <c r="H108">
        <v>10000</v>
      </c>
      <c r="I108">
        <v>200</v>
      </c>
    </row>
    <row r="109" spans="1:9" x14ac:dyDescent="0.25">
      <c r="A109" t="s">
        <v>14</v>
      </c>
      <c r="B109">
        <v>70</v>
      </c>
      <c r="C109">
        <v>4</v>
      </c>
      <c r="D109">
        <v>30</v>
      </c>
      <c r="E109">
        <v>5</v>
      </c>
      <c r="F109">
        <v>1000</v>
      </c>
      <c r="G109">
        <v>5.0000000000000001E-3</v>
      </c>
      <c r="H109">
        <v>10000</v>
      </c>
      <c r="I109">
        <v>50</v>
      </c>
    </row>
    <row r="110" spans="1:9" x14ac:dyDescent="0.25">
      <c r="A110" t="s">
        <v>9</v>
      </c>
      <c r="B110">
        <v>70</v>
      </c>
      <c r="C110">
        <v>4</v>
      </c>
      <c r="D110">
        <v>30</v>
      </c>
      <c r="E110">
        <v>105</v>
      </c>
      <c r="F110">
        <v>1000</v>
      </c>
      <c r="G110">
        <v>0.105</v>
      </c>
      <c r="H110">
        <v>10000</v>
      </c>
      <c r="I110">
        <v>1050</v>
      </c>
    </row>
    <row r="111" spans="1:9" x14ac:dyDescent="0.25">
      <c r="A111" t="s">
        <v>13</v>
      </c>
      <c r="B111">
        <v>70</v>
      </c>
      <c r="C111">
        <v>4</v>
      </c>
      <c r="D111">
        <v>30</v>
      </c>
      <c r="E111">
        <v>10</v>
      </c>
      <c r="F111">
        <v>1000</v>
      </c>
      <c r="G111">
        <v>0.01</v>
      </c>
      <c r="H111">
        <v>10000</v>
      </c>
      <c r="I111">
        <v>100</v>
      </c>
    </row>
    <row r="112" spans="1:9" x14ac:dyDescent="0.25">
      <c r="A112" t="s">
        <v>41</v>
      </c>
      <c r="B112">
        <v>70</v>
      </c>
      <c r="C112">
        <v>4</v>
      </c>
      <c r="D112">
        <v>30</v>
      </c>
      <c r="E112">
        <v>155</v>
      </c>
      <c r="F112">
        <v>1000</v>
      </c>
      <c r="G112">
        <v>0.155</v>
      </c>
      <c r="H112">
        <v>10000</v>
      </c>
      <c r="I112">
        <v>1550</v>
      </c>
    </row>
    <row r="114" spans="1:9" x14ac:dyDescent="0.25">
      <c r="A114" t="s">
        <v>12</v>
      </c>
      <c r="B114">
        <v>70</v>
      </c>
      <c r="C114">
        <v>4</v>
      </c>
      <c r="D114">
        <v>0</v>
      </c>
      <c r="E114">
        <v>10</v>
      </c>
      <c r="F114">
        <v>1000</v>
      </c>
      <c r="G114">
        <v>0.01</v>
      </c>
      <c r="H114">
        <v>10000</v>
      </c>
      <c r="I114">
        <v>100</v>
      </c>
    </row>
    <row r="115" spans="1:9" x14ac:dyDescent="0.25">
      <c r="A115" t="s">
        <v>18</v>
      </c>
      <c r="B115">
        <v>70</v>
      </c>
      <c r="C115">
        <v>4</v>
      </c>
      <c r="D115">
        <v>0</v>
      </c>
      <c r="E115">
        <v>5</v>
      </c>
      <c r="F115">
        <v>1000</v>
      </c>
      <c r="G115">
        <v>5.0000000000000001E-3</v>
      </c>
      <c r="H115">
        <v>10000</v>
      </c>
      <c r="I115">
        <v>50</v>
      </c>
    </row>
    <row r="116" spans="1:9" x14ac:dyDescent="0.25">
      <c r="A116" t="s">
        <v>11</v>
      </c>
      <c r="B116">
        <v>70</v>
      </c>
      <c r="C116">
        <v>4</v>
      </c>
      <c r="D116">
        <v>0</v>
      </c>
      <c r="E116">
        <v>10</v>
      </c>
      <c r="F116">
        <v>1000</v>
      </c>
      <c r="G116">
        <v>0.01</v>
      </c>
      <c r="H116">
        <v>10000</v>
      </c>
      <c r="I116">
        <v>100</v>
      </c>
    </row>
    <row r="117" spans="1:9" x14ac:dyDescent="0.25">
      <c r="A117" t="s">
        <v>17</v>
      </c>
      <c r="B117">
        <v>70</v>
      </c>
      <c r="C117">
        <v>4</v>
      </c>
      <c r="D117">
        <v>0</v>
      </c>
      <c r="E117">
        <v>3</v>
      </c>
      <c r="F117">
        <v>1000</v>
      </c>
      <c r="G117">
        <v>3.0000000000000001E-3</v>
      </c>
      <c r="H117">
        <v>10000</v>
      </c>
      <c r="I117">
        <v>30</v>
      </c>
    </row>
    <row r="118" spans="1:9" x14ac:dyDescent="0.25">
      <c r="A118" t="s">
        <v>14</v>
      </c>
      <c r="B118">
        <v>70</v>
      </c>
      <c r="C118">
        <v>4</v>
      </c>
      <c r="D118">
        <v>0</v>
      </c>
      <c r="E118">
        <v>20</v>
      </c>
      <c r="F118">
        <v>1000</v>
      </c>
      <c r="G118">
        <v>0.02</v>
      </c>
      <c r="H118">
        <v>10000</v>
      </c>
      <c r="I118">
        <v>200</v>
      </c>
    </row>
    <row r="119" spans="1:9" x14ac:dyDescent="0.25">
      <c r="A119" t="s">
        <v>13</v>
      </c>
      <c r="B119">
        <v>70</v>
      </c>
      <c r="C119">
        <v>4</v>
      </c>
      <c r="D119">
        <v>0</v>
      </c>
      <c r="E119">
        <v>10</v>
      </c>
      <c r="F119">
        <v>1000</v>
      </c>
      <c r="G119">
        <v>0.01</v>
      </c>
      <c r="H119">
        <v>10000</v>
      </c>
      <c r="I119">
        <v>100</v>
      </c>
    </row>
    <row r="120" spans="1:9" x14ac:dyDescent="0.25">
      <c r="A120" t="s">
        <v>10</v>
      </c>
      <c r="B120">
        <v>70</v>
      </c>
      <c r="C120">
        <v>4</v>
      </c>
      <c r="D120">
        <v>0</v>
      </c>
      <c r="E120">
        <v>2</v>
      </c>
      <c r="F120">
        <v>1000</v>
      </c>
      <c r="G120">
        <v>2E-3</v>
      </c>
      <c r="H120">
        <v>10000</v>
      </c>
      <c r="I120">
        <v>20</v>
      </c>
    </row>
    <row r="121" spans="1:9" x14ac:dyDescent="0.25">
      <c r="A121" t="s">
        <v>26</v>
      </c>
      <c r="B121">
        <v>70</v>
      </c>
      <c r="C121">
        <v>4</v>
      </c>
      <c r="D121">
        <v>0</v>
      </c>
      <c r="E121">
        <v>5</v>
      </c>
      <c r="F121">
        <v>1000</v>
      </c>
      <c r="G121">
        <v>5.0000000000000001E-3</v>
      </c>
      <c r="H121">
        <v>10000</v>
      </c>
      <c r="I121">
        <v>50</v>
      </c>
    </row>
    <row r="122" spans="1:9" x14ac:dyDescent="0.25">
      <c r="A122" t="s">
        <v>41</v>
      </c>
      <c r="B122">
        <v>70</v>
      </c>
      <c r="C122">
        <v>4</v>
      </c>
      <c r="D122">
        <v>0</v>
      </c>
      <c r="E122">
        <v>65</v>
      </c>
      <c r="F122">
        <v>1000</v>
      </c>
      <c r="G122">
        <v>6.5000000000000002E-2</v>
      </c>
      <c r="H122">
        <v>10000</v>
      </c>
      <c r="I122">
        <v>650</v>
      </c>
    </row>
    <row r="124" spans="1:9" x14ac:dyDescent="0.25">
      <c r="A124" t="s">
        <v>13</v>
      </c>
      <c r="B124">
        <v>70</v>
      </c>
      <c r="C124">
        <v>4</v>
      </c>
      <c r="D124">
        <v>15</v>
      </c>
      <c r="E124">
        <v>5</v>
      </c>
      <c r="F124">
        <v>1000</v>
      </c>
      <c r="G124">
        <v>5.0000000000000001E-3</v>
      </c>
      <c r="H124">
        <v>10000</v>
      </c>
      <c r="I124">
        <v>50</v>
      </c>
    </row>
    <row r="125" spans="1:9" x14ac:dyDescent="0.25">
      <c r="A125" t="s">
        <v>18</v>
      </c>
      <c r="B125">
        <v>70</v>
      </c>
      <c r="C125">
        <v>4</v>
      </c>
      <c r="D125">
        <v>15</v>
      </c>
      <c r="E125">
        <v>30</v>
      </c>
      <c r="F125">
        <v>1000</v>
      </c>
      <c r="G125">
        <v>0.03</v>
      </c>
      <c r="H125">
        <v>10000</v>
      </c>
      <c r="I125">
        <v>300</v>
      </c>
    </row>
    <row r="126" spans="1:9" x14ac:dyDescent="0.25">
      <c r="A126" t="s">
        <v>9</v>
      </c>
      <c r="B126">
        <v>70</v>
      </c>
      <c r="C126">
        <v>4</v>
      </c>
      <c r="D126">
        <v>15</v>
      </c>
      <c r="E126">
        <v>40</v>
      </c>
      <c r="F126">
        <v>1000</v>
      </c>
      <c r="G126">
        <v>0.04</v>
      </c>
      <c r="H126">
        <v>10000</v>
      </c>
      <c r="I126">
        <v>400</v>
      </c>
    </row>
    <row r="127" spans="1:9" x14ac:dyDescent="0.25">
      <c r="A127" t="s">
        <v>12</v>
      </c>
      <c r="B127">
        <v>70</v>
      </c>
      <c r="C127">
        <v>4</v>
      </c>
      <c r="D127">
        <v>15</v>
      </c>
      <c r="E127">
        <v>10</v>
      </c>
      <c r="F127">
        <v>1000</v>
      </c>
      <c r="G127">
        <v>0.01</v>
      </c>
      <c r="H127">
        <v>10000</v>
      </c>
      <c r="I127">
        <v>100</v>
      </c>
    </row>
    <row r="128" spans="1:9" x14ac:dyDescent="0.25">
      <c r="A128" t="s">
        <v>14</v>
      </c>
      <c r="B128">
        <v>70</v>
      </c>
      <c r="C128">
        <v>4</v>
      </c>
      <c r="D128">
        <v>15</v>
      </c>
      <c r="E128">
        <v>10</v>
      </c>
      <c r="F128">
        <v>1000</v>
      </c>
      <c r="G128">
        <v>0.01</v>
      </c>
      <c r="H128">
        <v>10000</v>
      </c>
      <c r="I128">
        <v>100</v>
      </c>
    </row>
    <row r="129" spans="1:9" x14ac:dyDescent="0.25">
      <c r="A129" t="s">
        <v>11</v>
      </c>
      <c r="B129">
        <v>70</v>
      </c>
      <c r="C129">
        <v>4</v>
      </c>
      <c r="D129">
        <v>15</v>
      </c>
      <c r="E129">
        <v>10</v>
      </c>
      <c r="F129">
        <v>1000</v>
      </c>
      <c r="G129">
        <v>0.01</v>
      </c>
      <c r="H129">
        <v>10000</v>
      </c>
      <c r="I129">
        <v>100</v>
      </c>
    </row>
    <row r="130" spans="1:9" x14ac:dyDescent="0.25">
      <c r="A130" t="s">
        <v>9</v>
      </c>
      <c r="B130">
        <v>70</v>
      </c>
      <c r="C130">
        <v>4</v>
      </c>
      <c r="D130">
        <v>15</v>
      </c>
      <c r="E130">
        <v>100</v>
      </c>
      <c r="F130">
        <v>1000</v>
      </c>
      <c r="G130">
        <v>0.1</v>
      </c>
      <c r="H130">
        <v>10000</v>
      </c>
      <c r="I130">
        <v>1000</v>
      </c>
    </row>
    <row r="131" spans="1:9" x14ac:dyDescent="0.25">
      <c r="A131" t="s">
        <v>20</v>
      </c>
      <c r="B131">
        <v>70</v>
      </c>
      <c r="C131">
        <v>4</v>
      </c>
      <c r="D131">
        <v>15</v>
      </c>
      <c r="E131">
        <v>5</v>
      </c>
      <c r="F131">
        <v>1000</v>
      </c>
      <c r="G131">
        <v>5.0000000000000001E-3</v>
      </c>
      <c r="H131">
        <v>10000</v>
      </c>
      <c r="I131">
        <v>50</v>
      </c>
    </row>
    <row r="132" spans="1:9" x14ac:dyDescent="0.25">
      <c r="A132" t="s">
        <v>41</v>
      </c>
      <c r="B132">
        <v>70</v>
      </c>
      <c r="C132">
        <v>4</v>
      </c>
      <c r="D132">
        <v>15</v>
      </c>
      <c r="E132">
        <v>210</v>
      </c>
      <c r="F132">
        <v>1000</v>
      </c>
      <c r="G132">
        <v>0.21</v>
      </c>
      <c r="H132">
        <v>10000</v>
      </c>
      <c r="I132">
        <v>2100</v>
      </c>
    </row>
    <row r="134" spans="1:9" x14ac:dyDescent="0.25">
      <c r="A134" t="s">
        <v>11</v>
      </c>
      <c r="B134">
        <v>70</v>
      </c>
      <c r="C134">
        <v>4</v>
      </c>
      <c r="D134">
        <v>60</v>
      </c>
      <c r="E134">
        <v>25</v>
      </c>
      <c r="F134">
        <v>1000</v>
      </c>
      <c r="G134">
        <v>2.5000000000000001E-2</v>
      </c>
      <c r="H134">
        <v>10000</v>
      </c>
      <c r="I134">
        <v>250</v>
      </c>
    </row>
    <row r="135" spans="1:9" x14ac:dyDescent="0.25">
      <c r="A135" t="s">
        <v>22</v>
      </c>
      <c r="B135">
        <v>70</v>
      </c>
      <c r="C135">
        <v>4</v>
      </c>
      <c r="D135">
        <v>60</v>
      </c>
      <c r="E135">
        <v>5</v>
      </c>
      <c r="F135">
        <v>1000</v>
      </c>
      <c r="G135">
        <v>5.0000000000000001E-3</v>
      </c>
      <c r="H135">
        <v>10000</v>
      </c>
      <c r="I135">
        <v>50</v>
      </c>
    </row>
    <row r="136" spans="1:9" x14ac:dyDescent="0.25">
      <c r="A136" t="s">
        <v>12</v>
      </c>
      <c r="B136">
        <v>70</v>
      </c>
      <c r="C136">
        <v>4</v>
      </c>
      <c r="D136">
        <v>60</v>
      </c>
      <c r="E136">
        <v>2</v>
      </c>
      <c r="F136">
        <v>1000</v>
      </c>
      <c r="G136">
        <v>2E-3</v>
      </c>
      <c r="H136">
        <v>10000</v>
      </c>
      <c r="I136">
        <v>20</v>
      </c>
    </row>
    <row r="137" spans="1:9" x14ac:dyDescent="0.25">
      <c r="A137" t="s">
        <v>14</v>
      </c>
      <c r="B137">
        <v>70</v>
      </c>
      <c r="C137">
        <v>4</v>
      </c>
      <c r="D137">
        <v>60</v>
      </c>
      <c r="E137">
        <v>5</v>
      </c>
      <c r="F137">
        <v>1000</v>
      </c>
      <c r="G137">
        <v>5.0000000000000001E-3</v>
      </c>
      <c r="H137">
        <v>10000</v>
      </c>
      <c r="I137">
        <v>50</v>
      </c>
    </row>
    <row r="138" spans="1:9" x14ac:dyDescent="0.25">
      <c r="A138" t="s">
        <v>9</v>
      </c>
      <c r="B138">
        <v>70</v>
      </c>
      <c r="C138">
        <v>4</v>
      </c>
      <c r="D138">
        <v>60</v>
      </c>
      <c r="E138">
        <v>10</v>
      </c>
      <c r="F138">
        <v>1000</v>
      </c>
      <c r="G138">
        <v>0.01</v>
      </c>
      <c r="H138">
        <v>10000</v>
      </c>
      <c r="I138">
        <v>100</v>
      </c>
    </row>
    <row r="139" spans="1:9" x14ac:dyDescent="0.25">
      <c r="A139" t="s">
        <v>27</v>
      </c>
      <c r="B139">
        <v>70</v>
      </c>
      <c r="C139">
        <v>4</v>
      </c>
      <c r="D139">
        <v>60</v>
      </c>
      <c r="E139">
        <v>10</v>
      </c>
      <c r="F139">
        <v>1000</v>
      </c>
      <c r="G139">
        <v>0.01</v>
      </c>
      <c r="H139">
        <v>10000</v>
      </c>
      <c r="I139">
        <v>100</v>
      </c>
    </row>
    <row r="140" spans="1:9" x14ac:dyDescent="0.25">
      <c r="A140" t="s">
        <v>41</v>
      </c>
      <c r="B140">
        <v>70</v>
      </c>
      <c r="C140">
        <v>4</v>
      </c>
      <c r="D140">
        <v>60</v>
      </c>
      <c r="E140">
        <v>57</v>
      </c>
      <c r="F140">
        <v>1000</v>
      </c>
      <c r="G140">
        <v>5.7000000000000002E-2</v>
      </c>
      <c r="H140">
        <v>10000</v>
      </c>
      <c r="I140">
        <v>570</v>
      </c>
    </row>
    <row r="142" spans="1:9" x14ac:dyDescent="0.25">
      <c r="A142" t="s">
        <v>18</v>
      </c>
      <c r="B142">
        <v>70</v>
      </c>
      <c r="C142">
        <v>5</v>
      </c>
      <c r="D142">
        <v>30</v>
      </c>
      <c r="E142">
        <v>10</v>
      </c>
      <c r="F142">
        <v>1000</v>
      </c>
      <c r="G142">
        <v>0.01</v>
      </c>
      <c r="H142">
        <v>10000</v>
      </c>
      <c r="I142">
        <v>100</v>
      </c>
    </row>
    <row r="143" spans="1:9" x14ac:dyDescent="0.25">
      <c r="A143" t="s">
        <v>22</v>
      </c>
      <c r="B143">
        <v>70</v>
      </c>
      <c r="C143">
        <v>5</v>
      </c>
      <c r="D143">
        <v>30</v>
      </c>
      <c r="E143">
        <v>25</v>
      </c>
      <c r="F143">
        <v>1000</v>
      </c>
      <c r="G143">
        <v>2.5000000000000001E-2</v>
      </c>
      <c r="H143">
        <v>10000</v>
      </c>
      <c r="I143">
        <v>250</v>
      </c>
    </row>
    <row r="144" spans="1:9" x14ac:dyDescent="0.25">
      <c r="A144" t="s">
        <v>16</v>
      </c>
      <c r="B144">
        <v>70</v>
      </c>
      <c r="C144">
        <v>5</v>
      </c>
      <c r="D144">
        <v>30</v>
      </c>
      <c r="E144">
        <v>10</v>
      </c>
      <c r="F144">
        <v>1000</v>
      </c>
      <c r="G144">
        <v>0.01</v>
      </c>
      <c r="H144">
        <v>10000</v>
      </c>
      <c r="I144">
        <v>100</v>
      </c>
    </row>
    <row r="145" spans="1:9" x14ac:dyDescent="0.25">
      <c r="A145" t="s">
        <v>14</v>
      </c>
      <c r="B145">
        <v>70</v>
      </c>
      <c r="C145">
        <v>5</v>
      </c>
      <c r="D145">
        <v>30</v>
      </c>
      <c r="E145">
        <v>20</v>
      </c>
      <c r="F145">
        <v>1000</v>
      </c>
      <c r="G145">
        <v>0.02</v>
      </c>
      <c r="H145">
        <v>10000</v>
      </c>
      <c r="I145">
        <v>200</v>
      </c>
    </row>
    <row r="146" spans="1:9" x14ac:dyDescent="0.25">
      <c r="A146" t="s">
        <v>27</v>
      </c>
      <c r="B146">
        <v>70</v>
      </c>
      <c r="C146">
        <v>5</v>
      </c>
      <c r="D146">
        <v>30</v>
      </c>
      <c r="E146">
        <v>10</v>
      </c>
      <c r="F146">
        <v>1000</v>
      </c>
      <c r="G146">
        <v>0.01</v>
      </c>
      <c r="H146">
        <v>10000</v>
      </c>
      <c r="I146">
        <v>100</v>
      </c>
    </row>
    <row r="147" spans="1:9" x14ac:dyDescent="0.25">
      <c r="A147" t="s">
        <v>11</v>
      </c>
      <c r="B147">
        <v>70</v>
      </c>
      <c r="C147">
        <v>5</v>
      </c>
      <c r="D147">
        <v>30</v>
      </c>
      <c r="E147">
        <v>15</v>
      </c>
      <c r="F147">
        <v>1000</v>
      </c>
      <c r="G147">
        <v>1.4999999999999999E-2</v>
      </c>
      <c r="H147">
        <v>10000</v>
      </c>
      <c r="I147">
        <v>150</v>
      </c>
    </row>
    <row r="148" spans="1:9" x14ac:dyDescent="0.25">
      <c r="A148" t="s">
        <v>13</v>
      </c>
      <c r="B148">
        <v>70</v>
      </c>
      <c r="C148">
        <v>5</v>
      </c>
      <c r="D148">
        <v>30</v>
      </c>
      <c r="E148">
        <v>10</v>
      </c>
      <c r="F148">
        <v>1000</v>
      </c>
      <c r="G148">
        <v>0.01</v>
      </c>
      <c r="H148">
        <v>10000</v>
      </c>
      <c r="I148">
        <v>100</v>
      </c>
    </row>
    <row r="149" spans="1:9" x14ac:dyDescent="0.25">
      <c r="A149" t="s">
        <v>12</v>
      </c>
      <c r="B149">
        <v>70</v>
      </c>
      <c r="C149">
        <v>5</v>
      </c>
      <c r="D149">
        <v>30</v>
      </c>
      <c r="E149">
        <v>10</v>
      </c>
      <c r="F149">
        <v>1000</v>
      </c>
      <c r="G149">
        <v>0.01</v>
      </c>
      <c r="H149">
        <v>10000</v>
      </c>
      <c r="I149">
        <v>100</v>
      </c>
    </row>
    <row r="150" spans="1:9" x14ac:dyDescent="0.25">
      <c r="A150" t="s">
        <v>9</v>
      </c>
      <c r="B150">
        <v>70</v>
      </c>
      <c r="C150">
        <v>5</v>
      </c>
      <c r="D150">
        <v>30</v>
      </c>
      <c r="E150">
        <v>60</v>
      </c>
      <c r="F150">
        <v>1000</v>
      </c>
      <c r="G150">
        <v>0.06</v>
      </c>
      <c r="H150">
        <v>10000</v>
      </c>
      <c r="I150">
        <v>600</v>
      </c>
    </row>
    <row r="151" spans="1:9" x14ac:dyDescent="0.25">
      <c r="A151" t="s">
        <v>41</v>
      </c>
      <c r="B151">
        <v>70</v>
      </c>
      <c r="C151">
        <v>5</v>
      </c>
      <c r="D151">
        <v>30</v>
      </c>
      <c r="E151">
        <v>170</v>
      </c>
      <c r="F151">
        <v>1000</v>
      </c>
      <c r="G151">
        <v>0.17</v>
      </c>
      <c r="H151">
        <v>10000</v>
      </c>
      <c r="I151">
        <v>1700.0000000000002</v>
      </c>
    </row>
    <row r="153" spans="1:9" x14ac:dyDescent="0.25">
      <c r="A153" t="s">
        <v>11</v>
      </c>
      <c r="B153">
        <v>70</v>
      </c>
      <c r="C153">
        <v>5</v>
      </c>
      <c r="D153">
        <v>60</v>
      </c>
      <c r="E153">
        <v>65</v>
      </c>
      <c r="F153">
        <v>1000</v>
      </c>
      <c r="G153">
        <v>6.5000000000000002E-2</v>
      </c>
      <c r="H153">
        <v>10000</v>
      </c>
      <c r="I153">
        <v>650</v>
      </c>
    </row>
    <row r="154" spans="1:9" x14ac:dyDescent="0.25">
      <c r="A154" t="s">
        <v>14</v>
      </c>
      <c r="B154">
        <v>70</v>
      </c>
      <c r="C154">
        <v>5</v>
      </c>
      <c r="D154">
        <v>60</v>
      </c>
      <c r="E154">
        <v>10</v>
      </c>
      <c r="F154">
        <v>1000</v>
      </c>
      <c r="G154">
        <v>0.01</v>
      </c>
      <c r="H154">
        <v>10000</v>
      </c>
      <c r="I154">
        <v>100</v>
      </c>
    </row>
    <row r="155" spans="1:9" x14ac:dyDescent="0.25">
      <c r="A155" t="s">
        <v>12</v>
      </c>
      <c r="B155">
        <v>70</v>
      </c>
      <c r="C155">
        <v>5</v>
      </c>
      <c r="D155">
        <v>60</v>
      </c>
      <c r="E155">
        <v>5</v>
      </c>
      <c r="F155">
        <v>1000</v>
      </c>
      <c r="G155">
        <v>5.0000000000000001E-3</v>
      </c>
      <c r="H155">
        <v>10000</v>
      </c>
      <c r="I155">
        <v>50</v>
      </c>
    </row>
    <row r="156" spans="1:9" x14ac:dyDescent="0.25">
      <c r="A156" t="s">
        <v>24</v>
      </c>
      <c r="B156">
        <v>70</v>
      </c>
      <c r="C156">
        <v>5</v>
      </c>
      <c r="D156">
        <v>60</v>
      </c>
      <c r="E156">
        <v>10</v>
      </c>
      <c r="F156">
        <v>1000</v>
      </c>
      <c r="G156">
        <v>0.01</v>
      </c>
      <c r="H156">
        <v>10000</v>
      </c>
      <c r="I156">
        <v>100</v>
      </c>
    </row>
    <row r="157" spans="1:9" x14ac:dyDescent="0.25">
      <c r="A157" t="s">
        <v>9</v>
      </c>
      <c r="B157">
        <v>70</v>
      </c>
      <c r="C157">
        <v>5</v>
      </c>
      <c r="D157">
        <v>60</v>
      </c>
      <c r="E157">
        <v>25</v>
      </c>
      <c r="F157">
        <v>1000</v>
      </c>
      <c r="G157">
        <v>2.5000000000000001E-2</v>
      </c>
      <c r="H157">
        <v>10000</v>
      </c>
      <c r="I157">
        <v>250</v>
      </c>
    </row>
    <row r="158" spans="1:9" x14ac:dyDescent="0.25">
      <c r="A158" t="s">
        <v>41</v>
      </c>
      <c r="B158">
        <v>70</v>
      </c>
      <c r="C158">
        <v>5</v>
      </c>
      <c r="D158">
        <v>60</v>
      </c>
      <c r="E158">
        <v>115</v>
      </c>
      <c r="F158">
        <v>1000</v>
      </c>
      <c r="G158">
        <v>0.115</v>
      </c>
      <c r="H158">
        <v>10000</v>
      </c>
      <c r="I158">
        <v>1150</v>
      </c>
    </row>
    <row r="160" spans="1:9" x14ac:dyDescent="0.25">
      <c r="A160" t="s">
        <v>13</v>
      </c>
      <c r="B160">
        <v>70</v>
      </c>
      <c r="C160">
        <v>5</v>
      </c>
      <c r="D160">
        <v>0</v>
      </c>
      <c r="E160">
        <v>5</v>
      </c>
      <c r="F160">
        <v>1000</v>
      </c>
      <c r="G160">
        <v>5.0000000000000001E-3</v>
      </c>
      <c r="H160">
        <v>10000</v>
      </c>
      <c r="I160">
        <v>50</v>
      </c>
    </row>
    <row r="161" spans="1:9" x14ac:dyDescent="0.25">
      <c r="A161" t="s">
        <v>18</v>
      </c>
      <c r="B161">
        <v>70</v>
      </c>
      <c r="C161">
        <v>5</v>
      </c>
      <c r="D161">
        <v>0</v>
      </c>
      <c r="E161">
        <v>40</v>
      </c>
      <c r="F161">
        <v>1000</v>
      </c>
      <c r="G161">
        <v>0.04</v>
      </c>
      <c r="H161">
        <v>10000</v>
      </c>
      <c r="I161">
        <v>400</v>
      </c>
    </row>
    <row r="162" spans="1:9" x14ac:dyDescent="0.25">
      <c r="A162" t="s">
        <v>11</v>
      </c>
      <c r="B162">
        <v>70</v>
      </c>
      <c r="C162">
        <v>5</v>
      </c>
      <c r="D162">
        <v>0</v>
      </c>
      <c r="E162">
        <v>15</v>
      </c>
      <c r="F162">
        <v>1000</v>
      </c>
      <c r="G162">
        <v>1.4999999999999999E-2</v>
      </c>
      <c r="H162">
        <v>10000</v>
      </c>
      <c r="I162">
        <v>150</v>
      </c>
    </row>
    <row r="163" spans="1:9" x14ac:dyDescent="0.25">
      <c r="A163" t="s">
        <v>12</v>
      </c>
      <c r="B163">
        <v>70</v>
      </c>
      <c r="C163">
        <v>5</v>
      </c>
      <c r="D163">
        <v>0</v>
      </c>
      <c r="E163">
        <v>20</v>
      </c>
      <c r="F163">
        <v>1000</v>
      </c>
      <c r="G163">
        <v>0.02</v>
      </c>
      <c r="H163">
        <v>10000</v>
      </c>
      <c r="I163">
        <v>200</v>
      </c>
    </row>
    <row r="164" spans="1:9" x14ac:dyDescent="0.25">
      <c r="A164" t="s">
        <v>9</v>
      </c>
      <c r="B164">
        <v>70</v>
      </c>
      <c r="C164">
        <v>5</v>
      </c>
      <c r="D164">
        <v>0</v>
      </c>
      <c r="E164">
        <v>80</v>
      </c>
      <c r="F164">
        <v>1000</v>
      </c>
      <c r="G164">
        <v>0.08</v>
      </c>
      <c r="H164">
        <v>10000</v>
      </c>
      <c r="I164">
        <v>800</v>
      </c>
    </row>
    <row r="165" spans="1:9" x14ac:dyDescent="0.25">
      <c r="A165" t="s">
        <v>14</v>
      </c>
      <c r="B165">
        <v>70</v>
      </c>
      <c r="C165">
        <v>5</v>
      </c>
      <c r="D165">
        <v>0</v>
      </c>
      <c r="E165">
        <v>5</v>
      </c>
      <c r="F165">
        <v>1000</v>
      </c>
      <c r="G165">
        <v>5.0000000000000001E-3</v>
      </c>
      <c r="H165">
        <v>10000</v>
      </c>
      <c r="I165">
        <v>50</v>
      </c>
    </row>
    <row r="166" spans="1:9" x14ac:dyDescent="0.25">
      <c r="A166" t="s">
        <v>15</v>
      </c>
      <c r="B166">
        <v>70</v>
      </c>
      <c r="C166">
        <v>5</v>
      </c>
      <c r="D166">
        <v>0</v>
      </c>
      <c r="E166">
        <v>10</v>
      </c>
      <c r="F166">
        <v>1000</v>
      </c>
      <c r="G166">
        <v>0.01</v>
      </c>
      <c r="H166">
        <v>10000</v>
      </c>
      <c r="I166">
        <v>100</v>
      </c>
    </row>
    <row r="167" spans="1:9" x14ac:dyDescent="0.25">
      <c r="A167" t="s">
        <v>41</v>
      </c>
      <c r="B167">
        <v>70</v>
      </c>
      <c r="C167">
        <v>5</v>
      </c>
      <c r="D167">
        <v>0</v>
      </c>
      <c r="E167">
        <v>175</v>
      </c>
      <c r="F167">
        <v>1000</v>
      </c>
      <c r="G167">
        <v>0.17499999999999999</v>
      </c>
      <c r="H167">
        <v>10000</v>
      </c>
      <c r="I167">
        <v>1750</v>
      </c>
    </row>
    <row r="169" spans="1:9" x14ac:dyDescent="0.25">
      <c r="A169" t="s">
        <v>14</v>
      </c>
      <c r="B169">
        <v>70</v>
      </c>
      <c r="C169">
        <v>5</v>
      </c>
      <c r="D169">
        <v>15</v>
      </c>
      <c r="E169">
        <v>30</v>
      </c>
      <c r="F169">
        <v>1000</v>
      </c>
      <c r="G169">
        <v>0.03</v>
      </c>
      <c r="H169">
        <v>10000</v>
      </c>
      <c r="I169">
        <v>300</v>
      </c>
    </row>
    <row r="170" spans="1:9" x14ac:dyDescent="0.25">
      <c r="A170" t="s">
        <v>13</v>
      </c>
      <c r="B170">
        <v>70</v>
      </c>
      <c r="C170">
        <v>5</v>
      </c>
      <c r="D170">
        <v>15</v>
      </c>
      <c r="E170">
        <v>5</v>
      </c>
      <c r="F170">
        <v>1000</v>
      </c>
      <c r="G170">
        <v>5.0000000000000001E-3</v>
      </c>
      <c r="H170">
        <v>10000</v>
      </c>
      <c r="I170">
        <v>50</v>
      </c>
    </row>
    <row r="171" spans="1:9" x14ac:dyDescent="0.25">
      <c r="A171" t="s">
        <v>9</v>
      </c>
      <c r="B171">
        <v>70</v>
      </c>
      <c r="C171">
        <v>5</v>
      </c>
      <c r="D171">
        <v>15</v>
      </c>
      <c r="E171">
        <v>50</v>
      </c>
      <c r="F171">
        <v>1000</v>
      </c>
      <c r="G171">
        <v>0.05</v>
      </c>
      <c r="H171">
        <v>10000</v>
      </c>
      <c r="I171">
        <v>500</v>
      </c>
    </row>
    <row r="172" spans="1:9" x14ac:dyDescent="0.25">
      <c r="A172" t="s">
        <v>11</v>
      </c>
      <c r="B172">
        <v>70</v>
      </c>
      <c r="C172">
        <v>5</v>
      </c>
      <c r="D172">
        <v>15</v>
      </c>
      <c r="E172">
        <v>40</v>
      </c>
      <c r="F172">
        <v>1000</v>
      </c>
      <c r="G172">
        <v>0.04</v>
      </c>
      <c r="H172">
        <v>10000</v>
      </c>
      <c r="I172">
        <v>400</v>
      </c>
    </row>
    <row r="173" spans="1:9" x14ac:dyDescent="0.25">
      <c r="A173" t="s">
        <v>12</v>
      </c>
      <c r="B173">
        <v>70</v>
      </c>
      <c r="C173">
        <v>5</v>
      </c>
      <c r="D173">
        <v>15</v>
      </c>
      <c r="E173">
        <v>5</v>
      </c>
      <c r="F173">
        <v>1000</v>
      </c>
      <c r="G173">
        <v>5.0000000000000001E-3</v>
      </c>
      <c r="H173">
        <v>10000</v>
      </c>
      <c r="I173">
        <v>50</v>
      </c>
    </row>
    <row r="174" spans="1:9" x14ac:dyDescent="0.25">
      <c r="A174" t="s">
        <v>41</v>
      </c>
      <c r="B174">
        <v>70</v>
      </c>
      <c r="C174">
        <v>5</v>
      </c>
      <c r="D174">
        <v>15</v>
      </c>
      <c r="E174">
        <v>130</v>
      </c>
      <c r="F174">
        <v>1000</v>
      </c>
      <c r="G174">
        <v>0.13</v>
      </c>
      <c r="H174">
        <v>10000</v>
      </c>
      <c r="I174">
        <v>1300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21"/>
  <sheetViews>
    <sheetView workbookViewId="0">
      <selection activeCell="A22" sqref="A22:XFD22"/>
    </sheetView>
  </sheetViews>
  <sheetFormatPr defaultRowHeight="15" x14ac:dyDescent="0.25"/>
  <sheetData>
    <row r="1" spans="1:3" x14ac:dyDescent="0.25">
      <c r="A1" t="s">
        <v>2</v>
      </c>
      <c r="B1" t="s">
        <v>3</v>
      </c>
      <c r="C1" t="s">
        <v>29</v>
      </c>
    </row>
    <row r="2" spans="1:3" x14ac:dyDescent="0.25">
      <c r="A2">
        <v>1</v>
      </c>
      <c r="B2">
        <v>0</v>
      </c>
      <c r="C2">
        <v>1600</v>
      </c>
    </row>
    <row r="3" spans="1:3" x14ac:dyDescent="0.25">
      <c r="A3">
        <v>2</v>
      </c>
      <c r="B3">
        <v>0</v>
      </c>
      <c r="C3">
        <v>1600</v>
      </c>
    </row>
    <row r="4" spans="1:3" x14ac:dyDescent="0.25">
      <c r="A4">
        <v>3</v>
      </c>
      <c r="B4">
        <v>0</v>
      </c>
      <c r="C4">
        <v>1520</v>
      </c>
    </row>
    <row r="5" spans="1:3" x14ac:dyDescent="0.25">
      <c r="A5">
        <v>4</v>
      </c>
      <c r="B5">
        <v>0</v>
      </c>
      <c r="C5">
        <v>1050</v>
      </c>
    </row>
    <row r="6" spans="1:3" x14ac:dyDescent="0.25">
      <c r="A6">
        <v>5</v>
      </c>
      <c r="B6">
        <v>0</v>
      </c>
      <c r="C6">
        <v>1350</v>
      </c>
    </row>
    <row r="7" spans="1:3" x14ac:dyDescent="0.25">
      <c r="A7">
        <v>1</v>
      </c>
      <c r="B7">
        <v>15</v>
      </c>
      <c r="C7">
        <v>1750</v>
      </c>
    </row>
    <row r="8" spans="1:3" x14ac:dyDescent="0.25">
      <c r="A8">
        <v>2</v>
      </c>
      <c r="B8">
        <v>15</v>
      </c>
      <c r="C8">
        <v>1770</v>
      </c>
    </row>
    <row r="9" spans="1:3" x14ac:dyDescent="0.25">
      <c r="A9">
        <v>3</v>
      </c>
      <c r="B9">
        <v>15</v>
      </c>
      <c r="C9">
        <v>1650</v>
      </c>
    </row>
    <row r="10" spans="1:3" x14ac:dyDescent="0.25">
      <c r="A10">
        <v>4</v>
      </c>
      <c r="B10">
        <v>15</v>
      </c>
      <c r="C10">
        <v>2100</v>
      </c>
    </row>
    <row r="11" spans="1:3" x14ac:dyDescent="0.25">
      <c r="A11">
        <v>5</v>
      </c>
      <c r="B11">
        <v>15</v>
      </c>
      <c r="C11">
        <v>1300</v>
      </c>
    </row>
    <row r="12" spans="1:3" x14ac:dyDescent="0.25">
      <c r="A12">
        <v>1</v>
      </c>
      <c r="B12">
        <v>30</v>
      </c>
      <c r="C12">
        <v>1650</v>
      </c>
    </row>
    <row r="13" spans="1:3" x14ac:dyDescent="0.25">
      <c r="A13">
        <v>2</v>
      </c>
      <c r="B13">
        <v>30</v>
      </c>
      <c r="C13">
        <v>1350</v>
      </c>
    </row>
    <row r="14" spans="1:3" x14ac:dyDescent="0.25">
      <c r="A14">
        <v>3</v>
      </c>
      <c r="B14">
        <v>30</v>
      </c>
      <c r="C14">
        <v>1429.9999999999998</v>
      </c>
    </row>
    <row r="15" spans="1:3" x14ac:dyDescent="0.25">
      <c r="A15">
        <v>4</v>
      </c>
      <c r="B15">
        <v>30</v>
      </c>
      <c r="C15">
        <v>1550</v>
      </c>
    </row>
    <row r="16" spans="1:3" x14ac:dyDescent="0.25">
      <c r="A16">
        <v>5</v>
      </c>
      <c r="B16">
        <v>30</v>
      </c>
      <c r="C16">
        <v>1700.0000000000002</v>
      </c>
    </row>
    <row r="17" spans="1:3" x14ac:dyDescent="0.25">
      <c r="A17">
        <v>1</v>
      </c>
      <c r="B17">
        <v>60</v>
      </c>
      <c r="C17">
        <v>900</v>
      </c>
    </row>
    <row r="18" spans="1:3" x14ac:dyDescent="0.25">
      <c r="A18">
        <v>2</v>
      </c>
      <c r="B18">
        <v>60</v>
      </c>
      <c r="C18">
        <v>990</v>
      </c>
    </row>
    <row r="19" spans="1:3" x14ac:dyDescent="0.25">
      <c r="A19">
        <v>3</v>
      </c>
      <c r="B19">
        <v>60</v>
      </c>
      <c r="C19">
        <v>1000</v>
      </c>
    </row>
    <row r="20" spans="1:3" x14ac:dyDescent="0.25">
      <c r="A20">
        <v>4</v>
      </c>
      <c r="B20">
        <v>60</v>
      </c>
      <c r="C20">
        <v>870</v>
      </c>
    </row>
    <row r="21" spans="1:3" x14ac:dyDescent="0.25">
      <c r="A21">
        <v>5</v>
      </c>
      <c r="B21">
        <v>60</v>
      </c>
      <c r="C21">
        <v>950</v>
      </c>
    </row>
  </sheetData>
  <sortState xmlns:xlrd2="http://schemas.microsoft.com/office/spreadsheetml/2017/richdata2" ref="A2:I21">
    <sortCondition ref="B2"/>
  </sortState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21"/>
  <sheetViews>
    <sheetView workbookViewId="0">
      <selection activeCell="A7" sqref="A7:XFD7"/>
    </sheetView>
  </sheetViews>
  <sheetFormatPr defaultRowHeight="15" x14ac:dyDescent="0.25"/>
  <sheetData>
    <row r="1" spans="1:4" x14ac:dyDescent="0.25">
      <c r="A1" t="s">
        <v>2</v>
      </c>
      <c r="B1" t="s">
        <v>173</v>
      </c>
      <c r="C1" t="s">
        <v>11</v>
      </c>
      <c r="D1" t="s">
        <v>50</v>
      </c>
    </row>
    <row r="2" spans="1:4" x14ac:dyDescent="0.25">
      <c r="A2">
        <v>1</v>
      </c>
      <c r="B2">
        <v>0</v>
      </c>
      <c r="C2">
        <v>130</v>
      </c>
      <c r="D2">
        <v>1070</v>
      </c>
    </row>
    <row r="3" spans="1:4" x14ac:dyDescent="0.25">
      <c r="A3">
        <v>2</v>
      </c>
      <c r="B3">
        <v>0</v>
      </c>
      <c r="C3">
        <v>150</v>
      </c>
      <c r="D3">
        <v>1400</v>
      </c>
    </row>
    <row r="4" spans="1:4" x14ac:dyDescent="0.25">
      <c r="A4">
        <v>3</v>
      </c>
      <c r="B4">
        <v>0</v>
      </c>
      <c r="C4">
        <v>150</v>
      </c>
      <c r="D4">
        <v>1020</v>
      </c>
    </row>
    <row r="5" spans="1:4" x14ac:dyDescent="0.25">
      <c r="A5">
        <v>4</v>
      </c>
      <c r="B5">
        <v>0</v>
      </c>
      <c r="C5">
        <v>150</v>
      </c>
      <c r="D5">
        <v>1300</v>
      </c>
    </row>
    <row r="6" spans="1:4" x14ac:dyDescent="0.25">
      <c r="A6">
        <v>5</v>
      </c>
      <c r="B6">
        <v>0</v>
      </c>
      <c r="C6">
        <v>150</v>
      </c>
      <c r="D6">
        <v>1600</v>
      </c>
    </row>
    <row r="7" spans="1:4" x14ac:dyDescent="0.25">
      <c r="A7">
        <v>1</v>
      </c>
      <c r="B7">
        <v>15</v>
      </c>
      <c r="C7">
        <v>160</v>
      </c>
      <c r="D7">
        <v>1650</v>
      </c>
    </row>
    <row r="8" spans="1:4" x14ac:dyDescent="0.25">
      <c r="A8">
        <v>2</v>
      </c>
      <c r="B8">
        <v>15</v>
      </c>
      <c r="C8">
        <v>200</v>
      </c>
      <c r="D8">
        <v>1650</v>
      </c>
    </row>
    <row r="9" spans="1:4" x14ac:dyDescent="0.25">
      <c r="A9">
        <v>3</v>
      </c>
      <c r="B9">
        <v>15</v>
      </c>
      <c r="C9">
        <v>180</v>
      </c>
      <c r="D9">
        <v>1450</v>
      </c>
    </row>
    <row r="10" spans="1:4" x14ac:dyDescent="0.25">
      <c r="A10">
        <v>4</v>
      </c>
      <c r="B10">
        <v>15</v>
      </c>
      <c r="C10">
        <v>180</v>
      </c>
      <c r="D10">
        <v>1400</v>
      </c>
    </row>
    <row r="11" spans="1:4" x14ac:dyDescent="0.25">
      <c r="A11">
        <v>5</v>
      </c>
      <c r="B11">
        <v>15</v>
      </c>
      <c r="C11">
        <v>200</v>
      </c>
      <c r="D11">
        <v>1500</v>
      </c>
    </row>
    <row r="12" spans="1:4" x14ac:dyDescent="0.25">
      <c r="A12">
        <v>1</v>
      </c>
      <c r="B12">
        <v>30</v>
      </c>
      <c r="C12">
        <v>550</v>
      </c>
      <c r="D12">
        <v>1100</v>
      </c>
    </row>
    <row r="13" spans="1:4" x14ac:dyDescent="0.25">
      <c r="A13">
        <v>2</v>
      </c>
      <c r="B13">
        <v>30</v>
      </c>
      <c r="C13">
        <v>300</v>
      </c>
      <c r="D13">
        <v>1100</v>
      </c>
    </row>
    <row r="14" spans="1:4" x14ac:dyDescent="0.25">
      <c r="A14">
        <v>3</v>
      </c>
      <c r="B14">
        <v>30</v>
      </c>
      <c r="C14">
        <v>250</v>
      </c>
      <c r="D14">
        <v>1330.0000000000002</v>
      </c>
    </row>
    <row r="15" spans="1:4" x14ac:dyDescent="0.25">
      <c r="A15">
        <v>4</v>
      </c>
      <c r="B15">
        <v>30</v>
      </c>
      <c r="C15">
        <v>250</v>
      </c>
      <c r="D15">
        <v>1250</v>
      </c>
    </row>
    <row r="16" spans="1:4" x14ac:dyDescent="0.25">
      <c r="A16">
        <v>5</v>
      </c>
      <c r="B16">
        <v>30</v>
      </c>
      <c r="C16">
        <v>300</v>
      </c>
      <c r="D16">
        <v>1250</v>
      </c>
    </row>
    <row r="17" spans="1:4" x14ac:dyDescent="0.25">
      <c r="A17">
        <v>1</v>
      </c>
      <c r="B17">
        <v>60</v>
      </c>
      <c r="C17">
        <v>500</v>
      </c>
      <c r="D17">
        <v>500.00000000000006</v>
      </c>
    </row>
    <row r="18" spans="1:4" x14ac:dyDescent="0.25">
      <c r="A18">
        <v>2</v>
      </c>
      <c r="B18">
        <v>60</v>
      </c>
      <c r="C18">
        <v>550</v>
      </c>
      <c r="D18">
        <v>440</v>
      </c>
    </row>
    <row r="19" spans="1:4" x14ac:dyDescent="0.25">
      <c r="A19">
        <v>3</v>
      </c>
      <c r="B19">
        <v>60</v>
      </c>
      <c r="C19">
        <v>500</v>
      </c>
      <c r="D19">
        <v>400</v>
      </c>
    </row>
    <row r="20" spans="1:4" x14ac:dyDescent="0.25">
      <c r="A20">
        <v>4</v>
      </c>
      <c r="B20">
        <v>60</v>
      </c>
      <c r="C20">
        <v>450</v>
      </c>
      <c r="D20">
        <v>370</v>
      </c>
    </row>
    <row r="21" spans="1:4" x14ac:dyDescent="0.25">
      <c r="A21">
        <v>5</v>
      </c>
      <c r="B21">
        <v>60</v>
      </c>
      <c r="C21">
        <v>550</v>
      </c>
      <c r="D21">
        <v>450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U21"/>
  <sheetViews>
    <sheetView topLeftCell="I1" workbookViewId="0">
      <selection activeCell="D2" sqref="D2"/>
    </sheetView>
  </sheetViews>
  <sheetFormatPr defaultRowHeight="15" x14ac:dyDescent="0.25"/>
  <cols>
    <col min="1" max="1" width="13.28515625" customWidth="1"/>
  </cols>
  <sheetData>
    <row r="1" spans="1:21" x14ac:dyDescent="0.25">
      <c r="A1" t="s">
        <v>44</v>
      </c>
      <c r="B1" t="s">
        <v>39</v>
      </c>
      <c r="C1" t="s">
        <v>2</v>
      </c>
      <c r="D1" t="s">
        <v>3</v>
      </c>
      <c r="E1" t="s">
        <v>53</v>
      </c>
      <c r="F1" t="s">
        <v>54</v>
      </c>
      <c r="G1" t="s">
        <v>55</v>
      </c>
      <c r="H1" t="s">
        <v>56</v>
      </c>
      <c r="I1" t="s">
        <v>57</v>
      </c>
      <c r="J1" t="s">
        <v>58</v>
      </c>
      <c r="K1" t="s">
        <v>60</v>
      </c>
      <c r="L1" t="s">
        <v>61</v>
      </c>
      <c r="M1" t="s">
        <v>62</v>
      </c>
      <c r="N1" t="s">
        <v>63</v>
      </c>
      <c r="O1" t="s">
        <v>64</v>
      </c>
      <c r="P1" t="s">
        <v>65</v>
      </c>
      <c r="Q1" t="s">
        <v>66</v>
      </c>
      <c r="R1" t="s">
        <v>67</v>
      </c>
      <c r="S1" t="s">
        <v>68</v>
      </c>
      <c r="T1" t="s">
        <v>69</v>
      </c>
      <c r="U1" t="s">
        <v>70</v>
      </c>
    </row>
    <row r="2" spans="1:21" x14ac:dyDescent="0.25">
      <c r="A2" t="s">
        <v>47</v>
      </c>
      <c r="B2">
        <v>70</v>
      </c>
      <c r="C2">
        <v>1</v>
      </c>
      <c r="D2">
        <v>0</v>
      </c>
      <c r="E2">
        <v>200</v>
      </c>
      <c r="F2">
        <v>600</v>
      </c>
      <c r="G2" s="5" t="s">
        <v>43</v>
      </c>
      <c r="H2" s="5" t="s">
        <v>43</v>
      </c>
      <c r="I2">
        <v>600</v>
      </c>
      <c r="J2" t="s">
        <v>43</v>
      </c>
      <c r="K2" s="5" t="s">
        <v>43</v>
      </c>
      <c r="L2" s="5" t="s">
        <v>43</v>
      </c>
      <c r="M2" s="5">
        <v>70</v>
      </c>
      <c r="N2" s="5" t="s">
        <v>43</v>
      </c>
      <c r="O2" s="5" t="s">
        <v>43</v>
      </c>
      <c r="P2" s="5" t="s">
        <v>43</v>
      </c>
      <c r="Q2" s="5" t="s">
        <v>43</v>
      </c>
      <c r="R2" s="5" t="s">
        <v>43</v>
      </c>
      <c r="S2" s="5" t="s">
        <v>43</v>
      </c>
      <c r="T2" s="5" t="s">
        <v>43</v>
      </c>
      <c r="U2" t="s">
        <v>43</v>
      </c>
    </row>
    <row r="3" spans="1:21" x14ac:dyDescent="0.25">
      <c r="A3" t="s">
        <v>47</v>
      </c>
      <c r="B3" s="5">
        <v>70</v>
      </c>
      <c r="C3" s="5">
        <v>2</v>
      </c>
      <c r="D3" s="5">
        <v>0</v>
      </c>
      <c r="E3">
        <v>200</v>
      </c>
      <c r="F3">
        <v>700.00000000000011</v>
      </c>
      <c r="G3" s="5" t="s">
        <v>43</v>
      </c>
      <c r="H3" s="5">
        <v>200</v>
      </c>
      <c r="I3">
        <v>250</v>
      </c>
      <c r="J3" s="5" t="s">
        <v>43</v>
      </c>
      <c r="K3" s="5" t="s">
        <v>43</v>
      </c>
      <c r="L3" s="5" t="s">
        <v>43</v>
      </c>
      <c r="M3">
        <v>50</v>
      </c>
      <c r="N3" s="5" t="s">
        <v>43</v>
      </c>
      <c r="O3" s="5" t="s">
        <v>43</v>
      </c>
      <c r="P3" s="5" t="s">
        <v>43</v>
      </c>
      <c r="Q3" s="5" t="s">
        <v>43</v>
      </c>
      <c r="R3" s="5" t="s">
        <v>43</v>
      </c>
      <c r="S3" s="5" t="s">
        <v>43</v>
      </c>
      <c r="T3" s="5" t="s">
        <v>43</v>
      </c>
      <c r="U3" s="5" t="s">
        <v>43</v>
      </c>
    </row>
    <row r="4" spans="1:21" x14ac:dyDescent="0.25">
      <c r="A4" t="s">
        <v>47</v>
      </c>
      <c r="B4" s="5">
        <v>70</v>
      </c>
      <c r="C4" s="5">
        <v>3</v>
      </c>
      <c r="D4" s="5">
        <v>0</v>
      </c>
      <c r="E4" t="s">
        <v>43</v>
      </c>
      <c r="F4">
        <v>600</v>
      </c>
      <c r="G4" s="5" t="s">
        <v>43</v>
      </c>
      <c r="H4" s="5">
        <v>250</v>
      </c>
      <c r="I4">
        <v>250</v>
      </c>
      <c r="J4" s="5" t="s">
        <v>43</v>
      </c>
      <c r="K4">
        <v>250</v>
      </c>
      <c r="L4" s="5" t="s">
        <v>43</v>
      </c>
      <c r="M4">
        <v>20</v>
      </c>
      <c r="N4" s="5" t="s">
        <v>43</v>
      </c>
      <c r="O4" s="5" t="s">
        <v>43</v>
      </c>
      <c r="P4" s="5" t="s">
        <v>43</v>
      </c>
      <c r="Q4" s="5" t="s">
        <v>43</v>
      </c>
      <c r="R4" s="5" t="s">
        <v>43</v>
      </c>
      <c r="S4" s="5" t="s">
        <v>43</v>
      </c>
      <c r="T4" s="5" t="s">
        <v>43</v>
      </c>
      <c r="U4" s="5" t="s">
        <v>43</v>
      </c>
    </row>
    <row r="5" spans="1:21" x14ac:dyDescent="0.25">
      <c r="A5" t="s">
        <v>47</v>
      </c>
      <c r="B5">
        <v>70</v>
      </c>
      <c r="C5">
        <v>4</v>
      </c>
      <c r="D5">
        <v>0</v>
      </c>
      <c r="E5" t="s">
        <v>43</v>
      </c>
      <c r="F5">
        <v>100</v>
      </c>
      <c r="G5" s="5" t="s">
        <v>43</v>
      </c>
      <c r="H5" s="5" t="s">
        <v>43</v>
      </c>
      <c r="I5" t="s">
        <v>43</v>
      </c>
      <c r="J5" t="s">
        <v>43</v>
      </c>
      <c r="K5">
        <v>200</v>
      </c>
      <c r="L5">
        <v>50</v>
      </c>
      <c r="M5">
        <v>100</v>
      </c>
      <c r="N5" s="5" t="s">
        <v>43</v>
      </c>
      <c r="O5" s="5" t="s">
        <v>43</v>
      </c>
      <c r="P5" t="s">
        <v>43</v>
      </c>
      <c r="Q5" t="s">
        <v>43</v>
      </c>
      <c r="R5" s="5">
        <v>50</v>
      </c>
      <c r="S5" s="5" t="s">
        <v>43</v>
      </c>
      <c r="T5" s="5" t="s">
        <v>43</v>
      </c>
      <c r="U5" s="5" t="s">
        <v>43</v>
      </c>
    </row>
    <row r="6" spans="1:21" x14ac:dyDescent="0.25">
      <c r="A6" t="s">
        <v>47</v>
      </c>
      <c r="B6">
        <v>70</v>
      </c>
      <c r="C6">
        <v>5</v>
      </c>
      <c r="D6">
        <v>0</v>
      </c>
      <c r="E6" t="s">
        <v>43</v>
      </c>
      <c r="F6">
        <v>200</v>
      </c>
      <c r="G6" t="s">
        <v>43</v>
      </c>
      <c r="H6" t="s">
        <v>43</v>
      </c>
      <c r="I6">
        <v>800</v>
      </c>
      <c r="J6" s="5" t="s">
        <v>43</v>
      </c>
      <c r="K6">
        <v>50</v>
      </c>
      <c r="L6">
        <v>400</v>
      </c>
      <c r="M6">
        <v>50</v>
      </c>
      <c r="N6" s="5" t="s">
        <v>43</v>
      </c>
      <c r="O6" s="5" t="s">
        <v>43</v>
      </c>
      <c r="P6" s="5">
        <v>100</v>
      </c>
      <c r="Q6" s="5" t="s">
        <v>43</v>
      </c>
      <c r="R6" s="5" t="s">
        <v>43</v>
      </c>
      <c r="S6" s="5" t="s">
        <v>43</v>
      </c>
      <c r="T6" s="5" t="s">
        <v>43</v>
      </c>
      <c r="U6" s="5" t="s">
        <v>43</v>
      </c>
    </row>
    <row r="7" spans="1:21" x14ac:dyDescent="0.25">
      <c r="A7" t="s">
        <v>47</v>
      </c>
      <c r="B7">
        <v>70</v>
      </c>
      <c r="C7">
        <v>1</v>
      </c>
      <c r="D7">
        <v>15</v>
      </c>
      <c r="E7">
        <v>400</v>
      </c>
      <c r="F7" s="5">
        <v>800</v>
      </c>
      <c r="G7" s="5" t="s">
        <v>43</v>
      </c>
      <c r="H7" s="5" t="s">
        <v>43</v>
      </c>
      <c r="I7">
        <v>400</v>
      </c>
      <c r="J7" s="5" t="s">
        <v>43</v>
      </c>
      <c r="K7">
        <v>50</v>
      </c>
      <c r="L7" t="s">
        <v>43</v>
      </c>
      <c r="M7" t="s">
        <v>43</v>
      </c>
      <c r="N7" s="5" t="s">
        <v>43</v>
      </c>
      <c r="O7" s="5" t="s">
        <v>43</v>
      </c>
      <c r="P7" s="5" t="s">
        <v>43</v>
      </c>
      <c r="Q7" s="5" t="s">
        <v>43</v>
      </c>
      <c r="R7" s="5" t="s">
        <v>43</v>
      </c>
      <c r="S7" s="5" t="s">
        <v>43</v>
      </c>
      <c r="T7" s="5" t="s">
        <v>43</v>
      </c>
      <c r="U7" s="5" t="s">
        <v>43</v>
      </c>
    </row>
    <row r="8" spans="1:21" x14ac:dyDescent="0.25">
      <c r="A8" s="5" t="s">
        <v>47</v>
      </c>
      <c r="B8" s="5">
        <v>70</v>
      </c>
      <c r="C8" s="5">
        <v>2</v>
      </c>
      <c r="D8">
        <v>15</v>
      </c>
      <c r="E8">
        <v>50</v>
      </c>
      <c r="F8">
        <v>200</v>
      </c>
      <c r="G8" t="s">
        <v>43</v>
      </c>
      <c r="H8">
        <v>150</v>
      </c>
      <c r="I8">
        <v>550</v>
      </c>
      <c r="J8" t="s">
        <v>43</v>
      </c>
      <c r="K8" s="5" t="s">
        <v>43</v>
      </c>
      <c r="L8" s="5">
        <v>450</v>
      </c>
      <c r="M8">
        <v>250</v>
      </c>
      <c r="N8" s="5" t="s">
        <v>43</v>
      </c>
      <c r="O8" s="5" t="s">
        <v>43</v>
      </c>
      <c r="P8" s="5" t="s">
        <v>43</v>
      </c>
      <c r="Q8" s="5" t="s">
        <v>43</v>
      </c>
      <c r="R8" s="5" t="s">
        <v>43</v>
      </c>
      <c r="S8" s="5" t="s">
        <v>43</v>
      </c>
      <c r="T8" s="5" t="s">
        <v>43</v>
      </c>
      <c r="U8" s="5" t="s">
        <v>43</v>
      </c>
    </row>
    <row r="9" spans="1:21" x14ac:dyDescent="0.25">
      <c r="A9" t="s">
        <v>47</v>
      </c>
      <c r="B9">
        <v>70</v>
      </c>
      <c r="C9">
        <v>3</v>
      </c>
      <c r="D9">
        <v>15</v>
      </c>
      <c r="E9" t="s">
        <v>43</v>
      </c>
      <c r="F9">
        <v>500</v>
      </c>
      <c r="G9" s="5" t="s">
        <v>43</v>
      </c>
      <c r="H9">
        <v>100</v>
      </c>
      <c r="I9">
        <v>600</v>
      </c>
      <c r="J9" s="5" t="s">
        <v>43</v>
      </c>
      <c r="K9" s="5">
        <v>100</v>
      </c>
      <c r="L9">
        <v>50</v>
      </c>
      <c r="M9">
        <v>100</v>
      </c>
      <c r="N9" s="5" t="s">
        <v>43</v>
      </c>
      <c r="O9" s="5" t="s">
        <v>43</v>
      </c>
      <c r="P9" s="5" t="s">
        <v>43</v>
      </c>
      <c r="Q9" s="5" t="s">
        <v>43</v>
      </c>
      <c r="R9" s="5" t="s">
        <v>43</v>
      </c>
      <c r="S9" s="5" t="s">
        <v>43</v>
      </c>
      <c r="T9" s="5">
        <v>50</v>
      </c>
      <c r="U9" s="5" t="s">
        <v>43</v>
      </c>
    </row>
    <row r="10" spans="1:21" x14ac:dyDescent="0.25">
      <c r="A10" t="s">
        <v>47</v>
      </c>
      <c r="B10">
        <v>70</v>
      </c>
      <c r="C10">
        <v>4</v>
      </c>
      <c r="D10">
        <v>15</v>
      </c>
      <c r="E10" t="s">
        <v>43</v>
      </c>
      <c r="F10">
        <v>100</v>
      </c>
      <c r="G10" s="5" t="s">
        <v>43</v>
      </c>
      <c r="H10" t="s">
        <v>43</v>
      </c>
      <c r="I10">
        <v>1400</v>
      </c>
      <c r="J10" s="5" t="s">
        <v>43</v>
      </c>
      <c r="K10">
        <v>100</v>
      </c>
      <c r="L10">
        <v>300</v>
      </c>
      <c r="M10">
        <v>50</v>
      </c>
      <c r="N10" s="5" t="s">
        <v>43</v>
      </c>
      <c r="O10" s="5" t="s">
        <v>43</v>
      </c>
      <c r="P10" s="5" t="s">
        <v>43</v>
      </c>
      <c r="Q10" s="5" t="s">
        <v>43</v>
      </c>
      <c r="R10" s="5" t="s">
        <v>43</v>
      </c>
      <c r="S10" s="5" t="s">
        <v>43</v>
      </c>
      <c r="T10">
        <v>50</v>
      </c>
      <c r="U10" s="5" t="s">
        <v>43</v>
      </c>
    </row>
    <row r="11" spans="1:21" x14ac:dyDescent="0.25">
      <c r="A11" t="s">
        <v>47</v>
      </c>
      <c r="B11">
        <v>70</v>
      </c>
      <c r="C11">
        <v>5</v>
      </c>
      <c r="D11">
        <v>15</v>
      </c>
      <c r="E11" s="5" t="s">
        <v>43</v>
      </c>
      <c r="F11">
        <v>50</v>
      </c>
      <c r="G11" s="5" t="s">
        <v>43</v>
      </c>
      <c r="H11" t="s">
        <v>43</v>
      </c>
      <c r="I11">
        <v>500</v>
      </c>
      <c r="J11" s="5" t="s">
        <v>43</v>
      </c>
      <c r="K11">
        <v>300</v>
      </c>
      <c r="L11" t="s">
        <v>43</v>
      </c>
      <c r="M11">
        <v>50</v>
      </c>
      <c r="N11" s="5" t="s">
        <v>43</v>
      </c>
      <c r="O11" s="5" t="s">
        <v>43</v>
      </c>
      <c r="P11" s="5" t="s">
        <v>43</v>
      </c>
      <c r="Q11" s="5" t="s">
        <v>43</v>
      </c>
      <c r="R11" s="5" t="s">
        <v>43</v>
      </c>
      <c r="S11" s="5" t="s">
        <v>43</v>
      </c>
      <c r="T11" t="s">
        <v>43</v>
      </c>
      <c r="U11" s="5" t="s">
        <v>43</v>
      </c>
    </row>
    <row r="12" spans="1:21" x14ac:dyDescent="0.25">
      <c r="A12" t="s">
        <v>47</v>
      </c>
      <c r="B12" s="5">
        <v>70</v>
      </c>
      <c r="C12" s="5">
        <v>1</v>
      </c>
      <c r="D12" s="5">
        <v>30</v>
      </c>
      <c r="E12" s="5" t="s">
        <v>43</v>
      </c>
      <c r="F12">
        <v>250</v>
      </c>
      <c r="G12" s="5" t="s">
        <v>43</v>
      </c>
      <c r="H12" s="5" t="s">
        <v>43</v>
      </c>
      <c r="I12">
        <v>200</v>
      </c>
      <c r="J12" s="5" t="s">
        <v>43</v>
      </c>
      <c r="K12">
        <v>200</v>
      </c>
      <c r="L12" t="s">
        <v>43</v>
      </c>
      <c r="M12">
        <v>30</v>
      </c>
      <c r="N12" s="5" t="s">
        <v>43</v>
      </c>
      <c r="O12" s="5" t="s">
        <v>43</v>
      </c>
      <c r="P12" s="5">
        <v>100</v>
      </c>
      <c r="Q12" s="5">
        <v>20</v>
      </c>
      <c r="R12" s="5" t="s">
        <v>43</v>
      </c>
      <c r="S12" s="5" t="s">
        <v>43</v>
      </c>
      <c r="T12" s="5" t="s">
        <v>43</v>
      </c>
      <c r="U12" t="s">
        <v>43</v>
      </c>
    </row>
    <row r="13" spans="1:21" x14ac:dyDescent="0.25">
      <c r="A13" s="5" t="s">
        <v>47</v>
      </c>
      <c r="B13" s="5">
        <v>70</v>
      </c>
      <c r="C13" s="5">
        <v>2</v>
      </c>
      <c r="D13" s="5">
        <v>30</v>
      </c>
      <c r="E13">
        <v>100</v>
      </c>
      <c r="F13">
        <v>50</v>
      </c>
      <c r="G13" s="5"/>
      <c r="H13" s="5">
        <v>50</v>
      </c>
      <c r="I13">
        <v>450</v>
      </c>
      <c r="J13" s="5" t="s">
        <v>43</v>
      </c>
      <c r="K13" t="s">
        <v>43</v>
      </c>
      <c r="L13">
        <v>350.00000000000006</v>
      </c>
      <c r="M13" s="5">
        <v>50</v>
      </c>
      <c r="N13" s="5" t="s">
        <v>43</v>
      </c>
      <c r="O13" s="5" t="s">
        <v>43</v>
      </c>
      <c r="P13" s="5" t="s">
        <v>43</v>
      </c>
      <c r="Q13" s="5" t="s">
        <v>43</v>
      </c>
      <c r="R13" s="5" t="s">
        <v>43</v>
      </c>
      <c r="S13" s="5" t="s">
        <v>43</v>
      </c>
      <c r="T13" s="5" t="s">
        <v>43</v>
      </c>
      <c r="U13" t="s">
        <v>43</v>
      </c>
    </row>
    <row r="14" spans="1:21" x14ac:dyDescent="0.25">
      <c r="A14" t="s">
        <v>47</v>
      </c>
      <c r="B14" s="5">
        <v>70</v>
      </c>
      <c r="C14" s="5">
        <v>3</v>
      </c>
      <c r="D14" s="5">
        <v>30</v>
      </c>
      <c r="E14" t="s">
        <v>43</v>
      </c>
      <c r="F14">
        <v>100</v>
      </c>
      <c r="G14" s="5" t="s">
        <v>43</v>
      </c>
      <c r="H14" s="5" t="s">
        <v>43</v>
      </c>
      <c r="I14">
        <v>700.00000000000011</v>
      </c>
      <c r="J14" s="5" t="s">
        <v>43</v>
      </c>
      <c r="K14">
        <v>350.00000000000006</v>
      </c>
      <c r="L14" s="5">
        <v>100</v>
      </c>
      <c r="M14">
        <v>30</v>
      </c>
      <c r="N14" s="5" t="s">
        <v>43</v>
      </c>
      <c r="O14" s="5" t="s">
        <v>43</v>
      </c>
      <c r="P14" s="5" t="s">
        <v>43</v>
      </c>
      <c r="Q14" s="5" t="s">
        <v>43</v>
      </c>
      <c r="R14" s="5" t="s">
        <v>43</v>
      </c>
      <c r="S14" s="5" t="s">
        <v>43</v>
      </c>
      <c r="T14" t="s">
        <v>43</v>
      </c>
      <c r="U14" s="5">
        <v>20</v>
      </c>
    </row>
    <row r="15" spans="1:21" x14ac:dyDescent="0.25">
      <c r="A15" t="s">
        <v>47</v>
      </c>
      <c r="B15" s="5">
        <v>70</v>
      </c>
      <c r="C15" s="5">
        <v>4</v>
      </c>
      <c r="D15" s="5">
        <v>30</v>
      </c>
      <c r="E15">
        <v>50</v>
      </c>
      <c r="F15" t="s">
        <v>43</v>
      </c>
      <c r="G15" s="5" t="s">
        <v>43</v>
      </c>
      <c r="H15" s="5" t="s">
        <v>43</v>
      </c>
      <c r="I15" s="5">
        <v>1050</v>
      </c>
      <c r="J15" s="5" t="s">
        <v>43</v>
      </c>
      <c r="K15">
        <v>50</v>
      </c>
      <c r="L15" t="s">
        <v>43</v>
      </c>
      <c r="M15">
        <v>100</v>
      </c>
      <c r="N15" s="5" t="s">
        <v>43</v>
      </c>
      <c r="O15" s="5" t="s">
        <v>43</v>
      </c>
      <c r="P15" s="5" t="s">
        <v>43</v>
      </c>
      <c r="Q15" s="5" t="s">
        <v>43</v>
      </c>
      <c r="R15" t="s">
        <v>43</v>
      </c>
      <c r="S15" s="5" t="s">
        <v>43</v>
      </c>
      <c r="T15" s="5">
        <v>100</v>
      </c>
      <c r="U15" s="5" t="s">
        <v>43</v>
      </c>
    </row>
    <row r="16" spans="1:21" x14ac:dyDescent="0.25">
      <c r="A16" t="s">
        <v>47</v>
      </c>
      <c r="B16" s="5">
        <v>70</v>
      </c>
      <c r="C16">
        <v>5</v>
      </c>
      <c r="D16">
        <v>30</v>
      </c>
      <c r="E16" s="5">
        <v>250</v>
      </c>
      <c r="F16">
        <v>100</v>
      </c>
      <c r="G16">
        <v>100</v>
      </c>
      <c r="H16" s="5">
        <v>100</v>
      </c>
      <c r="I16">
        <v>600</v>
      </c>
      <c r="J16" s="5" t="s">
        <v>43</v>
      </c>
      <c r="K16">
        <v>200</v>
      </c>
      <c r="L16">
        <v>100</v>
      </c>
      <c r="M16">
        <v>100</v>
      </c>
      <c r="N16" s="5" t="s">
        <v>43</v>
      </c>
      <c r="O16" s="5" t="s">
        <v>43</v>
      </c>
      <c r="P16" s="5" t="s">
        <v>43</v>
      </c>
      <c r="Q16" s="5" t="s">
        <v>43</v>
      </c>
      <c r="R16" s="5" t="s">
        <v>43</v>
      </c>
      <c r="S16" s="5" t="s">
        <v>43</v>
      </c>
      <c r="T16" t="s">
        <v>43</v>
      </c>
      <c r="U16" s="5" t="s">
        <v>43</v>
      </c>
    </row>
    <row r="17" spans="1:21" x14ac:dyDescent="0.25">
      <c r="A17" t="s">
        <v>47</v>
      </c>
      <c r="B17">
        <v>70</v>
      </c>
      <c r="C17">
        <v>1</v>
      </c>
      <c r="D17">
        <v>60</v>
      </c>
      <c r="E17">
        <v>350</v>
      </c>
      <c r="F17" t="s">
        <v>43</v>
      </c>
      <c r="G17" t="s">
        <v>43</v>
      </c>
      <c r="H17" s="5" t="s">
        <v>43</v>
      </c>
      <c r="I17">
        <v>150</v>
      </c>
      <c r="J17" s="5" t="s">
        <v>43</v>
      </c>
      <c r="K17" t="s">
        <v>43</v>
      </c>
      <c r="L17" t="s">
        <v>43</v>
      </c>
      <c r="M17" s="5" t="s">
        <v>43</v>
      </c>
      <c r="N17" s="5" t="s">
        <v>43</v>
      </c>
      <c r="O17" s="5" t="s">
        <v>43</v>
      </c>
      <c r="P17" s="5" t="s">
        <v>43</v>
      </c>
      <c r="Q17" s="5" t="s">
        <v>43</v>
      </c>
      <c r="R17" s="5" t="s">
        <v>43</v>
      </c>
      <c r="S17" s="5" t="s">
        <v>43</v>
      </c>
      <c r="T17" s="5" t="s">
        <v>43</v>
      </c>
      <c r="U17" s="5" t="s">
        <v>43</v>
      </c>
    </row>
    <row r="18" spans="1:21" x14ac:dyDescent="0.25">
      <c r="A18" t="s">
        <v>47</v>
      </c>
      <c r="B18">
        <v>70</v>
      </c>
      <c r="C18">
        <v>2</v>
      </c>
      <c r="D18">
        <v>60</v>
      </c>
      <c r="E18" t="s">
        <v>43</v>
      </c>
      <c r="F18" t="s">
        <v>43</v>
      </c>
      <c r="G18" t="s">
        <v>43</v>
      </c>
      <c r="H18" t="s">
        <v>43</v>
      </c>
      <c r="I18">
        <v>20</v>
      </c>
      <c r="J18" t="s">
        <v>43</v>
      </c>
      <c r="K18">
        <v>50</v>
      </c>
      <c r="L18">
        <v>20</v>
      </c>
      <c r="M18" t="s">
        <v>43</v>
      </c>
      <c r="N18" s="5" t="s">
        <v>43</v>
      </c>
      <c r="O18" s="5" t="s">
        <v>43</v>
      </c>
      <c r="P18" s="5" t="s">
        <v>43</v>
      </c>
      <c r="Q18" s="5" t="s">
        <v>43</v>
      </c>
      <c r="R18" s="5" t="s">
        <v>43</v>
      </c>
      <c r="S18" s="5" t="s">
        <v>43</v>
      </c>
      <c r="T18" s="5" t="s">
        <v>43</v>
      </c>
      <c r="U18" s="5" t="s">
        <v>43</v>
      </c>
    </row>
    <row r="19" spans="1:21" x14ac:dyDescent="0.25">
      <c r="A19" t="s">
        <v>47</v>
      </c>
      <c r="B19" s="5">
        <v>70</v>
      </c>
      <c r="C19" s="5">
        <v>3</v>
      </c>
      <c r="D19" s="5">
        <v>60</v>
      </c>
      <c r="E19">
        <v>400</v>
      </c>
      <c r="F19">
        <v>20</v>
      </c>
      <c r="G19" t="s">
        <v>43</v>
      </c>
      <c r="H19" t="s">
        <v>43</v>
      </c>
      <c r="I19">
        <v>250</v>
      </c>
      <c r="J19" t="s">
        <v>43</v>
      </c>
      <c r="K19">
        <v>30</v>
      </c>
      <c r="L19" t="s">
        <v>43</v>
      </c>
      <c r="M19" t="s">
        <v>43</v>
      </c>
      <c r="N19" s="5" t="s">
        <v>43</v>
      </c>
      <c r="O19" s="5" t="s">
        <v>43</v>
      </c>
      <c r="P19" s="5" t="s">
        <v>43</v>
      </c>
      <c r="Q19" s="5" t="s">
        <v>43</v>
      </c>
      <c r="R19" s="5" t="s">
        <v>43</v>
      </c>
      <c r="S19" s="5" t="s">
        <v>43</v>
      </c>
      <c r="T19" s="5" t="s">
        <v>43</v>
      </c>
      <c r="U19" s="5" t="s">
        <v>43</v>
      </c>
    </row>
    <row r="20" spans="1:21" x14ac:dyDescent="0.25">
      <c r="A20" t="s">
        <v>47</v>
      </c>
      <c r="B20" s="5">
        <v>70</v>
      </c>
      <c r="C20" s="5">
        <v>4</v>
      </c>
      <c r="D20" s="5">
        <v>60</v>
      </c>
      <c r="E20" s="5">
        <v>50</v>
      </c>
      <c r="F20">
        <v>20</v>
      </c>
      <c r="G20">
        <v>100</v>
      </c>
      <c r="H20" s="5" t="s">
        <v>43</v>
      </c>
      <c r="I20">
        <v>100</v>
      </c>
      <c r="J20" s="5" t="s">
        <v>43</v>
      </c>
      <c r="K20">
        <v>50</v>
      </c>
      <c r="L20" t="s">
        <v>43</v>
      </c>
      <c r="M20" t="s">
        <v>43</v>
      </c>
      <c r="N20" s="5" t="s">
        <v>43</v>
      </c>
      <c r="O20" s="5" t="s">
        <v>43</v>
      </c>
      <c r="P20" t="s">
        <v>43</v>
      </c>
      <c r="Q20" s="5" t="s">
        <v>43</v>
      </c>
      <c r="R20" s="5" t="s">
        <v>43</v>
      </c>
      <c r="S20" s="5" t="s">
        <v>43</v>
      </c>
      <c r="T20" s="5" t="s">
        <v>43</v>
      </c>
      <c r="U20" s="5" t="s">
        <v>43</v>
      </c>
    </row>
    <row r="21" spans="1:21" x14ac:dyDescent="0.25">
      <c r="A21" t="s">
        <v>47</v>
      </c>
      <c r="B21" s="5">
        <v>70</v>
      </c>
      <c r="C21" s="5">
        <v>5</v>
      </c>
      <c r="D21" s="5">
        <v>60</v>
      </c>
      <c r="E21" s="5" t="s">
        <v>43</v>
      </c>
      <c r="F21">
        <v>50</v>
      </c>
      <c r="G21" s="5">
        <v>100</v>
      </c>
      <c r="H21" s="5" t="s">
        <v>43</v>
      </c>
      <c r="I21">
        <v>250</v>
      </c>
      <c r="J21" s="5" t="s">
        <v>43</v>
      </c>
      <c r="K21">
        <v>100</v>
      </c>
      <c r="L21" t="s">
        <v>43</v>
      </c>
      <c r="M21" t="s">
        <v>43</v>
      </c>
      <c r="N21" t="s">
        <v>43</v>
      </c>
      <c r="O21" s="5" t="s">
        <v>43</v>
      </c>
      <c r="P21" s="5" t="s">
        <v>43</v>
      </c>
      <c r="Q21" s="5" t="s">
        <v>43</v>
      </c>
      <c r="R21" s="5" t="s">
        <v>43</v>
      </c>
      <c r="S21" s="5" t="s">
        <v>43</v>
      </c>
      <c r="T21" s="5" t="s">
        <v>43</v>
      </c>
      <c r="U21" s="5" t="s">
        <v>43</v>
      </c>
    </row>
  </sheetData>
  <sortState xmlns:xlrd2="http://schemas.microsoft.com/office/spreadsheetml/2017/richdata2" ref="A2:U21">
    <sortCondition ref="D2"/>
  </sortState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BG41"/>
  <sheetViews>
    <sheetView topLeftCell="A22" workbookViewId="0">
      <selection activeCell="G2" sqref="G2:J41"/>
    </sheetView>
  </sheetViews>
  <sheetFormatPr defaultRowHeight="15" x14ac:dyDescent="0.25"/>
  <sheetData>
    <row r="1" spans="1:59" x14ac:dyDescent="0.25">
      <c r="A1" s="56" t="s">
        <v>2</v>
      </c>
      <c r="B1" s="56" t="s">
        <v>3</v>
      </c>
      <c r="C1" s="56" t="s">
        <v>161</v>
      </c>
      <c r="D1" s="56" t="s">
        <v>162</v>
      </c>
      <c r="E1" s="56"/>
      <c r="F1" s="56" t="s">
        <v>44</v>
      </c>
      <c r="G1" s="56" t="s">
        <v>178</v>
      </c>
      <c r="H1" s="56" t="s">
        <v>3</v>
      </c>
      <c r="I1" s="56" t="s">
        <v>161</v>
      </c>
      <c r="J1" s="56" t="s">
        <v>162</v>
      </c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</row>
    <row r="2" spans="1:59" x14ac:dyDescent="0.25">
      <c r="A2" s="56">
        <v>1</v>
      </c>
      <c r="B2" s="56">
        <v>0</v>
      </c>
      <c r="C2" s="56">
        <v>670</v>
      </c>
      <c r="D2">
        <v>700</v>
      </c>
      <c r="E2" s="56"/>
      <c r="F2" s="56" t="s">
        <v>47</v>
      </c>
      <c r="G2" s="56">
        <v>70</v>
      </c>
      <c r="H2" s="56">
        <v>0</v>
      </c>
      <c r="I2" s="56">
        <v>670</v>
      </c>
      <c r="J2" s="56">
        <v>700</v>
      </c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</row>
    <row r="3" spans="1:59" x14ac:dyDescent="0.25">
      <c r="A3" s="56">
        <v>2</v>
      </c>
      <c r="B3" s="56">
        <v>0</v>
      </c>
      <c r="C3" s="56">
        <v>750</v>
      </c>
      <c r="D3" s="56">
        <v>650</v>
      </c>
      <c r="E3" s="56"/>
      <c r="F3" s="56" t="s">
        <v>47</v>
      </c>
      <c r="G3" s="56">
        <v>70</v>
      </c>
      <c r="H3" s="56">
        <v>0</v>
      </c>
      <c r="I3" s="56">
        <v>750</v>
      </c>
      <c r="J3" s="56">
        <v>650</v>
      </c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</row>
    <row r="4" spans="1:59" x14ac:dyDescent="0.25">
      <c r="A4">
        <v>3</v>
      </c>
      <c r="B4">
        <v>0</v>
      </c>
      <c r="C4">
        <v>570</v>
      </c>
      <c r="D4">
        <v>650</v>
      </c>
      <c r="F4" t="s">
        <v>47</v>
      </c>
      <c r="G4" s="56">
        <v>70</v>
      </c>
      <c r="H4">
        <v>0</v>
      </c>
      <c r="I4">
        <v>570</v>
      </c>
      <c r="J4">
        <v>650</v>
      </c>
    </row>
    <row r="5" spans="1:59" x14ac:dyDescent="0.25">
      <c r="A5">
        <v>4</v>
      </c>
      <c r="B5">
        <v>0</v>
      </c>
      <c r="C5">
        <v>500</v>
      </c>
      <c r="D5">
        <v>600</v>
      </c>
      <c r="F5" t="s">
        <v>47</v>
      </c>
      <c r="G5" s="56">
        <v>70</v>
      </c>
      <c r="H5">
        <v>0</v>
      </c>
      <c r="I5">
        <v>500</v>
      </c>
      <c r="J5">
        <v>600</v>
      </c>
    </row>
    <row r="6" spans="1:59" x14ac:dyDescent="0.25">
      <c r="A6">
        <v>5</v>
      </c>
      <c r="B6">
        <v>0</v>
      </c>
      <c r="C6" s="56">
        <v>550</v>
      </c>
      <c r="D6" s="56">
        <v>850</v>
      </c>
      <c r="F6" t="s">
        <v>47</v>
      </c>
      <c r="G6" s="56">
        <v>70</v>
      </c>
      <c r="H6">
        <v>0</v>
      </c>
      <c r="I6">
        <v>550</v>
      </c>
      <c r="J6">
        <v>850</v>
      </c>
    </row>
    <row r="7" spans="1:59" x14ac:dyDescent="0.25">
      <c r="A7">
        <v>1</v>
      </c>
      <c r="B7">
        <v>15</v>
      </c>
      <c r="C7">
        <v>400</v>
      </c>
      <c r="D7">
        <v>850</v>
      </c>
      <c r="F7" t="s">
        <v>47</v>
      </c>
      <c r="G7" s="56">
        <v>70</v>
      </c>
      <c r="H7">
        <v>15</v>
      </c>
      <c r="I7">
        <v>400</v>
      </c>
      <c r="J7">
        <v>850</v>
      </c>
    </row>
    <row r="8" spans="1:59" x14ac:dyDescent="0.25">
      <c r="A8">
        <v>2</v>
      </c>
      <c r="B8">
        <v>15</v>
      </c>
      <c r="C8">
        <v>400</v>
      </c>
      <c r="D8">
        <v>1050</v>
      </c>
      <c r="F8" t="s">
        <v>47</v>
      </c>
      <c r="G8" s="56">
        <v>70</v>
      </c>
      <c r="H8">
        <v>15</v>
      </c>
      <c r="I8">
        <v>400</v>
      </c>
      <c r="J8">
        <v>1050</v>
      </c>
    </row>
    <row r="9" spans="1:59" x14ac:dyDescent="0.25">
      <c r="A9">
        <v>3</v>
      </c>
      <c r="B9">
        <v>15</v>
      </c>
      <c r="C9">
        <v>600</v>
      </c>
      <c r="D9">
        <v>1050</v>
      </c>
      <c r="F9" t="s">
        <v>47</v>
      </c>
      <c r="G9" s="56">
        <v>70</v>
      </c>
      <c r="H9">
        <v>15</v>
      </c>
      <c r="I9">
        <v>600</v>
      </c>
      <c r="J9">
        <v>1050</v>
      </c>
    </row>
    <row r="10" spans="1:59" x14ac:dyDescent="0.25">
      <c r="A10">
        <v>4</v>
      </c>
      <c r="B10">
        <v>15</v>
      </c>
      <c r="C10">
        <v>450</v>
      </c>
      <c r="D10">
        <v>1350</v>
      </c>
      <c r="F10" t="s">
        <v>47</v>
      </c>
      <c r="G10" s="56">
        <v>70</v>
      </c>
      <c r="H10">
        <v>15</v>
      </c>
      <c r="I10">
        <v>450</v>
      </c>
      <c r="J10">
        <v>1350</v>
      </c>
    </row>
    <row r="11" spans="1:59" x14ac:dyDescent="0.25">
      <c r="A11">
        <v>5</v>
      </c>
      <c r="B11">
        <v>15</v>
      </c>
      <c r="C11">
        <v>500</v>
      </c>
      <c r="D11">
        <v>1000</v>
      </c>
      <c r="F11" t="s">
        <v>47</v>
      </c>
      <c r="G11" s="56">
        <v>70</v>
      </c>
      <c r="H11">
        <v>15</v>
      </c>
      <c r="I11">
        <v>500</v>
      </c>
      <c r="J11">
        <v>1000</v>
      </c>
    </row>
    <row r="12" spans="1:59" x14ac:dyDescent="0.25">
      <c r="A12">
        <v>1</v>
      </c>
      <c r="B12">
        <v>30</v>
      </c>
      <c r="C12">
        <v>210</v>
      </c>
      <c r="D12">
        <v>920</v>
      </c>
      <c r="F12" t="s">
        <v>47</v>
      </c>
      <c r="G12" s="56">
        <v>70</v>
      </c>
      <c r="H12">
        <v>30</v>
      </c>
      <c r="I12">
        <v>210</v>
      </c>
      <c r="J12">
        <v>920</v>
      </c>
    </row>
    <row r="13" spans="1:59" x14ac:dyDescent="0.25">
      <c r="A13">
        <v>2</v>
      </c>
      <c r="B13">
        <v>30</v>
      </c>
      <c r="C13">
        <v>200</v>
      </c>
      <c r="D13">
        <v>900</v>
      </c>
      <c r="F13" t="s">
        <v>47</v>
      </c>
      <c r="G13" s="56">
        <v>70</v>
      </c>
      <c r="H13">
        <v>30</v>
      </c>
      <c r="I13">
        <v>200</v>
      </c>
      <c r="J13">
        <v>900</v>
      </c>
    </row>
    <row r="14" spans="1:59" x14ac:dyDescent="0.25">
      <c r="A14">
        <v>3</v>
      </c>
      <c r="B14">
        <v>30</v>
      </c>
      <c r="C14">
        <v>180</v>
      </c>
      <c r="D14">
        <v>800</v>
      </c>
      <c r="F14" t="s">
        <v>47</v>
      </c>
      <c r="G14" s="56">
        <v>70</v>
      </c>
      <c r="H14">
        <v>30</v>
      </c>
      <c r="I14">
        <v>180</v>
      </c>
      <c r="J14">
        <v>800</v>
      </c>
    </row>
    <row r="15" spans="1:59" x14ac:dyDescent="0.25">
      <c r="A15">
        <v>4</v>
      </c>
      <c r="B15">
        <v>30</v>
      </c>
      <c r="C15" s="56">
        <v>150</v>
      </c>
      <c r="D15" s="56">
        <v>1200</v>
      </c>
      <c r="F15" t="s">
        <v>47</v>
      </c>
      <c r="G15" s="56">
        <v>70</v>
      </c>
      <c r="H15">
        <v>30</v>
      </c>
      <c r="I15">
        <v>150</v>
      </c>
      <c r="J15">
        <v>1200</v>
      </c>
    </row>
    <row r="16" spans="1:59" x14ac:dyDescent="0.25">
      <c r="A16">
        <v>5</v>
      </c>
      <c r="B16">
        <v>30</v>
      </c>
      <c r="C16" s="56">
        <v>250</v>
      </c>
      <c r="D16" s="56">
        <v>1250</v>
      </c>
      <c r="F16" t="s">
        <v>47</v>
      </c>
      <c r="G16" s="56">
        <v>70</v>
      </c>
      <c r="H16">
        <v>30</v>
      </c>
      <c r="I16">
        <v>250</v>
      </c>
      <c r="J16">
        <v>1250</v>
      </c>
    </row>
    <row r="17" spans="1:10" x14ac:dyDescent="0.25">
      <c r="A17">
        <v>1</v>
      </c>
      <c r="B17">
        <v>60</v>
      </c>
      <c r="C17">
        <v>40</v>
      </c>
      <c r="D17">
        <v>400</v>
      </c>
      <c r="F17" t="s">
        <v>47</v>
      </c>
      <c r="G17" s="56">
        <v>70</v>
      </c>
      <c r="H17">
        <v>60</v>
      </c>
      <c r="I17">
        <v>40</v>
      </c>
      <c r="J17">
        <v>400</v>
      </c>
    </row>
    <row r="18" spans="1:10" x14ac:dyDescent="0.25">
      <c r="A18">
        <v>2</v>
      </c>
      <c r="B18">
        <v>60</v>
      </c>
      <c r="C18">
        <v>45</v>
      </c>
      <c r="D18">
        <v>390</v>
      </c>
      <c r="F18" t="s">
        <v>47</v>
      </c>
      <c r="G18" s="56">
        <v>70</v>
      </c>
      <c r="H18">
        <v>60</v>
      </c>
      <c r="I18">
        <v>45</v>
      </c>
      <c r="J18">
        <v>390</v>
      </c>
    </row>
    <row r="19" spans="1:10" x14ac:dyDescent="0.25">
      <c r="A19">
        <v>3</v>
      </c>
      <c r="B19">
        <v>60</v>
      </c>
      <c r="C19">
        <v>20</v>
      </c>
      <c r="D19">
        <v>480</v>
      </c>
      <c r="F19" t="s">
        <v>47</v>
      </c>
      <c r="G19" s="56">
        <v>70</v>
      </c>
      <c r="H19">
        <v>60</v>
      </c>
      <c r="I19">
        <v>20</v>
      </c>
      <c r="J19">
        <v>480</v>
      </c>
    </row>
    <row r="20" spans="1:10" x14ac:dyDescent="0.25">
      <c r="A20">
        <v>4</v>
      </c>
      <c r="B20">
        <v>60</v>
      </c>
      <c r="C20" s="56">
        <v>20</v>
      </c>
      <c r="D20" s="56">
        <v>300</v>
      </c>
      <c r="F20" t="s">
        <v>47</v>
      </c>
      <c r="G20" s="56">
        <v>70</v>
      </c>
      <c r="H20">
        <v>60</v>
      </c>
      <c r="I20">
        <v>20</v>
      </c>
      <c r="J20">
        <v>300</v>
      </c>
    </row>
    <row r="21" spans="1:10" x14ac:dyDescent="0.25">
      <c r="A21">
        <v>5</v>
      </c>
      <c r="B21">
        <v>60</v>
      </c>
      <c r="C21">
        <v>50</v>
      </c>
      <c r="D21" s="56">
        <v>450</v>
      </c>
      <c r="F21" t="s">
        <v>47</v>
      </c>
      <c r="G21" s="56">
        <v>70</v>
      </c>
      <c r="H21">
        <v>60</v>
      </c>
      <c r="I21">
        <v>50</v>
      </c>
      <c r="J21">
        <v>450</v>
      </c>
    </row>
    <row r="22" spans="1:10" x14ac:dyDescent="0.25">
      <c r="F22" t="s">
        <v>47</v>
      </c>
      <c r="G22">
        <v>90</v>
      </c>
      <c r="H22">
        <v>0</v>
      </c>
      <c r="I22">
        <v>148.4</v>
      </c>
      <c r="J22">
        <v>485</v>
      </c>
    </row>
    <row r="23" spans="1:10" x14ac:dyDescent="0.25">
      <c r="F23" t="s">
        <v>47</v>
      </c>
      <c r="G23" s="56">
        <v>90</v>
      </c>
      <c r="H23">
        <v>0</v>
      </c>
      <c r="I23">
        <v>183.4</v>
      </c>
      <c r="J23">
        <v>368.40000000000003</v>
      </c>
    </row>
    <row r="24" spans="1:10" x14ac:dyDescent="0.25">
      <c r="F24" t="s">
        <v>47</v>
      </c>
      <c r="G24" s="56">
        <v>90</v>
      </c>
      <c r="H24">
        <v>0</v>
      </c>
      <c r="I24">
        <v>157.30000000000001</v>
      </c>
      <c r="J24">
        <v>379.5</v>
      </c>
    </row>
    <row r="25" spans="1:10" x14ac:dyDescent="0.25">
      <c r="F25" t="s">
        <v>47</v>
      </c>
      <c r="G25" s="56">
        <v>90</v>
      </c>
      <c r="H25">
        <v>0</v>
      </c>
      <c r="I25">
        <v>130.5</v>
      </c>
      <c r="J25">
        <v>534.20000000000005</v>
      </c>
    </row>
    <row r="26" spans="1:10" x14ac:dyDescent="0.25">
      <c r="F26" t="s">
        <v>47</v>
      </c>
      <c r="G26" s="56">
        <v>90</v>
      </c>
      <c r="H26">
        <v>0</v>
      </c>
      <c r="I26">
        <v>137.30000000000001</v>
      </c>
      <c r="J26">
        <v>444.1</v>
      </c>
    </row>
    <row r="27" spans="1:10" x14ac:dyDescent="0.25">
      <c r="F27" t="s">
        <v>47</v>
      </c>
      <c r="G27" s="56">
        <v>90</v>
      </c>
      <c r="H27">
        <v>15</v>
      </c>
      <c r="I27">
        <v>246.2</v>
      </c>
      <c r="J27">
        <v>360.7</v>
      </c>
    </row>
    <row r="28" spans="1:10" x14ac:dyDescent="0.25">
      <c r="F28" t="s">
        <v>47</v>
      </c>
      <c r="G28" s="56">
        <v>90</v>
      </c>
      <c r="H28">
        <v>15</v>
      </c>
      <c r="I28">
        <v>175.5</v>
      </c>
      <c r="J28">
        <v>310.8</v>
      </c>
    </row>
    <row r="29" spans="1:10" x14ac:dyDescent="0.25">
      <c r="F29" t="s">
        <v>47</v>
      </c>
      <c r="G29" s="56">
        <v>90</v>
      </c>
      <c r="H29">
        <v>15</v>
      </c>
      <c r="I29">
        <v>140.1</v>
      </c>
      <c r="J29">
        <v>345.6</v>
      </c>
    </row>
    <row r="30" spans="1:10" x14ac:dyDescent="0.25">
      <c r="F30" t="s">
        <v>47</v>
      </c>
      <c r="G30" s="56">
        <v>90</v>
      </c>
      <c r="H30">
        <v>15</v>
      </c>
      <c r="I30">
        <v>125.2</v>
      </c>
      <c r="J30">
        <v>317.2</v>
      </c>
    </row>
    <row r="31" spans="1:10" x14ac:dyDescent="0.25">
      <c r="F31" t="s">
        <v>47</v>
      </c>
      <c r="G31" s="56">
        <v>90</v>
      </c>
      <c r="H31">
        <v>15</v>
      </c>
      <c r="I31">
        <v>259.39999999999998</v>
      </c>
      <c r="J31">
        <v>374</v>
      </c>
    </row>
    <row r="32" spans="1:10" x14ac:dyDescent="0.25">
      <c r="F32" t="s">
        <v>47</v>
      </c>
      <c r="G32" s="56">
        <v>90</v>
      </c>
      <c r="H32">
        <v>30</v>
      </c>
      <c r="I32">
        <v>300</v>
      </c>
      <c r="J32">
        <v>348.5</v>
      </c>
    </row>
    <row r="33" spans="6:10" x14ac:dyDescent="0.25">
      <c r="F33" t="s">
        <v>47</v>
      </c>
      <c r="G33" s="56">
        <v>90</v>
      </c>
      <c r="H33">
        <v>30</v>
      </c>
      <c r="I33">
        <v>289</v>
      </c>
      <c r="J33">
        <v>481.8</v>
      </c>
    </row>
    <row r="34" spans="6:10" x14ac:dyDescent="0.25">
      <c r="F34" t="s">
        <v>47</v>
      </c>
      <c r="G34" s="56">
        <v>90</v>
      </c>
      <c r="H34">
        <v>30</v>
      </c>
      <c r="I34">
        <v>294</v>
      </c>
      <c r="J34">
        <v>489.1</v>
      </c>
    </row>
    <row r="35" spans="6:10" x14ac:dyDescent="0.25">
      <c r="F35" t="s">
        <v>47</v>
      </c>
      <c r="G35" s="56">
        <v>90</v>
      </c>
      <c r="H35">
        <v>30</v>
      </c>
      <c r="I35">
        <v>226.2</v>
      </c>
      <c r="J35">
        <v>673.7</v>
      </c>
    </row>
    <row r="36" spans="6:10" x14ac:dyDescent="0.25">
      <c r="F36" t="s">
        <v>47</v>
      </c>
      <c r="G36" s="56">
        <v>90</v>
      </c>
      <c r="H36">
        <v>30</v>
      </c>
      <c r="I36">
        <v>218.05</v>
      </c>
      <c r="J36">
        <v>456.4</v>
      </c>
    </row>
    <row r="37" spans="6:10" x14ac:dyDescent="0.25">
      <c r="F37" t="s">
        <v>47</v>
      </c>
      <c r="G37" s="56">
        <v>90</v>
      </c>
      <c r="H37">
        <v>60</v>
      </c>
      <c r="I37">
        <v>11.700000000000001</v>
      </c>
      <c r="J37">
        <v>438.4</v>
      </c>
    </row>
    <row r="38" spans="6:10" x14ac:dyDescent="0.25">
      <c r="F38" t="s">
        <v>47</v>
      </c>
      <c r="G38" s="56">
        <v>90</v>
      </c>
      <c r="H38">
        <v>60</v>
      </c>
      <c r="I38">
        <v>41.4</v>
      </c>
      <c r="J38">
        <v>26.900000000000002</v>
      </c>
    </row>
    <row r="39" spans="6:10" x14ac:dyDescent="0.25">
      <c r="F39" t="s">
        <v>47</v>
      </c>
      <c r="G39" s="56">
        <v>90</v>
      </c>
      <c r="H39">
        <v>60</v>
      </c>
      <c r="I39">
        <v>149.9</v>
      </c>
      <c r="J39">
        <v>123.9</v>
      </c>
    </row>
    <row r="40" spans="6:10" x14ac:dyDescent="0.25">
      <c r="F40" t="s">
        <v>47</v>
      </c>
      <c r="G40" s="56">
        <v>90</v>
      </c>
      <c r="H40">
        <v>60</v>
      </c>
      <c r="I40">
        <v>64.7</v>
      </c>
      <c r="J40">
        <v>110.1</v>
      </c>
    </row>
    <row r="41" spans="6:10" x14ac:dyDescent="0.25">
      <c r="F41" t="s">
        <v>47</v>
      </c>
      <c r="G41" s="56">
        <v>90</v>
      </c>
      <c r="H41">
        <v>60</v>
      </c>
      <c r="I41">
        <v>15.3</v>
      </c>
      <c r="J41">
        <v>275.3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151"/>
  <sheetViews>
    <sheetView topLeftCell="A82" workbookViewId="0">
      <selection activeCell="I87" sqref="I87"/>
    </sheetView>
  </sheetViews>
  <sheetFormatPr defaultRowHeight="15" x14ac:dyDescent="0.25"/>
  <sheetData>
    <row r="1" spans="1:9" x14ac:dyDescent="0.25">
      <c r="A1" t="s">
        <v>0</v>
      </c>
      <c r="B1" t="s">
        <v>39</v>
      </c>
      <c r="C1" t="s">
        <v>2</v>
      </c>
      <c r="D1" t="s">
        <v>3</v>
      </c>
      <c r="E1" t="s">
        <v>38</v>
      </c>
      <c r="F1" t="s">
        <v>1</v>
      </c>
      <c r="G1" t="s">
        <v>37</v>
      </c>
      <c r="H1" t="s">
        <v>28</v>
      </c>
      <c r="I1" t="s">
        <v>29</v>
      </c>
    </row>
    <row r="2" spans="1:9" x14ac:dyDescent="0.25">
      <c r="A2" t="s">
        <v>14</v>
      </c>
      <c r="B2">
        <v>90</v>
      </c>
      <c r="C2">
        <v>1</v>
      </c>
      <c r="D2">
        <v>60</v>
      </c>
      <c r="E2">
        <v>3.48</v>
      </c>
      <c r="F2">
        <v>1000</v>
      </c>
      <c r="G2">
        <v>3.48E-3</v>
      </c>
      <c r="H2">
        <v>10000</v>
      </c>
      <c r="I2">
        <v>34.799999999999997</v>
      </c>
    </row>
    <row r="3" spans="1:9" x14ac:dyDescent="0.25">
      <c r="A3" t="s">
        <v>22</v>
      </c>
      <c r="B3">
        <v>90</v>
      </c>
      <c r="C3">
        <v>1</v>
      </c>
      <c r="D3">
        <v>60</v>
      </c>
      <c r="E3">
        <v>37.729999999999997</v>
      </c>
      <c r="F3">
        <v>1000</v>
      </c>
      <c r="G3">
        <v>3.773E-2</v>
      </c>
      <c r="H3">
        <v>10000</v>
      </c>
      <c r="I3">
        <v>377.3</v>
      </c>
    </row>
    <row r="4" spans="1:9" x14ac:dyDescent="0.25">
      <c r="A4" t="s">
        <v>9</v>
      </c>
      <c r="B4">
        <v>90</v>
      </c>
      <c r="C4">
        <v>1</v>
      </c>
      <c r="D4">
        <v>60</v>
      </c>
      <c r="E4">
        <v>2.63</v>
      </c>
      <c r="F4">
        <v>1000</v>
      </c>
      <c r="G4">
        <v>2.63E-3</v>
      </c>
      <c r="H4">
        <v>10000</v>
      </c>
      <c r="I4">
        <v>26.3</v>
      </c>
    </row>
    <row r="5" spans="1:9" x14ac:dyDescent="0.25">
      <c r="A5" t="s">
        <v>12</v>
      </c>
      <c r="B5">
        <v>90</v>
      </c>
      <c r="C5">
        <v>1</v>
      </c>
      <c r="D5">
        <v>60</v>
      </c>
      <c r="E5">
        <v>1.17</v>
      </c>
      <c r="F5">
        <v>1000</v>
      </c>
      <c r="G5">
        <v>1.17E-3</v>
      </c>
      <c r="H5">
        <v>10000</v>
      </c>
      <c r="I5">
        <v>11.700000000000001</v>
      </c>
    </row>
    <row r="6" spans="1:9" x14ac:dyDescent="0.25">
      <c r="A6" t="s">
        <v>11</v>
      </c>
      <c r="B6">
        <v>90</v>
      </c>
      <c r="C6">
        <v>1</v>
      </c>
      <c r="D6">
        <v>60</v>
      </c>
      <c r="E6">
        <v>7.54</v>
      </c>
      <c r="F6">
        <v>1000</v>
      </c>
      <c r="G6">
        <v>7.5399999999999998E-3</v>
      </c>
      <c r="H6">
        <v>10000</v>
      </c>
      <c r="I6">
        <v>75.399999999999991</v>
      </c>
    </row>
    <row r="7" spans="1:9" x14ac:dyDescent="0.25">
      <c r="A7" t="s">
        <v>41</v>
      </c>
      <c r="B7">
        <v>90</v>
      </c>
      <c r="C7">
        <v>1</v>
      </c>
      <c r="D7">
        <v>60</v>
      </c>
      <c r="E7">
        <v>52.55</v>
      </c>
      <c r="F7">
        <v>1000</v>
      </c>
      <c r="G7">
        <v>5.2549999999999999E-2</v>
      </c>
      <c r="H7">
        <v>10000</v>
      </c>
      <c r="I7">
        <v>525.5</v>
      </c>
    </row>
    <row r="9" spans="1:9" x14ac:dyDescent="0.25">
      <c r="A9" t="s">
        <v>12</v>
      </c>
      <c r="B9">
        <v>90</v>
      </c>
      <c r="C9">
        <v>1</v>
      </c>
      <c r="D9">
        <v>0</v>
      </c>
      <c r="E9">
        <v>14.34</v>
      </c>
      <c r="F9">
        <v>1000</v>
      </c>
      <c r="G9">
        <v>1.434E-2</v>
      </c>
      <c r="H9">
        <v>10000</v>
      </c>
      <c r="I9">
        <v>143.4</v>
      </c>
    </row>
    <row r="10" spans="1:9" x14ac:dyDescent="0.25">
      <c r="A10" t="s">
        <v>13</v>
      </c>
      <c r="B10">
        <v>90</v>
      </c>
      <c r="C10">
        <v>1</v>
      </c>
      <c r="D10">
        <v>0</v>
      </c>
      <c r="E10">
        <v>0.5</v>
      </c>
      <c r="F10">
        <v>1000</v>
      </c>
      <c r="G10">
        <v>5.0000000000000001E-4</v>
      </c>
      <c r="H10">
        <v>10000</v>
      </c>
      <c r="I10">
        <v>5</v>
      </c>
    </row>
    <row r="11" spans="1:9" x14ac:dyDescent="0.25">
      <c r="A11" t="s">
        <v>22</v>
      </c>
      <c r="B11">
        <v>90</v>
      </c>
      <c r="C11">
        <v>1</v>
      </c>
      <c r="D11">
        <v>0</v>
      </c>
      <c r="E11">
        <v>1.68</v>
      </c>
      <c r="F11">
        <v>1000</v>
      </c>
      <c r="G11">
        <v>1.6799999999999999E-3</v>
      </c>
      <c r="H11">
        <v>10000</v>
      </c>
      <c r="I11">
        <v>16.799999999999997</v>
      </c>
    </row>
    <row r="12" spans="1:9" x14ac:dyDescent="0.25">
      <c r="A12" t="s">
        <v>9</v>
      </c>
      <c r="B12">
        <v>90</v>
      </c>
      <c r="C12">
        <v>1</v>
      </c>
      <c r="D12">
        <v>0</v>
      </c>
      <c r="E12">
        <v>25.86</v>
      </c>
      <c r="F12">
        <v>1000</v>
      </c>
      <c r="G12">
        <v>2.5860000000000001E-2</v>
      </c>
      <c r="H12">
        <v>10000</v>
      </c>
      <c r="I12">
        <v>258.60000000000002</v>
      </c>
    </row>
    <row r="13" spans="1:9" x14ac:dyDescent="0.25">
      <c r="A13" t="s">
        <v>18</v>
      </c>
      <c r="B13">
        <v>90</v>
      </c>
      <c r="C13">
        <v>1</v>
      </c>
      <c r="D13">
        <v>0</v>
      </c>
      <c r="E13">
        <v>0.96</v>
      </c>
      <c r="F13">
        <v>1000</v>
      </c>
      <c r="G13">
        <v>9.5999999999999992E-4</v>
      </c>
      <c r="H13">
        <v>10000</v>
      </c>
      <c r="I13">
        <v>9.6</v>
      </c>
    </row>
    <row r="14" spans="1:9" x14ac:dyDescent="0.25">
      <c r="A14" t="s">
        <v>11</v>
      </c>
      <c r="B14">
        <v>90</v>
      </c>
      <c r="C14">
        <v>1</v>
      </c>
      <c r="D14">
        <v>0</v>
      </c>
      <c r="E14">
        <v>0.14000000000000001</v>
      </c>
      <c r="F14">
        <v>1000</v>
      </c>
      <c r="G14">
        <v>1.4000000000000001E-4</v>
      </c>
      <c r="H14">
        <v>10000</v>
      </c>
      <c r="I14">
        <v>1.4000000000000001</v>
      </c>
    </row>
    <row r="15" spans="1:9" x14ac:dyDescent="0.25">
      <c r="A15" t="s">
        <v>41</v>
      </c>
      <c r="B15">
        <v>90</v>
      </c>
      <c r="C15">
        <v>1</v>
      </c>
      <c r="D15">
        <v>0</v>
      </c>
      <c r="E15">
        <v>43.48</v>
      </c>
      <c r="F15">
        <v>1000</v>
      </c>
      <c r="G15">
        <v>4.3479999999999998E-2</v>
      </c>
      <c r="H15">
        <v>10000</v>
      </c>
      <c r="I15">
        <v>434.79999999999995</v>
      </c>
    </row>
    <row r="17" spans="1:9" x14ac:dyDescent="0.25">
      <c r="A17" t="s">
        <v>12</v>
      </c>
      <c r="B17">
        <v>90</v>
      </c>
      <c r="C17">
        <v>1</v>
      </c>
      <c r="D17">
        <v>15</v>
      </c>
      <c r="E17">
        <v>24.62</v>
      </c>
      <c r="F17">
        <v>1000</v>
      </c>
      <c r="G17">
        <v>2.462E-2</v>
      </c>
      <c r="H17">
        <v>10000</v>
      </c>
      <c r="I17">
        <v>246.2</v>
      </c>
    </row>
    <row r="18" spans="1:9" x14ac:dyDescent="0.25">
      <c r="A18" t="s">
        <v>14</v>
      </c>
      <c r="B18">
        <v>90</v>
      </c>
      <c r="C18">
        <v>1</v>
      </c>
      <c r="D18">
        <v>15</v>
      </c>
      <c r="E18">
        <v>16.510000000000002</v>
      </c>
      <c r="F18">
        <v>1000</v>
      </c>
      <c r="G18">
        <v>1.651E-2</v>
      </c>
      <c r="H18">
        <v>10000</v>
      </c>
      <c r="I18">
        <v>165.1</v>
      </c>
    </row>
    <row r="19" spans="1:9" x14ac:dyDescent="0.25">
      <c r="A19" t="s">
        <v>9</v>
      </c>
      <c r="B19">
        <v>90</v>
      </c>
      <c r="C19">
        <v>1</v>
      </c>
      <c r="D19">
        <v>15</v>
      </c>
      <c r="E19">
        <v>3.4</v>
      </c>
      <c r="F19">
        <v>1000</v>
      </c>
      <c r="G19">
        <v>3.3999999999999998E-3</v>
      </c>
      <c r="H19">
        <v>10000</v>
      </c>
      <c r="I19">
        <v>34</v>
      </c>
    </row>
    <row r="20" spans="1:9" x14ac:dyDescent="0.25">
      <c r="A20" t="s">
        <v>22</v>
      </c>
      <c r="B20">
        <v>90</v>
      </c>
      <c r="C20">
        <v>1</v>
      </c>
      <c r="D20">
        <v>15</v>
      </c>
      <c r="E20">
        <v>6.16</v>
      </c>
      <c r="F20">
        <v>1000</v>
      </c>
      <c r="G20">
        <v>6.1600000000000005E-3</v>
      </c>
      <c r="H20">
        <v>10000</v>
      </c>
      <c r="I20">
        <v>61.600000000000009</v>
      </c>
    </row>
    <row r="21" spans="1:9" x14ac:dyDescent="0.25">
      <c r="A21" t="s">
        <v>11</v>
      </c>
      <c r="B21">
        <v>90</v>
      </c>
      <c r="C21">
        <v>1</v>
      </c>
      <c r="D21">
        <v>15</v>
      </c>
      <c r="E21">
        <v>5.84</v>
      </c>
      <c r="F21">
        <v>1000</v>
      </c>
      <c r="G21">
        <v>5.8399999999999997E-3</v>
      </c>
      <c r="H21">
        <v>10000</v>
      </c>
      <c r="I21">
        <v>58.4</v>
      </c>
    </row>
    <row r="22" spans="1:9" x14ac:dyDescent="0.25">
      <c r="A22" t="s">
        <v>41</v>
      </c>
      <c r="B22">
        <v>90</v>
      </c>
      <c r="C22">
        <v>1</v>
      </c>
      <c r="D22">
        <v>15</v>
      </c>
      <c r="E22">
        <v>56.53</v>
      </c>
      <c r="F22">
        <v>1000</v>
      </c>
      <c r="G22">
        <v>5.6530000000000004E-2</v>
      </c>
      <c r="H22">
        <v>10000</v>
      </c>
      <c r="I22">
        <v>565.30000000000007</v>
      </c>
    </row>
    <row r="24" spans="1:9" x14ac:dyDescent="0.25">
      <c r="A24" t="s">
        <v>22</v>
      </c>
      <c r="B24">
        <v>90</v>
      </c>
      <c r="C24">
        <v>1</v>
      </c>
      <c r="D24">
        <v>30</v>
      </c>
      <c r="E24">
        <v>6.3</v>
      </c>
      <c r="F24">
        <v>1000</v>
      </c>
      <c r="G24">
        <v>6.3E-3</v>
      </c>
      <c r="H24">
        <v>10000</v>
      </c>
      <c r="I24">
        <v>63</v>
      </c>
    </row>
    <row r="25" spans="1:9" x14ac:dyDescent="0.25">
      <c r="A25" t="s">
        <v>9</v>
      </c>
      <c r="B25">
        <v>90</v>
      </c>
      <c r="C25">
        <v>1</v>
      </c>
      <c r="D25">
        <v>30</v>
      </c>
      <c r="E25">
        <v>19.920000000000002</v>
      </c>
      <c r="F25">
        <v>1000</v>
      </c>
      <c r="G25">
        <v>1.992E-2</v>
      </c>
      <c r="H25">
        <v>10000</v>
      </c>
      <c r="I25">
        <v>199.2</v>
      </c>
    </row>
    <row r="26" spans="1:9" x14ac:dyDescent="0.25">
      <c r="A26" t="s">
        <v>18</v>
      </c>
      <c r="B26">
        <v>90</v>
      </c>
      <c r="C26">
        <v>1</v>
      </c>
      <c r="D26">
        <v>30</v>
      </c>
      <c r="E26">
        <v>2.13</v>
      </c>
      <c r="F26">
        <v>1000</v>
      </c>
      <c r="G26">
        <v>2.1299999999999999E-3</v>
      </c>
      <c r="H26">
        <v>10000</v>
      </c>
      <c r="I26">
        <v>21.3</v>
      </c>
    </row>
    <row r="27" spans="1:9" x14ac:dyDescent="0.25">
      <c r="A27" t="s">
        <v>34</v>
      </c>
      <c r="B27">
        <v>90</v>
      </c>
      <c r="C27">
        <v>1</v>
      </c>
      <c r="D27">
        <v>30</v>
      </c>
      <c r="E27">
        <v>6.5</v>
      </c>
      <c r="F27">
        <v>1000</v>
      </c>
      <c r="G27">
        <v>6.4999999999999997E-3</v>
      </c>
      <c r="H27">
        <v>10000</v>
      </c>
      <c r="I27">
        <v>65</v>
      </c>
    </row>
    <row r="28" spans="1:9" x14ac:dyDescent="0.25">
      <c r="A28" t="s">
        <v>11</v>
      </c>
      <c r="B28">
        <v>90</v>
      </c>
      <c r="C28">
        <v>1</v>
      </c>
      <c r="D28">
        <v>30</v>
      </c>
      <c r="E28">
        <v>5.15</v>
      </c>
      <c r="F28">
        <v>1000</v>
      </c>
      <c r="G28">
        <v>5.1500000000000001E-3</v>
      </c>
      <c r="H28">
        <v>10000</v>
      </c>
      <c r="I28">
        <v>51.5</v>
      </c>
    </row>
    <row r="29" spans="1:9" x14ac:dyDescent="0.25">
      <c r="A29" t="s">
        <v>41</v>
      </c>
      <c r="B29">
        <v>90</v>
      </c>
      <c r="C29">
        <v>1</v>
      </c>
      <c r="D29">
        <v>30</v>
      </c>
      <c r="E29">
        <v>40</v>
      </c>
      <c r="F29">
        <v>1000</v>
      </c>
      <c r="G29">
        <v>0.04</v>
      </c>
      <c r="H29">
        <v>10000</v>
      </c>
      <c r="I29">
        <v>400</v>
      </c>
    </row>
    <row r="31" spans="1:9" x14ac:dyDescent="0.25">
      <c r="A31" t="s">
        <v>16</v>
      </c>
      <c r="B31">
        <v>90</v>
      </c>
      <c r="C31">
        <v>2</v>
      </c>
      <c r="D31">
        <v>30</v>
      </c>
      <c r="E31">
        <v>38.78</v>
      </c>
      <c r="F31">
        <v>1000</v>
      </c>
      <c r="G31">
        <v>3.8780000000000002E-2</v>
      </c>
      <c r="H31">
        <v>10000</v>
      </c>
      <c r="I31">
        <v>387.8</v>
      </c>
    </row>
    <row r="32" spans="1:9" x14ac:dyDescent="0.25">
      <c r="A32" t="s">
        <v>12</v>
      </c>
      <c r="B32">
        <v>90</v>
      </c>
      <c r="C32">
        <v>2</v>
      </c>
      <c r="D32">
        <v>30</v>
      </c>
      <c r="E32">
        <v>1.1599999999999999</v>
      </c>
      <c r="F32">
        <v>1000</v>
      </c>
      <c r="G32">
        <v>1.16E-3</v>
      </c>
      <c r="H32">
        <v>10000</v>
      </c>
      <c r="I32">
        <v>11.6</v>
      </c>
    </row>
    <row r="33" spans="1:9" x14ac:dyDescent="0.25">
      <c r="A33" t="s">
        <v>18</v>
      </c>
      <c r="B33">
        <v>90</v>
      </c>
      <c r="C33">
        <v>2</v>
      </c>
      <c r="D33">
        <v>30</v>
      </c>
      <c r="E33">
        <v>2.4700000000000002</v>
      </c>
      <c r="F33">
        <v>1000</v>
      </c>
      <c r="G33">
        <v>2.4700000000000004E-3</v>
      </c>
      <c r="H33">
        <v>10000</v>
      </c>
      <c r="I33">
        <v>24.700000000000003</v>
      </c>
    </row>
    <row r="34" spans="1:9" x14ac:dyDescent="0.25">
      <c r="A34" t="s">
        <v>20</v>
      </c>
      <c r="B34">
        <v>90</v>
      </c>
      <c r="C34">
        <v>2</v>
      </c>
      <c r="D34">
        <v>30</v>
      </c>
      <c r="E34">
        <v>9.48</v>
      </c>
      <c r="F34">
        <v>1000</v>
      </c>
      <c r="G34">
        <v>9.4800000000000006E-3</v>
      </c>
      <c r="H34">
        <v>10000</v>
      </c>
      <c r="I34">
        <v>94.800000000000011</v>
      </c>
    </row>
    <row r="35" spans="1:9" x14ac:dyDescent="0.25">
      <c r="A35" t="s">
        <v>9</v>
      </c>
      <c r="B35">
        <v>90</v>
      </c>
      <c r="C35">
        <v>2</v>
      </c>
      <c r="D35">
        <v>30</v>
      </c>
      <c r="E35">
        <v>26.23</v>
      </c>
      <c r="F35">
        <v>1000</v>
      </c>
      <c r="G35">
        <v>2.623E-2</v>
      </c>
      <c r="H35">
        <v>10000</v>
      </c>
      <c r="I35">
        <v>262.3</v>
      </c>
    </row>
    <row r="36" spans="1:9" x14ac:dyDescent="0.25">
      <c r="A36" t="s">
        <v>11</v>
      </c>
      <c r="B36">
        <v>90</v>
      </c>
      <c r="C36">
        <v>2</v>
      </c>
      <c r="D36">
        <v>30</v>
      </c>
      <c r="E36">
        <v>17.53</v>
      </c>
      <c r="F36">
        <v>1000</v>
      </c>
      <c r="G36">
        <v>1.753E-2</v>
      </c>
      <c r="H36">
        <v>10000</v>
      </c>
      <c r="I36">
        <v>175.3</v>
      </c>
    </row>
    <row r="37" spans="1:9" x14ac:dyDescent="0.25">
      <c r="A37" t="s">
        <v>41</v>
      </c>
      <c r="B37">
        <v>90</v>
      </c>
      <c r="C37">
        <v>2</v>
      </c>
      <c r="D37">
        <v>30</v>
      </c>
      <c r="E37">
        <v>95.65</v>
      </c>
      <c r="F37">
        <v>1000</v>
      </c>
      <c r="G37">
        <v>9.5649999999999999E-2</v>
      </c>
      <c r="H37">
        <v>10000</v>
      </c>
      <c r="I37">
        <v>956.5</v>
      </c>
    </row>
    <row r="39" spans="1:9" x14ac:dyDescent="0.25">
      <c r="A39" t="s">
        <v>12</v>
      </c>
      <c r="B39">
        <v>90</v>
      </c>
      <c r="C39">
        <v>2</v>
      </c>
      <c r="D39">
        <v>60</v>
      </c>
      <c r="E39">
        <v>4.1399999999999997</v>
      </c>
      <c r="F39">
        <v>1000</v>
      </c>
      <c r="G39">
        <v>4.1399999999999996E-3</v>
      </c>
      <c r="H39">
        <v>10000</v>
      </c>
      <c r="I39">
        <v>41.4</v>
      </c>
    </row>
    <row r="40" spans="1:9" x14ac:dyDescent="0.25">
      <c r="A40" t="s">
        <v>9</v>
      </c>
      <c r="B40">
        <v>90</v>
      </c>
      <c r="C40">
        <v>2</v>
      </c>
      <c r="D40">
        <v>60</v>
      </c>
      <c r="E40">
        <v>2.69</v>
      </c>
      <c r="F40">
        <v>1000</v>
      </c>
      <c r="G40">
        <v>2.6900000000000001E-3</v>
      </c>
      <c r="H40">
        <v>10000</v>
      </c>
      <c r="I40">
        <v>26.900000000000002</v>
      </c>
    </row>
    <row r="41" spans="1:9" x14ac:dyDescent="0.25">
      <c r="A41" t="s">
        <v>11</v>
      </c>
      <c r="B41">
        <v>90</v>
      </c>
      <c r="C41">
        <v>2</v>
      </c>
      <c r="D41">
        <v>60</v>
      </c>
      <c r="E41">
        <v>35.1</v>
      </c>
      <c r="F41">
        <v>1000</v>
      </c>
      <c r="G41">
        <v>3.5099999999999999E-2</v>
      </c>
      <c r="H41">
        <v>10000</v>
      </c>
      <c r="I41">
        <v>351</v>
      </c>
    </row>
    <row r="42" spans="1:9" x14ac:dyDescent="0.25">
      <c r="A42" t="s">
        <v>41</v>
      </c>
      <c r="B42">
        <v>90</v>
      </c>
      <c r="C42">
        <v>2</v>
      </c>
      <c r="D42">
        <v>60</v>
      </c>
      <c r="E42">
        <v>41.93</v>
      </c>
      <c r="F42">
        <v>1000</v>
      </c>
      <c r="G42">
        <v>4.1930000000000002E-2</v>
      </c>
      <c r="H42">
        <v>10000</v>
      </c>
      <c r="I42">
        <v>419.3</v>
      </c>
    </row>
    <row r="44" spans="1:9" x14ac:dyDescent="0.25">
      <c r="A44" t="s">
        <v>16</v>
      </c>
      <c r="B44">
        <v>90</v>
      </c>
      <c r="C44">
        <v>2</v>
      </c>
      <c r="D44">
        <v>0</v>
      </c>
      <c r="E44">
        <v>8.06</v>
      </c>
      <c r="F44">
        <v>1000</v>
      </c>
      <c r="G44">
        <v>8.0600000000000012E-3</v>
      </c>
      <c r="H44">
        <v>10000</v>
      </c>
      <c r="I44">
        <v>80.600000000000009</v>
      </c>
    </row>
    <row r="45" spans="1:9" x14ac:dyDescent="0.25">
      <c r="A45" t="s">
        <v>12</v>
      </c>
      <c r="B45">
        <v>90</v>
      </c>
      <c r="C45">
        <v>2</v>
      </c>
      <c r="D45">
        <v>0</v>
      </c>
      <c r="E45">
        <v>6.93</v>
      </c>
      <c r="F45">
        <v>1000</v>
      </c>
      <c r="G45">
        <v>6.9299999999999995E-3</v>
      </c>
      <c r="H45">
        <v>10000</v>
      </c>
      <c r="I45">
        <v>69.3</v>
      </c>
    </row>
    <row r="46" spans="1:9" x14ac:dyDescent="0.25">
      <c r="A46" t="s">
        <v>13</v>
      </c>
      <c r="B46">
        <v>90</v>
      </c>
      <c r="C46">
        <v>2</v>
      </c>
      <c r="D46">
        <v>0</v>
      </c>
      <c r="E46">
        <v>3.35</v>
      </c>
      <c r="F46">
        <v>1000</v>
      </c>
      <c r="G46">
        <v>3.3500000000000001E-3</v>
      </c>
      <c r="H46">
        <v>10000</v>
      </c>
      <c r="I46">
        <v>33.5</v>
      </c>
    </row>
    <row r="47" spans="1:9" x14ac:dyDescent="0.25">
      <c r="A47" t="s">
        <v>9</v>
      </c>
      <c r="B47">
        <v>90</v>
      </c>
      <c r="C47">
        <v>2</v>
      </c>
      <c r="D47">
        <v>0</v>
      </c>
      <c r="E47">
        <v>36.840000000000003</v>
      </c>
      <c r="F47">
        <v>1000</v>
      </c>
      <c r="G47">
        <v>3.6840000000000005E-2</v>
      </c>
      <c r="H47">
        <v>10000</v>
      </c>
      <c r="I47">
        <v>368.40000000000003</v>
      </c>
    </row>
    <row r="48" spans="1:9" x14ac:dyDescent="0.25">
      <c r="A48" t="s">
        <v>11</v>
      </c>
      <c r="B48">
        <v>90</v>
      </c>
      <c r="C48">
        <v>2</v>
      </c>
      <c r="D48">
        <v>0</v>
      </c>
      <c r="E48">
        <v>15.94</v>
      </c>
      <c r="F48">
        <v>1000</v>
      </c>
      <c r="G48">
        <v>1.5939999999999999E-2</v>
      </c>
      <c r="H48">
        <v>10000</v>
      </c>
      <c r="I48">
        <v>159.4</v>
      </c>
    </row>
    <row r="49" spans="1:9" x14ac:dyDescent="0.25">
      <c r="A49" t="s">
        <v>41</v>
      </c>
      <c r="B49">
        <v>90</v>
      </c>
      <c r="C49">
        <v>2</v>
      </c>
      <c r="D49">
        <v>0</v>
      </c>
      <c r="E49">
        <v>71.12</v>
      </c>
      <c r="F49">
        <v>1000</v>
      </c>
      <c r="G49">
        <v>7.1120000000000003E-2</v>
      </c>
      <c r="H49">
        <v>10000</v>
      </c>
      <c r="I49">
        <v>711.2</v>
      </c>
    </row>
    <row r="51" spans="1:9" x14ac:dyDescent="0.25">
      <c r="A51" t="s">
        <v>9</v>
      </c>
      <c r="B51">
        <v>90</v>
      </c>
      <c r="C51">
        <v>2</v>
      </c>
      <c r="D51">
        <v>15</v>
      </c>
      <c r="E51">
        <v>35.17</v>
      </c>
      <c r="F51">
        <v>1000</v>
      </c>
      <c r="G51">
        <v>3.517E-2</v>
      </c>
      <c r="H51">
        <v>10000</v>
      </c>
      <c r="I51">
        <v>351.7</v>
      </c>
    </row>
    <row r="52" spans="1:9" x14ac:dyDescent="0.25">
      <c r="A52" t="s">
        <v>22</v>
      </c>
      <c r="B52">
        <v>90</v>
      </c>
      <c r="C52">
        <v>2</v>
      </c>
      <c r="D52">
        <v>15</v>
      </c>
      <c r="E52">
        <v>5.91</v>
      </c>
      <c r="F52">
        <v>1000</v>
      </c>
      <c r="G52">
        <v>5.9100000000000003E-3</v>
      </c>
      <c r="H52">
        <v>10000</v>
      </c>
      <c r="I52">
        <v>59.1</v>
      </c>
    </row>
    <row r="53" spans="1:9" x14ac:dyDescent="0.25">
      <c r="A53" t="s">
        <v>12</v>
      </c>
      <c r="B53">
        <v>90</v>
      </c>
      <c r="C53">
        <v>2</v>
      </c>
      <c r="D53">
        <v>15</v>
      </c>
      <c r="E53">
        <v>7.55</v>
      </c>
      <c r="F53">
        <v>1000</v>
      </c>
      <c r="G53">
        <v>7.5499999999999994E-3</v>
      </c>
      <c r="H53">
        <v>10000</v>
      </c>
      <c r="I53">
        <v>75.5</v>
      </c>
    </row>
    <row r="54" spans="1:9" x14ac:dyDescent="0.25">
      <c r="A54" t="s">
        <v>11</v>
      </c>
      <c r="B54">
        <v>90</v>
      </c>
      <c r="C54">
        <v>2</v>
      </c>
      <c r="D54">
        <v>15</v>
      </c>
      <c r="E54">
        <v>7.3</v>
      </c>
      <c r="F54">
        <v>1000</v>
      </c>
      <c r="G54">
        <v>7.3000000000000001E-3</v>
      </c>
      <c r="H54">
        <v>10000</v>
      </c>
      <c r="I54">
        <v>73</v>
      </c>
    </row>
    <row r="55" spans="1:9" x14ac:dyDescent="0.25">
      <c r="A55" t="s">
        <v>41</v>
      </c>
      <c r="B55">
        <v>90</v>
      </c>
      <c r="C55">
        <v>2</v>
      </c>
      <c r="D55">
        <v>15</v>
      </c>
      <c r="E55">
        <v>55.929999999999993</v>
      </c>
      <c r="F55">
        <v>1000</v>
      </c>
      <c r="G55">
        <v>5.5929999999999994E-2</v>
      </c>
      <c r="H55">
        <v>10000</v>
      </c>
      <c r="I55">
        <v>559.29999999999995</v>
      </c>
    </row>
    <row r="57" spans="1:9" x14ac:dyDescent="0.25">
      <c r="A57" t="s">
        <v>12</v>
      </c>
      <c r="B57">
        <v>90</v>
      </c>
      <c r="C57">
        <v>3</v>
      </c>
      <c r="D57">
        <v>15</v>
      </c>
      <c r="E57">
        <v>15.93</v>
      </c>
      <c r="F57">
        <v>1000</v>
      </c>
      <c r="G57">
        <v>1.593E-2</v>
      </c>
      <c r="H57">
        <v>10000</v>
      </c>
      <c r="I57">
        <v>159.30000000000001</v>
      </c>
    </row>
    <row r="58" spans="1:9" x14ac:dyDescent="0.25">
      <c r="A58" t="s">
        <v>14</v>
      </c>
      <c r="B58">
        <v>90</v>
      </c>
      <c r="C58">
        <v>3</v>
      </c>
      <c r="D58">
        <v>15</v>
      </c>
      <c r="E58">
        <v>0.79</v>
      </c>
      <c r="F58">
        <v>1000</v>
      </c>
      <c r="G58">
        <v>7.9000000000000001E-4</v>
      </c>
      <c r="H58">
        <v>10000</v>
      </c>
      <c r="I58">
        <v>7.9</v>
      </c>
    </row>
    <row r="59" spans="1:9" x14ac:dyDescent="0.25">
      <c r="A59" t="s">
        <v>13</v>
      </c>
      <c r="B59">
        <v>90</v>
      </c>
      <c r="C59">
        <v>3</v>
      </c>
      <c r="D59">
        <v>15</v>
      </c>
      <c r="E59">
        <v>8.08</v>
      </c>
      <c r="F59">
        <v>1000</v>
      </c>
      <c r="G59">
        <v>8.0800000000000004E-3</v>
      </c>
      <c r="H59">
        <v>10000</v>
      </c>
      <c r="I59">
        <v>80.8</v>
      </c>
    </row>
    <row r="60" spans="1:9" x14ac:dyDescent="0.25">
      <c r="A60" t="s">
        <v>22</v>
      </c>
      <c r="B60">
        <v>90</v>
      </c>
      <c r="C60">
        <v>3</v>
      </c>
      <c r="D60">
        <v>15</v>
      </c>
      <c r="E60">
        <v>0.39</v>
      </c>
      <c r="F60">
        <v>1000</v>
      </c>
      <c r="G60">
        <v>3.8999999999999999E-4</v>
      </c>
      <c r="H60">
        <v>10000</v>
      </c>
      <c r="I60">
        <v>3.9</v>
      </c>
    </row>
    <row r="61" spans="1:9" x14ac:dyDescent="0.25">
      <c r="A61" t="s">
        <v>9</v>
      </c>
      <c r="B61">
        <v>90</v>
      </c>
      <c r="C61">
        <v>3</v>
      </c>
      <c r="D61">
        <v>15</v>
      </c>
      <c r="E61">
        <v>13.38</v>
      </c>
      <c r="F61">
        <v>1000</v>
      </c>
      <c r="G61">
        <v>1.3380000000000001E-2</v>
      </c>
      <c r="H61">
        <v>10000</v>
      </c>
      <c r="I61">
        <v>133.80000000000001</v>
      </c>
    </row>
    <row r="62" spans="1:9" x14ac:dyDescent="0.25">
      <c r="A62" t="s">
        <v>11</v>
      </c>
      <c r="B62">
        <v>90</v>
      </c>
      <c r="C62">
        <v>3</v>
      </c>
      <c r="D62">
        <v>15</v>
      </c>
      <c r="E62">
        <v>12.85</v>
      </c>
      <c r="F62">
        <v>1000</v>
      </c>
      <c r="G62">
        <v>1.285E-2</v>
      </c>
      <c r="H62">
        <v>10000</v>
      </c>
      <c r="I62">
        <v>128.5</v>
      </c>
    </row>
    <row r="63" spans="1:9" x14ac:dyDescent="0.25">
      <c r="A63" t="s">
        <v>41</v>
      </c>
      <c r="B63">
        <v>90</v>
      </c>
      <c r="C63">
        <v>3</v>
      </c>
      <c r="D63">
        <v>15</v>
      </c>
      <c r="E63">
        <v>51.42</v>
      </c>
      <c r="F63">
        <v>1000</v>
      </c>
      <c r="G63">
        <v>5.142E-2</v>
      </c>
      <c r="H63">
        <v>10000</v>
      </c>
      <c r="I63">
        <v>514.20000000000005</v>
      </c>
    </row>
    <row r="65" spans="1:9" x14ac:dyDescent="0.25">
      <c r="A65" t="s">
        <v>12</v>
      </c>
      <c r="B65">
        <v>90</v>
      </c>
      <c r="C65">
        <v>3</v>
      </c>
      <c r="D65">
        <v>0</v>
      </c>
      <c r="E65">
        <v>13.94</v>
      </c>
      <c r="F65">
        <v>1000</v>
      </c>
      <c r="G65">
        <v>1.3939999999999999E-2</v>
      </c>
      <c r="H65">
        <v>10000</v>
      </c>
      <c r="I65">
        <v>139.4</v>
      </c>
    </row>
    <row r="66" spans="1:9" x14ac:dyDescent="0.25">
      <c r="A66" t="s">
        <v>9</v>
      </c>
      <c r="B66">
        <v>90</v>
      </c>
      <c r="C66">
        <v>3</v>
      </c>
      <c r="D66">
        <v>0</v>
      </c>
      <c r="E66">
        <v>30.15</v>
      </c>
      <c r="F66">
        <v>1000</v>
      </c>
      <c r="G66">
        <v>3.015E-2</v>
      </c>
      <c r="H66">
        <v>10000</v>
      </c>
      <c r="I66">
        <v>301.5</v>
      </c>
    </row>
    <row r="67" spans="1:9" x14ac:dyDescent="0.25">
      <c r="A67" t="s">
        <v>18</v>
      </c>
      <c r="B67">
        <v>90</v>
      </c>
      <c r="C67">
        <v>3</v>
      </c>
      <c r="D67">
        <v>0</v>
      </c>
      <c r="E67">
        <v>0.98</v>
      </c>
      <c r="F67">
        <v>1000</v>
      </c>
      <c r="G67">
        <v>9.7999999999999997E-4</v>
      </c>
      <c r="H67">
        <v>10000</v>
      </c>
      <c r="I67">
        <v>9.7999999999999989</v>
      </c>
    </row>
    <row r="68" spans="1:9" x14ac:dyDescent="0.25">
      <c r="A68" t="s">
        <v>20</v>
      </c>
      <c r="B68">
        <v>90</v>
      </c>
      <c r="C68">
        <v>3</v>
      </c>
      <c r="D68">
        <v>0</v>
      </c>
      <c r="E68">
        <v>4.66</v>
      </c>
      <c r="F68">
        <v>1000</v>
      </c>
      <c r="G68">
        <v>4.6600000000000001E-3</v>
      </c>
      <c r="H68">
        <v>10000</v>
      </c>
      <c r="I68">
        <v>46.6</v>
      </c>
    </row>
    <row r="69" spans="1:9" x14ac:dyDescent="0.25">
      <c r="A69" t="s">
        <v>16</v>
      </c>
      <c r="B69">
        <v>90</v>
      </c>
      <c r="C69">
        <v>3</v>
      </c>
      <c r="D69">
        <v>0</v>
      </c>
      <c r="E69">
        <v>10.26</v>
      </c>
      <c r="F69">
        <v>1000</v>
      </c>
      <c r="G69">
        <v>1.026E-2</v>
      </c>
      <c r="H69">
        <v>10000</v>
      </c>
      <c r="I69">
        <v>102.6</v>
      </c>
    </row>
    <row r="70" spans="1:9" x14ac:dyDescent="0.25">
      <c r="A70" t="s">
        <v>14</v>
      </c>
      <c r="B70">
        <v>90</v>
      </c>
      <c r="C70">
        <v>3</v>
      </c>
      <c r="D70">
        <v>0</v>
      </c>
      <c r="E70">
        <v>2.16</v>
      </c>
      <c r="F70">
        <v>1000</v>
      </c>
      <c r="G70">
        <v>2.16E-3</v>
      </c>
      <c r="H70">
        <v>10000</v>
      </c>
      <c r="I70">
        <v>21.6</v>
      </c>
    </row>
    <row r="71" spans="1:9" x14ac:dyDescent="0.25">
      <c r="A71" t="s">
        <v>13</v>
      </c>
      <c r="B71">
        <v>90</v>
      </c>
      <c r="C71">
        <v>3</v>
      </c>
      <c r="D71">
        <v>0</v>
      </c>
      <c r="E71">
        <v>1.53</v>
      </c>
      <c r="F71">
        <v>1000</v>
      </c>
      <c r="G71">
        <v>1.5300000000000001E-3</v>
      </c>
      <c r="H71">
        <v>10000</v>
      </c>
      <c r="I71">
        <v>15.3</v>
      </c>
    </row>
    <row r="72" spans="1:9" x14ac:dyDescent="0.25">
      <c r="A72" t="s">
        <v>11</v>
      </c>
      <c r="B72">
        <v>90</v>
      </c>
      <c r="C72">
        <v>3</v>
      </c>
      <c r="D72">
        <v>0</v>
      </c>
      <c r="E72">
        <v>8.9600000000000009</v>
      </c>
      <c r="F72">
        <v>1000</v>
      </c>
      <c r="G72">
        <v>8.9600000000000009E-3</v>
      </c>
      <c r="H72">
        <v>10000</v>
      </c>
      <c r="I72">
        <v>89.600000000000009</v>
      </c>
    </row>
    <row r="73" spans="1:9" x14ac:dyDescent="0.25">
      <c r="A73" t="s">
        <v>41</v>
      </c>
      <c r="B73">
        <v>90</v>
      </c>
      <c r="C73">
        <v>3</v>
      </c>
      <c r="D73">
        <v>0</v>
      </c>
      <c r="E73">
        <v>72.639999999999986</v>
      </c>
      <c r="F73">
        <v>1000</v>
      </c>
      <c r="G73">
        <v>7.2639999999999982E-2</v>
      </c>
      <c r="H73">
        <v>10000</v>
      </c>
      <c r="I73">
        <v>726.39999999999986</v>
      </c>
    </row>
    <row r="75" spans="1:9" x14ac:dyDescent="0.25">
      <c r="A75" t="s">
        <v>14</v>
      </c>
      <c r="B75">
        <v>90</v>
      </c>
      <c r="C75">
        <v>3</v>
      </c>
      <c r="D75">
        <v>30</v>
      </c>
      <c r="E75">
        <v>13.02</v>
      </c>
      <c r="F75">
        <v>1000</v>
      </c>
      <c r="G75">
        <v>1.302E-2</v>
      </c>
      <c r="H75">
        <v>10000</v>
      </c>
      <c r="I75">
        <v>130.20000000000002</v>
      </c>
    </row>
    <row r="76" spans="1:9" x14ac:dyDescent="0.25">
      <c r="A76" t="s">
        <v>9</v>
      </c>
      <c r="B76">
        <v>90</v>
      </c>
      <c r="C76">
        <v>3</v>
      </c>
      <c r="D76">
        <v>30</v>
      </c>
      <c r="E76">
        <v>14.72</v>
      </c>
      <c r="F76">
        <v>1000</v>
      </c>
      <c r="G76">
        <v>1.472E-2</v>
      </c>
      <c r="H76">
        <v>10000</v>
      </c>
      <c r="I76">
        <v>147.20000000000002</v>
      </c>
    </row>
    <row r="77" spans="1:9" x14ac:dyDescent="0.25">
      <c r="A77" t="s">
        <v>16</v>
      </c>
      <c r="B77">
        <v>90</v>
      </c>
      <c r="C77">
        <v>3</v>
      </c>
      <c r="D77">
        <v>30</v>
      </c>
      <c r="E77">
        <v>24.37</v>
      </c>
      <c r="F77">
        <v>1000</v>
      </c>
      <c r="G77">
        <v>2.4369999999999999E-2</v>
      </c>
      <c r="H77">
        <v>10000</v>
      </c>
      <c r="I77">
        <v>243.7</v>
      </c>
    </row>
    <row r="78" spans="1:9" x14ac:dyDescent="0.25">
      <c r="A78" t="s">
        <v>23</v>
      </c>
      <c r="B78">
        <v>90</v>
      </c>
      <c r="C78">
        <v>3</v>
      </c>
      <c r="D78">
        <v>30</v>
      </c>
      <c r="E78">
        <v>1.17</v>
      </c>
      <c r="F78">
        <v>1000</v>
      </c>
      <c r="G78">
        <v>1.17E-3</v>
      </c>
      <c r="H78">
        <v>10000</v>
      </c>
      <c r="I78">
        <v>11.700000000000001</v>
      </c>
    </row>
    <row r="79" spans="1:9" x14ac:dyDescent="0.25">
      <c r="A79" t="s">
        <v>13</v>
      </c>
      <c r="B79">
        <v>90</v>
      </c>
      <c r="C79">
        <v>3</v>
      </c>
      <c r="D79">
        <v>30</v>
      </c>
      <c r="E79">
        <v>9.09</v>
      </c>
      <c r="F79">
        <v>1000</v>
      </c>
      <c r="G79">
        <v>9.0899999999999991E-3</v>
      </c>
      <c r="H79">
        <v>10000</v>
      </c>
      <c r="I79">
        <v>90.899999999999991</v>
      </c>
    </row>
    <row r="80" spans="1:9" x14ac:dyDescent="0.25">
      <c r="A80" t="s">
        <v>11</v>
      </c>
      <c r="B80">
        <v>90</v>
      </c>
      <c r="C80">
        <v>3</v>
      </c>
      <c r="D80">
        <v>30</v>
      </c>
      <c r="E80">
        <v>6.95</v>
      </c>
      <c r="F80">
        <v>1000</v>
      </c>
      <c r="G80">
        <v>6.9500000000000004E-3</v>
      </c>
      <c r="H80">
        <v>10000</v>
      </c>
      <c r="I80">
        <v>69.5</v>
      </c>
    </row>
    <row r="81" spans="1:9" x14ac:dyDescent="0.25">
      <c r="A81" t="s">
        <v>41</v>
      </c>
      <c r="B81">
        <v>90</v>
      </c>
      <c r="C81">
        <v>3</v>
      </c>
      <c r="D81">
        <v>30</v>
      </c>
      <c r="E81">
        <v>69.320000000000007</v>
      </c>
      <c r="F81">
        <v>1000</v>
      </c>
      <c r="G81">
        <v>6.9320000000000007E-2</v>
      </c>
      <c r="H81">
        <v>10000</v>
      </c>
      <c r="I81">
        <v>693.2</v>
      </c>
    </row>
    <row r="83" spans="1:9" x14ac:dyDescent="0.25">
      <c r="A83" t="s">
        <v>12</v>
      </c>
      <c r="B83">
        <v>90</v>
      </c>
      <c r="C83">
        <v>3</v>
      </c>
      <c r="D83">
        <v>60</v>
      </c>
      <c r="E83">
        <v>10.09</v>
      </c>
      <c r="F83">
        <v>1000</v>
      </c>
      <c r="G83">
        <v>1.009E-2</v>
      </c>
      <c r="H83">
        <v>10000</v>
      </c>
      <c r="I83">
        <v>100.9</v>
      </c>
    </row>
    <row r="84" spans="1:9" x14ac:dyDescent="0.25">
      <c r="A84" t="s">
        <v>22</v>
      </c>
      <c r="B84">
        <v>90</v>
      </c>
      <c r="C84">
        <v>3</v>
      </c>
      <c r="D84">
        <v>60</v>
      </c>
      <c r="E84">
        <v>8.7899999999999991</v>
      </c>
      <c r="F84">
        <v>1000</v>
      </c>
      <c r="G84">
        <v>8.7899999999999992E-3</v>
      </c>
      <c r="H84">
        <v>10000</v>
      </c>
      <c r="I84">
        <v>87.899999999999991</v>
      </c>
    </row>
    <row r="85" spans="1:9" x14ac:dyDescent="0.25">
      <c r="A85" t="s">
        <v>16</v>
      </c>
      <c r="B85">
        <v>90</v>
      </c>
      <c r="C85">
        <v>3</v>
      </c>
      <c r="D85">
        <v>60</v>
      </c>
      <c r="E85">
        <v>4.9000000000000004</v>
      </c>
      <c r="F85">
        <v>1000</v>
      </c>
      <c r="G85">
        <v>4.9000000000000007E-3</v>
      </c>
      <c r="H85">
        <v>10000</v>
      </c>
      <c r="I85">
        <v>49.000000000000007</v>
      </c>
    </row>
    <row r="86" spans="1:9" x14ac:dyDescent="0.25">
      <c r="A86" t="s">
        <v>9</v>
      </c>
      <c r="B86">
        <v>90</v>
      </c>
      <c r="C86">
        <v>3</v>
      </c>
      <c r="D86">
        <v>60</v>
      </c>
      <c r="E86">
        <v>3.6</v>
      </c>
      <c r="F86">
        <v>1000</v>
      </c>
      <c r="G86">
        <v>3.5999999999999999E-3</v>
      </c>
      <c r="H86">
        <v>10000</v>
      </c>
      <c r="I86">
        <v>36</v>
      </c>
    </row>
    <row r="87" spans="1:9" x14ac:dyDescent="0.25">
      <c r="A87" t="s">
        <v>41</v>
      </c>
      <c r="B87">
        <v>90</v>
      </c>
      <c r="C87">
        <v>3</v>
      </c>
      <c r="D87">
        <v>60</v>
      </c>
      <c r="E87">
        <v>27.380000000000003</v>
      </c>
      <c r="F87">
        <v>1000</v>
      </c>
      <c r="G87">
        <v>2.7380000000000002E-2</v>
      </c>
      <c r="H87">
        <v>10000</v>
      </c>
      <c r="I87">
        <v>273.8</v>
      </c>
    </row>
    <row r="89" spans="1:9" x14ac:dyDescent="0.25">
      <c r="A89" t="s">
        <v>9</v>
      </c>
      <c r="B89">
        <v>90</v>
      </c>
      <c r="C89">
        <v>4</v>
      </c>
      <c r="D89">
        <v>30</v>
      </c>
      <c r="E89">
        <v>83.52</v>
      </c>
      <c r="F89">
        <v>1000</v>
      </c>
      <c r="G89">
        <v>8.3519999999999997E-2</v>
      </c>
      <c r="H89">
        <v>10000</v>
      </c>
      <c r="I89">
        <v>835.19999999999993</v>
      </c>
    </row>
    <row r="90" spans="1:9" x14ac:dyDescent="0.25">
      <c r="A90" t="s">
        <v>18</v>
      </c>
      <c r="B90">
        <v>90</v>
      </c>
      <c r="C90">
        <v>4</v>
      </c>
      <c r="D90">
        <v>30</v>
      </c>
      <c r="E90">
        <v>1.1200000000000001</v>
      </c>
      <c r="F90">
        <v>1000</v>
      </c>
      <c r="G90">
        <v>1.1200000000000001E-3</v>
      </c>
      <c r="H90">
        <v>10000</v>
      </c>
      <c r="I90">
        <v>11.200000000000001</v>
      </c>
    </row>
    <row r="91" spans="1:9" x14ac:dyDescent="0.25">
      <c r="A91" t="s">
        <v>16</v>
      </c>
      <c r="B91">
        <v>90</v>
      </c>
      <c r="C91">
        <v>4</v>
      </c>
      <c r="D91">
        <v>30</v>
      </c>
      <c r="E91">
        <v>11.54</v>
      </c>
      <c r="F91">
        <v>1000</v>
      </c>
      <c r="G91">
        <v>1.154E-2</v>
      </c>
      <c r="H91">
        <v>10000</v>
      </c>
      <c r="I91">
        <v>115.4</v>
      </c>
    </row>
    <row r="92" spans="1:9" x14ac:dyDescent="0.25">
      <c r="A92" t="s">
        <v>14</v>
      </c>
      <c r="B92">
        <v>90</v>
      </c>
      <c r="C92">
        <v>4</v>
      </c>
      <c r="D92">
        <v>30</v>
      </c>
      <c r="E92">
        <v>1.79</v>
      </c>
      <c r="F92">
        <v>1000</v>
      </c>
      <c r="G92">
        <v>1.7900000000000001E-3</v>
      </c>
      <c r="H92">
        <v>10000</v>
      </c>
      <c r="I92">
        <v>17.900000000000002</v>
      </c>
    </row>
    <row r="93" spans="1:9" x14ac:dyDescent="0.25">
      <c r="A93" t="s">
        <v>20</v>
      </c>
      <c r="B93">
        <v>90</v>
      </c>
      <c r="C93">
        <v>4</v>
      </c>
      <c r="D93">
        <v>30</v>
      </c>
      <c r="E93">
        <v>0.94</v>
      </c>
      <c r="F93">
        <v>1000</v>
      </c>
      <c r="G93">
        <v>9.3999999999999997E-4</v>
      </c>
      <c r="H93">
        <v>10000</v>
      </c>
      <c r="I93">
        <v>9.4</v>
      </c>
    </row>
    <row r="94" spans="1:9" x14ac:dyDescent="0.25">
      <c r="A94" t="s">
        <v>11</v>
      </c>
      <c r="B94">
        <v>90</v>
      </c>
      <c r="C94">
        <v>4</v>
      </c>
      <c r="D94">
        <v>30</v>
      </c>
      <c r="E94">
        <v>21.32</v>
      </c>
      <c r="F94">
        <v>1000</v>
      </c>
      <c r="G94">
        <v>2.1319999999999999E-2</v>
      </c>
      <c r="H94">
        <v>10000</v>
      </c>
      <c r="I94">
        <v>213.2</v>
      </c>
    </row>
    <row r="95" spans="1:9" x14ac:dyDescent="0.25">
      <c r="A95" t="s">
        <v>41</v>
      </c>
      <c r="B95">
        <v>90</v>
      </c>
      <c r="C95">
        <v>4</v>
      </c>
      <c r="D95">
        <v>30</v>
      </c>
      <c r="E95">
        <v>120.23000000000002</v>
      </c>
      <c r="F95">
        <v>1000</v>
      </c>
      <c r="G95">
        <v>0.12023000000000002</v>
      </c>
      <c r="H95">
        <v>10000</v>
      </c>
      <c r="I95">
        <v>1202.3000000000002</v>
      </c>
    </row>
    <row r="97" spans="1:9" x14ac:dyDescent="0.25">
      <c r="A97" t="s">
        <v>14</v>
      </c>
      <c r="B97">
        <v>90</v>
      </c>
      <c r="C97">
        <v>4</v>
      </c>
      <c r="D97">
        <v>0</v>
      </c>
      <c r="E97">
        <v>11.93</v>
      </c>
      <c r="F97">
        <v>1000</v>
      </c>
      <c r="G97">
        <v>1.193E-2</v>
      </c>
      <c r="H97">
        <v>10000</v>
      </c>
      <c r="I97">
        <v>119.3</v>
      </c>
    </row>
    <row r="98" spans="1:9" x14ac:dyDescent="0.25">
      <c r="A98" t="s">
        <v>16</v>
      </c>
      <c r="B98">
        <v>90</v>
      </c>
      <c r="C98">
        <v>4</v>
      </c>
      <c r="D98">
        <v>0</v>
      </c>
      <c r="E98">
        <v>8.49</v>
      </c>
      <c r="F98">
        <v>1000</v>
      </c>
      <c r="G98">
        <v>8.490000000000001E-3</v>
      </c>
      <c r="H98">
        <v>10000</v>
      </c>
      <c r="I98">
        <v>84.9</v>
      </c>
    </row>
    <row r="99" spans="1:9" x14ac:dyDescent="0.25">
      <c r="A99" t="s">
        <v>9</v>
      </c>
      <c r="B99">
        <v>90</v>
      </c>
      <c r="C99">
        <v>4</v>
      </c>
      <c r="D99">
        <v>0</v>
      </c>
      <c r="E99">
        <v>41.49</v>
      </c>
      <c r="F99">
        <v>1000</v>
      </c>
      <c r="G99">
        <v>4.1489999999999999E-2</v>
      </c>
      <c r="H99">
        <v>10000</v>
      </c>
      <c r="I99">
        <v>414.9</v>
      </c>
    </row>
    <row r="100" spans="1:9" x14ac:dyDescent="0.25">
      <c r="A100" t="s">
        <v>12</v>
      </c>
      <c r="B100">
        <v>90</v>
      </c>
      <c r="C100">
        <v>4</v>
      </c>
      <c r="D100">
        <v>0</v>
      </c>
      <c r="E100">
        <v>4.5599999999999996</v>
      </c>
      <c r="F100">
        <v>1000</v>
      </c>
      <c r="G100">
        <v>4.5599999999999998E-3</v>
      </c>
      <c r="H100">
        <v>10000</v>
      </c>
      <c r="I100">
        <v>45.6</v>
      </c>
    </row>
    <row r="101" spans="1:9" x14ac:dyDescent="0.25">
      <c r="A101" t="s">
        <v>11</v>
      </c>
      <c r="B101">
        <v>90</v>
      </c>
      <c r="C101">
        <v>4</v>
      </c>
      <c r="D101">
        <v>0</v>
      </c>
      <c r="E101">
        <v>5.37</v>
      </c>
      <c r="F101">
        <v>1000</v>
      </c>
      <c r="G101">
        <v>5.3699999999999998E-3</v>
      </c>
      <c r="H101">
        <v>10000</v>
      </c>
      <c r="I101">
        <v>53.699999999999996</v>
      </c>
    </row>
    <row r="102" spans="1:9" x14ac:dyDescent="0.25">
      <c r="A102" t="s">
        <v>41</v>
      </c>
      <c r="B102">
        <v>90</v>
      </c>
      <c r="C102">
        <v>4</v>
      </c>
      <c r="D102">
        <v>0</v>
      </c>
      <c r="E102">
        <v>71.84</v>
      </c>
      <c r="F102">
        <v>1000</v>
      </c>
      <c r="G102">
        <v>7.1840000000000001E-2</v>
      </c>
      <c r="H102">
        <v>10000</v>
      </c>
      <c r="I102">
        <v>718.4</v>
      </c>
    </row>
    <row r="104" spans="1:9" x14ac:dyDescent="0.25">
      <c r="A104" t="s">
        <v>14</v>
      </c>
      <c r="B104">
        <v>90</v>
      </c>
      <c r="C104">
        <v>4</v>
      </c>
      <c r="D104">
        <v>15</v>
      </c>
      <c r="E104">
        <v>9.7200000000000006</v>
      </c>
      <c r="F104">
        <v>1000</v>
      </c>
      <c r="G104">
        <v>9.7200000000000012E-3</v>
      </c>
      <c r="H104">
        <v>10000</v>
      </c>
      <c r="I104">
        <v>97.200000000000017</v>
      </c>
    </row>
    <row r="105" spans="1:9" x14ac:dyDescent="0.25">
      <c r="A105" t="s">
        <v>18</v>
      </c>
      <c r="B105">
        <v>90</v>
      </c>
      <c r="C105">
        <v>4</v>
      </c>
      <c r="D105">
        <v>15</v>
      </c>
      <c r="E105">
        <v>3.12</v>
      </c>
      <c r="F105">
        <v>1000</v>
      </c>
      <c r="G105">
        <v>3.1199999999999999E-3</v>
      </c>
      <c r="H105">
        <v>10000</v>
      </c>
      <c r="I105">
        <v>31.2</v>
      </c>
    </row>
    <row r="106" spans="1:9" x14ac:dyDescent="0.25">
      <c r="A106" t="s">
        <v>23</v>
      </c>
      <c r="B106">
        <v>90</v>
      </c>
      <c r="C106">
        <v>4</v>
      </c>
      <c r="D106">
        <v>15</v>
      </c>
      <c r="E106">
        <v>0.88</v>
      </c>
      <c r="F106">
        <v>1000</v>
      </c>
      <c r="G106">
        <v>8.8000000000000003E-4</v>
      </c>
      <c r="H106">
        <v>10000</v>
      </c>
      <c r="I106">
        <v>8.8000000000000007</v>
      </c>
    </row>
    <row r="107" spans="1:9" x14ac:dyDescent="0.25">
      <c r="A107" t="s">
        <v>20</v>
      </c>
      <c r="B107">
        <v>90</v>
      </c>
      <c r="C107">
        <v>4</v>
      </c>
      <c r="D107">
        <v>15</v>
      </c>
      <c r="E107">
        <v>0.03</v>
      </c>
      <c r="F107">
        <v>1000</v>
      </c>
      <c r="G107">
        <v>2.9999999999999997E-5</v>
      </c>
      <c r="H107">
        <v>10000</v>
      </c>
      <c r="I107">
        <v>0.3</v>
      </c>
    </row>
    <row r="108" spans="1:9" x14ac:dyDescent="0.25">
      <c r="A108" t="s">
        <v>9</v>
      </c>
      <c r="B108">
        <v>90</v>
      </c>
      <c r="C108">
        <v>4</v>
      </c>
      <c r="D108">
        <v>15</v>
      </c>
      <c r="E108">
        <v>37.97</v>
      </c>
      <c r="F108">
        <v>1000</v>
      </c>
      <c r="G108">
        <v>3.7969999999999997E-2</v>
      </c>
      <c r="H108">
        <v>10000</v>
      </c>
      <c r="I108">
        <v>379.7</v>
      </c>
    </row>
    <row r="109" spans="1:9" x14ac:dyDescent="0.25">
      <c r="A109" t="s">
        <v>13</v>
      </c>
      <c r="B109">
        <v>90</v>
      </c>
      <c r="C109">
        <v>4</v>
      </c>
      <c r="D109">
        <v>15</v>
      </c>
      <c r="E109">
        <v>12.52</v>
      </c>
      <c r="F109">
        <v>1000</v>
      </c>
      <c r="G109">
        <v>1.252E-2</v>
      </c>
      <c r="H109">
        <v>10000</v>
      </c>
      <c r="I109">
        <v>125.2</v>
      </c>
    </row>
    <row r="110" spans="1:9" x14ac:dyDescent="0.25">
      <c r="A110" t="s">
        <v>11</v>
      </c>
      <c r="B110">
        <v>90</v>
      </c>
      <c r="C110">
        <v>4</v>
      </c>
      <c r="D110">
        <v>15</v>
      </c>
      <c r="E110">
        <v>2.0699999999999998</v>
      </c>
      <c r="F110">
        <v>1000</v>
      </c>
      <c r="G110">
        <v>2.0699999999999998E-3</v>
      </c>
      <c r="H110">
        <v>10000</v>
      </c>
      <c r="I110">
        <v>20.7</v>
      </c>
    </row>
    <row r="111" spans="1:9" x14ac:dyDescent="0.25">
      <c r="A111" t="s">
        <v>41</v>
      </c>
      <c r="B111">
        <v>90</v>
      </c>
      <c r="C111">
        <v>4</v>
      </c>
      <c r="D111">
        <v>15</v>
      </c>
      <c r="E111">
        <v>66.309999999999988</v>
      </c>
      <c r="F111">
        <v>1000</v>
      </c>
      <c r="G111">
        <v>6.6309999999999994E-2</v>
      </c>
      <c r="H111">
        <v>10000</v>
      </c>
      <c r="I111">
        <v>663.09999999999991</v>
      </c>
    </row>
    <row r="113" spans="1:9" x14ac:dyDescent="0.25">
      <c r="A113" t="s">
        <v>25</v>
      </c>
      <c r="B113">
        <v>90</v>
      </c>
      <c r="C113">
        <v>4</v>
      </c>
      <c r="D113">
        <v>60</v>
      </c>
      <c r="E113">
        <v>0.96</v>
      </c>
      <c r="F113">
        <v>1000</v>
      </c>
      <c r="G113">
        <v>9.5999999999999992E-4</v>
      </c>
      <c r="H113">
        <v>10000</v>
      </c>
      <c r="I113">
        <v>9.6</v>
      </c>
    </row>
    <row r="114" spans="1:9" x14ac:dyDescent="0.25">
      <c r="A114" t="s">
        <v>9</v>
      </c>
      <c r="B114">
        <v>90</v>
      </c>
      <c r="C114">
        <v>4</v>
      </c>
      <c r="D114">
        <v>60</v>
      </c>
      <c r="E114">
        <v>2.78</v>
      </c>
      <c r="F114">
        <v>1000</v>
      </c>
      <c r="G114">
        <v>2.7799999999999999E-3</v>
      </c>
      <c r="H114">
        <v>10000</v>
      </c>
      <c r="I114">
        <v>27.8</v>
      </c>
    </row>
    <row r="115" spans="1:9" x14ac:dyDescent="0.25">
      <c r="A115" t="s">
        <v>12</v>
      </c>
      <c r="B115">
        <v>90</v>
      </c>
      <c r="C115">
        <v>4</v>
      </c>
      <c r="D115">
        <v>60</v>
      </c>
      <c r="E115">
        <v>6.47</v>
      </c>
      <c r="F115">
        <v>1000</v>
      </c>
      <c r="G115">
        <v>6.4700000000000001E-3</v>
      </c>
      <c r="H115">
        <v>10000</v>
      </c>
      <c r="I115">
        <v>64.7</v>
      </c>
    </row>
    <row r="116" spans="1:9" x14ac:dyDescent="0.25">
      <c r="A116" t="s">
        <v>14</v>
      </c>
      <c r="B116">
        <v>90</v>
      </c>
      <c r="C116">
        <v>4</v>
      </c>
      <c r="D116">
        <v>60</v>
      </c>
      <c r="E116">
        <v>8.23</v>
      </c>
      <c r="F116">
        <v>1000</v>
      </c>
      <c r="G116">
        <v>8.2300000000000012E-3</v>
      </c>
      <c r="H116">
        <v>10000</v>
      </c>
      <c r="I116">
        <v>82.300000000000011</v>
      </c>
    </row>
    <row r="117" spans="1:9" x14ac:dyDescent="0.25">
      <c r="A117" t="s">
        <v>11</v>
      </c>
      <c r="B117">
        <v>90</v>
      </c>
      <c r="C117">
        <v>4</v>
      </c>
      <c r="D117">
        <v>60</v>
      </c>
      <c r="E117">
        <v>17.62</v>
      </c>
      <c r="F117">
        <v>1000</v>
      </c>
      <c r="G117">
        <v>1.762E-2</v>
      </c>
      <c r="H117">
        <v>10000</v>
      </c>
      <c r="I117">
        <v>176.2</v>
      </c>
    </row>
    <row r="118" spans="1:9" x14ac:dyDescent="0.25">
      <c r="A118" t="s">
        <v>41</v>
      </c>
      <c r="B118">
        <v>90</v>
      </c>
      <c r="C118">
        <v>4</v>
      </c>
      <c r="D118">
        <v>60</v>
      </c>
      <c r="E118">
        <v>36.06</v>
      </c>
      <c r="F118">
        <v>1000</v>
      </c>
      <c r="G118">
        <v>3.6060000000000002E-2</v>
      </c>
      <c r="H118">
        <v>10000</v>
      </c>
      <c r="I118">
        <v>360.6</v>
      </c>
    </row>
    <row r="120" spans="1:9" x14ac:dyDescent="0.25">
      <c r="A120" t="s">
        <v>12</v>
      </c>
      <c r="B120">
        <v>90</v>
      </c>
      <c r="C120">
        <v>5</v>
      </c>
      <c r="D120">
        <v>30</v>
      </c>
      <c r="E120">
        <v>16.86</v>
      </c>
      <c r="F120">
        <v>1000</v>
      </c>
      <c r="G120">
        <v>1.686E-2</v>
      </c>
      <c r="H120">
        <v>10000</v>
      </c>
      <c r="I120">
        <v>168.6</v>
      </c>
    </row>
    <row r="121" spans="1:9" x14ac:dyDescent="0.25">
      <c r="A121" t="s">
        <v>13</v>
      </c>
      <c r="B121">
        <v>90</v>
      </c>
      <c r="C121">
        <v>5</v>
      </c>
      <c r="D121">
        <v>30</v>
      </c>
      <c r="E121">
        <v>3.59</v>
      </c>
      <c r="F121">
        <v>1000</v>
      </c>
      <c r="G121">
        <v>3.5899999999999999E-3</v>
      </c>
      <c r="H121">
        <v>10000</v>
      </c>
      <c r="I121">
        <v>35.9</v>
      </c>
    </row>
    <row r="122" spans="1:9" x14ac:dyDescent="0.25">
      <c r="A122" t="s">
        <v>22</v>
      </c>
      <c r="B122">
        <v>90</v>
      </c>
      <c r="C122">
        <v>5</v>
      </c>
      <c r="D122">
        <v>30</v>
      </c>
      <c r="E122">
        <v>3.41</v>
      </c>
      <c r="F122">
        <v>1000</v>
      </c>
      <c r="G122">
        <v>3.4100000000000003E-3</v>
      </c>
      <c r="H122">
        <v>10000</v>
      </c>
      <c r="I122">
        <v>34.1</v>
      </c>
    </row>
    <row r="123" spans="1:9" x14ac:dyDescent="0.25">
      <c r="A123" t="s">
        <v>16</v>
      </c>
      <c r="B123">
        <v>90</v>
      </c>
      <c r="C123">
        <v>5</v>
      </c>
      <c r="D123">
        <v>30</v>
      </c>
      <c r="E123">
        <v>0.79</v>
      </c>
      <c r="F123">
        <v>1000</v>
      </c>
      <c r="G123">
        <v>7.9000000000000001E-4</v>
      </c>
      <c r="H123">
        <v>10000</v>
      </c>
      <c r="I123">
        <v>7.9</v>
      </c>
    </row>
    <row r="124" spans="1:9" x14ac:dyDescent="0.25">
      <c r="A124" t="s">
        <v>9</v>
      </c>
      <c r="B124">
        <v>90</v>
      </c>
      <c r="C124">
        <v>5</v>
      </c>
      <c r="D124">
        <v>30</v>
      </c>
      <c r="E124">
        <v>42.23</v>
      </c>
      <c r="F124">
        <v>1000</v>
      </c>
      <c r="G124">
        <v>4.2229999999999997E-2</v>
      </c>
      <c r="H124">
        <v>10000</v>
      </c>
      <c r="I124">
        <v>422.29999999999995</v>
      </c>
    </row>
    <row r="125" spans="1:9" x14ac:dyDescent="0.25">
      <c r="A125" t="s">
        <v>11</v>
      </c>
      <c r="B125">
        <v>90</v>
      </c>
      <c r="C125">
        <v>5</v>
      </c>
      <c r="D125">
        <v>30</v>
      </c>
      <c r="E125">
        <v>3.88</v>
      </c>
      <c r="F125">
        <v>1000</v>
      </c>
      <c r="G125">
        <v>3.8799999999999998E-3</v>
      </c>
      <c r="H125">
        <v>10000</v>
      </c>
      <c r="I125">
        <v>38.799999999999997</v>
      </c>
    </row>
    <row r="126" spans="1:9" x14ac:dyDescent="0.25">
      <c r="A126" t="s">
        <v>41</v>
      </c>
      <c r="B126">
        <v>90</v>
      </c>
      <c r="C126">
        <v>5</v>
      </c>
      <c r="D126">
        <v>30</v>
      </c>
      <c r="E126">
        <v>70.759999999999991</v>
      </c>
      <c r="F126">
        <v>1000</v>
      </c>
      <c r="G126">
        <v>7.075999999999999E-2</v>
      </c>
      <c r="H126">
        <v>10000</v>
      </c>
      <c r="I126">
        <v>707.59999999999991</v>
      </c>
    </row>
    <row r="128" spans="1:9" x14ac:dyDescent="0.25">
      <c r="A128" t="s">
        <v>13</v>
      </c>
      <c r="B128">
        <v>90</v>
      </c>
      <c r="C128">
        <v>5</v>
      </c>
      <c r="D128">
        <v>60</v>
      </c>
      <c r="E128">
        <v>0.04</v>
      </c>
      <c r="F128">
        <v>1000</v>
      </c>
      <c r="G128">
        <v>4.0000000000000003E-5</v>
      </c>
      <c r="H128">
        <v>10000</v>
      </c>
      <c r="I128">
        <v>0.4</v>
      </c>
    </row>
    <row r="129" spans="1:9" x14ac:dyDescent="0.25">
      <c r="A129" t="s">
        <v>9</v>
      </c>
      <c r="B129">
        <v>90</v>
      </c>
      <c r="C129">
        <v>5</v>
      </c>
      <c r="D129">
        <v>60</v>
      </c>
      <c r="E129">
        <v>26.8</v>
      </c>
      <c r="F129">
        <v>1000</v>
      </c>
      <c r="G129">
        <v>2.6800000000000001E-2</v>
      </c>
      <c r="H129">
        <v>10000</v>
      </c>
      <c r="I129">
        <v>268</v>
      </c>
    </row>
    <row r="130" spans="1:9" x14ac:dyDescent="0.25">
      <c r="A130" t="s">
        <v>12</v>
      </c>
      <c r="B130">
        <v>90</v>
      </c>
      <c r="C130">
        <v>5</v>
      </c>
      <c r="D130">
        <v>60</v>
      </c>
      <c r="E130">
        <v>1.49</v>
      </c>
      <c r="F130">
        <v>1000</v>
      </c>
      <c r="G130">
        <v>1.49E-3</v>
      </c>
      <c r="H130">
        <v>10000</v>
      </c>
      <c r="I130">
        <v>14.9</v>
      </c>
    </row>
    <row r="131" spans="1:9" x14ac:dyDescent="0.25">
      <c r="A131" t="s">
        <v>14</v>
      </c>
      <c r="B131">
        <v>90</v>
      </c>
      <c r="C131">
        <v>5</v>
      </c>
      <c r="D131">
        <v>60</v>
      </c>
      <c r="E131">
        <v>0.73</v>
      </c>
      <c r="F131">
        <v>1000</v>
      </c>
      <c r="G131">
        <v>7.2999999999999996E-4</v>
      </c>
      <c r="H131">
        <v>10000</v>
      </c>
      <c r="I131">
        <v>7.3</v>
      </c>
    </row>
    <row r="132" spans="1:9" x14ac:dyDescent="0.25">
      <c r="A132" t="s">
        <v>11</v>
      </c>
      <c r="B132">
        <v>90</v>
      </c>
      <c r="C132">
        <v>5</v>
      </c>
      <c r="D132">
        <v>60</v>
      </c>
      <c r="E132">
        <v>13.78</v>
      </c>
      <c r="F132">
        <v>1000</v>
      </c>
      <c r="G132">
        <v>1.3779999999999999E-2</v>
      </c>
      <c r="H132">
        <v>10000</v>
      </c>
      <c r="I132">
        <v>137.79999999999998</v>
      </c>
    </row>
    <row r="133" spans="1:9" x14ac:dyDescent="0.25">
      <c r="A133" t="s">
        <v>41</v>
      </c>
      <c r="B133">
        <v>90</v>
      </c>
      <c r="C133">
        <v>5</v>
      </c>
      <c r="D133">
        <v>60</v>
      </c>
      <c r="E133">
        <v>42.839999999999996</v>
      </c>
      <c r="F133">
        <v>1000</v>
      </c>
      <c r="G133">
        <v>4.2839999999999996E-2</v>
      </c>
      <c r="H133">
        <v>10000</v>
      </c>
      <c r="I133">
        <v>428.4</v>
      </c>
    </row>
    <row r="135" spans="1:9" x14ac:dyDescent="0.25">
      <c r="A135" t="s">
        <v>9</v>
      </c>
      <c r="B135">
        <v>90</v>
      </c>
      <c r="C135">
        <v>5</v>
      </c>
      <c r="D135">
        <v>0</v>
      </c>
      <c r="E135">
        <v>58.24</v>
      </c>
      <c r="F135">
        <v>1000</v>
      </c>
      <c r="G135">
        <v>5.824E-2</v>
      </c>
      <c r="H135">
        <v>10000</v>
      </c>
      <c r="I135">
        <v>582.4</v>
      </c>
    </row>
    <row r="136" spans="1:9" x14ac:dyDescent="0.25">
      <c r="A136" t="s">
        <v>12</v>
      </c>
      <c r="B136">
        <v>90</v>
      </c>
      <c r="C136">
        <v>5</v>
      </c>
      <c r="D136">
        <v>0</v>
      </c>
      <c r="E136">
        <v>0.87</v>
      </c>
      <c r="F136">
        <v>1000</v>
      </c>
      <c r="G136">
        <v>8.7000000000000001E-4</v>
      </c>
      <c r="H136">
        <v>10000</v>
      </c>
      <c r="I136">
        <v>8.6999999999999993</v>
      </c>
    </row>
    <row r="137" spans="1:9" x14ac:dyDescent="0.25">
      <c r="A137" t="s">
        <v>18</v>
      </c>
      <c r="B137">
        <v>90</v>
      </c>
      <c r="C137">
        <v>5</v>
      </c>
      <c r="D137">
        <v>0</v>
      </c>
      <c r="E137">
        <v>0.77</v>
      </c>
      <c r="F137">
        <v>1000</v>
      </c>
      <c r="G137">
        <v>7.7000000000000007E-4</v>
      </c>
      <c r="H137">
        <v>10000</v>
      </c>
      <c r="I137">
        <v>7.7000000000000011</v>
      </c>
    </row>
    <row r="138" spans="1:9" x14ac:dyDescent="0.25">
      <c r="A138" t="s">
        <v>22</v>
      </c>
      <c r="B138">
        <v>90</v>
      </c>
      <c r="C138">
        <v>5</v>
      </c>
      <c r="D138">
        <v>0</v>
      </c>
      <c r="E138">
        <v>2.11</v>
      </c>
      <c r="F138">
        <v>1000</v>
      </c>
      <c r="G138">
        <v>2.1099999999999999E-3</v>
      </c>
      <c r="H138">
        <v>10000</v>
      </c>
      <c r="I138">
        <v>21.099999999999998</v>
      </c>
    </row>
    <row r="139" spans="1:9" x14ac:dyDescent="0.25">
      <c r="A139" t="s">
        <v>16</v>
      </c>
      <c r="B139">
        <v>90</v>
      </c>
      <c r="C139">
        <v>5</v>
      </c>
      <c r="D139">
        <v>0</v>
      </c>
      <c r="E139">
        <v>2.86</v>
      </c>
      <c r="F139">
        <v>1000</v>
      </c>
      <c r="G139">
        <v>2.8599999999999997E-3</v>
      </c>
      <c r="H139">
        <v>10000</v>
      </c>
      <c r="I139">
        <v>28.599999999999998</v>
      </c>
    </row>
    <row r="140" spans="1:9" x14ac:dyDescent="0.25">
      <c r="A140" t="s">
        <v>14</v>
      </c>
      <c r="B140">
        <v>90</v>
      </c>
      <c r="C140">
        <v>5</v>
      </c>
      <c r="D140">
        <v>0</v>
      </c>
      <c r="E140">
        <v>3.29</v>
      </c>
      <c r="F140">
        <v>1000</v>
      </c>
      <c r="G140">
        <v>3.29E-3</v>
      </c>
      <c r="H140">
        <v>10000</v>
      </c>
      <c r="I140">
        <v>32.9</v>
      </c>
    </row>
    <row r="141" spans="1:9" x14ac:dyDescent="0.25">
      <c r="A141" t="s">
        <v>11</v>
      </c>
      <c r="B141">
        <v>90</v>
      </c>
      <c r="C141">
        <v>5</v>
      </c>
      <c r="D141">
        <v>0</v>
      </c>
      <c r="E141">
        <v>9.48</v>
      </c>
      <c r="F141">
        <v>1000</v>
      </c>
      <c r="G141">
        <v>9.4800000000000006E-3</v>
      </c>
      <c r="H141">
        <v>10000</v>
      </c>
      <c r="I141">
        <v>94.800000000000011</v>
      </c>
    </row>
    <row r="142" spans="1:9" x14ac:dyDescent="0.25">
      <c r="A142" t="s">
        <v>41</v>
      </c>
      <c r="B142">
        <v>90</v>
      </c>
      <c r="C142">
        <v>5</v>
      </c>
      <c r="D142">
        <v>0</v>
      </c>
      <c r="E142">
        <v>77.620000000000019</v>
      </c>
      <c r="F142">
        <v>1000</v>
      </c>
      <c r="G142">
        <v>7.7620000000000022E-2</v>
      </c>
      <c r="H142">
        <v>10000</v>
      </c>
      <c r="I142">
        <v>776.20000000000027</v>
      </c>
    </row>
    <row r="144" spans="1:9" x14ac:dyDescent="0.25">
      <c r="A144" t="s">
        <v>16</v>
      </c>
      <c r="B144">
        <v>90</v>
      </c>
      <c r="C144">
        <v>5</v>
      </c>
      <c r="D144">
        <v>15</v>
      </c>
      <c r="E144">
        <v>9.85</v>
      </c>
      <c r="F144">
        <v>1000</v>
      </c>
      <c r="G144">
        <v>9.8499999999999994E-3</v>
      </c>
      <c r="H144">
        <v>10000</v>
      </c>
      <c r="I144">
        <v>98.5</v>
      </c>
    </row>
    <row r="145" spans="1:9" x14ac:dyDescent="0.25">
      <c r="A145" t="s">
        <v>12</v>
      </c>
      <c r="B145">
        <v>90</v>
      </c>
      <c r="C145">
        <v>5</v>
      </c>
      <c r="D145">
        <v>15</v>
      </c>
      <c r="E145">
        <v>3.7</v>
      </c>
      <c r="F145">
        <v>1000</v>
      </c>
      <c r="G145">
        <v>3.7000000000000002E-3</v>
      </c>
      <c r="H145">
        <v>10000</v>
      </c>
      <c r="I145">
        <v>37</v>
      </c>
    </row>
    <row r="146" spans="1:9" x14ac:dyDescent="0.25">
      <c r="A146" t="s">
        <v>14</v>
      </c>
      <c r="B146">
        <v>90</v>
      </c>
      <c r="C146">
        <v>5</v>
      </c>
      <c r="D146">
        <v>15</v>
      </c>
      <c r="E146">
        <v>21.58</v>
      </c>
      <c r="F146">
        <v>1000</v>
      </c>
      <c r="G146">
        <v>2.1579999999999998E-2</v>
      </c>
      <c r="H146">
        <v>10000</v>
      </c>
      <c r="I146">
        <v>215.79999999999998</v>
      </c>
    </row>
    <row r="147" spans="1:9" x14ac:dyDescent="0.25">
      <c r="A147" t="s">
        <v>9</v>
      </c>
      <c r="B147">
        <v>90</v>
      </c>
      <c r="C147">
        <v>5</v>
      </c>
      <c r="D147">
        <v>15</v>
      </c>
      <c r="E147">
        <v>9.15</v>
      </c>
      <c r="F147">
        <v>1000</v>
      </c>
      <c r="G147">
        <v>9.1500000000000001E-3</v>
      </c>
      <c r="H147">
        <v>10000</v>
      </c>
      <c r="I147">
        <v>91.5</v>
      </c>
    </row>
    <row r="148" spans="1:9" x14ac:dyDescent="0.25">
      <c r="A148" t="s">
        <v>23</v>
      </c>
      <c r="B148">
        <v>90</v>
      </c>
      <c r="C148">
        <v>5</v>
      </c>
      <c r="D148">
        <v>15</v>
      </c>
      <c r="E148">
        <v>6.67</v>
      </c>
      <c r="F148">
        <v>1000</v>
      </c>
      <c r="G148">
        <v>6.6699999999999997E-3</v>
      </c>
      <c r="H148">
        <v>10000</v>
      </c>
      <c r="I148">
        <v>66.7</v>
      </c>
    </row>
    <row r="149" spans="1:9" x14ac:dyDescent="0.25">
      <c r="A149" t="s">
        <v>13</v>
      </c>
      <c r="B149">
        <v>90</v>
      </c>
      <c r="C149">
        <v>5</v>
      </c>
      <c r="D149">
        <v>15</v>
      </c>
      <c r="E149">
        <v>12.39</v>
      </c>
      <c r="F149">
        <v>1000</v>
      </c>
      <c r="G149">
        <v>1.239E-2</v>
      </c>
      <c r="H149">
        <v>10000</v>
      </c>
      <c r="I149">
        <v>123.9</v>
      </c>
    </row>
    <row r="150" spans="1:9" x14ac:dyDescent="0.25">
      <c r="A150" t="s">
        <v>11</v>
      </c>
      <c r="B150">
        <v>90</v>
      </c>
      <c r="C150">
        <v>5</v>
      </c>
      <c r="D150">
        <v>15</v>
      </c>
      <c r="E150">
        <v>2.7</v>
      </c>
      <c r="F150">
        <v>1000</v>
      </c>
      <c r="G150">
        <v>2.7000000000000001E-3</v>
      </c>
      <c r="H150">
        <v>10000</v>
      </c>
      <c r="I150">
        <v>27</v>
      </c>
    </row>
    <row r="151" spans="1:9" x14ac:dyDescent="0.25">
      <c r="A151" t="s">
        <v>41</v>
      </c>
      <c r="B151">
        <v>90</v>
      </c>
      <c r="C151">
        <v>5</v>
      </c>
      <c r="D151">
        <v>15</v>
      </c>
      <c r="E151">
        <v>66.039999999999992</v>
      </c>
      <c r="F151">
        <v>1000</v>
      </c>
      <c r="G151">
        <v>6.6039999999999988E-2</v>
      </c>
      <c r="H151">
        <v>10000</v>
      </c>
      <c r="I151">
        <v>660.39999999999986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C21"/>
  <sheetViews>
    <sheetView topLeftCell="A10" workbookViewId="0">
      <selection activeCell="A22" sqref="A22:XFD22"/>
    </sheetView>
  </sheetViews>
  <sheetFormatPr defaultRowHeight="15" x14ac:dyDescent="0.25"/>
  <sheetData>
    <row r="1" spans="1:3" x14ac:dyDescent="0.25">
      <c r="A1" t="s">
        <v>2</v>
      </c>
      <c r="B1" t="s">
        <v>3</v>
      </c>
      <c r="C1" t="s">
        <v>29</v>
      </c>
    </row>
    <row r="2" spans="1:3" x14ac:dyDescent="0.25">
      <c r="A2">
        <v>1</v>
      </c>
      <c r="B2">
        <v>0</v>
      </c>
      <c r="C2">
        <v>634.79999999999995</v>
      </c>
    </row>
    <row r="3" spans="1:3" x14ac:dyDescent="0.25">
      <c r="A3">
        <v>2</v>
      </c>
      <c r="B3">
        <v>0</v>
      </c>
      <c r="C3">
        <v>711.2</v>
      </c>
    </row>
    <row r="4" spans="1:3" x14ac:dyDescent="0.25">
      <c r="A4">
        <v>3</v>
      </c>
      <c r="B4">
        <v>0</v>
      </c>
      <c r="C4">
        <v>626.4</v>
      </c>
    </row>
    <row r="5" spans="1:3" x14ac:dyDescent="0.25">
      <c r="A5">
        <v>4</v>
      </c>
      <c r="B5">
        <v>0</v>
      </c>
      <c r="C5">
        <v>718.4</v>
      </c>
    </row>
    <row r="6" spans="1:3" x14ac:dyDescent="0.25">
      <c r="A6">
        <v>5</v>
      </c>
      <c r="B6">
        <v>0</v>
      </c>
      <c r="C6">
        <v>676.2</v>
      </c>
    </row>
    <row r="7" spans="1:3" x14ac:dyDescent="0.25">
      <c r="A7">
        <v>1</v>
      </c>
      <c r="B7">
        <v>15</v>
      </c>
      <c r="C7">
        <v>565.30000000000007</v>
      </c>
    </row>
    <row r="8" spans="1:3" x14ac:dyDescent="0.25">
      <c r="A8">
        <v>2</v>
      </c>
      <c r="B8">
        <v>15</v>
      </c>
      <c r="C8">
        <v>559.29999999999995</v>
      </c>
    </row>
    <row r="9" spans="1:3" x14ac:dyDescent="0.25">
      <c r="A9">
        <v>3</v>
      </c>
      <c r="B9">
        <v>15</v>
      </c>
      <c r="C9">
        <v>514.20000000000005</v>
      </c>
    </row>
    <row r="10" spans="1:3" x14ac:dyDescent="0.25">
      <c r="A10">
        <v>4</v>
      </c>
      <c r="B10">
        <v>15</v>
      </c>
      <c r="C10">
        <v>663.09999999999991</v>
      </c>
    </row>
    <row r="11" spans="1:3" x14ac:dyDescent="0.25">
      <c r="A11">
        <v>5</v>
      </c>
      <c r="B11">
        <v>15</v>
      </c>
      <c r="C11">
        <v>660.39999999999986</v>
      </c>
    </row>
    <row r="12" spans="1:3" x14ac:dyDescent="0.25">
      <c r="A12">
        <v>1</v>
      </c>
      <c r="B12">
        <v>30</v>
      </c>
      <c r="C12">
        <v>850</v>
      </c>
    </row>
    <row r="13" spans="1:3" x14ac:dyDescent="0.25">
      <c r="A13">
        <v>2</v>
      </c>
      <c r="B13">
        <v>30</v>
      </c>
      <c r="C13">
        <v>806.5</v>
      </c>
    </row>
    <row r="14" spans="1:3" x14ac:dyDescent="0.25">
      <c r="A14">
        <v>3</v>
      </c>
      <c r="B14">
        <v>30</v>
      </c>
      <c r="C14">
        <v>693.2</v>
      </c>
    </row>
    <row r="15" spans="1:3" x14ac:dyDescent="0.25">
      <c r="A15">
        <v>4</v>
      </c>
      <c r="B15">
        <v>30</v>
      </c>
      <c r="C15">
        <v>852.3</v>
      </c>
    </row>
    <row r="16" spans="1:3" x14ac:dyDescent="0.25">
      <c r="A16">
        <v>5</v>
      </c>
      <c r="B16">
        <v>30</v>
      </c>
      <c r="C16">
        <v>757.6</v>
      </c>
    </row>
    <row r="17" spans="1:3" x14ac:dyDescent="0.25">
      <c r="A17">
        <v>1</v>
      </c>
      <c r="B17">
        <v>60</v>
      </c>
      <c r="C17">
        <v>425.5</v>
      </c>
    </row>
    <row r="18" spans="1:3" x14ac:dyDescent="0.25">
      <c r="A18">
        <v>2</v>
      </c>
      <c r="B18">
        <v>60</v>
      </c>
      <c r="C18">
        <v>419.3</v>
      </c>
    </row>
    <row r="19" spans="1:3" x14ac:dyDescent="0.25">
      <c r="A19">
        <v>3</v>
      </c>
      <c r="B19">
        <v>60</v>
      </c>
      <c r="C19">
        <v>373.8</v>
      </c>
    </row>
    <row r="20" spans="1:3" x14ac:dyDescent="0.25">
      <c r="A20">
        <v>4</v>
      </c>
      <c r="B20">
        <v>60</v>
      </c>
      <c r="C20">
        <v>360.6</v>
      </c>
    </row>
    <row r="21" spans="1:3" x14ac:dyDescent="0.25">
      <c r="A21">
        <v>5</v>
      </c>
      <c r="B21">
        <v>60</v>
      </c>
      <c r="C21">
        <v>428.4</v>
      </c>
    </row>
  </sheetData>
  <sortState xmlns:xlrd2="http://schemas.microsoft.com/office/spreadsheetml/2017/richdata2" ref="A2:C21">
    <sortCondition ref="B2"/>
  </sortState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J21"/>
  <sheetViews>
    <sheetView workbookViewId="0">
      <selection activeCell="H1" sqref="H1:J21"/>
    </sheetView>
  </sheetViews>
  <sheetFormatPr defaultRowHeight="15" x14ac:dyDescent="0.25"/>
  <sheetData>
    <row r="1" spans="1:10" x14ac:dyDescent="0.25">
      <c r="A1" t="s">
        <v>2</v>
      </c>
      <c r="B1" t="s">
        <v>3</v>
      </c>
      <c r="C1" t="s">
        <v>11</v>
      </c>
      <c r="D1" t="s">
        <v>50</v>
      </c>
      <c r="H1" t="s">
        <v>3</v>
      </c>
      <c r="I1" t="s">
        <v>11</v>
      </c>
      <c r="J1" t="s">
        <v>50</v>
      </c>
    </row>
    <row r="2" spans="1:10" s="56" customFormat="1" x14ac:dyDescent="0.25">
      <c r="A2" s="56">
        <v>1</v>
      </c>
      <c r="B2" s="56">
        <v>0</v>
      </c>
      <c r="C2" s="56">
        <v>74.7</v>
      </c>
      <c r="D2">
        <v>573.4</v>
      </c>
      <c r="H2" s="56">
        <v>0</v>
      </c>
      <c r="I2" s="56">
        <v>74.7</v>
      </c>
      <c r="J2" s="56">
        <v>573.4</v>
      </c>
    </row>
    <row r="3" spans="1:10" x14ac:dyDescent="0.25">
      <c r="A3">
        <v>2</v>
      </c>
      <c r="B3">
        <v>0</v>
      </c>
      <c r="C3">
        <v>80.400000000000006</v>
      </c>
      <c r="D3">
        <v>551.80000000000007</v>
      </c>
      <c r="H3">
        <v>0</v>
      </c>
      <c r="I3">
        <v>80.400000000000006</v>
      </c>
      <c r="J3">
        <v>551.80000000000007</v>
      </c>
    </row>
    <row r="4" spans="1:10" x14ac:dyDescent="0.25">
      <c r="A4">
        <v>3</v>
      </c>
      <c r="B4">
        <v>0</v>
      </c>
      <c r="C4">
        <v>79.599999999999994</v>
      </c>
      <c r="D4">
        <v>636.79999999999995</v>
      </c>
      <c r="H4">
        <v>0</v>
      </c>
      <c r="I4">
        <v>79.599999999999994</v>
      </c>
      <c r="J4">
        <v>636.79999999999995</v>
      </c>
    </row>
    <row r="5" spans="1:10" x14ac:dyDescent="0.25">
      <c r="A5">
        <v>4</v>
      </c>
      <c r="B5">
        <v>0</v>
      </c>
      <c r="C5">
        <v>83.7</v>
      </c>
      <c r="D5">
        <v>604.70000000000005</v>
      </c>
      <c r="H5">
        <v>0</v>
      </c>
      <c r="I5">
        <v>83.7</v>
      </c>
      <c r="J5">
        <v>604.70000000000005</v>
      </c>
    </row>
    <row r="6" spans="1:10" x14ac:dyDescent="0.25">
      <c r="A6">
        <v>5</v>
      </c>
      <c r="B6">
        <v>0</v>
      </c>
      <c r="C6">
        <v>80.8</v>
      </c>
      <c r="D6">
        <v>601.4</v>
      </c>
      <c r="H6">
        <v>0</v>
      </c>
      <c r="I6">
        <v>80.8</v>
      </c>
      <c r="J6">
        <v>601.4</v>
      </c>
    </row>
    <row r="7" spans="1:10" x14ac:dyDescent="0.25">
      <c r="A7">
        <v>1</v>
      </c>
      <c r="B7">
        <v>15</v>
      </c>
      <c r="C7">
        <v>58.4</v>
      </c>
      <c r="D7">
        <v>506.9</v>
      </c>
      <c r="H7">
        <v>15</v>
      </c>
      <c r="I7">
        <v>58.4</v>
      </c>
      <c r="J7">
        <v>506.9</v>
      </c>
    </row>
    <row r="8" spans="1:10" x14ac:dyDescent="0.25">
      <c r="A8">
        <v>2</v>
      </c>
      <c r="B8">
        <v>15</v>
      </c>
      <c r="C8">
        <v>63</v>
      </c>
      <c r="D8">
        <v>586.29999999999995</v>
      </c>
      <c r="H8">
        <v>15</v>
      </c>
      <c r="I8">
        <v>63</v>
      </c>
      <c r="J8">
        <v>586.29999999999995</v>
      </c>
    </row>
    <row r="9" spans="1:10" x14ac:dyDescent="0.25">
      <c r="A9">
        <v>3</v>
      </c>
      <c r="B9">
        <v>15</v>
      </c>
      <c r="C9">
        <v>60.5</v>
      </c>
      <c r="D9">
        <v>485.7</v>
      </c>
      <c r="H9">
        <v>15</v>
      </c>
      <c r="I9">
        <v>60.5</v>
      </c>
      <c r="J9">
        <v>485.7</v>
      </c>
    </row>
    <row r="10" spans="1:10" x14ac:dyDescent="0.25">
      <c r="A10">
        <v>4</v>
      </c>
      <c r="B10">
        <v>15</v>
      </c>
      <c r="C10">
        <v>58.7</v>
      </c>
      <c r="D10">
        <v>542.4</v>
      </c>
      <c r="H10">
        <v>15</v>
      </c>
      <c r="I10">
        <v>58.7</v>
      </c>
      <c r="J10">
        <v>542.4</v>
      </c>
    </row>
    <row r="11" spans="1:10" x14ac:dyDescent="0.25">
      <c r="A11">
        <v>5</v>
      </c>
      <c r="B11">
        <v>15</v>
      </c>
      <c r="C11">
        <v>67</v>
      </c>
      <c r="D11">
        <v>533.4</v>
      </c>
      <c r="H11">
        <v>15</v>
      </c>
      <c r="I11">
        <v>67</v>
      </c>
      <c r="J11">
        <v>533.4</v>
      </c>
    </row>
    <row r="12" spans="1:10" x14ac:dyDescent="0.25">
      <c r="A12">
        <v>1</v>
      </c>
      <c r="B12">
        <v>30</v>
      </c>
      <c r="C12">
        <v>111.5</v>
      </c>
      <c r="D12">
        <v>548.5</v>
      </c>
      <c r="H12">
        <v>30</v>
      </c>
      <c r="I12">
        <v>111.5</v>
      </c>
      <c r="J12">
        <v>548.5</v>
      </c>
    </row>
    <row r="13" spans="1:10" x14ac:dyDescent="0.25">
      <c r="A13">
        <v>2</v>
      </c>
      <c r="B13">
        <v>30</v>
      </c>
      <c r="C13">
        <v>125.3</v>
      </c>
      <c r="D13">
        <v>581.20000000000005</v>
      </c>
      <c r="H13">
        <v>30</v>
      </c>
      <c r="I13">
        <v>125.3</v>
      </c>
      <c r="J13">
        <v>581.20000000000005</v>
      </c>
    </row>
    <row r="14" spans="1:10" s="56" customFormat="1" x14ac:dyDescent="0.25">
      <c r="A14" s="56">
        <v>3</v>
      </c>
      <c r="B14" s="56">
        <v>30</v>
      </c>
      <c r="C14" s="56">
        <v>110.2</v>
      </c>
      <c r="D14" s="56">
        <v>573.79999999999995</v>
      </c>
      <c r="H14" s="56">
        <v>30</v>
      </c>
      <c r="I14" s="56">
        <v>110.2</v>
      </c>
      <c r="J14" s="56">
        <v>573.79999999999995</v>
      </c>
    </row>
    <row r="15" spans="1:10" x14ac:dyDescent="0.25">
      <c r="A15">
        <v>4</v>
      </c>
      <c r="B15">
        <v>30</v>
      </c>
      <c r="C15">
        <v>123.2</v>
      </c>
      <c r="D15">
        <v>689.1</v>
      </c>
      <c r="H15">
        <v>30</v>
      </c>
      <c r="I15">
        <v>123.2</v>
      </c>
      <c r="J15">
        <v>689.1</v>
      </c>
    </row>
    <row r="16" spans="1:10" x14ac:dyDescent="0.25">
      <c r="A16">
        <v>5</v>
      </c>
      <c r="B16">
        <v>30</v>
      </c>
      <c r="C16">
        <v>128.6</v>
      </c>
      <c r="D16">
        <v>668.8</v>
      </c>
      <c r="H16">
        <v>30</v>
      </c>
      <c r="I16">
        <v>128.6</v>
      </c>
      <c r="J16">
        <v>668.8</v>
      </c>
    </row>
    <row r="17" spans="1:10" x14ac:dyDescent="0.25">
      <c r="A17">
        <v>1</v>
      </c>
      <c r="B17">
        <v>60</v>
      </c>
      <c r="C17">
        <v>189.4</v>
      </c>
      <c r="D17">
        <v>250.1</v>
      </c>
      <c r="H17">
        <v>60</v>
      </c>
      <c r="I17">
        <v>189.4</v>
      </c>
      <c r="J17">
        <v>250.1</v>
      </c>
    </row>
    <row r="18" spans="1:10" x14ac:dyDescent="0.25">
      <c r="A18">
        <v>2</v>
      </c>
      <c r="B18">
        <v>60</v>
      </c>
      <c r="C18">
        <v>226</v>
      </c>
      <c r="D18">
        <v>268.3</v>
      </c>
      <c r="H18">
        <v>60</v>
      </c>
      <c r="I18">
        <v>226</v>
      </c>
      <c r="J18">
        <v>268.3</v>
      </c>
    </row>
    <row r="19" spans="1:10" x14ac:dyDescent="0.25">
      <c r="A19">
        <v>3</v>
      </c>
      <c r="B19">
        <v>60</v>
      </c>
      <c r="C19">
        <v>198</v>
      </c>
      <c r="D19">
        <v>273.8</v>
      </c>
      <c r="H19">
        <v>60</v>
      </c>
      <c r="I19">
        <v>198</v>
      </c>
      <c r="J19">
        <v>273.8</v>
      </c>
    </row>
    <row r="20" spans="1:10" x14ac:dyDescent="0.25">
      <c r="A20">
        <v>4</v>
      </c>
      <c r="B20">
        <v>60</v>
      </c>
      <c r="C20">
        <v>186.5</v>
      </c>
      <c r="D20">
        <v>234.8</v>
      </c>
      <c r="H20">
        <v>60</v>
      </c>
      <c r="I20">
        <v>186.5</v>
      </c>
      <c r="J20">
        <v>234.8</v>
      </c>
    </row>
    <row r="21" spans="1:10" x14ac:dyDescent="0.25">
      <c r="A21">
        <v>5</v>
      </c>
      <c r="B21">
        <v>60</v>
      </c>
      <c r="C21">
        <v>137.6</v>
      </c>
      <c r="D21">
        <v>230.6</v>
      </c>
      <c r="H21">
        <v>60</v>
      </c>
      <c r="I21">
        <v>137.6</v>
      </c>
      <c r="J21">
        <v>230.6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S21"/>
  <sheetViews>
    <sheetView workbookViewId="0">
      <selection sqref="A1:C1"/>
    </sheetView>
  </sheetViews>
  <sheetFormatPr defaultRowHeight="15" x14ac:dyDescent="0.25"/>
  <sheetData>
    <row r="1" spans="1:19" x14ac:dyDescent="0.25">
      <c r="A1" t="s">
        <v>2</v>
      </c>
      <c r="B1" t="s">
        <v>3</v>
      </c>
      <c r="C1" t="s">
        <v>53</v>
      </c>
      <c r="D1" t="s">
        <v>54</v>
      </c>
      <c r="E1" t="s">
        <v>55</v>
      </c>
      <c r="F1" t="s">
        <v>56</v>
      </c>
      <c r="G1" t="s">
        <v>57</v>
      </c>
      <c r="H1" t="s">
        <v>58</v>
      </c>
      <c r="I1" t="s">
        <v>60</v>
      </c>
      <c r="J1" t="s">
        <v>61</v>
      </c>
      <c r="K1" t="s">
        <v>62</v>
      </c>
      <c r="L1" t="s">
        <v>63</v>
      </c>
      <c r="M1" t="s">
        <v>64</v>
      </c>
      <c r="N1" t="s">
        <v>65</v>
      </c>
      <c r="O1" t="s">
        <v>66</v>
      </c>
      <c r="P1" t="s">
        <v>67</v>
      </c>
      <c r="Q1" t="s">
        <v>68</v>
      </c>
      <c r="R1" t="s">
        <v>69</v>
      </c>
      <c r="S1" t="s">
        <v>70</v>
      </c>
    </row>
    <row r="2" spans="1:19" x14ac:dyDescent="0.25">
      <c r="A2">
        <v>1</v>
      </c>
      <c r="B2">
        <v>60</v>
      </c>
      <c r="C2">
        <v>377.3</v>
      </c>
      <c r="D2">
        <v>11.700000000000001</v>
      </c>
      <c r="E2" t="s">
        <v>43</v>
      </c>
      <c r="F2" s="5" t="s">
        <v>43</v>
      </c>
      <c r="G2">
        <v>26.3</v>
      </c>
      <c r="H2" t="s">
        <v>43</v>
      </c>
      <c r="I2">
        <v>34.799999999999997</v>
      </c>
      <c r="J2" t="s">
        <v>43</v>
      </c>
      <c r="K2" s="5" t="s">
        <v>43</v>
      </c>
      <c r="L2" s="5" t="s">
        <v>43</v>
      </c>
      <c r="M2" s="5" t="s">
        <v>43</v>
      </c>
      <c r="N2" s="5" t="s">
        <v>43</v>
      </c>
      <c r="O2" s="5" t="s">
        <v>43</v>
      </c>
      <c r="P2" s="5" t="s">
        <v>43</v>
      </c>
      <c r="Q2" s="5" t="s">
        <v>43</v>
      </c>
      <c r="R2" s="5" t="s">
        <v>43</v>
      </c>
      <c r="S2" s="5" t="s">
        <v>43</v>
      </c>
    </row>
    <row r="3" spans="1:19" x14ac:dyDescent="0.25">
      <c r="A3">
        <v>1</v>
      </c>
      <c r="B3">
        <v>0</v>
      </c>
      <c r="C3">
        <v>16.799999999999997</v>
      </c>
      <c r="D3">
        <v>143.4</v>
      </c>
      <c r="E3" s="5" t="s">
        <v>43</v>
      </c>
      <c r="F3" s="5" t="s">
        <v>43</v>
      </c>
      <c r="G3">
        <v>258.60000000000002</v>
      </c>
      <c r="H3" s="5" t="s">
        <v>43</v>
      </c>
      <c r="J3">
        <v>9.6</v>
      </c>
      <c r="K3">
        <v>5</v>
      </c>
      <c r="L3" s="5" t="s">
        <v>43</v>
      </c>
      <c r="M3" s="5" t="s">
        <v>43</v>
      </c>
      <c r="N3" s="5" t="s">
        <v>43</v>
      </c>
      <c r="O3" s="5" t="s">
        <v>43</v>
      </c>
      <c r="P3" s="5" t="s">
        <v>43</v>
      </c>
      <c r="Q3" s="5" t="s">
        <v>43</v>
      </c>
      <c r="R3" s="5" t="s">
        <v>43</v>
      </c>
      <c r="S3" s="5" t="s">
        <v>43</v>
      </c>
    </row>
    <row r="4" spans="1:19" x14ac:dyDescent="0.25">
      <c r="A4">
        <v>1</v>
      </c>
      <c r="B4">
        <v>15</v>
      </c>
      <c r="C4">
        <v>61.600000000000009</v>
      </c>
      <c r="D4">
        <v>246.2</v>
      </c>
      <c r="E4" s="5" t="s">
        <v>43</v>
      </c>
      <c r="F4" s="5" t="s">
        <v>43</v>
      </c>
      <c r="G4">
        <v>34</v>
      </c>
      <c r="H4" s="5" t="s">
        <v>43</v>
      </c>
      <c r="I4">
        <v>165.1</v>
      </c>
      <c r="J4" t="s">
        <v>43</v>
      </c>
      <c r="K4" s="5" t="s">
        <v>43</v>
      </c>
      <c r="L4" s="5" t="s">
        <v>43</v>
      </c>
      <c r="M4" s="5" t="s">
        <v>43</v>
      </c>
      <c r="N4" s="5" t="s">
        <v>43</v>
      </c>
      <c r="O4" s="5" t="s">
        <v>43</v>
      </c>
      <c r="P4" s="5" t="s">
        <v>43</v>
      </c>
      <c r="Q4" s="5" t="s">
        <v>43</v>
      </c>
      <c r="R4" s="5" t="s">
        <v>43</v>
      </c>
      <c r="S4" s="5" t="s">
        <v>43</v>
      </c>
    </row>
    <row r="5" spans="1:19" x14ac:dyDescent="0.25">
      <c r="A5">
        <v>1</v>
      </c>
      <c r="B5">
        <v>30</v>
      </c>
      <c r="C5">
        <v>63</v>
      </c>
      <c r="D5" t="s">
        <v>43</v>
      </c>
      <c r="E5" s="5" t="s">
        <v>43</v>
      </c>
      <c r="F5" s="5" t="s">
        <v>43</v>
      </c>
      <c r="G5">
        <v>199.2</v>
      </c>
      <c r="H5" s="5" t="s">
        <v>43</v>
      </c>
      <c r="I5" s="5" t="s">
        <v>43</v>
      </c>
      <c r="J5">
        <v>21.3</v>
      </c>
      <c r="K5" s="5" t="s">
        <v>43</v>
      </c>
      <c r="L5">
        <v>65</v>
      </c>
      <c r="M5" s="5" t="s">
        <v>43</v>
      </c>
      <c r="N5" s="5" t="s">
        <v>43</v>
      </c>
      <c r="O5" s="5" t="s">
        <v>43</v>
      </c>
      <c r="P5" s="5" t="s">
        <v>43</v>
      </c>
      <c r="Q5" s="5" t="s">
        <v>43</v>
      </c>
      <c r="S5" s="6" t="s">
        <v>43</v>
      </c>
    </row>
    <row r="6" spans="1:19" x14ac:dyDescent="0.25">
      <c r="A6">
        <v>2</v>
      </c>
      <c r="B6">
        <v>30</v>
      </c>
      <c r="C6" t="s">
        <v>43</v>
      </c>
      <c r="D6">
        <v>11.6</v>
      </c>
      <c r="E6" s="5" t="s">
        <v>43</v>
      </c>
      <c r="F6">
        <v>387.8</v>
      </c>
      <c r="G6">
        <v>262.3</v>
      </c>
      <c r="H6" s="5" t="s">
        <v>43</v>
      </c>
      <c r="I6" s="5" t="s">
        <v>43</v>
      </c>
      <c r="J6">
        <v>24.700000000000003</v>
      </c>
      <c r="K6" s="5" t="s">
        <v>43</v>
      </c>
      <c r="L6" s="5" t="s">
        <v>43</v>
      </c>
      <c r="M6" s="5" t="s">
        <v>43</v>
      </c>
      <c r="N6" s="5" t="s">
        <v>43</v>
      </c>
      <c r="O6" s="5" t="s">
        <v>43</v>
      </c>
      <c r="P6" s="5" t="s">
        <v>43</v>
      </c>
      <c r="Q6" s="5" t="s">
        <v>43</v>
      </c>
      <c r="R6">
        <v>94.800000000000011</v>
      </c>
      <c r="S6" s="6" t="s">
        <v>43</v>
      </c>
    </row>
    <row r="7" spans="1:19" x14ac:dyDescent="0.25">
      <c r="A7">
        <v>2</v>
      </c>
      <c r="B7">
        <v>60</v>
      </c>
      <c r="C7" s="5" t="s">
        <v>43</v>
      </c>
      <c r="D7">
        <v>41.4</v>
      </c>
      <c r="E7" s="5" t="s">
        <v>43</v>
      </c>
      <c r="G7">
        <v>26.900000000000002</v>
      </c>
      <c r="H7" s="5" t="s">
        <v>43</v>
      </c>
      <c r="I7" s="5" t="s">
        <v>43</v>
      </c>
      <c r="J7" s="5" t="s">
        <v>43</v>
      </c>
      <c r="K7" s="5" t="s">
        <v>43</v>
      </c>
      <c r="L7" s="5" t="s">
        <v>43</v>
      </c>
      <c r="M7" s="5" t="s">
        <v>43</v>
      </c>
      <c r="N7" s="5" t="s">
        <v>43</v>
      </c>
      <c r="O7" s="5" t="s">
        <v>43</v>
      </c>
      <c r="P7" s="5" t="s">
        <v>43</v>
      </c>
      <c r="Q7" s="5" t="s">
        <v>43</v>
      </c>
      <c r="R7" s="5" t="s">
        <v>43</v>
      </c>
      <c r="S7" s="6" t="s">
        <v>43</v>
      </c>
    </row>
    <row r="8" spans="1:19" x14ac:dyDescent="0.25">
      <c r="A8" s="5">
        <v>2</v>
      </c>
      <c r="B8" s="5">
        <v>0</v>
      </c>
      <c r="C8" s="5" t="s">
        <v>43</v>
      </c>
      <c r="D8">
        <v>69.3</v>
      </c>
      <c r="E8" s="5" t="s">
        <v>43</v>
      </c>
      <c r="F8">
        <v>80.600000000000009</v>
      </c>
      <c r="G8">
        <v>368.40000000000003</v>
      </c>
      <c r="H8" s="5" t="s">
        <v>43</v>
      </c>
      <c r="I8" s="5" t="s">
        <v>43</v>
      </c>
      <c r="J8" s="5" t="s">
        <v>43</v>
      </c>
      <c r="K8">
        <v>33.5</v>
      </c>
      <c r="L8" s="5" t="s">
        <v>43</v>
      </c>
      <c r="M8" s="5" t="s">
        <v>43</v>
      </c>
      <c r="N8" s="5" t="s">
        <v>43</v>
      </c>
      <c r="O8" s="5" t="s">
        <v>43</v>
      </c>
      <c r="P8" s="5" t="s">
        <v>43</v>
      </c>
      <c r="Q8" s="5" t="s">
        <v>43</v>
      </c>
      <c r="R8" s="5" t="s">
        <v>43</v>
      </c>
      <c r="S8" s="5" t="s">
        <v>43</v>
      </c>
    </row>
    <row r="9" spans="1:19" x14ac:dyDescent="0.25">
      <c r="A9">
        <v>2</v>
      </c>
      <c r="B9">
        <v>15</v>
      </c>
      <c r="C9">
        <v>59.1</v>
      </c>
      <c r="D9">
        <v>75.5</v>
      </c>
      <c r="E9" s="5" t="s">
        <v>43</v>
      </c>
      <c r="F9" s="5" t="s">
        <v>43</v>
      </c>
      <c r="G9">
        <v>351.7</v>
      </c>
      <c r="H9" s="5" t="s">
        <v>43</v>
      </c>
      <c r="I9" s="5" t="s">
        <v>43</v>
      </c>
      <c r="J9" s="5" t="s">
        <v>43</v>
      </c>
      <c r="K9" s="5" t="s">
        <v>43</v>
      </c>
      <c r="L9" s="5" t="s">
        <v>43</v>
      </c>
      <c r="M9" s="5" t="s">
        <v>43</v>
      </c>
      <c r="N9" s="5" t="s">
        <v>43</v>
      </c>
      <c r="O9" s="5" t="s">
        <v>43</v>
      </c>
      <c r="P9" s="5" t="s">
        <v>43</v>
      </c>
      <c r="Q9" s="5" t="s">
        <v>43</v>
      </c>
      <c r="R9" s="5" t="s">
        <v>43</v>
      </c>
      <c r="S9" s="5" t="s">
        <v>43</v>
      </c>
    </row>
    <row r="10" spans="1:19" x14ac:dyDescent="0.25">
      <c r="A10">
        <v>3</v>
      </c>
      <c r="B10">
        <v>15</v>
      </c>
      <c r="C10">
        <v>3.9</v>
      </c>
      <c r="D10">
        <v>159.30000000000001</v>
      </c>
      <c r="E10" s="5" t="s">
        <v>43</v>
      </c>
      <c r="F10" s="5" t="s">
        <v>43</v>
      </c>
      <c r="G10">
        <v>133.80000000000001</v>
      </c>
      <c r="H10" s="5" t="s">
        <v>43</v>
      </c>
      <c r="I10">
        <v>7.9</v>
      </c>
      <c r="J10" s="5" t="s">
        <v>43</v>
      </c>
      <c r="K10">
        <v>80.8</v>
      </c>
      <c r="L10" s="5" t="s">
        <v>43</v>
      </c>
      <c r="M10" s="5" t="s">
        <v>43</v>
      </c>
      <c r="N10" s="5" t="s">
        <v>43</v>
      </c>
      <c r="O10" s="5" t="s">
        <v>43</v>
      </c>
      <c r="P10" s="5" t="s">
        <v>43</v>
      </c>
      <c r="Q10" s="5" t="s">
        <v>43</v>
      </c>
      <c r="R10" s="5" t="s">
        <v>43</v>
      </c>
      <c r="S10" s="5" t="s">
        <v>43</v>
      </c>
    </row>
    <row r="11" spans="1:19" x14ac:dyDescent="0.25">
      <c r="A11" s="5">
        <v>3</v>
      </c>
      <c r="B11" s="5">
        <v>0</v>
      </c>
      <c r="C11" t="s">
        <v>43</v>
      </c>
      <c r="D11">
        <v>139.4</v>
      </c>
      <c r="E11" s="5" t="s">
        <v>43</v>
      </c>
      <c r="F11">
        <v>102.6</v>
      </c>
      <c r="G11">
        <v>301.5</v>
      </c>
      <c r="H11" s="5" t="s">
        <v>43</v>
      </c>
      <c r="I11">
        <v>21.6</v>
      </c>
      <c r="J11">
        <v>9.7999999999999989</v>
      </c>
      <c r="K11">
        <v>15.3</v>
      </c>
      <c r="L11" s="5" t="s">
        <v>43</v>
      </c>
      <c r="M11" s="5" t="s">
        <v>43</v>
      </c>
      <c r="N11" s="5" t="s">
        <v>43</v>
      </c>
      <c r="O11" s="5" t="s">
        <v>43</v>
      </c>
      <c r="P11" s="5" t="s">
        <v>43</v>
      </c>
      <c r="Q11" s="5" t="s">
        <v>43</v>
      </c>
      <c r="R11">
        <v>46.6</v>
      </c>
      <c r="S11" s="6" t="s">
        <v>43</v>
      </c>
    </row>
    <row r="12" spans="1:19" x14ac:dyDescent="0.25">
      <c r="A12">
        <v>3</v>
      </c>
      <c r="B12">
        <v>30</v>
      </c>
      <c r="C12" s="5" t="s">
        <v>43</v>
      </c>
      <c r="E12" s="5" t="s">
        <v>43</v>
      </c>
      <c r="F12">
        <v>243.7</v>
      </c>
      <c r="G12">
        <v>147.20000000000002</v>
      </c>
      <c r="H12" s="5" t="s">
        <v>43</v>
      </c>
      <c r="I12">
        <v>130.20000000000002</v>
      </c>
      <c r="K12">
        <v>90.899999999999991</v>
      </c>
      <c r="L12" s="5" t="s">
        <v>43</v>
      </c>
      <c r="M12" s="5" t="s">
        <v>43</v>
      </c>
      <c r="N12" s="5" t="s">
        <v>43</v>
      </c>
      <c r="O12">
        <v>11.700000000000001</v>
      </c>
      <c r="P12" s="5" t="s">
        <v>43</v>
      </c>
      <c r="Q12" s="5" t="s">
        <v>43</v>
      </c>
      <c r="R12" s="5" t="s">
        <v>43</v>
      </c>
      <c r="S12" s="5" t="s">
        <v>43</v>
      </c>
    </row>
    <row r="13" spans="1:19" x14ac:dyDescent="0.25">
      <c r="A13" s="5">
        <v>3</v>
      </c>
      <c r="B13" s="5">
        <v>60</v>
      </c>
      <c r="C13">
        <v>87.899999999999991</v>
      </c>
      <c r="D13">
        <v>100.9</v>
      </c>
      <c r="E13" s="5" t="s">
        <v>43</v>
      </c>
      <c r="F13">
        <v>49.000000000000007</v>
      </c>
      <c r="G13">
        <v>36</v>
      </c>
      <c r="H13" s="5" t="s">
        <v>43</v>
      </c>
      <c r="I13" s="5" t="s">
        <v>43</v>
      </c>
      <c r="J13" s="5" t="s">
        <v>43</v>
      </c>
      <c r="K13" s="5" t="s">
        <v>43</v>
      </c>
      <c r="L13" s="5" t="s">
        <v>43</v>
      </c>
      <c r="M13" s="5" t="s">
        <v>43</v>
      </c>
      <c r="N13" s="5" t="s">
        <v>43</v>
      </c>
      <c r="O13" s="5" t="s">
        <v>43</v>
      </c>
      <c r="P13" s="5" t="s">
        <v>43</v>
      </c>
      <c r="Q13" s="5" t="s">
        <v>43</v>
      </c>
      <c r="R13" s="5" t="s">
        <v>43</v>
      </c>
      <c r="S13" s="5" t="s">
        <v>43</v>
      </c>
    </row>
    <row r="14" spans="1:19" x14ac:dyDescent="0.25">
      <c r="A14">
        <v>4</v>
      </c>
      <c r="B14">
        <v>30</v>
      </c>
      <c r="C14" t="s">
        <v>43</v>
      </c>
      <c r="D14" s="5" t="s">
        <v>43</v>
      </c>
      <c r="E14" s="5" t="s">
        <v>43</v>
      </c>
      <c r="F14">
        <v>115.4</v>
      </c>
      <c r="G14">
        <v>835.19999999999993</v>
      </c>
      <c r="H14" s="5" t="s">
        <v>43</v>
      </c>
      <c r="I14">
        <v>17.900000000000002</v>
      </c>
      <c r="J14">
        <v>11.200000000000001</v>
      </c>
      <c r="K14" s="5" t="s">
        <v>43</v>
      </c>
      <c r="L14" s="5" t="s">
        <v>43</v>
      </c>
      <c r="M14" s="5" t="s">
        <v>43</v>
      </c>
      <c r="N14" s="5" t="s">
        <v>43</v>
      </c>
      <c r="O14" s="5" t="s">
        <v>43</v>
      </c>
      <c r="P14" s="5" t="s">
        <v>43</v>
      </c>
      <c r="Q14" s="5" t="s">
        <v>43</v>
      </c>
      <c r="R14">
        <v>9.4</v>
      </c>
      <c r="S14" s="6" t="s">
        <v>43</v>
      </c>
    </row>
    <row r="15" spans="1:19" x14ac:dyDescent="0.25">
      <c r="A15">
        <v>4</v>
      </c>
      <c r="B15">
        <v>0</v>
      </c>
      <c r="C15" s="5" t="s">
        <v>43</v>
      </c>
      <c r="D15">
        <v>45.6</v>
      </c>
      <c r="E15" s="5" t="s">
        <v>43</v>
      </c>
      <c r="F15">
        <v>84.9</v>
      </c>
      <c r="G15">
        <v>414.9</v>
      </c>
      <c r="H15" s="5" t="s">
        <v>43</v>
      </c>
      <c r="I15">
        <v>119.3</v>
      </c>
      <c r="J15" t="s">
        <v>43</v>
      </c>
      <c r="K15" s="5" t="s">
        <v>43</v>
      </c>
      <c r="L15" s="5" t="s">
        <v>43</v>
      </c>
      <c r="M15" s="5" t="s">
        <v>43</v>
      </c>
      <c r="N15" s="5" t="s">
        <v>43</v>
      </c>
      <c r="O15" s="5" t="s">
        <v>43</v>
      </c>
      <c r="P15" s="5" t="s">
        <v>43</v>
      </c>
      <c r="Q15" s="5" t="s">
        <v>43</v>
      </c>
      <c r="R15" s="5" t="s">
        <v>43</v>
      </c>
      <c r="S15" s="5" t="s">
        <v>43</v>
      </c>
    </row>
    <row r="16" spans="1:19" x14ac:dyDescent="0.25">
      <c r="A16">
        <v>4</v>
      </c>
      <c r="B16">
        <v>15</v>
      </c>
      <c r="C16" s="5" t="s">
        <v>43</v>
      </c>
      <c r="D16" s="5" t="s">
        <v>43</v>
      </c>
      <c r="E16" s="5" t="s">
        <v>43</v>
      </c>
      <c r="F16" s="5" t="s">
        <v>43</v>
      </c>
      <c r="G16">
        <v>379.7</v>
      </c>
      <c r="H16" s="5" t="s">
        <v>43</v>
      </c>
      <c r="I16">
        <v>97.200000000000017</v>
      </c>
      <c r="J16">
        <v>31.2</v>
      </c>
      <c r="K16">
        <v>125.2</v>
      </c>
      <c r="L16" s="5" t="s">
        <v>43</v>
      </c>
      <c r="M16" s="5" t="s">
        <v>43</v>
      </c>
      <c r="N16" s="5" t="s">
        <v>43</v>
      </c>
      <c r="O16">
        <v>8.8000000000000007</v>
      </c>
      <c r="P16" s="5" t="s">
        <v>43</v>
      </c>
      <c r="Q16" s="5" t="s">
        <v>43</v>
      </c>
      <c r="R16">
        <v>0.3</v>
      </c>
      <c r="S16" s="6" t="s">
        <v>43</v>
      </c>
    </row>
    <row r="17" spans="1:19" x14ac:dyDescent="0.25">
      <c r="A17">
        <v>4</v>
      </c>
      <c r="B17">
        <v>60</v>
      </c>
      <c r="C17" s="5" t="s">
        <v>43</v>
      </c>
      <c r="D17">
        <v>64.7</v>
      </c>
      <c r="E17" s="5" t="s">
        <v>43</v>
      </c>
      <c r="F17" s="5" t="s">
        <v>43</v>
      </c>
      <c r="G17">
        <v>27.8</v>
      </c>
      <c r="H17" s="5" t="s">
        <v>43</v>
      </c>
      <c r="I17">
        <v>82.300000000000011</v>
      </c>
      <c r="J17" t="s">
        <v>43</v>
      </c>
      <c r="K17" s="5" t="s">
        <v>43</v>
      </c>
      <c r="L17" s="5" t="s">
        <v>43</v>
      </c>
      <c r="M17" s="5" t="s">
        <v>43</v>
      </c>
      <c r="N17" s="5" t="s">
        <v>43</v>
      </c>
      <c r="O17" s="5" t="s">
        <v>43</v>
      </c>
      <c r="P17" s="5" t="s">
        <v>43</v>
      </c>
      <c r="Q17" s="5" t="s">
        <v>43</v>
      </c>
      <c r="R17" s="5" t="s">
        <v>43</v>
      </c>
      <c r="S17" s="6" t="s">
        <v>43</v>
      </c>
    </row>
    <row r="18" spans="1:19" x14ac:dyDescent="0.25">
      <c r="A18" s="5">
        <v>5</v>
      </c>
      <c r="B18" s="5">
        <v>30</v>
      </c>
      <c r="C18">
        <v>34.1</v>
      </c>
      <c r="D18">
        <v>168.6</v>
      </c>
      <c r="E18" s="5" t="s">
        <v>43</v>
      </c>
      <c r="F18">
        <v>7.9</v>
      </c>
      <c r="G18">
        <v>422.29999999999995</v>
      </c>
      <c r="H18" s="5" t="s">
        <v>43</v>
      </c>
      <c r="I18" s="5" t="s">
        <v>43</v>
      </c>
      <c r="J18" s="5" t="s">
        <v>43</v>
      </c>
      <c r="K18">
        <v>35.9</v>
      </c>
      <c r="L18" t="s">
        <v>43</v>
      </c>
      <c r="M18" s="5" t="s">
        <v>43</v>
      </c>
      <c r="N18" s="5" t="s">
        <v>43</v>
      </c>
      <c r="O18" s="5" t="s">
        <v>43</v>
      </c>
      <c r="P18" s="5" t="s">
        <v>43</v>
      </c>
      <c r="Q18" s="5" t="s">
        <v>43</v>
      </c>
      <c r="R18" s="6" t="s">
        <v>43</v>
      </c>
      <c r="S18" s="6" t="s">
        <v>43</v>
      </c>
    </row>
    <row r="19" spans="1:19" x14ac:dyDescent="0.25">
      <c r="A19">
        <v>5</v>
      </c>
      <c r="B19">
        <v>60</v>
      </c>
      <c r="C19" t="s">
        <v>43</v>
      </c>
      <c r="D19">
        <v>14.9</v>
      </c>
      <c r="E19" t="s">
        <v>43</v>
      </c>
      <c r="F19" t="s">
        <v>43</v>
      </c>
      <c r="G19">
        <v>268</v>
      </c>
      <c r="H19" t="s">
        <v>43</v>
      </c>
      <c r="I19">
        <v>7.3</v>
      </c>
      <c r="J19" t="s">
        <v>43</v>
      </c>
      <c r="K19">
        <v>0.4</v>
      </c>
      <c r="L19" t="s">
        <v>43</v>
      </c>
      <c r="M19" s="5" t="s">
        <v>43</v>
      </c>
      <c r="N19" s="5" t="s">
        <v>43</v>
      </c>
      <c r="O19" s="5" t="s">
        <v>43</v>
      </c>
      <c r="P19" s="5" t="s">
        <v>43</v>
      </c>
      <c r="Q19" s="5" t="s">
        <v>43</v>
      </c>
      <c r="R19" s="5" t="s">
        <v>43</v>
      </c>
      <c r="S19" s="5" t="s">
        <v>43</v>
      </c>
    </row>
    <row r="20" spans="1:19" x14ac:dyDescent="0.25">
      <c r="A20">
        <v>5</v>
      </c>
      <c r="B20">
        <v>0</v>
      </c>
      <c r="C20">
        <v>21.099999999999998</v>
      </c>
      <c r="D20">
        <v>8.6999999999999993</v>
      </c>
      <c r="E20" s="6" t="s">
        <v>43</v>
      </c>
      <c r="F20">
        <v>28.599999999999998</v>
      </c>
      <c r="G20">
        <v>582.4</v>
      </c>
      <c r="H20" s="6" t="s">
        <v>43</v>
      </c>
      <c r="I20">
        <v>32.9</v>
      </c>
      <c r="J20">
        <v>7.7000000000000011</v>
      </c>
      <c r="K20" t="s">
        <v>43</v>
      </c>
      <c r="L20" s="6" t="s">
        <v>43</v>
      </c>
      <c r="M20" s="6" t="s">
        <v>43</v>
      </c>
      <c r="N20" s="6" t="s">
        <v>43</v>
      </c>
      <c r="O20" s="6" t="s">
        <v>43</v>
      </c>
      <c r="P20" s="6" t="s">
        <v>43</v>
      </c>
      <c r="Q20" s="6" t="s">
        <v>43</v>
      </c>
      <c r="R20" s="6" t="s">
        <v>43</v>
      </c>
      <c r="S20" s="6" t="s">
        <v>43</v>
      </c>
    </row>
    <row r="21" spans="1:19" x14ac:dyDescent="0.25">
      <c r="A21">
        <v>5</v>
      </c>
      <c r="B21">
        <v>15</v>
      </c>
      <c r="C21" t="s">
        <v>43</v>
      </c>
      <c r="D21">
        <v>37</v>
      </c>
      <c r="E21" s="6" t="s">
        <v>43</v>
      </c>
      <c r="F21">
        <v>98.5</v>
      </c>
      <c r="G21">
        <v>91.5</v>
      </c>
      <c r="H21" s="6" t="s">
        <v>43</v>
      </c>
      <c r="I21">
        <v>215.79999999999998</v>
      </c>
      <c r="J21" t="s">
        <v>43</v>
      </c>
      <c r="K21">
        <v>123.9</v>
      </c>
      <c r="L21" s="6" t="s">
        <v>43</v>
      </c>
      <c r="M21" s="6" t="s">
        <v>43</v>
      </c>
      <c r="N21" s="6" t="s">
        <v>43</v>
      </c>
      <c r="O21">
        <v>66.7</v>
      </c>
      <c r="P21" s="6" t="s">
        <v>43</v>
      </c>
      <c r="Q21" s="6" t="s">
        <v>43</v>
      </c>
      <c r="R21" s="6" t="s">
        <v>43</v>
      </c>
      <c r="S21" s="6" t="s">
        <v>43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5"/>
  <sheetViews>
    <sheetView topLeftCell="A3" workbookViewId="0">
      <selection activeCell="D25" sqref="D25"/>
    </sheetView>
  </sheetViews>
  <sheetFormatPr defaultRowHeight="15" x14ac:dyDescent="0.25"/>
  <sheetData>
    <row r="1" spans="1:6" x14ac:dyDescent="0.25">
      <c r="A1" t="s">
        <v>2</v>
      </c>
      <c r="B1" t="s">
        <v>3</v>
      </c>
      <c r="C1" t="s">
        <v>11</v>
      </c>
      <c r="D1" t="s">
        <v>50</v>
      </c>
    </row>
    <row r="2" spans="1:6" x14ac:dyDescent="0.25">
      <c r="A2">
        <v>1</v>
      </c>
      <c r="B2">
        <v>0</v>
      </c>
      <c r="C2">
        <v>174.4</v>
      </c>
      <c r="D2">
        <v>554.6</v>
      </c>
    </row>
    <row r="3" spans="1:6" x14ac:dyDescent="0.25">
      <c r="A3">
        <v>2</v>
      </c>
      <c r="B3">
        <v>0</v>
      </c>
      <c r="C3">
        <v>160.55000000000001</v>
      </c>
      <c r="D3">
        <v>546.9</v>
      </c>
    </row>
    <row r="4" spans="1:6" x14ac:dyDescent="0.25">
      <c r="A4">
        <v>3</v>
      </c>
      <c r="B4">
        <v>0</v>
      </c>
      <c r="C4">
        <v>187</v>
      </c>
      <c r="D4">
        <v>565.6</v>
      </c>
    </row>
    <row r="5" spans="1:6" x14ac:dyDescent="0.25">
      <c r="A5">
        <v>4</v>
      </c>
      <c r="B5">
        <v>0</v>
      </c>
      <c r="C5">
        <v>168.9</v>
      </c>
      <c r="D5">
        <v>518.20000000000005</v>
      </c>
    </row>
    <row r="6" spans="1:6" x14ac:dyDescent="0.25">
      <c r="A6">
        <v>5</v>
      </c>
      <c r="B6">
        <v>0</v>
      </c>
      <c r="C6">
        <v>158.9</v>
      </c>
      <c r="D6">
        <v>607.5</v>
      </c>
    </row>
    <row r="7" spans="1:6" s="56" customFormat="1" x14ac:dyDescent="0.25">
      <c r="C7" s="56">
        <f>AVERAGE(C2:C6)</f>
        <v>169.95</v>
      </c>
      <c r="D7" s="56">
        <f>AVERAGE(D2:D6)</f>
        <v>558.56000000000006</v>
      </c>
      <c r="E7" s="56">
        <v>169.95</v>
      </c>
      <c r="F7" s="56">
        <v>558.56000000000006</v>
      </c>
    </row>
    <row r="8" spans="1:6" x14ac:dyDescent="0.25">
      <c r="A8">
        <v>1</v>
      </c>
      <c r="B8">
        <v>15</v>
      </c>
      <c r="C8">
        <v>101.4</v>
      </c>
      <c r="D8">
        <v>305.3</v>
      </c>
    </row>
    <row r="9" spans="1:6" x14ac:dyDescent="0.25">
      <c r="A9">
        <v>2</v>
      </c>
      <c r="B9">
        <v>15</v>
      </c>
      <c r="C9">
        <v>123.4</v>
      </c>
      <c r="D9">
        <v>352.5</v>
      </c>
    </row>
    <row r="10" spans="1:6" x14ac:dyDescent="0.25">
      <c r="A10">
        <v>3</v>
      </c>
      <c r="B10">
        <v>15</v>
      </c>
      <c r="C10">
        <v>105.2</v>
      </c>
      <c r="D10">
        <v>347.3</v>
      </c>
    </row>
    <row r="11" spans="1:6" x14ac:dyDescent="0.25">
      <c r="A11">
        <v>4</v>
      </c>
      <c r="B11">
        <v>15</v>
      </c>
      <c r="C11">
        <v>109.4</v>
      </c>
      <c r="D11">
        <v>301.60000000000002</v>
      </c>
    </row>
    <row r="12" spans="1:6" x14ac:dyDescent="0.25">
      <c r="A12">
        <v>5</v>
      </c>
      <c r="B12">
        <v>15</v>
      </c>
      <c r="C12">
        <v>93.7</v>
      </c>
      <c r="D12">
        <v>365.2</v>
      </c>
    </row>
    <row r="13" spans="1:6" s="56" customFormat="1" x14ac:dyDescent="0.25">
      <c r="C13" s="56">
        <f>AVERAGE(C8:C12)</f>
        <v>106.62</v>
      </c>
      <c r="D13" s="56">
        <f>AVERAGE(D8:D12)</f>
        <v>334.38</v>
      </c>
      <c r="E13" s="56">
        <v>106.62</v>
      </c>
      <c r="F13" s="56">
        <v>334.38</v>
      </c>
    </row>
    <row r="14" spans="1:6" x14ac:dyDescent="0.25">
      <c r="A14">
        <v>1</v>
      </c>
      <c r="B14">
        <v>30</v>
      </c>
      <c r="C14">
        <v>80.7</v>
      </c>
      <c r="D14">
        <v>247.1</v>
      </c>
    </row>
    <row r="15" spans="1:6" x14ac:dyDescent="0.25">
      <c r="A15">
        <v>2</v>
      </c>
      <c r="B15">
        <v>30</v>
      </c>
      <c r="C15">
        <v>93.6</v>
      </c>
      <c r="D15">
        <v>250.6</v>
      </c>
    </row>
    <row r="16" spans="1:6" x14ac:dyDescent="0.25">
      <c r="A16">
        <v>3</v>
      </c>
      <c r="B16">
        <v>30</v>
      </c>
      <c r="C16">
        <v>90.6</v>
      </c>
      <c r="D16">
        <v>266.8</v>
      </c>
    </row>
    <row r="17" spans="1:6" x14ac:dyDescent="0.25">
      <c r="A17">
        <v>4</v>
      </c>
      <c r="B17">
        <v>30</v>
      </c>
      <c r="C17">
        <v>95.2</v>
      </c>
      <c r="D17">
        <v>232.9</v>
      </c>
    </row>
    <row r="18" spans="1:6" x14ac:dyDescent="0.25">
      <c r="A18">
        <v>5</v>
      </c>
      <c r="B18">
        <v>30</v>
      </c>
      <c r="C18">
        <v>96.5</v>
      </c>
      <c r="D18">
        <v>238.09999999999997</v>
      </c>
    </row>
    <row r="19" spans="1:6" s="56" customFormat="1" x14ac:dyDescent="0.25">
      <c r="C19" s="56">
        <f>AVERAGE(C14:C18)</f>
        <v>91.32</v>
      </c>
      <c r="D19" s="56">
        <f>AVERAGE(D14:D18)</f>
        <v>247.1</v>
      </c>
      <c r="E19" s="56">
        <v>91.320000000000007</v>
      </c>
      <c r="F19" s="56">
        <v>247.1</v>
      </c>
    </row>
    <row r="20" spans="1:6" x14ac:dyDescent="0.25">
      <c r="A20">
        <v>1</v>
      </c>
      <c r="B20">
        <v>60</v>
      </c>
      <c r="C20">
        <v>41.6</v>
      </c>
      <c r="D20">
        <v>80.7</v>
      </c>
    </row>
    <row r="21" spans="1:6" x14ac:dyDescent="0.25">
      <c r="A21">
        <v>2</v>
      </c>
      <c r="B21">
        <v>60</v>
      </c>
      <c r="C21">
        <v>40.700000000000003</v>
      </c>
      <c r="D21">
        <v>82.8</v>
      </c>
    </row>
    <row r="22" spans="1:6" x14ac:dyDescent="0.25">
      <c r="A22">
        <v>3</v>
      </c>
      <c r="B22">
        <v>60</v>
      </c>
      <c r="C22">
        <v>60.300000000000004</v>
      </c>
      <c r="D22">
        <v>78.400000000000006</v>
      </c>
    </row>
    <row r="23" spans="1:6" x14ac:dyDescent="0.25">
      <c r="A23">
        <v>4</v>
      </c>
      <c r="B23">
        <v>60</v>
      </c>
      <c r="C23">
        <v>46.2</v>
      </c>
      <c r="D23">
        <v>84.9</v>
      </c>
    </row>
    <row r="24" spans="1:6" x14ac:dyDescent="0.25">
      <c r="A24">
        <v>5</v>
      </c>
      <c r="B24">
        <v>60</v>
      </c>
      <c r="C24">
        <v>55</v>
      </c>
      <c r="D24">
        <v>89.7</v>
      </c>
    </row>
    <row r="25" spans="1:6" x14ac:dyDescent="0.25">
      <c r="C25">
        <f>AVERAGE(C20:C24)</f>
        <v>48.760000000000005</v>
      </c>
      <c r="D25" s="56">
        <f>AVERAGE(D20:D24)</f>
        <v>83.3</v>
      </c>
      <c r="E25">
        <v>48.760000000000005</v>
      </c>
      <c r="F25">
        <v>83.299999999999983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D21"/>
  <sheetViews>
    <sheetView workbookViewId="0">
      <selection activeCell="B2" sqref="B2:D21"/>
    </sheetView>
  </sheetViews>
  <sheetFormatPr defaultRowHeight="15" x14ac:dyDescent="0.25"/>
  <sheetData>
    <row r="1" spans="1:4" x14ac:dyDescent="0.25">
      <c r="A1" t="s">
        <v>2</v>
      </c>
      <c r="B1" t="s">
        <v>3</v>
      </c>
      <c r="C1" t="s">
        <v>161</v>
      </c>
      <c r="D1" t="s">
        <v>162</v>
      </c>
    </row>
    <row r="2" spans="1:4" s="56" customFormat="1" x14ac:dyDescent="0.25">
      <c r="A2" s="56">
        <v>1</v>
      </c>
      <c r="B2" s="56">
        <v>0</v>
      </c>
      <c r="C2">
        <v>148.4</v>
      </c>
      <c r="D2">
        <v>485</v>
      </c>
    </row>
    <row r="3" spans="1:4" x14ac:dyDescent="0.25">
      <c r="A3">
        <v>2</v>
      </c>
      <c r="B3">
        <v>0</v>
      </c>
      <c r="C3" s="56">
        <v>183.4</v>
      </c>
      <c r="D3" s="56">
        <v>368.40000000000003</v>
      </c>
    </row>
    <row r="4" spans="1:4" x14ac:dyDescent="0.25">
      <c r="A4">
        <v>3</v>
      </c>
      <c r="B4">
        <v>0</v>
      </c>
      <c r="C4" s="56">
        <v>157.30000000000001</v>
      </c>
      <c r="D4" s="56">
        <v>379.5</v>
      </c>
    </row>
    <row r="5" spans="1:4" x14ac:dyDescent="0.25">
      <c r="A5">
        <v>4</v>
      </c>
      <c r="B5">
        <v>0</v>
      </c>
      <c r="C5">
        <v>130.5</v>
      </c>
      <c r="D5">
        <v>534.20000000000005</v>
      </c>
    </row>
    <row r="6" spans="1:4" x14ac:dyDescent="0.25">
      <c r="A6">
        <v>5</v>
      </c>
      <c r="B6">
        <v>0</v>
      </c>
      <c r="C6" s="56">
        <v>137.30000000000001</v>
      </c>
      <c r="D6" s="56">
        <v>444.1</v>
      </c>
    </row>
    <row r="7" spans="1:4" x14ac:dyDescent="0.25">
      <c r="A7">
        <v>1</v>
      </c>
      <c r="B7">
        <v>15</v>
      </c>
      <c r="C7">
        <v>246.2</v>
      </c>
      <c r="D7">
        <v>360.7</v>
      </c>
    </row>
    <row r="8" spans="1:4" x14ac:dyDescent="0.25">
      <c r="A8">
        <v>2</v>
      </c>
      <c r="B8">
        <v>15</v>
      </c>
      <c r="C8" s="56">
        <v>175.5</v>
      </c>
      <c r="D8" s="56">
        <v>310.8</v>
      </c>
    </row>
    <row r="9" spans="1:4" x14ac:dyDescent="0.25">
      <c r="A9">
        <v>3</v>
      </c>
      <c r="B9">
        <v>15</v>
      </c>
      <c r="C9">
        <v>140.1</v>
      </c>
      <c r="D9">
        <v>345.6</v>
      </c>
    </row>
    <row r="10" spans="1:4" x14ac:dyDescent="0.25">
      <c r="A10">
        <v>4</v>
      </c>
      <c r="B10">
        <v>15</v>
      </c>
      <c r="C10">
        <v>125.2</v>
      </c>
      <c r="D10">
        <v>317.2</v>
      </c>
    </row>
    <row r="11" spans="1:4" x14ac:dyDescent="0.25">
      <c r="A11">
        <v>5</v>
      </c>
      <c r="B11">
        <v>15</v>
      </c>
      <c r="C11" s="56">
        <v>259.39999999999998</v>
      </c>
      <c r="D11" s="56">
        <v>374</v>
      </c>
    </row>
    <row r="12" spans="1:4" x14ac:dyDescent="0.25">
      <c r="A12">
        <v>1</v>
      </c>
      <c r="B12">
        <v>30</v>
      </c>
      <c r="C12">
        <v>300</v>
      </c>
      <c r="D12">
        <v>348.5</v>
      </c>
    </row>
    <row r="13" spans="1:4" x14ac:dyDescent="0.25">
      <c r="A13">
        <v>2</v>
      </c>
      <c r="B13">
        <v>30</v>
      </c>
      <c r="C13" s="56">
        <v>289</v>
      </c>
      <c r="D13" s="56">
        <v>481.8</v>
      </c>
    </row>
    <row r="14" spans="1:4" x14ac:dyDescent="0.25">
      <c r="A14">
        <v>3</v>
      </c>
      <c r="B14">
        <v>30</v>
      </c>
      <c r="C14">
        <v>294</v>
      </c>
      <c r="D14">
        <v>489.1</v>
      </c>
    </row>
    <row r="15" spans="1:4" x14ac:dyDescent="0.25">
      <c r="A15">
        <v>4</v>
      </c>
      <c r="B15">
        <v>30</v>
      </c>
      <c r="C15">
        <v>226.2</v>
      </c>
      <c r="D15">
        <v>673.7</v>
      </c>
    </row>
    <row r="16" spans="1:4" x14ac:dyDescent="0.25">
      <c r="A16">
        <v>5</v>
      </c>
      <c r="B16">
        <v>30</v>
      </c>
      <c r="C16">
        <v>218.05</v>
      </c>
      <c r="D16">
        <v>456.4</v>
      </c>
    </row>
    <row r="17" spans="1:4" x14ac:dyDescent="0.25">
      <c r="A17">
        <v>1</v>
      </c>
      <c r="B17">
        <v>60</v>
      </c>
      <c r="C17">
        <v>11.700000000000001</v>
      </c>
      <c r="D17">
        <v>438.4</v>
      </c>
    </row>
    <row r="18" spans="1:4" x14ac:dyDescent="0.25">
      <c r="A18">
        <v>2</v>
      </c>
      <c r="B18">
        <v>60</v>
      </c>
      <c r="C18" s="56">
        <v>41.4</v>
      </c>
      <c r="D18" s="56">
        <v>26.900000000000002</v>
      </c>
    </row>
    <row r="19" spans="1:4" x14ac:dyDescent="0.25">
      <c r="A19">
        <v>3</v>
      </c>
      <c r="B19">
        <v>60</v>
      </c>
      <c r="C19" s="56">
        <v>149.9</v>
      </c>
      <c r="D19" s="56">
        <v>123.9</v>
      </c>
    </row>
    <row r="20" spans="1:4" x14ac:dyDescent="0.25">
      <c r="A20">
        <v>4</v>
      </c>
      <c r="B20">
        <v>60</v>
      </c>
      <c r="C20">
        <v>64.7</v>
      </c>
      <c r="D20">
        <v>110.1</v>
      </c>
    </row>
    <row r="21" spans="1:4" x14ac:dyDescent="0.25">
      <c r="A21">
        <v>5</v>
      </c>
      <c r="B21">
        <v>60</v>
      </c>
      <c r="C21" s="56">
        <v>15.3</v>
      </c>
      <c r="D21" s="56">
        <v>275.3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I101"/>
  <sheetViews>
    <sheetView workbookViewId="0">
      <selection activeCell="A100" sqref="A100"/>
    </sheetView>
  </sheetViews>
  <sheetFormatPr defaultRowHeight="15" x14ac:dyDescent="0.25"/>
  <cols>
    <col min="1" max="1" width="35" customWidth="1"/>
  </cols>
  <sheetData>
    <row r="1" spans="1:9" x14ac:dyDescent="0.25">
      <c r="A1" t="s">
        <v>0</v>
      </c>
      <c r="B1" t="s">
        <v>39</v>
      </c>
      <c r="C1" t="s">
        <v>2</v>
      </c>
      <c r="D1" t="s">
        <v>3</v>
      </c>
      <c r="E1" t="s">
        <v>4</v>
      </c>
      <c r="F1" t="s">
        <v>1</v>
      </c>
      <c r="G1" t="s">
        <v>6</v>
      </c>
      <c r="H1" t="s">
        <v>28</v>
      </c>
      <c r="I1" t="s">
        <v>29</v>
      </c>
    </row>
    <row r="2" spans="1:9" x14ac:dyDescent="0.25">
      <c r="A2" t="s">
        <v>17</v>
      </c>
      <c r="B2">
        <v>70</v>
      </c>
      <c r="C2">
        <v>2</v>
      </c>
      <c r="D2">
        <v>15</v>
      </c>
      <c r="E2">
        <v>29.42</v>
      </c>
    </row>
    <row r="3" spans="1:9" x14ac:dyDescent="0.25">
      <c r="A3" t="s">
        <v>9</v>
      </c>
      <c r="B3" s="6">
        <v>70</v>
      </c>
      <c r="C3" s="6">
        <v>2</v>
      </c>
      <c r="D3">
        <v>15</v>
      </c>
      <c r="E3">
        <v>47.1</v>
      </c>
    </row>
    <row r="4" spans="1:9" x14ac:dyDescent="0.25">
      <c r="A4" t="s">
        <v>14</v>
      </c>
      <c r="B4" s="6">
        <v>70</v>
      </c>
      <c r="C4" s="6">
        <v>2</v>
      </c>
      <c r="D4">
        <v>30</v>
      </c>
      <c r="E4">
        <v>1</v>
      </c>
    </row>
    <row r="5" spans="1:9" x14ac:dyDescent="0.25">
      <c r="A5" t="s">
        <v>18</v>
      </c>
      <c r="B5" s="6">
        <v>70</v>
      </c>
      <c r="C5" s="6">
        <v>2</v>
      </c>
      <c r="D5">
        <v>15</v>
      </c>
      <c r="E5">
        <v>17.09</v>
      </c>
    </row>
    <row r="6" spans="1:9" x14ac:dyDescent="0.25">
      <c r="A6" t="s">
        <v>22</v>
      </c>
      <c r="B6" s="6">
        <v>70</v>
      </c>
      <c r="C6" s="6">
        <v>2</v>
      </c>
      <c r="D6">
        <v>0</v>
      </c>
      <c r="E6">
        <v>10.4</v>
      </c>
    </row>
    <row r="7" spans="1:9" x14ac:dyDescent="0.25">
      <c r="A7" t="s">
        <v>9</v>
      </c>
      <c r="B7" s="6">
        <v>70</v>
      </c>
      <c r="C7" s="6">
        <v>2</v>
      </c>
      <c r="D7">
        <v>60</v>
      </c>
      <c r="E7">
        <v>1.98</v>
      </c>
    </row>
    <row r="8" spans="1:9" x14ac:dyDescent="0.25">
      <c r="A8" t="s">
        <v>13</v>
      </c>
      <c r="B8" s="6">
        <v>70</v>
      </c>
      <c r="C8" s="6">
        <v>2</v>
      </c>
      <c r="D8">
        <v>15</v>
      </c>
      <c r="E8">
        <v>1.84</v>
      </c>
    </row>
    <row r="9" spans="1:9" x14ac:dyDescent="0.25">
      <c r="A9" t="s">
        <v>11</v>
      </c>
      <c r="B9" s="6">
        <v>70</v>
      </c>
      <c r="C9" s="6">
        <v>2</v>
      </c>
      <c r="D9">
        <v>15</v>
      </c>
      <c r="E9">
        <v>19.11</v>
      </c>
    </row>
    <row r="10" spans="1:9" x14ac:dyDescent="0.25">
      <c r="A10" t="s">
        <v>11</v>
      </c>
      <c r="B10" s="6">
        <v>70</v>
      </c>
      <c r="C10" s="6">
        <v>2</v>
      </c>
      <c r="D10">
        <v>0</v>
      </c>
      <c r="E10">
        <v>217.68</v>
      </c>
    </row>
    <row r="11" spans="1:9" x14ac:dyDescent="0.25">
      <c r="A11" t="s">
        <v>16</v>
      </c>
      <c r="B11" s="6">
        <v>70</v>
      </c>
      <c r="C11" s="6">
        <v>2</v>
      </c>
      <c r="D11">
        <v>0</v>
      </c>
      <c r="E11">
        <v>7.73</v>
      </c>
    </row>
    <row r="12" spans="1:9" x14ac:dyDescent="0.25">
      <c r="A12" t="s">
        <v>12</v>
      </c>
      <c r="B12" s="6">
        <v>70</v>
      </c>
      <c r="C12" s="6">
        <v>2</v>
      </c>
      <c r="D12">
        <v>15</v>
      </c>
      <c r="E12">
        <v>8.27</v>
      </c>
    </row>
    <row r="13" spans="1:9" x14ac:dyDescent="0.25">
      <c r="A13" t="s">
        <v>12</v>
      </c>
      <c r="B13" s="6">
        <v>70</v>
      </c>
      <c r="C13" s="6">
        <v>2</v>
      </c>
      <c r="D13">
        <v>0</v>
      </c>
      <c r="E13">
        <v>52.12</v>
      </c>
    </row>
    <row r="14" spans="1:9" x14ac:dyDescent="0.25">
      <c r="A14" t="s">
        <v>16</v>
      </c>
      <c r="B14" s="6">
        <v>70</v>
      </c>
      <c r="C14" s="6">
        <v>2</v>
      </c>
      <c r="D14">
        <v>15</v>
      </c>
      <c r="E14">
        <v>6.63</v>
      </c>
    </row>
    <row r="15" spans="1:9" x14ac:dyDescent="0.25">
      <c r="A15" t="s">
        <v>12</v>
      </c>
      <c r="B15" s="6">
        <v>70</v>
      </c>
      <c r="C15" s="6">
        <v>2</v>
      </c>
      <c r="D15">
        <v>60</v>
      </c>
      <c r="E15">
        <v>0.55000000000000004</v>
      </c>
    </row>
    <row r="16" spans="1:9" x14ac:dyDescent="0.25">
      <c r="A16" t="s">
        <v>11</v>
      </c>
      <c r="B16" s="6">
        <v>70</v>
      </c>
      <c r="C16" s="6">
        <v>2</v>
      </c>
      <c r="D16">
        <v>60</v>
      </c>
      <c r="E16">
        <v>94.77</v>
      </c>
    </row>
    <row r="17" spans="1:5" x14ac:dyDescent="0.25">
      <c r="A17" t="s">
        <v>9</v>
      </c>
      <c r="B17" s="6">
        <v>70</v>
      </c>
      <c r="C17" s="6">
        <v>2</v>
      </c>
      <c r="D17">
        <v>0</v>
      </c>
      <c r="E17">
        <v>4.7699999999999996</v>
      </c>
    </row>
    <row r="18" spans="1:5" x14ac:dyDescent="0.25">
      <c r="A18" t="s">
        <v>10</v>
      </c>
      <c r="B18" s="6">
        <v>70</v>
      </c>
      <c r="C18" s="6">
        <v>2</v>
      </c>
      <c r="D18">
        <v>30</v>
      </c>
      <c r="E18">
        <v>34.799999999999997</v>
      </c>
    </row>
    <row r="19" spans="1:5" x14ac:dyDescent="0.25">
      <c r="A19" t="s">
        <v>9</v>
      </c>
      <c r="B19" s="6">
        <v>70</v>
      </c>
      <c r="C19" s="6">
        <v>2</v>
      </c>
      <c r="D19">
        <v>30</v>
      </c>
      <c r="E19">
        <v>40.07</v>
      </c>
    </row>
    <row r="20" spans="1:5" x14ac:dyDescent="0.25">
      <c r="A20" t="s">
        <v>22</v>
      </c>
      <c r="B20" s="6">
        <v>70</v>
      </c>
      <c r="C20" s="6">
        <v>2</v>
      </c>
      <c r="D20">
        <v>30</v>
      </c>
      <c r="E20">
        <v>8.31</v>
      </c>
    </row>
    <row r="21" spans="1:5" x14ac:dyDescent="0.25">
      <c r="A21" t="s">
        <v>18</v>
      </c>
      <c r="B21" s="6">
        <v>70</v>
      </c>
      <c r="C21" s="6">
        <v>2</v>
      </c>
      <c r="D21">
        <v>30</v>
      </c>
      <c r="E21">
        <v>8.36</v>
      </c>
    </row>
    <row r="22" spans="1:5" x14ac:dyDescent="0.25">
      <c r="A22" t="s">
        <v>11</v>
      </c>
      <c r="B22" s="6">
        <v>70</v>
      </c>
      <c r="C22" s="6">
        <v>1</v>
      </c>
      <c r="D22">
        <v>15</v>
      </c>
      <c r="E22">
        <v>4.34</v>
      </c>
    </row>
    <row r="23" spans="1:5" x14ac:dyDescent="0.25">
      <c r="A23" t="s">
        <v>9</v>
      </c>
      <c r="B23" s="6">
        <v>70</v>
      </c>
      <c r="C23" s="6">
        <v>1</v>
      </c>
      <c r="D23">
        <v>15</v>
      </c>
      <c r="E23">
        <v>9.61</v>
      </c>
    </row>
    <row r="24" spans="1:5" x14ac:dyDescent="0.25">
      <c r="A24" t="s">
        <v>11</v>
      </c>
      <c r="B24" s="6">
        <v>70</v>
      </c>
      <c r="C24" s="6">
        <v>1</v>
      </c>
      <c r="D24">
        <v>0</v>
      </c>
      <c r="E24">
        <v>32.630000000000003</v>
      </c>
    </row>
    <row r="25" spans="1:5" x14ac:dyDescent="0.25">
      <c r="A25" t="s">
        <v>22</v>
      </c>
      <c r="B25" s="6">
        <v>70</v>
      </c>
      <c r="C25" s="6">
        <v>1</v>
      </c>
      <c r="D25">
        <v>0</v>
      </c>
      <c r="E25">
        <v>12.3</v>
      </c>
    </row>
    <row r="26" spans="1:5" x14ac:dyDescent="0.25">
      <c r="A26" t="s">
        <v>22</v>
      </c>
      <c r="B26" s="6">
        <v>70</v>
      </c>
      <c r="C26" s="6">
        <v>1</v>
      </c>
      <c r="D26">
        <v>15</v>
      </c>
      <c r="E26">
        <v>32.46</v>
      </c>
    </row>
    <row r="27" spans="1:5" x14ac:dyDescent="0.25">
      <c r="A27" t="s">
        <v>11</v>
      </c>
      <c r="B27" s="6">
        <v>70</v>
      </c>
      <c r="C27" s="6">
        <v>1</v>
      </c>
      <c r="D27">
        <v>30</v>
      </c>
      <c r="E27">
        <v>42.19</v>
      </c>
    </row>
    <row r="28" spans="1:5" x14ac:dyDescent="0.25">
      <c r="A28" t="s">
        <v>11</v>
      </c>
      <c r="B28" s="6">
        <v>70</v>
      </c>
      <c r="C28" s="6">
        <v>1</v>
      </c>
      <c r="D28">
        <v>60</v>
      </c>
      <c r="E28">
        <v>69.400000000000006</v>
      </c>
    </row>
    <row r="29" spans="1:5" x14ac:dyDescent="0.25">
      <c r="A29" t="s">
        <v>12</v>
      </c>
      <c r="B29" s="6">
        <v>70</v>
      </c>
      <c r="C29" s="6">
        <v>1</v>
      </c>
      <c r="D29">
        <v>0</v>
      </c>
      <c r="E29">
        <v>30.51</v>
      </c>
    </row>
    <row r="30" spans="1:5" x14ac:dyDescent="0.25">
      <c r="A30" t="s">
        <v>22</v>
      </c>
      <c r="B30" s="6">
        <v>70</v>
      </c>
      <c r="C30" s="6">
        <v>1</v>
      </c>
      <c r="D30">
        <v>30</v>
      </c>
      <c r="E30">
        <v>12.31</v>
      </c>
    </row>
    <row r="31" spans="1:5" x14ac:dyDescent="0.25">
      <c r="A31" t="s">
        <v>13</v>
      </c>
      <c r="B31" s="6">
        <v>70</v>
      </c>
      <c r="C31" s="6">
        <v>1</v>
      </c>
      <c r="D31">
        <v>0</v>
      </c>
      <c r="E31">
        <v>0.87</v>
      </c>
    </row>
    <row r="32" spans="1:5" x14ac:dyDescent="0.25">
      <c r="A32" t="s">
        <v>12</v>
      </c>
      <c r="B32" s="6">
        <v>70</v>
      </c>
      <c r="C32" s="6">
        <v>1</v>
      </c>
      <c r="D32">
        <v>15</v>
      </c>
      <c r="E32">
        <v>16.22</v>
      </c>
    </row>
    <row r="33" spans="1:5" x14ac:dyDescent="0.25">
      <c r="A33" t="s">
        <v>9</v>
      </c>
      <c r="B33" s="6">
        <v>70</v>
      </c>
      <c r="C33" s="6">
        <v>1</v>
      </c>
      <c r="D33">
        <v>0</v>
      </c>
      <c r="E33">
        <v>33.270000000000003</v>
      </c>
    </row>
    <row r="34" spans="1:5" x14ac:dyDescent="0.25">
      <c r="A34" t="s">
        <v>9</v>
      </c>
      <c r="B34" s="6">
        <v>70</v>
      </c>
      <c r="C34" s="6">
        <v>1</v>
      </c>
      <c r="D34">
        <v>30</v>
      </c>
      <c r="E34">
        <v>52</v>
      </c>
    </row>
    <row r="35" spans="1:5" x14ac:dyDescent="0.25">
      <c r="A35" t="s">
        <v>71</v>
      </c>
      <c r="B35" s="6">
        <v>70</v>
      </c>
      <c r="C35" s="6">
        <v>1</v>
      </c>
      <c r="D35">
        <v>30</v>
      </c>
      <c r="E35">
        <v>6.41</v>
      </c>
    </row>
    <row r="36" spans="1:5" x14ac:dyDescent="0.25">
      <c r="A36" t="s">
        <v>22</v>
      </c>
      <c r="B36" s="6">
        <v>70</v>
      </c>
      <c r="C36" s="6">
        <v>1</v>
      </c>
      <c r="D36">
        <v>60</v>
      </c>
      <c r="E36">
        <v>6.41</v>
      </c>
    </row>
    <row r="37" spans="1:5" x14ac:dyDescent="0.25">
      <c r="A37" t="s">
        <v>9</v>
      </c>
      <c r="B37" s="6">
        <v>70</v>
      </c>
      <c r="C37" s="6">
        <v>1</v>
      </c>
      <c r="D37">
        <v>60</v>
      </c>
      <c r="E37">
        <v>1.1399999999999999</v>
      </c>
    </row>
    <row r="38" spans="1:5" x14ac:dyDescent="0.25">
      <c r="A38" t="s">
        <v>11</v>
      </c>
      <c r="B38" s="6">
        <v>70</v>
      </c>
      <c r="C38" s="6">
        <v>3</v>
      </c>
      <c r="D38">
        <v>30</v>
      </c>
      <c r="E38">
        <v>14.05</v>
      </c>
    </row>
    <row r="39" spans="1:5" x14ac:dyDescent="0.25">
      <c r="A39" t="s">
        <v>13</v>
      </c>
      <c r="B39" s="6">
        <v>70</v>
      </c>
      <c r="C39" s="6">
        <v>3</v>
      </c>
      <c r="D39">
        <v>0</v>
      </c>
      <c r="E39">
        <v>4.29</v>
      </c>
    </row>
    <row r="40" spans="1:5" x14ac:dyDescent="0.25">
      <c r="A40" t="s">
        <v>12</v>
      </c>
      <c r="B40" s="6">
        <v>70</v>
      </c>
      <c r="C40" s="6">
        <v>3</v>
      </c>
      <c r="D40">
        <v>0</v>
      </c>
      <c r="E40">
        <v>46.82</v>
      </c>
    </row>
    <row r="41" spans="1:5" x14ac:dyDescent="0.25">
      <c r="A41" t="s">
        <v>9</v>
      </c>
      <c r="B41" s="6">
        <v>70</v>
      </c>
      <c r="C41" s="6">
        <v>3</v>
      </c>
      <c r="D41">
        <v>30</v>
      </c>
      <c r="E41">
        <v>23.95</v>
      </c>
    </row>
    <row r="42" spans="1:5" x14ac:dyDescent="0.25">
      <c r="A42" t="s">
        <v>13</v>
      </c>
      <c r="B42" s="6">
        <v>70</v>
      </c>
      <c r="C42" s="6">
        <v>3</v>
      </c>
      <c r="D42">
        <v>30</v>
      </c>
      <c r="E42">
        <v>6.56</v>
      </c>
    </row>
    <row r="43" spans="1:5" x14ac:dyDescent="0.25">
      <c r="A43" t="s">
        <v>9</v>
      </c>
      <c r="B43" s="6">
        <v>70</v>
      </c>
      <c r="C43" s="6">
        <v>3</v>
      </c>
      <c r="D43">
        <v>0</v>
      </c>
      <c r="E43">
        <v>20.47</v>
      </c>
    </row>
    <row r="44" spans="1:5" x14ac:dyDescent="0.25">
      <c r="A44" t="s">
        <v>18</v>
      </c>
      <c r="B44" s="6">
        <v>70</v>
      </c>
      <c r="C44" s="6">
        <v>3</v>
      </c>
      <c r="D44">
        <v>30</v>
      </c>
      <c r="E44">
        <v>1.02</v>
      </c>
    </row>
    <row r="45" spans="1:5" x14ac:dyDescent="0.25">
      <c r="A45" t="s">
        <v>14</v>
      </c>
      <c r="B45" s="6">
        <v>70</v>
      </c>
      <c r="C45" s="6">
        <v>3</v>
      </c>
      <c r="D45">
        <v>30</v>
      </c>
      <c r="E45">
        <v>11.06</v>
      </c>
    </row>
    <row r="46" spans="1:5" x14ac:dyDescent="0.25">
      <c r="A46" t="s">
        <v>16</v>
      </c>
      <c r="B46" s="6">
        <v>70</v>
      </c>
      <c r="C46" s="6">
        <v>3</v>
      </c>
      <c r="D46">
        <v>30</v>
      </c>
      <c r="E46">
        <v>0.82</v>
      </c>
    </row>
    <row r="47" spans="1:5" x14ac:dyDescent="0.25">
      <c r="A47" t="s">
        <v>12</v>
      </c>
      <c r="B47" s="6">
        <v>70</v>
      </c>
      <c r="C47" s="6">
        <v>3</v>
      </c>
      <c r="D47">
        <v>30</v>
      </c>
      <c r="E47">
        <v>0.95</v>
      </c>
    </row>
    <row r="48" spans="1:5" x14ac:dyDescent="0.25">
      <c r="A48" t="s">
        <v>16</v>
      </c>
      <c r="B48" s="6">
        <v>70</v>
      </c>
      <c r="C48" s="6">
        <v>3</v>
      </c>
      <c r="D48">
        <v>0</v>
      </c>
      <c r="E48">
        <v>10.56</v>
      </c>
    </row>
    <row r="49" spans="1:5" x14ac:dyDescent="0.25">
      <c r="A49" t="s">
        <v>11</v>
      </c>
      <c r="B49" s="6">
        <v>70</v>
      </c>
      <c r="C49" s="6">
        <v>3</v>
      </c>
      <c r="D49">
        <v>0</v>
      </c>
      <c r="E49">
        <v>13.91</v>
      </c>
    </row>
    <row r="50" spans="1:5" x14ac:dyDescent="0.25">
      <c r="A50" t="s">
        <v>22</v>
      </c>
      <c r="B50" s="6">
        <v>70</v>
      </c>
      <c r="C50" s="6">
        <v>3</v>
      </c>
      <c r="D50">
        <v>60</v>
      </c>
      <c r="E50">
        <v>24.71</v>
      </c>
    </row>
    <row r="51" spans="1:5" x14ac:dyDescent="0.25">
      <c r="A51" t="s">
        <v>11</v>
      </c>
      <c r="B51" s="6">
        <v>70</v>
      </c>
      <c r="C51" s="6">
        <v>3</v>
      </c>
      <c r="D51">
        <v>60</v>
      </c>
      <c r="E51">
        <v>51.67</v>
      </c>
    </row>
    <row r="52" spans="1:5" x14ac:dyDescent="0.25">
      <c r="A52" t="s">
        <v>9</v>
      </c>
      <c r="B52" s="6">
        <v>70</v>
      </c>
      <c r="C52" s="6">
        <v>3</v>
      </c>
      <c r="D52">
        <v>60</v>
      </c>
      <c r="E52">
        <v>3.91</v>
      </c>
    </row>
    <row r="53" spans="1:5" x14ac:dyDescent="0.25">
      <c r="A53" t="s">
        <v>16</v>
      </c>
      <c r="B53" s="6">
        <v>70</v>
      </c>
      <c r="C53" s="6">
        <v>3</v>
      </c>
      <c r="D53">
        <v>15</v>
      </c>
      <c r="E53">
        <v>15.11</v>
      </c>
    </row>
    <row r="54" spans="1:5" x14ac:dyDescent="0.25">
      <c r="A54" t="s">
        <v>11</v>
      </c>
      <c r="B54" s="6">
        <v>70</v>
      </c>
      <c r="C54" s="6">
        <v>3</v>
      </c>
      <c r="D54">
        <v>15</v>
      </c>
      <c r="E54">
        <v>90.54</v>
      </c>
    </row>
    <row r="55" spans="1:5" x14ac:dyDescent="0.25">
      <c r="A55" t="s">
        <v>13</v>
      </c>
      <c r="B55" s="6">
        <v>70</v>
      </c>
      <c r="C55" s="6">
        <v>3</v>
      </c>
      <c r="D55">
        <v>15</v>
      </c>
      <c r="E55">
        <v>3.93</v>
      </c>
    </row>
    <row r="56" spans="1:5" x14ac:dyDescent="0.25">
      <c r="A56" t="s">
        <v>18</v>
      </c>
      <c r="B56" s="6">
        <v>70</v>
      </c>
      <c r="C56" s="6">
        <v>3</v>
      </c>
      <c r="D56">
        <v>15</v>
      </c>
      <c r="E56">
        <v>2.71</v>
      </c>
    </row>
    <row r="57" spans="1:5" x14ac:dyDescent="0.25">
      <c r="A57" t="s">
        <v>12</v>
      </c>
      <c r="B57" s="6">
        <v>70</v>
      </c>
      <c r="C57" s="6">
        <v>3</v>
      </c>
      <c r="D57">
        <v>15</v>
      </c>
      <c r="E57">
        <v>16.21</v>
      </c>
    </row>
    <row r="58" spans="1:5" x14ac:dyDescent="0.25">
      <c r="A58" t="s">
        <v>9</v>
      </c>
      <c r="B58" s="6">
        <v>70</v>
      </c>
      <c r="C58" s="6">
        <v>3</v>
      </c>
      <c r="D58">
        <v>15</v>
      </c>
      <c r="E58">
        <v>35.76</v>
      </c>
    </row>
    <row r="59" spans="1:5" x14ac:dyDescent="0.25">
      <c r="A59" t="s">
        <v>17</v>
      </c>
      <c r="B59" s="6">
        <v>70</v>
      </c>
      <c r="C59" s="6">
        <v>4</v>
      </c>
      <c r="D59">
        <v>0</v>
      </c>
      <c r="E59">
        <v>30.67</v>
      </c>
    </row>
    <row r="60" spans="1:5" x14ac:dyDescent="0.25">
      <c r="A60" t="s">
        <v>9</v>
      </c>
      <c r="B60" s="6">
        <v>70</v>
      </c>
      <c r="C60" s="6">
        <v>4</v>
      </c>
      <c r="D60">
        <v>0</v>
      </c>
      <c r="E60">
        <v>33.229999999999997</v>
      </c>
    </row>
    <row r="61" spans="1:5" x14ac:dyDescent="0.25">
      <c r="A61" t="s">
        <v>14</v>
      </c>
      <c r="B61" s="6">
        <v>70</v>
      </c>
      <c r="C61" s="6">
        <v>4</v>
      </c>
      <c r="D61">
        <v>15</v>
      </c>
      <c r="E61">
        <v>1.1299999999999999</v>
      </c>
    </row>
    <row r="62" spans="1:5" x14ac:dyDescent="0.25">
      <c r="A62" t="s">
        <v>16</v>
      </c>
      <c r="B62" s="6">
        <v>70</v>
      </c>
      <c r="C62" s="6">
        <v>4</v>
      </c>
      <c r="D62">
        <v>0</v>
      </c>
      <c r="E62">
        <v>7.32</v>
      </c>
    </row>
    <row r="63" spans="1:5" x14ac:dyDescent="0.25">
      <c r="A63" t="s">
        <v>14</v>
      </c>
      <c r="B63" s="6">
        <v>70</v>
      </c>
      <c r="C63" s="6">
        <v>4</v>
      </c>
      <c r="D63">
        <v>0</v>
      </c>
      <c r="E63">
        <v>13.16</v>
      </c>
    </row>
    <row r="64" spans="1:5" x14ac:dyDescent="0.25">
      <c r="A64" t="s">
        <v>9</v>
      </c>
      <c r="B64" s="6">
        <v>70</v>
      </c>
      <c r="C64" s="6">
        <v>4</v>
      </c>
      <c r="D64">
        <v>60</v>
      </c>
      <c r="E64">
        <v>6.17</v>
      </c>
    </row>
    <row r="65" spans="1:5" x14ac:dyDescent="0.25">
      <c r="A65" t="s">
        <v>11</v>
      </c>
      <c r="B65" s="6">
        <v>70</v>
      </c>
      <c r="C65" s="6">
        <v>4</v>
      </c>
      <c r="D65">
        <v>60</v>
      </c>
      <c r="E65">
        <v>7.47</v>
      </c>
    </row>
    <row r="66" spans="1:5" x14ac:dyDescent="0.25">
      <c r="A66" t="s">
        <v>11</v>
      </c>
      <c r="B66" s="6">
        <v>70</v>
      </c>
      <c r="C66" s="6">
        <v>4</v>
      </c>
      <c r="D66">
        <v>15</v>
      </c>
      <c r="E66">
        <v>45.59</v>
      </c>
    </row>
    <row r="67" spans="1:5" x14ac:dyDescent="0.25">
      <c r="A67" t="s">
        <v>16</v>
      </c>
      <c r="B67" s="6">
        <v>70</v>
      </c>
      <c r="C67" s="6">
        <v>4</v>
      </c>
      <c r="D67">
        <v>15</v>
      </c>
      <c r="E67">
        <v>2.2599999999999998</v>
      </c>
    </row>
    <row r="68" spans="1:5" x14ac:dyDescent="0.25">
      <c r="A68" t="s">
        <v>12</v>
      </c>
      <c r="B68" s="6">
        <v>70</v>
      </c>
      <c r="C68" s="6">
        <v>4</v>
      </c>
      <c r="D68">
        <v>60</v>
      </c>
      <c r="E68">
        <v>0.84</v>
      </c>
    </row>
    <row r="69" spans="1:5" x14ac:dyDescent="0.25">
      <c r="A69" t="s">
        <v>22</v>
      </c>
      <c r="B69" s="6">
        <v>70</v>
      </c>
      <c r="C69" s="6">
        <v>4</v>
      </c>
      <c r="D69">
        <v>60</v>
      </c>
      <c r="E69">
        <v>4.6500000000000004</v>
      </c>
    </row>
    <row r="70" spans="1:5" x14ac:dyDescent="0.25">
      <c r="A70" t="s">
        <v>9</v>
      </c>
      <c r="B70" s="6">
        <v>70</v>
      </c>
      <c r="C70" s="6">
        <v>4</v>
      </c>
      <c r="D70">
        <v>15</v>
      </c>
      <c r="E70">
        <v>92.16</v>
      </c>
    </row>
    <row r="71" spans="1:5" x14ac:dyDescent="0.25">
      <c r="A71" t="s">
        <v>12</v>
      </c>
      <c r="B71" s="6">
        <v>70</v>
      </c>
      <c r="C71" s="6">
        <v>4</v>
      </c>
      <c r="D71">
        <v>15</v>
      </c>
      <c r="E71">
        <v>3.16</v>
      </c>
    </row>
    <row r="72" spans="1:5" x14ac:dyDescent="0.25">
      <c r="A72" t="s">
        <v>18</v>
      </c>
      <c r="B72" s="6">
        <v>70</v>
      </c>
      <c r="C72" s="6">
        <v>4</v>
      </c>
      <c r="D72">
        <v>15</v>
      </c>
      <c r="E72">
        <v>21.68</v>
      </c>
    </row>
    <row r="73" spans="1:5" x14ac:dyDescent="0.25">
      <c r="A73" t="s">
        <v>11</v>
      </c>
      <c r="B73" s="6">
        <v>70</v>
      </c>
      <c r="C73" s="6">
        <v>4</v>
      </c>
      <c r="D73">
        <v>0</v>
      </c>
      <c r="E73">
        <v>108.89</v>
      </c>
    </row>
    <row r="74" spans="1:5" x14ac:dyDescent="0.25">
      <c r="A74" t="s">
        <v>12</v>
      </c>
      <c r="B74" s="6">
        <v>70</v>
      </c>
      <c r="C74" s="6">
        <v>4</v>
      </c>
      <c r="D74">
        <v>0</v>
      </c>
      <c r="E74">
        <v>2.74</v>
      </c>
    </row>
    <row r="75" spans="1:5" x14ac:dyDescent="0.25">
      <c r="A75" t="s">
        <v>17</v>
      </c>
      <c r="B75" s="6">
        <v>70</v>
      </c>
      <c r="C75" s="6">
        <v>4</v>
      </c>
      <c r="D75">
        <v>30</v>
      </c>
      <c r="E75">
        <v>38.86</v>
      </c>
    </row>
    <row r="76" spans="1:5" x14ac:dyDescent="0.25">
      <c r="A76" t="s">
        <v>22</v>
      </c>
      <c r="B76" s="6">
        <v>70</v>
      </c>
      <c r="C76" s="6">
        <v>4</v>
      </c>
      <c r="D76">
        <v>30</v>
      </c>
      <c r="E76">
        <v>3.25</v>
      </c>
    </row>
    <row r="77" spans="1:5" x14ac:dyDescent="0.25">
      <c r="A77" t="s">
        <v>14</v>
      </c>
      <c r="B77" s="6">
        <v>70</v>
      </c>
      <c r="C77" s="6">
        <v>4</v>
      </c>
      <c r="D77">
        <v>30</v>
      </c>
      <c r="E77">
        <v>2.14</v>
      </c>
    </row>
    <row r="78" spans="1:5" x14ac:dyDescent="0.25">
      <c r="A78" t="s">
        <v>11</v>
      </c>
      <c r="B78" s="6">
        <v>70</v>
      </c>
      <c r="C78" s="6">
        <v>4</v>
      </c>
      <c r="D78">
        <v>30</v>
      </c>
      <c r="E78">
        <v>48.63</v>
      </c>
    </row>
    <row r="79" spans="1:5" x14ac:dyDescent="0.25">
      <c r="A79" t="s">
        <v>9</v>
      </c>
      <c r="B79" s="6">
        <v>70</v>
      </c>
      <c r="C79" s="6">
        <v>4</v>
      </c>
      <c r="D79">
        <v>30</v>
      </c>
      <c r="E79">
        <v>54.89</v>
      </c>
    </row>
    <row r="80" spans="1:5" x14ac:dyDescent="0.25">
      <c r="A80" t="s">
        <v>13</v>
      </c>
      <c r="B80" s="6">
        <v>70</v>
      </c>
      <c r="C80" s="6">
        <v>5</v>
      </c>
      <c r="D80">
        <v>30</v>
      </c>
      <c r="E80">
        <v>0.91</v>
      </c>
    </row>
    <row r="81" spans="1:5" x14ac:dyDescent="0.25">
      <c r="A81" t="s">
        <v>14</v>
      </c>
      <c r="B81" s="6">
        <v>70</v>
      </c>
      <c r="C81" s="6">
        <v>5</v>
      </c>
      <c r="D81">
        <v>0</v>
      </c>
      <c r="E81">
        <v>5.21</v>
      </c>
    </row>
    <row r="82" spans="1:5" x14ac:dyDescent="0.25">
      <c r="A82" t="s">
        <v>11</v>
      </c>
      <c r="B82" s="6">
        <v>70</v>
      </c>
      <c r="C82" s="6">
        <v>5</v>
      </c>
      <c r="D82">
        <v>0</v>
      </c>
      <c r="E82">
        <v>115.82</v>
      </c>
    </row>
    <row r="83" spans="1:5" x14ac:dyDescent="0.25">
      <c r="A83" t="s">
        <v>17</v>
      </c>
      <c r="B83" s="6">
        <v>70</v>
      </c>
      <c r="C83" s="6">
        <v>5</v>
      </c>
      <c r="D83">
        <v>0</v>
      </c>
      <c r="E83">
        <v>34.659999999999997</v>
      </c>
    </row>
    <row r="84" spans="1:5" x14ac:dyDescent="0.25">
      <c r="A84" t="s">
        <v>12</v>
      </c>
      <c r="B84" s="6">
        <v>70</v>
      </c>
      <c r="C84" s="6">
        <v>5</v>
      </c>
      <c r="D84">
        <v>15</v>
      </c>
      <c r="E84">
        <v>22.3</v>
      </c>
    </row>
    <row r="85" spans="1:5" x14ac:dyDescent="0.25">
      <c r="A85" t="s">
        <v>9</v>
      </c>
      <c r="B85" s="6">
        <v>70</v>
      </c>
      <c r="C85" s="6">
        <v>5</v>
      </c>
      <c r="D85">
        <v>15</v>
      </c>
      <c r="E85">
        <v>22.45</v>
      </c>
    </row>
    <row r="86" spans="1:5" x14ac:dyDescent="0.25">
      <c r="A86" t="s">
        <v>14</v>
      </c>
      <c r="B86" s="6">
        <v>70</v>
      </c>
      <c r="C86" s="6">
        <v>5</v>
      </c>
      <c r="D86">
        <v>15</v>
      </c>
      <c r="E86">
        <v>37.06</v>
      </c>
    </row>
    <row r="87" spans="1:5" x14ac:dyDescent="0.25">
      <c r="A87" t="s">
        <v>16</v>
      </c>
      <c r="B87" s="6">
        <v>70</v>
      </c>
      <c r="C87" s="6">
        <v>5</v>
      </c>
      <c r="D87">
        <v>15</v>
      </c>
      <c r="E87">
        <v>0.3</v>
      </c>
    </row>
    <row r="88" spans="1:5" x14ac:dyDescent="0.25">
      <c r="A88" t="s">
        <v>13</v>
      </c>
      <c r="B88" s="6">
        <v>70</v>
      </c>
      <c r="C88" s="6">
        <v>5</v>
      </c>
      <c r="D88">
        <v>15</v>
      </c>
      <c r="E88">
        <v>4.6500000000000004</v>
      </c>
    </row>
    <row r="89" spans="1:5" x14ac:dyDescent="0.25">
      <c r="A89" t="s">
        <v>11</v>
      </c>
      <c r="B89" s="6">
        <v>70</v>
      </c>
      <c r="C89" s="6">
        <v>5</v>
      </c>
      <c r="D89">
        <v>15</v>
      </c>
      <c r="E89">
        <v>8</v>
      </c>
    </row>
    <row r="90" spans="1:5" x14ac:dyDescent="0.25">
      <c r="A90" t="s">
        <v>12</v>
      </c>
      <c r="B90" s="6">
        <v>70</v>
      </c>
      <c r="C90" s="6">
        <v>5</v>
      </c>
      <c r="D90">
        <v>30</v>
      </c>
      <c r="E90">
        <v>23.17</v>
      </c>
    </row>
    <row r="91" spans="1:5" x14ac:dyDescent="0.25">
      <c r="A91" t="s">
        <v>9</v>
      </c>
      <c r="B91" s="6">
        <v>70</v>
      </c>
      <c r="C91" s="6">
        <v>5</v>
      </c>
      <c r="D91">
        <v>30</v>
      </c>
      <c r="E91">
        <v>30.23</v>
      </c>
    </row>
    <row r="92" spans="1:5" x14ac:dyDescent="0.25">
      <c r="A92" t="s">
        <v>14</v>
      </c>
      <c r="B92" s="6">
        <v>70</v>
      </c>
      <c r="C92" s="6">
        <v>5</v>
      </c>
      <c r="D92">
        <v>60</v>
      </c>
      <c r="E92">
        <v>0.23</v>
      </c>
    </row>
    <row r="93" spans="1:5" x14ac:dyDescent="0.25">
      <c r="A93" t="s">
        <v>11</v>
      </c>
      <c r="B93" s="6">
        <v>70</v>
      </c>
      <c r="C93" s="6">
        <v>5</v>
      </c>
      <c r="D93">
        <v>60</v>
      </c>
      <c r="E93">
        <v>22.3</v>
      </c>
    </row>
    <row r="94" spans="1:5" x14ac:dyDescent="0.25">
      <c r="A94" t="s">
        <v>9</v>
      </c>
      <c r="B94" s="6">
        <v>70</v>
      </c>
      <c r="C94" s="6">
        <v>5</v>
      </c>
      <c r="D94">
        <v>60</v>
      </c>
      <c r="E94">
        <v>18.399999999999999</v>
      </c>
    </row>
    <row r="95" spans="1:5" x14ac:dyDescent="0.25">
      <c r="A95" t="s">
        <v>16</v>
      </c>
      <c r="B95" s="6">
        <v>70</v>
      </c>
      <c r="C95" s="6">
        <v>5</v>
      </c>
      <c r="D95">
        <v>0</v>
      </c>
      <c r="E95">
        <v>14.68</v>
      </c>
    </row>
    <row r="96" spans="1:5" x14ac:dyDescent="0.25">
      <c r="A96" t="s">
        <v>22</v>
      </c>
      <c r="B96" s="6">
        <v>70</v>
      </c>
      <c r="C96" s="6">
        <v>5</v>
      </c>
      <c r="D96">
        <v>15</v>
      </c>
      <c r="E96">
        <v>5.4</v>
      </c>
    </row>
    <row r="97" spans="1:5" x14ac:dyDescent="0.25">
      <c r="A97" t="s">
        <v>9</v>
      </c>
      <c r="B97" s="6">
        <v>70</v>
      </c>
      <c r="C97" s="6">
        <v>5</v>
      </c>
      <c r="D97">
        <v>0</v>
      </c>
      <c r="E97">
        <v>52.69</v>
      </c>
    </row>
    <row r="98" spans="1:5" x14ac:dyDescent="0.25">
      <c r="A98" t="s">
        <v>11</v>
      </c>
      <c r="B98" s="6">
        <v>70</v>
      </c>
      <c r="C98" s="6">
        <v>5</v>
      </c>
      <c r="D98">
        <v>30</v>
      </c>
      <c r="E98">
        <v>37.03</v>
      </c>
    </row>
    <row r="99" spans="1:5" x14ac:dyDescent="0.25">
      <c r="A99" t="s">
        <v>16</v>
      </c>
      <c r="B99" s="6">
        <v>70</v>
      </c>
      <c r="C99" s="6">
        <v>5</v>
      </c>
      <c r="D99">
        <v>30</v>
      </c>
      <c r="E99">
        <v>6.8</v>
      </c>
    </row>
    <row r="100" spans="1:5" x14ac:dyDescent="0.25">
      <c r="A100" t="s">
        <v>14</v>
      </c>
      <c r="B100" s="6">
        <v>70</v>
      </c>
      <c r="C100" s="6">
        <v>5</v>
      </c>
      <c r="D100">
        <v>30</v>
      </c>
      <c r="E100">
        <v>2.83</v>
      </c>
    </row>
    <row r="101" spans="1:5" x14ac:dyDescent="0.25">
      <c r="B101" s="6"/>
      <c r="C101" s="6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L92"/>
  <sheetViews>
    <sheetView topLeftCell="B1" workbookViewId="0">
      <selection activeCell="I2" sqref="I2:L6"/>
    </sheetView>
  </sheetViews>
  <sheetFormatPr defaultRowHeight="15" x14ac:dyDescent="0.25"/>
  <sheetData>
    <row r="1" spans="1:12" x14ac:dyDescent="0.25">
      <c r="A1" t="s">
        <v>0</v>
      </c>
      <c r="B1" t="s">
        <v>39</v>
      </c>
      <c r="C1" t="s">
        <v>2</v>
      </c>
      <c r="D1" t="s">
        <v>3</v>
      </c>
      <c r="E1" t="s">
        <v>29</v>
      </c>
      <c r="I1" t="s">
        <v>0</v>
      </c>
      <c r="J1" t="s">
        <v>39</v>
      </c>
      <c r="K1" t="s">
        <v>3</v>
      </c>
      <c r="L1" t="s">
        <v>29</v>
      </c>
    </row>
    <row r="2" spans="1:12" s="15" customFormat="1" x14ac:dyDescent="0.25">
      <c r="A2" s="15" t="s">
        <v>41</v>
      </c>
      <c r="B2" s="15">
        <v>70</v>
      </c>
      <c r="C2" s="15">
        <v>1</v>
      </c>
      <c r="D2" s="15">
        <v>0</v>
      </c>
      <c r="E2" s="15">
        <v>796.8</v>
      </c>
      <c r="I2" s="57" t="s">
        <v>41</v>
      </c>
      <c r="J2" s="57">
        <v>70</v>
      </c>
      <c r="K2" s="57">
        <v>0</v>
      </c>
      <c r="L2" s="57">
        <v>796.8</v>
      </c>
    </row>
    <row r="3" spans="1:12" s="15" customFormat="1" x14ac:dyDescent="0.25">
      <c r="A3" s="15" t="s">
        <v>41</v>
      </c>
      <c r="B3" s="15">
        <v>70</v>
      </c>
      <c r="C3" s="15">
        <v>2</v>
      </c>
      <c r="D3" s="15">
        <v>0</v>
      </c>
      <c r="E3" s="15">
        <v>799.6</v>
      </c>
      <c r="I3" s="57" t="s">
        <v>41</v>
      </c>
      <c r="J3" s="57">
        <v>70</v>
      </c>
      <c r="K3" s="57">
        <v>0</v>
      </c>
      <c r="L3" s="57">
        <v>799.6</v>
      </c>
    </row>
    <row r="4" spans="1:12" s="15" customFormat="1" x14ac:dyDescent="0.25">
      <c r="A4" s="56" t="s">
        <v>41</v>
      </c>
      <c r="B4" s="56">
        <v>70</v>
      </c>
      <c r="C4" s="56">
        <v>3</v>
      </c>
      <c r="D4" s="56">
        <v>0</v>
      </c>
      <c r="E4" s="56">
        <v>826.8</v>
      </c>
      <c r="I4" s="57" t="s">
        <v>41</v>
      </c>
      <c r="J4" s="57">
        <v>70</v>
      </c>
      <c r="K4" s="57">
        <v>0</v>
      </c>
      <c r="L4" s="57">
        <v>826.8</v>
      </c>
    </row>
    <row r="5" spans="1:12" s="15" customFormat="1" x14ac:dyDescent="0.25">
      <c r="A5" s="56" t="s">
        <v>41</v>
      </c>
      <c r="B5" s="56">
        <v>70</v>
      </c>
      <c r="C5" s="56">
        <v>4</v>
      </c>
      <c r="D5" s="56">
        <v>0</v>
      </c>
      <c r="E5" s="56">
        <v>811.1</v>
      </c>
      <c r="I5" s="57" t="s">
        <v>41</v>
      </c>
      <c r="J5" s="57">
        <v>70</v>
      </c>
      <c r="K5" s="57">
        <v>0</v>
      </c>
      <c r="L5" s="57">
        <v>811.1</v>
      </c>
    </row>
    <row r="6" spans="1:12" s="15" customFormat="1" x14ac:dyDescent="0.25">
      <c r="A6" s="56" t="s">
        <v>41</v>
      </c>
      <c r="B6" s="56">
        <v>70</v>
      </c>
      <c r="C6" s="56">
        <v>5</v>
      </c>
      <c r="D6" s="56">
        <v>0</v>
      </c>
      <c r="E6" s="56">
        <v>818.2</v>
      </c>
      <c r="I6" s="57" t="s">
        <v>41</v>
      </c>
      <c r="J6" s="57">
        <v>70</v>
      </c>
      <c r="K6" s="57">
        <v>0</v>
      </c>
      <c r="L6" s="57">
        <v>818.2</v>
      </c>
    </row>
    <row r="7" spans="1:12" x14ac:dyDescent="0.25">
      <c r="A7" s="41" t="s">
        <v>41</v>
      </c>
      <c r="B7" s="41">
        <v>70</v>
      </c>
      <c r="C7" s="41">
        <v>1</v>
      </c>
      <c r="D7" s="41">
        <v>15</v>
      </c>
      <c r="E7" s="41">
        <v>730</v>
      </c>
      <c r="I7" t="s">
        <v>41</v>
      </c>
      <c r="J7">
        <v>70</v>
      </c>
      <c r="K7">
        <v>15</v>
      </c>
      <c r="L7">
        <v>730</v>
      </c>
    </row>
    <row r="8" spans="1:12" x14ac:dyDescent="0.25">
      <c r="A8" t="s">
        <v>41</v>
      </c>
      <c r="B8">
        <v>70</v>
      </c>
      <c r="C8">
        <v>2</v>
      </c>
      <c r="D8">
        <v>15</v>
      </c>
      <c r="E8">
        <v>729.3</v>
      </c>
      <c r="I8" t="s">
        <v>41</v>
      </c>
      <c r="J8">
        <v>70</v>
      </c>
      <c r="K8">
        <v>15</v>
      </c>
      <c r="L8">
        <v>729.3</v>
      </c>
    </row>
    <row r="9" spans="1:12" x14ac:dyDescent="0.25">
      <c r="A9" t="s">
        <v>41</v>
      </c>
      <c r="B9">
        <v>70</v>
      </c>
      <c r="C9">
        <v>3</v>
      </c>
      <c r="D9">
        <v>15</v>
      </c>
      <c r="E9">
        <v>700.1</v>
      </c>
      <c r="I9" t="s">
        <v>41</v>
      </c>
      <c r="J9">
        <v>70</v>
      </c>
      <c r="K9">
        <v>15</v>
      </c>
      <c r="L9">
        <v>700.1</v>
      </c>
    </row>
    <row r="10" spans="1:12" s="14" customFormat="1" x14ac:dyDescent="0.25">
      <c r="A10" s="14" t="s">
        <v>41</v>
      </c>
      <c r="B10" s="14">
        <v>70</v>
      </c>
      <c r="C10" s="14">
        <v>4</v>
      </c>
      <c r="D10" s="14">
        <v>15</v>
      </c>
      <c r="E10" s="14">
        <v>737</v>
      </c>
      <c r="I10" s="14" t="s">
        <v>41</v>
      </c>
      <c r="J10" s="14">
        <v>70</v>
      </c>
      <c r="K10" s="14">
        <v>15</v>
      </c>
      <c r="L10" s="14">
        <v>737</v>
      </c>
    </row>
    <row r="11" spans="1:12" s="14" customFormat="1" x14ac:dyDescent="0.25">
      <c r="A11" s="14" t="s">
        <v>41</v>
      </c>
      <c r="B11" s="14">
        <v>70</v>
      </c>
      <c r="C11" s="14">
        <v>5</v>
      </c>
      <c r="D11" s="14">
        <v>15</v>
      </c>
      <c r="E11" s="14">
        <v>728.3</v>
      </c>
      <c r="I11" s="14" t="s">
        <v>41</v>
      </c>
      <c r="J11" s="14">
        <v>70</v>
      </c>
      <c r="K11" s="14">
        <v>15</v>
      </c>
      <c r="L11" s="14">
        <v>728.3</v>
      </c>
    </row>
    <row r="12" spans="1:12" s="14" customFormat="1" x14ac:dyDescent="0.25">
      <c r="A12" s="41" t="s">
        <v>41</v>
      </c>
      <c r="B12" s="41">
        <v>70</v>
      </c>
      <c r="C12" s="41">
        <v>1</v>
      </c>
      <c r="D12" s="41">
        <v>30</v>
      </c>
      <c r="E12" s="41">
        <v>610.20000000000005</v>
      </c>
      <c r="I12" s="14" t="s">
        <v>41</v>
      </c>
      <c r="J12" s="14">
        <v>70</v>
      </c>
      <c r="K12" s="14">
        <v>30</v>
      </c>
      <c r="L12" s="14">
        <v>610.20000000000005</v>
      </c>
    </row>
    <row r="13" spans="1:12" x14ac:dyDescent="0.25">
      <c r="A13" t="s">
        <v>41</v>
      </c>
      <c r="B13">
        <v>70</v>
      </c>
      <c r="C13">
        <v>2</v>
      </c>
      <c r="D13">
        <v>30</v>
      </c>
      <c r="E13">
        <v>603.70000000000005</v>
      </c>
      <c r="I13" t="s">
        <v>41</v>
      </c>
      <c r="J13">
        <v>70</v>
      </c>
      <c r="K13">
        <v>30</v>
      </c>
      <c r="L13">
        <v>603.70000000000005</v>
      </c>
    </row>
    <row r="14" spans="1:12" s="14" customFormat="1" x14ac:dyDescent="0.25">
      <c r="A14" s="14" t="s">
        <v>41</v>
      </c>
      <c r="B14" s="14">
        <v>70</v>
      </c>
      <c r="C14" s="14">
        <v>3</v>
      </c>
      <c r="D14" s="14">
        <v>30</v>
      </c>
      <c r="E14" s="14">
        <v>600.6</v>
      </c>
      <c r="I14" s="14" t="s">
        <v>41</v>
      </c>
      <c r="J14" s="14">
        <v>70</v>
      </c>
      <c r="K14" s="14">
        <v>30</v>
      </c>
      <c r="L14" s="14">
        <v>600.6</v>
      </c>
    </row>
    <row r="15" spans="1:12" s="14" customFormat="1" x14ac:dyDescent="0.25">
      <c r="A15" s="14" t="s">
        <v>41</v>
      </c>
      <c r="B15" s="14">
        <v>70</v>
      </c>
      <c r="C15" s="14">
        <v>4</v>
      </c>
      <c r="D15" s="14">
        <v>30</v>
      </c>
      <c r="E15" s="14">
        <v>602.29999999999995</v>
      </c>
      <c r="I15" s="14" t="s">
        <v>41</v>
      </c>
      <c r="J15" s="14">
        <v>70</v>
      </c>
      <c r="K15" s="14">
        <v>30</v>
      </c>
      <c r="L15" s="14">
        <v>602.29999999999995</v>
      </c>
    </row>
    <row r="16" spans="1:12" s="14" customFormat="1" x14ac:dyDescent="0.25">
      <c r="A16" s="14" t="s">
        <v>41</v>
      </c>
      <c r="B16" s="14">
        <v>70</v>
      </c>
      <c r="C16" s="14">
        <v>5</v>
      </c>
      <c r="D16" s="14">
        <v>30</v>
      </c>
      <c r="E16" s="14">
        <v>646.79999999999995</v>
      </c>
      <c r="I16" s="14" t="s">
        <v>41</v>
      </c>
      <c r="J16" s="14">
        <v>70</v>
      </c>
      <c r="K16" s="14">
        <v>30</v>
      </c>
      <c r="L16" s="14">
        <v>646.79999999999995</v>
      </c>
    </row>
    <row r="17" spans="1:12" x14ac:dyDescent="0.25">
      <c r="A17" s="41" t="s">
        <v>41</v>
      </c>
      <c r="B17" s="41">
        <v>70</v>
      </c>
      <c r="C17" s="41">
        <v>1</v>
      </c>
      <c r="D17" s="41">
        <v>60</v>
      </c>
      <c r="E17" s="41">
        <v>286.09999999999997</v>
      </c>
      <c r="I17" t="s">
        <v>41</v>
      </c>
      <c r="J17">
        <v>70</v>
      </c>
      <c r="K17">
        <v>60</v>
      </c>
      <c r="L17">
        <v>286.09999999999997</v>
      </c>
    </row>
    <row r="18" spans="1:12" s="14" customFormat="1" x14ac:dyDescent="0.25">
      <c r="A18" s="14" t="s">
        <v>41</v>
      </c>
      <c r="B18" s="14">
        <v>70</v>
      </c>
      <c r="C18" s="14">
        <v>2</v>
      </c>
      <c r="D18" s="14">
        <v>60</v>
      </c>
      <c r="E18" s="14">
        <v>234.8</v>
      </c>
      <c r="I18" s="14" t="s">
        <v>41</v>
      </c>
      <c r="J18" s="14">
        <v>70</v>
      </c>
      <c r="K18" s="14">
        <v>60</v>
      </c>
      <c r="L18" s="14">
        <v>234.8</v>
      </c>
    </row>
    <row r="19" spans="1:12" s="16" customFormat="1" x14ac:dyDescent="0.25">
      <c r="A19" s="16" t="s">
        <v>41</v>
      </c>
      <c r="B19" s="16">
        <v>70</v>
      </c>
      <c r="C19" s="16">
        <v>3</v>
      </c>
      <c r="D19" s="16">
        <v>60</v>
      </c>
      <c r="E19" s="16">
        <v>341.6</v>
      </c>
      <c r="I19" s="16" t="s">
        <v>41</v>
      </c>
      <c r="J19" s="16">
        <v>70</v>
      </c>
      <c r="K19" s="16">
        <v>60</v>
      </c>
      <c r="L19" s="16">
        <v>341.6</v>
      </c>
    </row>
    <row r="20" spans="1:12" x14ac:dyDescent="0.25">
      <c r="A20" t="s">
        <v>41</v>
      </c>
      <c r="B20">
        <v>70</v>
      </c>
      <c r="C20">
        <v>4</v>
      </c>
      <c r="D20">
        <v>60</v>
      </c>
      <c r="E20">
        <v>234.5</v>
      </c>
      <c r="I20" t="s">
        <v>41</v>
      </c>
      <c r="J20">
        <v>70</v>
      </c>
      <c r="K20">
        <v>60</v>
      </c>
      <c r="L20">
        <v>234.5</v>
      </c>
    </row>
    <row r="21" spans="1:12" x14ac:dyDescent="0.25">
      <c r="A21" t="s">
        <v>41</v>
      </c>
      <c r="B21">
        <v>70</v>
      </c>
      <c r="C21">
        <v>5</v>
      </c>
      <c r="D21">
        <v>60</v>
      </c>
      <c r="E21">
        <v>234.1</v>
      </c>
      <c r="I21" t="s">
        <v>41</v>
      </c>
      <c r="J21">
        <v>70</v>
      </c>
      <c r="K21">
        <v>60</v>
      </c>
      <c r="L21">
        <v>234.1</v>
      </c>
    </row>
    <row r="22" spans="1:12" x14ac:dyDescent="0.25">
      <c r="I22" t="s">
        <v>41</v>
      </c>
      <c r="J22">
        <v>90</v>
      </c>
      <c r="K22">
        <v>0</v>
      </c>
      <c r="L22">
        <v>1421.1</v>
      </c>
    </row>
    <row r="23" spans="1:12" x14ac:dyDescent="0.25">
      <c r="I23" t="s">
        <v>41</v>
      </c>
      <c r="J23">
        <v>90</v>
      </c>
      <c r="K23">
        <v>0</v>
      </c>
      <c r="L23">
        <v>1479</v>
      </c>
    </row>
    <row r="24" spans="1:12" x14ac:dyDescent="0.25">
      <c r="I24" t="s">
        <v>41</v>
      </c>
      <c r="J24">
        <v>90</v>
      </c>
      <c r="K24">
        <v>0</v>
      </c>
      <c r="L24">
        <v>1377</v>
      </c>
    </row>
    <row r="25" spans="1:12" x14ac:dyDescent="0.25">
      <c r="I25" t="s">
        <v>41</v>
      </c>
      <c r="J25">
        <v>90</v>
      </c>
      <c r="K25">
        <v>0</v>
      </c>
      <c r="L25">
        <v>1439.3</v>
      </c>
    </row>
    <row r="26" spans="1:12" x14ac:dyDescent="0.25">
      <c r="I26" t="s">
        <v>41</v>
      </c>
      <c r="J26">
        <v>90</v>
      </c>
      <c r="K26">
        <v>0</v>
      </c>
      <c r="L26">
        <v>1548.1</v>
      </c>
    </row>
    <row r="27" spans="1:12" x14ac:dyDescent="0.25">
      <c r="I27" t="s">
        <v>41</v>
      </c>
      <c r="J27">
        <v>90</v>
      </c>
      <c r="K27">
        <v>15</v>
      </c>
      <c r="L27">
        <v>1575.1</v>
      </c>
    </row>
    <row r="28" spans="1:12" x14ac:dyDescent="0.25">
      <c r="I28" t="s">
        <v>41</v>
      </c>
      <c r="J28">
        <v>90</v>
      </c>
      <c r="K28">
        <v>15</v>
      </c>
      <c r="L28">
        <v>1051.4000000000001</v>
      </c>
    </row>
    <row r="29" spans="1:12" s="56" customFormat="1" x14ac:dyDescent="0.25">
      <c r="I29" s="56" t="s">
        <v>41</v>
      </c>
      <c r="J29" s="56">
        <v>90</v>
      </c>
      <c r="K29" s="56">
        <v>15</v>
      </c>
      <c r="L29" s="56">
        <v>929.9</v>
      </c>
    </row>
    <row r="30" spans="1:12" x14ac:dyDescent="0.25">
      <c r="I30" t="s">
        <v>41</v>
      </c>
      <c r="J30">
        <v>90</v>
      </c>
      <c r="K30">
        <v>15</v>
      </c>
      <c r="L30">
        <v>988.39999999999986</v>
      </c>
    </row>
    <row r="31" spans="1:12" x14ac:dyDescent="0.25">
      <c r="I31" t="s">
        <v>41</v>
      </c>
      <c r="J31">
        <v>90</v>
      </c>
      <c r="K31">
        <v>15</v>
      </c>
      <c r="L31">
        <v>1017.8</v>
      </c>
    </row>
    <row r="32" spans="1:12" x14ac:dyDescent="0.25">
      <c r="I32" t="s">
        <v>41</v>
      </c>
      <c r="J32">
        <v>90</v>
      </c>
      <c r="K32">
        <v>30</v>
      </c>
      <c r="L32">
        <v>1108.2</v>
      </c>
    </row>
    <row r="33" spans="1:12" x14ac:dyDescent="0.25">
      <c r="I33" t="s">
        <v>41</v>
      </c>
      <c r="J33">
        <v>90</v>
      </c>
      <c r="K33">
        <v>30</v>
      </c>
      <c r="L33">
        <v>1009.8</v>
      </c>
    </row>
    <row r="34" spans="1:12" s="56" customFormat="1" x14ac:dyDescent="0.25">
      <c r="I34" s="56" t="s">
        <v>41</v>
      </c>
      <c r="J34" s="56">
        <v>90</v>
      </c>
      <c r="K34" s="56">
        <v>30</v>
      </c>
      <c r="L34" s="56">
        <v>1171.8</v>
      </c>
    </row>
    <row r="35" spans="1:12" x14ac:dyDescent="0.25">
      <c r="I35" t="s">
        <v>41</v>
      </c>
      <c r="J35">
        <v>90</v>
      </c>
      <c r="K35">
        <v>30</v>
      </c>
      <c r="L35">
        <v>1204.6500000000001</v>
      </c>
    </row>
    <row r="36" spans="1:12" x14ac:dyDescent="0.25">
      <c r="I36" t="s">
        <v>41</v>
      </c>
      <c r="J36">
        <v>90</v>
      </c>
      <c r="K36">
        <v>30</v>
      </c>
      <c r="L36">
        <v>1027.2</v>
      </c>
    </row>
    <row r="37" spans="1:12" x14ac:dyDescent="0.25">
      <c r="I37" t="s">
        <v>41</v>
      </c>
      <c r="J37">
        <v>90</v>
      </c>
      <c r="K37">
        <v>60</v>
      </c>
      <c r="L37">
        <v>590.20000000000005</v>
      </c>
    </row>
    <row r="38" spans="1:12" x14ac:dyDescent="0.25">
      <c r="I38" t="s">
        <v>41</v>
      </c>
      <c r="J38">
        <v>90</v>
      </c>
      <c r="K38">
        <v>60</v>
      </c>
      <c r="L38">
        <v>644.20000000000005</v>
      </c>
    </row>
    <row r="39" spans="1:12" s="56" customFormat="1" x14ac:dyDescent="0.25">
      <c r="I39" s="56" t="s">
        <v>41</v>
      </c>
      <c r="J39" s="56">
        <v>90</v>
      </c>
      <c r="K39" s="56">
        <v>60</v>
      </c>
      <c r="L39" s="56">
        <v>673</v>
      </c>
    </row>
    <row r="40" spans="1:12" x14ac:dyDescent="0.25">
      <c r="I40" t="s">
        <v>41</v>
      </c>
      <c r="J40">
        <v>90</v>
      </c>
      <c r="K40">
        <v>60</v>
      </c>
      <c r="L40">
        <v>672.9</v>
      </c>
    </row>
    <row r="41" spans="1:12" x14ac:dyDescent="0.25">
      <c r="I41" t="s">
        <v>41</v>
      </c>
      <c r="J41">
        <v>90</v>
      </c>
      <c r="K41">
        <v>60</v>
      </c>
      <c r="L41">
        <v>695.3</v>
      </c>
    </row>
    <row r="43" spans="1:12" x14ac:dyDescent="0.25">
      <c r="A43" t="s">
        <v>0</v>
      </c>
      <c r="B43" t="s">
        <v>39</v>
      </c>
      <c r="C43" t="s">
        <v>2</v>
      </c>
      <c r="D43" t="s">
        <v>3</v>
      </c>
      <c r="E43" t="s">
        <v>4</v>
      </c>
      <c r="F43" t="s">
        <v>1</v>
      </c>
    </row>
    <row r="44" spans="1:12" x14ac:dyDescent="0.25">
      <c r="A44" t="s">
        <v>41</v>
      </c>
      <c r="B44">
        <v>90</v>
      </c>
      <c r="C44">
        <v>1</v>
      </c>
      <c r="D44">
        <v>0</v>
      </c>
      <c r="E44">
        <v>132.11000000000001</v>
      </c>
      <c r="F44">
        <v>1000</v>
      </c>
    </row>
    <row r="45" spans="1:12" x14ac:dyDescent="0.25">
      <c r="A45" t="s">
        <v>41</v>
      </c>
      <c r="B45">
        <v>90</v>
      </c>
      <c r="C45">
        <v>2</v>
      </c>
      <c r="D45">
        <v>0</v>
      </c>
      <c r="E45">
        <v>227.9</v>
      </c>
      <c r="F45">
        <v>1000</v>
      </c>
    </row>
    <row r="46" spans="1:12" x14ac:dyDescent="0.25">
      <c r="A46" t="s">
        <v>41</v>
      </c>
      <c r="B46">
        <v>90</v>
      </c>
      <c r="C46">
        <v>3</v>
      </c>
      <c r="D46">
        <v>0</v>
      </c>
      <c r="E46">
        <v>107.7</v>
      </c>
      <c r="F46">
        <v>1000</v>
      </c>
    </row>
    <row r="47" spans="1:12" x14ac:dyDescent="0.25">
      <c r="A47" t="s">
        <v>41</v>
      </c>
      <c r="B47">
        <v>90</v>
      </c>
      <c r="C47">
        <v>4</v>
      </c>
      <c r="D47">
        <v>0</v>
      </c>
      <c r="E47">
        <v>123.92999999999998</v>
      </c>
      <c r="F47">
        <v>1000</v>
      </c>
    </row>
    <row r="48" spans="1:12" x14ac:dyDescent="0.25">
      <c r="A48" t="s">
        <v>41</v>
      </c>
      <c r="B48">
        <v>90</v>
      </c>
      <c r="C48">
        <v>5</v>
      </c>
      <c r="D48">
        <v>0</v>
      </c>
      <c r="E48">
        <v>134.81</v>
      </c>
      <c r="F48">
        <v>1000</v>
      </c>
    </row>
    <row r="49" spans="1:6" x14ac:dyDescent="0.25">
      <c r="A49" s="56"/>
      <c r="B49" s="56"/>
      <c r="C49" s="56"/>
      <c r="D49" s="56"/>
      <c r="E49" s="56"/>
      <c r="F49" s="56"/>
    </row>
    <row r="50" spans="1:6" x14ac:dyDescent="0.25">
      <c r="A50" t="s">
        <v>41</v>
      </c>
      <c r="B50">
        <v>90</v>
      </c>
      <c r="C50">
        <v>1</v>
      </c>
      <c r="D50">
        <v>15</v>
      </c>
      <c r="E50">
        <v>157.51</v>
      </c>
      <c r="F50">
        <v>1000</v>
      </c>
    </row>
    <row r="51" spans="1:6" x14ac:dyDescent="0.25">
      <c r="A51" t="s">
        <v>41</v>
      </c>
      <c r="B51">
        <v>90</v>
      </c>
      <c r="C51">
        <v>2</v>
      </c>
      <c r="D51">
        <v>15</v>
      </c>
      <c r="E51">
        <v>115.14</v>
      </c>
      <c r="F51">
        <v>1000</v>
      </c>
    </row>
    <row r="52" spans="1:6" x14ac:dyDescent="0.25">
      <c r="A52" t="s">
        <v>41</v>
      </c>
      <c r="B52">
        <v>90</v>
      </c>
      <c r="C52">
        <v>3</v>
      </c>
      <c r="D52">
        <v>15</v>
      </c>
      <c r="E52">
        <v>92.990000000000009</v>
      </c>
      <c r="F52">
        <v>1000</v>
      </c>
    </row>
    <row r="53" spans="1:6" x14ac:dyDescent="0.25">
      <c r="A53" t="s">
        <v>41</v>
      </c>
      <c r="B53">
        <v>90</v>
      </c>
      <c r="C53">
        <v>4</v>
      </c>
      <c r="D53">
        <v>15</v>
      </c>
      <c r="E53">
        <v>98.839999999999989</v>
      </c>
      <c r="F53">
        <v>1000</v>
      </c>
    </row>
    <row r="54" spans="1:6" x14ac:dyDescent="0.25">
      <c r="A54" t="s">
        <v>41</v>
      </c>
      <c r="B54">
        <v>90</v>
      </c>
      <c r="C54">
        <v>5</v>
      </c>
      <c r="D54">
        <v>15</v>
      </c>
      <c r="E54">
        <v>91.78</v>
      </c>
      <c r="F54">
        <v>1000</v>
      </c>
    </row>
    <row r="55" spans="1:6" x14ac:dyDescent="0.25">
      <c r="A55" s="56"/>
      <c r="B55" s="56"/>
      <c r="C55" s="56"/>
      <c r="D55" s="56"/>
      <c r="E55" s="56"/>
      <c r="F55" s="56"/>
    </row>
    <row r="56" spans="1:6" x14ac:dyDescent="0.25">
      <c r="A56" t="s">
        <v>41</v>
      </c>
      <c r="B56">
        <v>90</v>
      </c>
      <c r="C56">
        <v>1</v>
      </c>
      <c r="D56">
        <v>30</v>
      </c>
      <c r="E56">
        <v>10.82</v>
      </c>
      <c r="F56">
        <v>1000</v>
      </c>
    </row>
    <row r="57" spans="1:6" x14ac:dyDescent="0.25">
      <c r="A57" t="s">
        <v>41</v>
      </c>
      <c r="B57">
        <v>90</v>
      </c>
      <c r="C57">
        <v>2</v>
      </c>
      <c r="D57">
        <v>30</v>
      </c>
      <c r="E57">
        <v>200.98</v>
      </c>
      <c r="F57">
        <v>1000</v>
      </c>
    </row>
    <row r="58" spans="1:6" x14ac:dyDescent="0.25">
      <c r="A58" t="s">
        <v>41</v>
      </c>
      <c r="B58">
        <v>90</v>
      </c>
      <c r="C58">
        <v>3</v>
      </c>
      <c r="D58">
        <v>30</v>
      </c>
      <c r="E58">
        <v>77.179999999999993</v>
      </c>
      <c r="F58">
        <v>1000</v>
      </c>
    </row>
    <row r="59" spans="1:6" x14ac:dyDescent="0.25">
      <c r="A59" t="s">
        <v>41</v>
      </c>
      <c r="B59">
        <v>90</v>
      </c>
      <c r="C59">
        <v>4</v>
      </c>
      <c r="D59">
        <v>30</v>
      </c>
      <c r="E59">
        <v>120.465</v>
      </c>
      <c r="F59">
        <v>1000</v>
      </c>
    </row>
    <row r="60" spans="1:6" x14ac:dyDescent="0.25">
      <c r="A60" t="s">
        <v>41</v>
      </c>
      <c r="B60">
        <v>90</v>
      </c>
      <c r="C60">
        <v>5</v>
      </c>
      <c r="D60">
        <v>30</v>
      </c>
      <c r="E60">
        <v>142.72000000000003</v>
      </c>
      <c r="F60">
        <v>1000</v>
      </c>
    </row>
    <row r="61" spans="1:6" x14ac:dyDescent="0.25">
      <c r="A61" s="56"/>
      <c r="B61" s="56"/>
      <c r="C61" s="56"/>
      <c r="D61" s="56"/>
      <c r="E61" s="56"/>
      <c r="F61" s="56"/>
    </row>
    <row r="62" spans="1:6" x14ac:dyDescent="0.25">
      <c r="A62" t="s">
        <v>41</v>
      </c>
      <c r="B62">
        <v>90</v>
      </c>
      <c r="C62">
        <v>1</v>
      </c>
      <c r="D62">
        <v>60</v>
      </c>
      <c r="E62">
        <v>159.01999999999998</v>
      </c>
      <c r="F62">
        <v>1000</v>
      </c>
    </row>
    <row r="63" spans="1:6" x14ac:dyDescent="0.25">
      <c r="A63" t="s">
        <v>41</v>
      </c>
      <c r="B63">
        <v>90</v>
      </c>
      <c r="C63">
        <v>2</v>
      </c>
      <c r="D63">
        <v>60</v>
      </c>
      <c r="E63">
        <v>24.419999999999998</v>
      </c>
      <c r="F63">
        <v>1000</v>
      </c>
    </row>
    <row r="64" spans="1:6" x14ac:dyDescent="0.25">
      <c r="A64" t="s">
        <v>41</v>
      </c>
      <c r="B64">
        <v>90</v>
      </c>
      <c r="C64">
        <v>3</v>
      </c>
      <c r="D64">
        <v>60</v>
      </c>
      <c r="E64">
        <v>27.299999999999997</v>
      </c>
      <c r="F64">
        <v>1000</v>
      </c>
    </row>
    <row r="65" spans="1:6" x14ac:dyDescent="0.25">
      <c r="A65" t="s">
        <v>41</v>
      </c>
      <c r="B65">
        <v>90</v>
      </c>
      <c r="C65">
        <v>4</v>
      </c>
      <c r="D65">
        <v>60</v>
      </c>
      <c r="E65">
        <v>37.29</v>
      </c>
      <c r="F65">
        <v>1000</v>
      </c>
    </row>
    <row r="66" spans="1:6" x14ac:dyDescent="0.25">
      <c r="A66" t="s">
        <v>41</v>
      </c>
      <c r="B66">
        <v>90</v>
      </c>
      <c r="C66">
        <v>5</v>
      </c>
      <c r="D66">
        <v>60</v>
      </c>
      <c r="E66">
        <v>79.53</v>
      </c>
      <c r="F66">
        <v>1000</v>
      </c>
    </row>
    <row r="70" spans="1:6" x14ac:dyDescent="0.25">
      <c r="A70" t="s">
        <v>41</v>
      </c>
      <c r="B70">
        <v>90</v>
      </c>
      <c r="C70">
        <v>1</v>
      </c>
      <c r="D70">
        <v>0</v>
      </c>
      <c r="E70">
        <v>132.11000000000001</v>
      </c>
      <c r="F70">
        <v>1000</v>
      </c>
    </row>
    <row r="71" spans="1:6" x14ac:dyDescent="0.25">
      <c r="A71" t="s">
        <v>41</v>
      </c>
      <c r="B71">
        <v>90</v>
      </c>
      <c r="C71">
        <v>2</v>
      </c>
      <c r="D71">
        <v>0</v>
      </c>
      <c r="E71">
        <v>227.9</v>
      </c>
      <c r="F71">
        <v>1000</v>
      </c>
    </row>
    <row r="72" spans="1:6" x14ac:dyDescent="0.25">
      <c r="A72" t="s">
        <v>41</v>
      </c>
      <c r="B72">
        <v>90</v>
      </c>
      <c r="C72">
        <v>3</v>
      </c>
      <c r="D72">
        <v>0</v>
      </c>
      <c r="E72">
        <v>107.7</v>
      </c>
      <c r="F72">
        <v>1000</v>
      </c>
    </row>
    <row r="73" spans="1:6" x14ac:dyDescent="0.25">
      <c r="A73" t="s">
        <v>41</v>
      </c>
      <c r="B73">
        <v>90</v>
      </c>
      <c r="C73">
        <v>4</v>
      </c>
      <c r="D73">
        <v>0</v>
      </c>
      <c r="E73">
        <v>123.92999999999998</v>
      </c>
      <c r="F73">
        <v>1000</v>
      </c>
    </row>
    <row r="74" spans="1:6" x14ac:dyDescent="0.25">
      <c r="A74" t="s">
        <v>41</v>
      </c>
      <c r="B74">
        <v>90</v>
      </c>
      <c r="C74">
        <v>5</v>
      </c>
      <c r="D74">
        <v>0</v>
      </c>
      <c r="E74">
        <v>134.81</v>
      </c>
      <c r="F74">
        <v>1000</v>
      </c>
    </row>
    <row r="76" spans="1:6" x14ac:dyDescent="0.25">
      <c r="A76" t="s">
        <v>41</v>
      </c>
      <c r="B76">
        <v>90</v>
      </c>
      <c r="C76">
        <v>1</v>
      </c>
      <c r="D76">
        <v>15</v>
      </c>
      <c r="E76">
        <v>157.51</v>
      </c>
      <c r="F76">
        <v>1000</v>
      </c>
    </row>
    <row r="77" spans="1:6" x14ac:dyDescent="0.25">
      <c r="A77" t="s">
        <v>41</v>
      </c>
      <c r="B77">
        <v>90</v>
      </c>
      <c r="C77">
        <v>2</v>
      </c>
      <c r="D77">
        <v>15</v>
      </c>
      <c r="E77">
        <v>115.14</v>
      </c>
      <c r="F77">
        <v>1000</v>
      </c>
    </row>
    <row r="78" spans="1:6" x14ac:dyDescent="0.25">
      <c r="A78" t="s">
        <v>41</v>
      </c>
      <c r="B78">
        <v>90</v>
      </c>
      <c r="C78">
        <v>3</v>
      </c>
      <c r="D78">
        <v>15</v>
      </c>
      <c r="E78">
        <v>92.990000000000009</v>
      </c>
      <c r="F78">
        <v>1000</v>
      </c>
    </row>
    <row r="79" spans="1:6" x14ac:dyDescent="0.25">
      <c r="A79" t="s">
        <v>41</v>
      </c>
      <c r="B79">
        <v>90</v>
      </c>
      <c r="C79">
        <v>4</v>
      </c>
      <c r="D79">
        <v>15</v>
      </c>
      <c r="E79">
        <v>98.839999999999989</v>
      </c>
      <c r="F79">
        <v>1000</v>
      </c>
    </row>
    <row r="80" spans="1:6" x14ac:dyDescent="0.25">
      <c r="A80" t="s">
        <v>41</v>
      </c>
      <c r="B80">
        <v>90</v>
      </c>
      <c r="C80">
        <v>5</v>
      </c>
      <c r="D80">
        <v>15</v>
      </c>
      <c r="E80">
        <v>91.78</v>
      </c>
      <c r="F80">
        <v>1000</v>
      </c>
    </row>
    <row r="82" spans="1:6" x14ac:dyDescent="0.25">
      <c r="A82" t="s">
        <v>41</v>
      </c>
      <c r="B82">
        <v>90</v>
      </c>
      <c r="C82">
        <v>1</v>
      </c>
      <c r="D82">
        <v>30</v>
      </c>
      <c r="E82">
        <v>10.82</v>
      </c>
      <c r="F82">
        <v>1000</v>
      </c>
    </row>
    <row r="83" spans="1:6" x14ac:dyDescent="0.25">
      <c r="A83" t="s">
        <v>41</v>
      </c>
      <c r="B83">
        <v>90</v>
      </c>
      <c r="C83">
        <v>2</v>
      </c>
      <c r="D83">
        <v>30</v>
      </c>
      <c r="E83">
        <v>200.98</v>
      </c>
      <c r="F83">
        <v>1000</v>
      </c>
    </row>
    <row r="84" spans="1:6" x14ac:dyDescent="0.25">
      <c r="A84" t="s">
        <v>41</v>
      </c>
      <c r="B84">
        <v>90</v>
      </c>
      <c r="C84">
        <v>3</v>
      </c>
      <c r="D84">
        <v>30</v>
      </c>
      <c r="E84">
        <v>77.179999999999993</v>
      </c>
      <c r="F84">
        <v>1000</v>
      </c>
    </row>
    <row r="85" spans="1:6" x14ac:dyDescent="0.25">
      <c r="A85" t="s">
        <v>41</v>
      </c>
      <c r="B85">
        <v>90</v>
      </c>
      <c r="C85">
        <v>4</v>
      </c>
      <c r="D85">
        <v>30</v>
      </c>
      <c r="E85">
        <v>120.465</v>
      </c>
      <c r="F85">
        <v>1000</v>
      </c>
    </row>
    <row r="86" spans="1:6" x14ac:dyDescent="0.25">
      <c r="A86" t="s">
        <v>41</v>
      </c>
      <c r="B86">
        <v>90</v>
      </c>
      <c r="C86">
        <v>5</v>
      </c>
      <c r="D86">
        <v>30</v>
      </c>
      <c r="E86">
        <v>142.72000000000003</v>
      </c>
      <c r="F86">
        <v>1000</v>
      </c>
    </row>
    <row r="88" spans="1:6" x14ac:dyDescent="0.25">
      <c r="A88" t="s">
        <v>41</v>
      </c>
      <c r="B88">
        <v>90</v>
      </c>
      <c r="C88">
        <v>1</v>
      </c>
      <c r="D88">
        <v>60</v>
      </c>
      <c r="E88">
        <v>159.01999999999998</v>
      </c>
      <c r="F88">
        <v>1000</v>
      </c>
    </row>
    <row r="89" spans="1:6" x14ac:dyDescent="0.25">
      <c r="A89" t="s">
        <v>41</v>
      </c>
      <c r="B89">
        <v>90</v>
      </c>
      <c r="C89">
        <v>2</v>
      </c>
      <c r="D89">
        <v>60</v>
      </c>
      <c r="E89">
        <v>24.419999999999998</v>
      </c>
      <c r="F89">
        <v>1000</v>
      </c>
    </row>
    <row r="90" spans="1:6" x14ac:dyDescent="0.25">
      <c r="A90" t="s">
        <v>41</v>
      </c>
      <c r="B90">
        <v>90</v>
      </c>
      <c r="C90">
        <v>3</v>
      </c>
      <c r="D90">
        <v>60</v>
      </c>
      <c r="E90">
        <v>27.299999999999997</v>
      </c>
      <c r="F90">
        <v>1000</v>
      </c>
    </row>
    <row r="91" spans="1:6" x14ac:dyDescent="0.25">
      <c r="A91" t="s">
        <v>41</v>
      </c>
      <c r="B91">
        <v>90</v>
      </c>
      <c r="C91">
        <v>4</v>
      </c>
      <c r="D91">
        <v>60</v>
      </c>
      <c r="E91">
        <v>37.29</v>
      </c>
      <c r="F91">
        <v>1000</v>
      </c>
    </row>
    <row r="92" spans="1:6" x14ac:dyDescent="0.25">
      <c r="A92" t="s">
        <v>41</v>
      </c>
      <c r="B92">
        <v>90</v>
      </c>
      <c r="C92">
        <v>5</v>
      </c>
      <c r="D92">
        <v>60</v>
      </c>
      <c r="E92">
        <v>79.53</v>
      </c>
      <c r="F92">
        <v>1000</v>
      </c>
    </row>
  </sheetData>
  <sortState xmlns:xlrd2="http://schemas.microsoft.com/office/spreadsheetml/2017/richdata2" ref="A2:E21">
    <sortCondition ref="D2"/>
  </sortState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D42"/>
  <sheetViews>
    <sheetView workbookViewId="0">
      <selection activeCell="A2" sqref="A2:D21"/>
    </sheetView>
  </sheetViews>
  <sheetFormatPr defaultRowHeight="15" x14ac:dyDescent="0.25"/>
  <sheetData>
    <row r="1" spans="1:4" x14ac:dyDescent="0.25">
      <c r="A1" t="s">
        <v>2</v>
      </c>
      <c r="B1" t="s">
        <v>3</v>
      </c>
      <c r="C1" t="s">
        <v>11</v>
      </c>
      <c r="D1" t="s">
        <v>50</v>
      </c>
    </row>
    <row r="2" spans="1:4" s="17" customFormat="1" x14ac:dyDescent="0.25">
      <c r="A2" s="57">
        <v>1</v>
      </c>
      <c r="B2" s="57">
        <v>0</v>
      </c>
      <c r="C2" s="57">
        <v>284.7</v>
      </c>
      <c r="D2" s="57">
        <v>522.1</v>
      </c>
    </row>
    <row r="3" spans="1:4" s="17" customFormat="1" x14ac:dyDescent="0.25">
      <c r="A3" s="57">
        <v>2</v>
      </c>
      <c r="B3" s="57">
        <v>0</v>
      </c>
      <c r="C3" s="57">
        <v>369.1</v>
      </c>
      <c r="D3" s="57">
        <v>490.5</v>
      </c>
    </row>
    <row r="4" spans="1:4" s="17" customFormat="1" x14ac:dyDescent="0.25">
      <c r="A4" s="57">
        <v>3</v>
      </c>
      <c r="B4" s="57">
        <v>0</v>
      </c>
      <c r="C4" s="57">
        <v>294.10000000000002</v>
      </c>
      <c r="D4" s="57">
        <v>562.70000000000005</v>
      </c>
    </row>
    <row r="5" spans="1:4" s="17" customFormat="1" x14ac:dyDescent="0.25">
      <c r="A5" s="57">
        <v>4</v>
      </c>
      <c r="B5" s="57">
        <v>0</v>
      </c>
      <c r="C5" s="57">
        <v>285.89999999999998</v>
      </c>
      <c r="D5" s="57">
        <v>531.1</v>
      </c>
    </row>
    <row r="6" spans="1:4" s="17" customFormat="1" x14ac:dyDescent="0.25">
      <c r="A6" s="57">
        <v>5</v>
      </c>
      <c r="B6" s="57">
        <v>0</v>
      </c>
      <c r="C6" s="57">
        <v>293.7</v>
      </c>
      <c r="D6" s="57">
        <v>564.5</v>
      </c>
    </row>
    <row r="7" spans="1:4" s="17" customFormat="1" x14ac:dyDescent="0.25">
      <c r="A7" s="57">
        <v>1</v>
      </c>
      <c r="B7" s="57">
        <v>15</v>
      </c>
      <c r="C7" s="57">
        <v>153.69999999999999</v>
      </c>
      <c r="D7" s="57">
        <v>630</v>
      </c>
    </row>
    <row r="8" spans="1:4" s="17" customFormat="1" x14ac:dyDescent="0.25">
      <c r="A8" s="57">
        <v>2</v>
      </c>
      <c r="B8" s="57">
        <v>15</v>
      </c>
      <c r="C8" s="57">
        <v>143.19999999999999</v>
      </c>
      <c r="D8" s="57">
        <v>526.1</v>
      </c>
    </row>
    <row r="9" spans="1:4" s="17" customFormat="1" x14ac:dyDescent="0.25">
      <c r="A9" s="57">
        <v>3</v>
      </c>
      <c r="B9" s="57">
        <v>15</v>
      </c>
      <c r="C9" s="57">
        <v>158.80000000000001</v>
      </c>
      <c r="D9" s="57">
        <v>571.29999999999995</v>
      </c>
    </row>
    <row r="10" spans="1:4" s="17" customFormat="1" x14ac:dyDescent="0.25">
      <c r="A10" s="57">
        <v>4</v>
      </c>
      <c r="B10" s="57">
        <v>15</v>
      </c>
      <c r="C10" s="57">
        <v>152.69999999999999</v>
      </c>
      <c r="D10" s="57">
        <v>604.29999999999995</v>
      </c>
    </row>
    <row r="11" spans="1:4" s="17" customFormat="1" x14ac:dyDescent="0.25">
      <c r="A11" s="57">
        <v>5</v>
      </c>
      <c r="B11" s="57">
        <v>15</v>
      </c>
      <c r="C11" s="57">
        <v>156.6</v>
      </c>
      <c r="D11" s="57">
        <v>551.69999999999993</v>
      </c>
    </row>
    <row r="12" spans="1:4" s="17" customFormat="1" x14ac:dyDescent="0.25">
      <c r="A12" s="57">
        <v>1</v>
      </c>
      <c r="B12" s="57">
        <v>30</v>
      </c>
      <c r="C12" s="57">
        <v>198.6</v>
      </c>
      <c r="D12" s="57">
        <v>481.6</v>
      </c>
    </row>
    <row r="13" spans="1:4" s="17" customFormat="1" x14ac:dyDescent="0.25">
      <c r="A13" s="57">
        <v>2</v>
      </c>
      <c r="B13" s="57">
        <v>30</v>
      </c>
      <c r="C13" s="57">
        <v>164.5</v>
      </c>
      <c r="D13" s="57">
        <v>399.2</v>
      </c>
    </row>
    <row r="14" spans="1:4" s="17" customFormat="1" x14ac:dyDescent="0.25">
      <c r="A14" s="57">
        <v>3</v>
      </c>
      <c r="B14" s="57">
        <v>30</v>
      </c>
      <c r="C14" s="57">
        <v>189.1</v>
      </c>
      <c r="D14" s="57">
        <v>451.5</v>
      </c>
    </row>
    <row r="15" spans="1:4" s="17" customFormat="1" x14ac:dyDescent="0.25">
      <c r="A15" s="57">
        <v>4</v>
      </c>
      <c r="B15" s="57">
        <v>30</v>
      </c>
      <c r="C15" s="57">
        <v>209.8</v>
      </c>
      <c r="D15" s="57">
        <v>402.5</v>
      </c>
    </row>
    <row r="16" spans="1:4" s="17" customFormat="1" x14ac:dyDescent="0.25">
      <c r="A16" s="57">
        <v>5</v>
      </c>
      <c r="B16" s="57">
        <v>30</v>
      </c>
      <c r="C16" s="57">
        <v>163.4</v>
      </c>
      <c r="D16" s="57">
        <v>403.4</v>
      </c>
    </row>
    <row r="17" spans="1:4" s="17" customFormat="1" x14ac:dyDescent="0.25">
      <c r="A17" s="57">
        <v>1</v>
      </c>
      <c r="B17" s="57">
        <v>60</v>
      </c>
      <c r="C17" s="57">
        <v>189</v>
      </c>
      <c r="D17" s="57">
        <v>97.1</v>
      </c>
    </row>
    <row r="18" spans="1:4" s="17" customFormat="1" x14ac:dyDescent="0.25">
      <c r="A18" s="57">
        <v>2</v>
      </c>
      <c r="B18" s="57">
        <v>60</v>
      </c>
      <c r="C18" s="57">
        <v>142.69999999999999</v>
      </c>
      <c r="D18" s="57">
        <v>102.1</v>
      </c>
    </row>
    <row r="19" spans="1:4" s="17" customFormat="1" x14ac:dyDescent="0.25">
      <c r="A19" s="57">
        <v>3</v>
      </c>
      <c r="B19" s="57">
        <v>60</v>
      </c>
      <c r="C19" s="57">
        <v>162.1</v>
      </c>
      <c r="D19" s="57">
        <v>109.5</v>
      </c>
    </row>
    <row r="20" spans="1:4" s="17" customFormat="1" x14ac:dyDescent="0.25">
      <c r="A20" s="57">
        <v>4</v>
      </c>
      <c r="B20" s="57">
        <v>60</v>
      </c>
      <c r="C20" s="57">
        <v>163.30000000000001</v>
      </c>
      <c r="D20" s="57">
        <v>91.2</v>
      </c>
    </row>
    <row r="21" spans="1:4" s="17" customFormat="1" x14ac:dyDescent="0.25">
      <c r="A21" s="57">
        <v>5</v>
      </c>
      <c r="B21" s="57">
        <v>60</v>
      </c>
      <c r="C21" s="57">
        <v>167.9</v>
      </c>
      <c r="D21" s="57">
        <v>106.2</v>
      </c>
    </row>
    <row r="22" spans="1:4" s="17" customFormat="1" x14ac:dyDescent="0.25"/>
    <row r="23" spans="1:4" s="17" customFormat="1" x14ac:dyDescent="0.25"/>
    <row r="24" spans="1:4" s="17" customFormat="1" x14ac:dyDescent="0.25"/>
    <row r="25" spans="1:4" s="17" customFormat="1" x14ac:dyDescent="0.25"/>
    <row r="26" spans="1:4" s="17" customFormat="1" x14ac:dyDescent="0.25"/>
    <row r="27" spans="1:4" s="17" customFormat="1" x14ac:dyDescent="0.25"/>
    <row r="28" spans="1:4" s="17" customFormat="1" x14ac:dyDescent="0.25"/>
    <row r="29" spans="1:4" s="17" customFormat="1" x14ac:dyDescent="0.25"/>
    <row r="30" spans="1:4" s="17" customFormat="1" x14ac:dyDescent="0.25"/>
    <row r="31" spans="1:4" s="17" customFormat="1" x14ac:dyDescent="0.25"/>
    <row r="32" spans="1:4" s="17" customFormat="1" x14ac:dyDescent="0.25"/>
    <row r="33" s="17" customFormat="1" x14ac:dyDescent="0.25"/>
    <row r="34" s="17" customFormat="1" x14ac:dyDescent="0.25"/>
    <row r="35" s="17" customFormat="1" x14ac:dyDescent="0.25"/>
    <row r="36" s="17" customFormat="1" x14ac:dyDescent="0.25"/>
    <row r="37" s="17" customFormat="1" x14ac:dyDescent="0.25"/>
    <row r="38" s="17" customFormat="1" x14ac:dyDescent="0.25"/>
    <row r="39" s="17" customFormat="1" x14ac:dyDescent="0.25"/>
    <row r="40" s="17" customFormat="1" x14ac:dyDescent="0.25"/>
    <row r="41" s="17" customFormat="1" x14ac:dyDescent="0.25"/>
    <row r="42" s="17" customFormat="1" x14ac:dyDescent="0.25"/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Q25"/>
  <sheetViews>
    <sheetView topLeftCell="F1" workbookViewId="0">
      <selection activeCell="O7" sqref="O7"/>
    </sheetView>
  </sheetViews>
  <sheetFormatPr defaultRowHeight="15" x14ac:dyDescent="0.25"/>
  <sheetData>
    <row r="1" spans="1:17" x14ac:dyDescent="0.25">
      <c r="A1" t="s">
        <v>0</v>
      </c>
      <c r="B1" t="s">
        <v>39</v>
      </c>
      <c r="C1" t="s">
        <v>2</v>
      </c>
      <c r="D1" t="s">
        <v>3</v>
      </c>
      <c r="E1" t="s">
        <v>29</v>
      </c>
      <c r="G1" t="s">
        <v>2</v>
      </c>
      <c r="H1" t="s">
        <v>3</v>
      </c>
      <c r="I1" s="18" t="s">
        <v>11</v>
      </c>
      <c r="J1" s="18" t="s">
        <v>80</v>
      </c>
      <c r="K1" s="18" t="s">
        <v>82</v>
      </c>
      <c r="L1" s="18" t="s">
        <v>81</v>
      </c>
      <c r="M1" s="18" t="s">
        <v>86</v>
      </c>
      <c r="N1" t="s">
        <v>172</v>
      </c>
      <c r="O1" t="s">
        <v>84</v>
      </c>
      <c r="P1" t="s">
        <v>83</v>
      </c>
      <c r="Q1" t="s">
        <v>85</v>
      </c>
    </row>
    <row r="2" spans="1:17" x14ac:dyDescent="0.25">
      <c r="A2" t="s">
        <v>11</v>
      </c>
      <c r="B2">
        <v>70</v>
      </c>
      <c r="C2">
        <v>1</v>
      </c>
      <c r="D2">
        <v>15</v>
      </c>
      <c r="G2">
        <v>1</v>
      </c>
      <c r="H2">
        <v>15</v>
      </c>
      <c r="I2">
        <v>23.700000000000003</v>
      </c>
      <c r="J2" s="18">
        <v>72.899999999999991</v>
      </c>
      <c r="K2" s="18">
        <v>116.8</v>
      </c>
      <c r="L2" s="18">
        <v>216.6</v>
      </c>
      <c r="M2" t="s">
        <v>43</v>
      </c>
      <c r="N2" t="s">
        <v>43</v>
      </c>
      <c r="O2" t="s">
        <v>43</v>
      </c>
      <c r="P2" s="20" t="s">
        <v>43</v>
      </c>
      <c r="Q2" s="21" t="s">
        <v>43</v>
      </c>
    </row>
    <row r="3" spans="1:17" x14ac:dyDescent="0.25">
      <c r="A3" t="s">
        <v>9</v>
      </c>
      <c r="B3">
        <v>70</v>
      </c>
      <c r="C3">
        <v>1</v>
      </c>
      <c r="D3">
        <v>15</v>
      </c>
      <c r="E3">
        <v>72.899999999999991</v>
      </c>
      <c r="G3">
        <v>1</v>
      </c>
      <c r="H3">
        <v>0</v>
      </c>
      <c r="I3" s="18">
        <v>174.7</v>
      </c>
      <c r="J3">
        <v>230.7</v>
      </c>
      <c r="K3" s="18">
        <v>196.20000000000002</v>
      </c>
      <c r="L3" s="18">
        <v>90.2</v>
      </c>
      <c r="M3">
        <v>5</v>
      </c>
      <c r="N3" s="18" t="s">
        <v>43</v>
      </c>
      <c r="O3" s="20" t="s">
        <v>43</v>
      </c>
      <c r="P3" s="21" t="s">
        <v>43</v>
      </c>
      <c r="Q3" s="21" t="s">
        <v>43</v>
      </c>
    </row>
    <row r="4" spans="1:17" x14ac:dyDescent="0.25">
      <c r="A4" t="s">
        <v>12</v>
      </c>
      <c r="B4">
        <v>70</v>
      </c>
      <c r="C4">
        <v>1</v>
      </c>
      <c r="D4">
        <v>15</v>
      </c>
      <c r="E4">
        <v>116.8</v>
      </c>
      <c r="G4">
        <v>1</v>
      </c>
      <c r="H4">
        <v>30</v>
      </c>
      <c r="I4">
        <v>198.6</v>
      </c>
      <c r="J4">
        <v>350.40000000000003</v>
      </c>
      <c r="K4" t="s">
        <v>43</v>
      </c>
      <c r="L4">
        <v>86.8</v>
      </c>
      <c r="M4" t="s">
        <v>43</v>
      </c>
      <c r="N4">
        <v>44.400000000000006</v>
      </c>
      <c r="O4" s="20" t="s">
        <v>43</v>
      </c>
      <c r="P4" s="21" t="s">
        <v>43</v>
      </c>
      <c r="Q4" s="21" t="s">
        <v>43</v>
      </c>
    </row>
    <row r="5" spans="1:17" x14ac:dyDescent="0.25">
      <c r="A5" t="s">
        <v>22</v>
      </c>
      <c r="B5">
        <v>70</v>
      </c>
      <c r="C5">
        <v>1</v>
      </c>
      <c r="D5">
        <v>15</v>
      </c>
      <c r="E5">
        <v>216.6</v>
      </c>
      <c r="G5">
        <v>1</v>
      </c>
      <c r="H5">
        <v>60</v>
      </c>
      <c r="I5">
        <v>229</v>
      </c>
      <c r="J5">
        <v>8.1000000000000014</v>
      </c>
      <c r="K5" t="s">
        <v>43</v>
      </c>
      <c r="L5">
        <v>49.000000000000007</v>
      </c>
      <c r="M5" t="s">
        <v>43</v>
      </c>
      <c r="N5" t="s">
        <v>43</v>
      </c>
      <c r="O5" s="20" t="s">
        <v>43</v>
      </c>
      <c r="P5" s="21" t="s">
        <v>43</v>
      </c>
      <c r="Q5" s="21" t="s">
        <v>43</v>
      </c>
    </row>
    <row r="6" spans="1:17" x14ac:dyDescent="0.25">
      <c r="A6" t="s">
        <v>11</v>
      </c>
      <c r="B6">
        <v>70</v>
      </c>
      <c r="C6">
        <v>1</v>
      </c>
      <c r="D6">
        <v>0</v>
      </c>
      <c r="E6">
        <v>174.7</v>
      </c>
      <c r="G6">
        <v>2</v>
      </c>
      <c r="H6">
        <v>0</v>
      </c>
      <c r="I6">
        <v>549.09999999999991</v>
      </c>
      <c r="J6">
        <v>39.500000000000007</v>
      </c>
      <c r="K6">
        <v>285.10000000000002</v>
      </c>
      <c r="L6">
        <v>72.5</v>
      </c>
      <c r="M6" s="19" t="s">
        <v>43</v>
      </c>
      <c r="N6" s="19" t="s">
        <v>43</v>
      </c>
      <c r="O6">
        <v>63.4</v>
      </c>
      <c r="P6" s="21" t="s">
        <v>43</v>
      </c>
      <c r="Q6" s="21" t="s">
        <v>43</v>
      </c>
    </row>
    <row r="7" spans="1:17" x14ac:dyDescent="0.25">
      <c r="A7" t="s">
        <v>22</v>
      </c>
      <c r="B7">
        <v>70</v>
      </c>
      <c r="C7">
        <v>1</v>
      </c>
      <c r="D7">
        <v>0</v>
      </c>
      <c r="E7">
        <v>90.2</v>
      </c>
      <c r="G7" s="19">
        <v>2</v>
      </c>
      <c r="H7">
        <v>15</v>
      </c>
      <c r="I7">
        <v>213.20000000000002</v>
      </c>
      <c r="J7">
        <v>302.2</v>
      </c>
      <c r="K7">
        <v>60</v>
      </c>
      <c r="L7" t="s">
        <v>43</v>
      </c>
      <c r="M7">
        <v>14.299999999999999</v>
      </c>
      <c r="N7" t="s">
        <v>43</v>
      </c>
      <c r="O7">
        <v>53.5</v>
      </c>
      <c r="P7">
        <v>96.1</v>
      </c>
      <c r="Q7" s="21" t="s">
        <v>43</v>
      </c>
    </row>
    <row r="8" spans="1:17" x14ac:dyDescent="0.25">
      <c r="A8" t="s">
        <v>12</v>
      </c>
      <c r="B8">
        <v>70</v>
      </c>
      <c r="C8">
        <v>1</v>
      </c>
      <c r="D8">
        <v>0</v>
      </c>
      <c r="E8">
        <v>196.20000000000002</v>
      </c>
      <c r="G8" s="19">
        <v>2</v>
      </c>
      <c r="H8">
        <v>30</v>
      </c>
      <c r="I8">
        <v>114.5</v>
      </c>
      <c r="J8">
        <v>282.7</v>
      </c>
      <c r="K8" t="s">
        <v>43</v>
      </c>
      <c r="L8">
        <v>56.2</v>
      </c>
      <c r="M8" t="s">
        <v>43</v>
      </c>
      <c r="N8" t="s">
        <v>43</v>
      </c>
      <c r="O8" t="s">
        <v>43</v>
      </c>
      <c r="P8">
        <v>55.199999999999996</v>
      </c>
      <c r="Q8">
        <v>5.1000000000000005</v>
      </c>
    </row>
    <row r="9" spans="1:17" x14ac:dyDescent="0.25">
      <c r="A9" t="s">
        <v>13</v>
      </c>
      <c r="B9">
        <v>70</v>
      </c>
      <c r="C9">
        <v>1</v>
      </c>
      <c r="D9">
        <v>0</v>
      </c>
      <c r="G9" s="19">
        <v>2</v>
      </c>
      <c r="H9">
        <v>60</v>
      </c>
      <c r="I9">
        <v>322.7</v>
      </c>
      <c r="J9">
        <v>8.8000000000000007</v>
      </c>
      <c r="K9">
        <v>3.3</v>
      </c>
      <c r="L9" t="s">
        <v>43</v>
      </c>
      <c r="M9" s="21" t="s">
        <v>43</v>
      </c>
      <c r="N9" s="21" t="s">
        <v>43</v>
      </c>
      <c r="O9" s="21" t="s">
        <v>43</v>
      </c>
      <c r="P9" s="21" t="s">
        <v>43</v>
      </c>
      <c r="Q9" s="21" t="s">
        <v>43</v>
      </c>
    </row>
    <row r="10" spans="1:17" x14ac:dyDescent="0.25">
      <c r="A10" t="s">
        <v>10</v>
      </c>
      <c r="B10">
        <v>70</v>
      </c>
      <c r="C10">
        <v>2</v>
      </c>
      <c r="D10">
        <v>30</v>
      </c>
      <c r="G10">
        <v>3</v>
      </c>
      <c r="H10">
        <v>0</v>
      </c>
      <c r="I10">
        <v>64.099999999999994</v>
      </c>
      <c r="J10">
        <v>156.30000000000001</v>
      </c>
      <c r="K10">
        <v>306.70000000000005</v>
      </c>
      <c r="L10" t="s">
        <v>43</v>
      </c>
      <c r="M10">
        <v>37.099999999999994</v>
      </c>
      <c r="N10" t="s">
        <v>43</v>
      </c>
      <c r="O10">
        <v>92.6</v>
      </c>
      <c r="P10" t="s">
        <v>43</v>
      </c>
      <c r="Q10" t="s">
        <v>43</v>
      </c>
    </row>
    <row r="11" spans="1:17" x14ac:dyDescent="0.25">
      <c r="G11">
        <v>3</v>
      </c>
      <c r="H11">
        <v>15</v>
      </c>
      <c r="I11">
        <v>328.8</v>
      </c>
      <c r="J11">
        <v>274.10000000000002</v>
      </c>
      <c r="K11">
        <v>118.39999999999999</v>
      </c>
      <c r="L11" t="s">
        <v>43</v>
      </c>
      <c r="M11">
        <v>25</v>
      </c>
      <c r="N11" t="s">
        <v>43</v>
      </c>
      <c r="O11">
        <v>137.4</v>
      </c>
      <c r="P11">
        <v>16.399999999999999</v>
      </c>
      <c r="Q11" t="s">
        <v>43</v>
      </c>
    </row>
    <row r="12" spans="1:17" x14ac:dyDescent="0.25">
      <c r="G12">
        <v>3</v>
      </c>
      <c r="H12">
        <v>30</v>
      </c>
      <c r="I12">
        <v>89.1</v>
      </c>
      <c r="J12">
        <v>182</v>
      </c>
      <c r="K12">
        <v>8.6999999999999993</v>
      </c>
      <c r="L12" t="s">
        <v>43</v>
      </c>
      <c r="M12">
        <v>52.699999999999996</v>
      </c>
      <c r="N12" s="22" t="s">
        <v>43</v>
      </c>
      <c r="O12">
        <v>7.5</v>
      </c>
      <c r="P12">
        <v>8.6999999999999993</v>
      </c>
      <c r="Q12">
        <v>91.9</v>
      </c>
    </row>
    <row r="13" spans="1:17" x14ac:dyDescent="0.25">
      <c r="G13">
        <v>3</v>
      </c>
      <c r="H13">
        <v>60</v>
      </c>
      <c r="I13">
        <v>142.1</v>
      </c>
      <c r="J13">
        <v>32.9</v>
      </c>
      <c r="K13" t="s">
        <v>43</v>
      </c>
      <c r="L13">
        <v>166.60000000000002</v>
      </c>
      <c r="M13" t="s">
        <v>43</v>
      </c>
      <c r="N13" s="22" t="s">
        <v>43</v>
      </c>
      <c r="O13" s="22" t="s">
        <v>43</v>
      </c>
      <c r="P13" s="22" t="s">
        <v>43</v>
      </c>
      <c r="Q13" s="22" t="s">
        <v>43</v>
      </c>
    </row>
    <row r="14" spans="1:17" x14ac:dyDescent="0.25">
      <c r="G14">
        <v>4</v>
      </c>
      <c r="H14">
        <v>0</v>
      </c>
      <c r="I14">
        <v>553.9</v>
      </c>
      <c r="J14">
        <v>220.2</v>
      </c>
      <c r="K14">
        <v>21.5</v>
      </c>
      <c r="L14" t="s">
        <v>43</v>
      </c>
      <c r="M14" s="22" t="s">
        <v>43</v>
      </c>
      <c r="N14" s="22" t="s">
        <v>43</v>
      </c>
      <c r="O14">
        <v>50.199999999999996</v>
      </c>
      <c r="P14" t="s">
        <v>43</v>
      </c>
      <c r="Q14">
        <v>93.3</v>
      </c>
    </row>
    <row r="15" spans="1:17" x14ac:dyDescent="0.25">
      <c r="G15">
        <v>4</v>
      </c>
      <c r="H15">
        <v>15</v>
      </c>
      <c r="I15">
        <v>152.69999999999999</v>
      </c>
      <c r="J15">
        <v>617.19999999999993</v>
      </c>
      <c r="K15">
        <v>21.099999999999998</v>
      </c>
      <c r="L15" t="s">
        <v>43</v>
      </c>
      <c r="M15" t="s">
        <v>43</v>
      </c>
      <c r="N15" t="s">
        <v>43</v>
      </c>
      <c r="O15">
        <v>18.3</v>
      </c>
      <c r="P15">
        <v>140.39999999999998</v>
      </c>
      <c r="Q15">
        <v>7.3</v>
      </c>
    </row>
    <row r="16" spans="1:17" x14ac:dyDescent="0.25">
      <c r="G16">
        <v>4</v>
      </c>
      <c r="H16">
        <v>30</v>
      </c>
      <c r="I16">
        <v>359.8</v>
      </c>
      <c r="J16">
        <v>370.90000000000003</v>
      </c>
      <c r="K16" t="s">
        <v>43</v>
      </c>
      <c r="L16">
        <v>18.700000000000003</v>
      </c>
      <c r="M16" t="s">
        <v>43</v>
      </c>
      <c r="N16" s="22" t="s">
        <v>43</v>
      </c>
      <c r="O16" s="22" t="s">
        <v>43</v>
      </c>
      <c r="P16" s="22" t="s">
        <v>43</v>
      </c>
      <c r="Q16">
        <v>12.900000000000002</v>
      </c>
    </row>
    <row r="17" spans="1:17" x14ac:dyDescent="0.25">
      <c r="G17">
        <v>4</v>
      </c>
      <c r="H17">
        <v>60</v>
      </c>
      <c r="I17">
        <v>43.3</v>
      </c>
      <c r="J17">
        <v>49.500000000000007</v>
      </c>
      <c r="K17">
        <v>6.2</v>
      </c>
      <c r="L17">
        <v>35.5</v>
      </c>
      <c r="M17" s="22" t="s">
        <v>43</v>
      </c>
      <c r="N17" s="22" t="s">
        <v>43</v>
      </c>
      <c r="O17" s="22" t="s">
        <v>43</v>
      </c>
      <c r="P17" s="22" t="s">
        <v>43</v>
      </c>
      <c r="Q17" s="22" t="s">
        <v>43</v>
      </c>
    </row>
    <row r="18" spans="1:17" x14ac:dyDescent="0.25">
      <c r="G18">
        <v>5</v>
      </c>
      <c r="H18">
        <v>0</v>
      </c>
      <c r="I18">
        <v>593.70000000000005</v>
      </c>
      <c r="J18">
        <v>408.50000000000006</v>
      </c>
      <c r="K18" t="s">
        <v>43</v>
      </c>
      <c r="L18" t="s">
        <v>43</v>
      </c>
      <c r="M18" t="s">
        <v>43</v>
      </c>
      <c r="N18" t="s">
        <v>43</v>
      </c>
      <c r="O18">
        <v>117.5</v>
      </c>
      <c r="P18" t="s">
        <v>43</v>
      </c>
      <c r="Q18">
        <v>38.5</v>
      </c>
    </row>
    <row r="19" spans="1:17" x14ac:dyDescent="0.25">
      <c r="G19">
        <v>5</v>
      </c>
      <c r="H19">
        <v>15</v>
      </c>
      <c r="I19">
        <v>46.6</v>
      </c>
      <c r="J19">
        <v>127.8</v>
      </c>
      <c r="K19">
        <v>108.4</v>
      </c>
      <c r="L19">
        <v>43.5</v>
      </c>
      <c r="M19">
        <v>31.900000000000002</v>
      </c>
      <c r="N19" t="s">
        <v>43</v>
      </c>
      <c r="O19">
        <v>2</v>
      </c>
      <c r="P19" t="s">
        <v>43</v>
      </c>
      <c r="Q19">
        <v>238.09999999999997</v>
      </c>
    </row>
    <row r="20" spans="1:17" x14ac:dyDescent="0.25">
      <c r="G20">
        <v>5</v>
      </c>
      <c r="H20">
        <v>30</v>
      </c>
      <c r="I20">
        <v>163.4</v>
      </c>
      <c r="J20">
        <v>236.79999999999998</v>
      </c>
      <c r="K20">
        <v>174.20000000000002</v>
      </c>
      <c r="L20" t="s">
        <v>43</v>
      </c>
      <c r="M20">
        <v>5.8</v>
      </c>
      <c r="N20" t="s">
        <v>43</v>
      </c>
      <c r="O20">
        <v>59.3</v>
      </c>
      <c r="P20" t="s">
        <v>43</v>
      </c>
      <c r="Q20">
        <v>27.299999999999997</v>
      </c>
    </row>
    <row r="21" spans="1:17" x14ac:dyDescent="0.25">
      <c r="G21">
        <v>5</v>
      </c>
      <c r="H21">
        <v>60</v>
      </c>
      <c r="I21">
        <v>87.899999999999991</v>
      </c>
      <c r="J21">
        <v>144.10000000000002</v>
      </c>
      <c r="K21" t="s">
        <v>43</v>
      </c>
      <c r="L21" s="23" t="s">
        <v>43</v>
      </c>
      <c r="M21" s="23" t="s">
        <v>43</v>
      </c>
      <c r="N21" s="23" t="s">
        <v>43</v>
      </c>
      <c r="O21" s="23" t="s">
        <v>43</v>
      </c>
      <c r="P21" s="23" t="s">
        <v>43</v>
      </c>
      <c r="Q21">
        <v>2.0999999999999996</v>
      </c>
    </row>
    <row r="22" spans="1:17" x14ac:dyDescent="0.25">
      <c r="A22" t="s">
        <v>14</v>
      </c>
      <c r="B22">
        <v>70</v>
      </c>
      <c r="C22">
        <v>5</v>
      </c>
      <c r="D22">
        <v>60</v>
      </c>
    </row>
    <row r="23" spans="1:17" x14ac:dyDescent="0.25">
      <c r="A23" t="s">
        <v>11</v>
      </c>
      <c r="B23">
        <v>70</v>
      </c>
      <c r="C23">
        <v>5</v>
      </c>
      <c r="D23">
        <v>60</v>
      </c>
    </row>
    <row r="24" spans="1:17" x14ac:dyDescent="0.25">
      <c r="A24" t="s">
        <v>9</v>
      </c>
      <c r="B24">
        <v>70</v>
      </c>
      <c r="C24">
        <v>5</v>
      </c>
      <c r="D24">
        <v>60</v>
      </c>
    </row>
    <row r="25" spans="1:17" x14ac:dyDescent="0.25">
      <c r="A25" t="s">
        <v>41</v>
      </c>
      <c r="B25">
        <v>70</v>
      </c>
      <c r="C25">
        <v>5</v>
      </c>
      <c r="D25">
        <v>60</v>
      </c>
      <c r="E25">
        <v>234.1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J41"/>
  <sheetViews>
    <sheetView workbookViewId="0">
      <selection activeCell="A42" sqref="A42:XFD42"/>
    </sheetView>
  </sheetViews>
  <sheetFormatPr defaultRowHeight="15" x14ac:dyDescent="0.25"/>
  <sheetData>
    <row r="1" spans="1:10" x14ac:dyDescent="0.25">
      <c r="A1" t="s">
        <v>2</v>
      </c>
      <c r="B1" t="s">
        <v>3</v>
      </c>
      <c r="C1" t="s">
        <v>161</v>
      </c>
      <c r="D1" t="s">
        <v>162</v>
      </c>
      <c r="F1" t="s">
        <v>44</v>
      </c>
      <c r="G1" t="s">
        <v>178</v>
      </c>
      <c r="H1" t="s">
        <v>3</v>
      </c>
      <c r="I1" t="s">
        <v>161</v>
      </c>
      <c r="J1" t="s">
        <v>162</v>
      </c>
    </row>
    <row r="2" spans="1:10" x14ac:dyDescent="0.25">
      <c r="A2">
        <v>1</v>
      </c>
      <c r="B2">
        <v>0</v>
      </c>
      <c r="C2">
        <v>201.2</v>
      </c>
      <c r="D2">
        <v>381.6</v>
      </c>
      <c r="F2" t="s">
        <v>45</v>
      </c>
      <c r="G2">
        <v>70</v>
      </c>
      <c r="H2">
        <v>0</v>
      </c>
      <c r="I2">
        <v>201.2</v>
      </c>
      <c r="J2">
        <v>381.6</v>
      </c>
    </row>
    <row r="3" spans="1:10" x14ac:dyDescent="0.25">
      <c r="A3">
        <v>2</v>
      </c>
      <c r="B3">
        <v>0</v>
      </c>
      <c r="C3">
        <v>248.5</v>
      </c>
      <c r="D3">
        <v>212</v>
      </c>
      <c r="F3" t="s">
        <v>45</v>
      </c>
      <c r="G3">
        <v>70</v>
      </c>
      <c r="H3">
        <v>0</v>
      </c>
      <c r="I3">
        <v>248.5</v>
      </c>
      <c r="J3">
        <v>212</v>
      </c>
    </row>
    <row r="4" spans="1:10" x14ac:dyDescent="0.25">
      <c r="A4">
        <v>3</v>
      </c>
      <c r="B4">
        <v>0</v>
      </c>
      <c r="C4">
        <v>336.4</v>
      </c>
      <c r="D4">
        <v>256.3</v>
      </c>
      <c r="F4" t="s">
        <v>45</v>
      </c>
      <c r="G4">
        <v>70</v>
      </c>
      <c r="H4">
        <v>0</v>
      </c>
      <c r="I4">
        <v>336.4</v>
      </c>
      <c r="J4">
        <v>256.3</v>
      </c>
    </row>
    <row r="5" spans="1:10" x14ac:dyDescent="0.25">
      <c r="A5">
        <v>4</v>
      </c>
      <c r="B5">
        <v>0</v>
      </c>
      <c r="C5">
        <v>193.2</v>
      </c>
      <c r="D5">
        <v>313.5</v>
      </c>
      <c r="F5" t="s">
        <v>45</v>
      </c>
      <c r="G5">
        <v>70</v>
      </c>
      <c r="H5">
        <v>0</v>
      </c>
      <c r="I5">
        <v>193.2</v>
      </c>
      <c r="J5">
        <v>313.5</v>
      </c>
    </row>
    <row r="6" spans="1:10" s="37" customFormat="1" x14ac:dyDescent="0.25">
      <c r="A6" s="37">
        <v>5</v>
      </c>
      <c r="B6" s="37">
        <v>0</v>
      </c>
      <c r="C6" s="37">
        <v>217.5</v>
      </c>
      <c r="D6" s="37">
        <v>347</v>
      </c>
      <c r="F6" s="37" t="s">
        <v>45</v>
      </c>
      <c r="G6" s="37">
        <v>70</v>
      </c>
      <c r="H6" s="37">
        <v>0</v>
      </c>
      <c r="I6" s="37">
        <v>217.5</v>
      </c>
      <c r="J6" s="37">
        <v>347</v>
      </c>
    </row>
    <row r="7" spans="1:10" s="37" customFormat="1" x14ac:dyDescent="0.25">
      <c r="A7" s="37">
        <v>1</v>
      </c>
      <c r="B7" s="37">
        <v>15</v>
      </c>
      <c r="C7">
        <v>116.8</v>
      </c>
      <c r="D7">
        <v>628.20000000000005</v>
      </c>
      <c r="F7" s="37" t="s">
        <v>45</v>
      </c>
      <c r="G7" s="37">
        <v>70</v>
      </c>
      <c r="H7" s="37">
        <v>15</v>
      </c>
      <c r="I7" s="37">
        <v>116.8</v>
      </c>
      <c r="J7" s="37">
        <v>628.20000000000005</v>
      </c>
    </row>
    <row r="8" spans="1:10" s="37" customFormat="1" x14ac:dyDescent="0.25">
      <c r="A8" s="37">
        <v>2</v>
      </c>
      <c r="B8" s="37">
        <v>15</v>
      </c>
      <c r="C8" s="37">
        <v>127.8</v>
      </c>
      <c r="D8">
        <v>598.29999999999995</v>
      </c>
      <c r="F8" s="37" t="s">
        <v>45</v>
      </c>
      <c r="G8" s="37">
        <v>70</v>
      </c>
      <c r="H8" s="37">
        <v>15</v>
      </c>
      <c r="I8" s="37">
        <v>127.8</v>
      </c>
      <c r="J8" s="37">
        <v>598.29999999999995</v>
      </c>
    </row>
    <row r="9" spans="1:10" s="37" customFormat="1" x14ac:dyDescent="0.25">
      <c r="A9" s="37">
        <v>3</v>
      </c>
      <c r="B9" s="37">
        <v>15</v>
      </c>
      <c r="C9" s="37">
        <v>180.8</v>
      </c>
      <c r="D9" s="37">
        <v>490.5</v>
      </c>
      <c r="F9" s="37" t="s">
        <v>45</v>
      </c>
      <c r="G9" s="37">
        <v>70</v>
      </c>
      <c r="H9" s="37">
        <v>15</v>
      </c>
      <c r="I9" s="37">
        <v>180.8</v>
      </c>
      <c r="J9" s="37">
        <v>490.5</v>
      </c>
    </row>
    <row r="10" spans="1:10" s="37" customFormat="1" x14ac:dyDescent="0.25">
      <c r="A10" s="37">
        <v>4</v>
      </c>
      <c r="B10" s="37">
        <v>15</v>
      </c>
      <c r="C10" s="37">
        <v>139.4</v>
      </c>
      <c r="D10" s="37">
        <v>564.9</v>
      </c>
      <c r="F10" s="37" t="s">
        <v>45</v>
      </c>
      <c r="G10" s="37">
        <v>70</v>
      </c>
      <c r="H10" s="37">
        <v>15</v>
      </c>
      <c r="I10" s="37">
        <v>139.4</v>
      </c>
      <c r="J10" s="37">
        <v>564.9</v>
      </c>
    </row>
    <row r="11" spans="1:10" s="38" customFormat="1" x14ac:dyDescent="0.25">
      <c r="A11" s="38">
        <v>5</v>
      </c>
      <c r="B11" s="38">
        <v>15</v>
      </c>
      <c r="C11" s="38">
        <v>142.30000000000001</v>
      </c>
      <c r="D11" s="38">
        <v>409.4</v>
      </c>
      <c r="F11" s="38" t="s">
        <v>45</v>
      </c>
      <c r="G11" s="38">
        <v>70</v>
      </c>
      <c r="H11" s="38">
        <v>15</v>
      </c>
      <c r="I11" s="38">
        <v>142.30000000000001</v>
      </c>
      <c r="J11" s="38">
        <v>409.4</v>
      </c>
    </row>
    <row r="12" spans="1:10" s="38" customFormat="1" x14ac:dyDescent="0.25">
      <c r="A12" s="38">
        <v>1</v>
      </c>
      <c r="B12" s="38">
        <v>30</v>
      </c>
      <c r="C12" s="38">
        <v>139</v>
      </c>
      <c r="D12" s="38">
        <v>381.6</v>
      </c>
      <c r="F12" s="38" t="s">
        <v>45</v>
      </c>
      <c r="G12" s="38">
        <v>70</v>
      </c>
      <c r="H12" s="38">
        <v>30</v>
      </c>
      <c r="I12" s="38">
        <v>139</v>
      </c>
      <c r="J12" s="38">
        <v>381.6</v>
      </c>
    </row>
    <row r="13" spans="1:10" x14ac:dyDescent="0.25">
      <c r="A13">
        <v>2</v>
      </c>
      <c r="B13">
        <v>30</v>
      </c>
      <c r="C13">
        <v>149</v>
      </c>
      <c r="D13">
        <v>399.2</v>
      </c>
      <c r="F13" t="s">
        <v>45</v>
      </c>
      <c r="G13">
        <v>70</v>
      </c>
      <c r="H13">
        <v>30</v>
      </c>
      <c r="I13">
        <v>149</v>
      </c>
      <c r="J13">
        <v>399.2</v>
      </c>
    </row>
    <row r="14" spans="1:10" s="37" customFormat="1" x14ac:dyDescent="0.25">
      <c r="A14" s="37">
        <v>3</v>
      </c>
      <c r="B14" s="37">
        <v>30</v>
      </c>
      <c r="C14">
        <v>168.5</v>
      </c>
      <c r="D14">
        <v>382.6</v>
      </c>
      <c r="F14" s="37" t="s">
        <v>45</v>
      </c>
      <c r="G14" s="37">
        <v>70</v>
      </c>
      <c r="H14" s="37">
        <v>30</v>
      </c>
      <c r="I14" s="37">
        <v>168.5</v>
      </c>
      <c r="J14" s="37">
        <v>382.6</v>
      </c>
    </row>
    <row r="15" spans="1:10" s="39" customFormat="1" x14ac:dyDescent="0.25">
      <c r="A15" s="39">
        <v>4</v>
      </c>
      <c r="B15" s="39">
        <v>30</v>
      </c>
      <c r="C15" s="39">
        <v>159</v>
      </c>
      <c r="D15" s="39">
        <v>302.5</v>
      </c>
      <c r="F15" s="39" t="s">
        <v>45</v>
      </c>
      <c r="G15" s="39">
        <v>70</v>
      </c>
      <c r="H15" s="39">
        <v>30</v>
      </c>
      <c r="I15" s="39">
        <v>159</v>
      </c>
      <c r="J15" s="39">
        <v>302.5</v>
      </c>
    </row>
    <row r="16" spans="1:10" s="39" customFormat="1" x14ac:dyDescent="0.25">
      <c r="A16" s="39">
        <v>5</v>
      </c>
      <c r="B16" s="39">
        <v>30</v>
      </c>
      <c r="C16" s="39">
        <v>155</v>
      </c>
      <c r="D16" s="39">
        <v>364.1</v>
      </c>
      <c r="F16" s="39" t="s">
        <v>45</v>
      </c>
      <c r="G16" s="39">
        <v>70</v>
      </c>
      <c r="H16" s="39">
        <v>30</v>
      </c>
      <c r="I16" s="39">
        <v>155</v>
      </c>
      <c r="J16" s="39">
        <v>364.1</v>
      </c>
    </row>
    <row r="17" spans="1:10" s="40" customFormat="1" x14ac:dyDescent="0.25">
      <c r="A17" s="40">
        <v>1</v>
      </c>
      <c r="B17" s="40">
        <v>60</v>
      </c>
      <c r="C17" s="40">
        <v>5.5</v>
      </c>
      <c r="D17" s="40">
        <v>97.1</v>
      </c>
      <c r="F17" s="40" t="s">
        <v>45</v>
      </c>
      <c r="G17" s="40">
        <v>70</v>
      </c>
      <c r="H17" s="40">
        <v>60</v>
      </c>
      <c r="I17" s="40">
        <v>5.5</v>
      </c>
      <c r="J17" s="40">
        <v>97.1</v>
      </c>
    </row>
    <row r="18" spans="1:10" s="39" customFormat="1" x14ac:dyDescent="0.25">
      <c r="A18" s="39">
        <v>2</v>
      </c>
      <c r="B18" s="39">
        <v>60</v>
      </c>
      <c r="C18" s="39">
        <v>3.3</v>
      </c>
      <c r="D18" s="39">
        <v>108.8</v>
      </c>
      <c r="F18" s="39" t="s">
        <v>45</v>
      </c>
      <c r="G18" s="39">
        <v>70</v>
      </c>
      <c r="H18" s="39">
        <v>60</v>
      </c>
      <c r="I18" s="39">
        <v>3.3</v>
      </c>
      <c r="J18" s="39">
        <v>108.8</v>
      </c>
    </row>
    <row r="19" spans="1:10" s="40" customFormat="1" x14ac:dyDescent="0.25">
      <c r="A19" s="40">
        <v>3</v>
      </c>
      <c r="B19" s="40">
        <v>60</v>
      </c>
      <c r="C19" s="40">
        <v>4.5</v>
      </c>
      <c r="D19" s="40">
        <v>99.5</v>
      </c>
      <c r="F19" s="40" t="s">
        <v>45</v>
      </c>
      <c r="G19" s="40">
        <v>70</v>
      </c>
      <c r="H19" s="40">
        <v>60</v>
      </c>
      <c r="I19" s="40">
        <v>4.5</v>
      </c>
      <c r="J19" s="40">
        <v>99.5</v>
      </c>
    </row>
    <row r="20" spans="1:10" s="40" customFormat="1" x14ac:dyDescent="0.25">
      <c r="A20" s="40">
        <v>4</v>
      </c>
      <c r="B20" s="40">
        <v>60</v>
      </c>
      <c r="C20" s="40">
        <v>6.15</v>
      </c>
      <c r="D20" s="40">
        <v>85</v>
      </c>
      <c r="F20" s="40" t="s">
        <v>45</v>
      </c>
      <c r="G20" s="40">
        <v>70</v>
      </c>
      <c r="H20" s="40">
        <v>60</v>
      </c>
      <c r="I20" s="40">
        <v>6.15</v>
      </c>
      <c r="J20" s="40">
        <v>85</v>
      </c>
    </row>
    <row r="21" spans="1:10" x14ac:dyDescent="0.25">
      <c r="A21">
        <v>5</v>
      </c>
      <c r="B21">
        <v>60</v>
      </c>
      <c r="C21">
        <v>4.3</v>
      </c>
      <c r="D21">
        <v>106.2</v>
      </c>
      <c r="F21" t="s">
        <v>45</v>
      </c>
      <c r="G21">
        <v>70</v>
      </c>
      <c r="H21">
        <v>60</v>
      </c>
      <c r="I21">
        <v>4.3</v>
      </c>
      <c r="J21">
        <v>106.2</v>
      </c>
    </row>
    <row r="22" spans="1:10" s="40" customFormat="1" x14ac:dyDescent="0.25">
      <c r="F22" s="40" t="s">
        <v>45</v>
      </c>
      <c r="G22" s="40">
        <v>90</v>
      </c>
      <c r="H22" s="40">
        <v>0</v>
      </c>
      <c r="I22" s="40">
        <v>532.1</v>
      </c>
      <c r="J22" s="40">
        <v>179.6</v>
      </c>
    </row>
    <row r="23" spans="1:10" x14ac:dyDescent="0.25">
      <c r="F23" t="s">
        <v>45</v>
      </c>
      <c r="G23">
        <v>90</v>
      </c>
      <c r="H23">
        <v>0</v>
      </c>
      <c r="I23">
        <v>369.6</v>
      </c>
      <c r="J23">
        <v>399.6</v>
      </c>
    </row>
    <row r="24" spans="1:10" x14ac:dyDescent="0.25">
      <c r="F24" t="s">
        <v>45</v>
      </c>
      <c r="G24">
        <v>90</v>
      </c>
      <c r="H24">
        <v>0</v>
      </c>
      <c r="I24">
        <v>364</v>
      </c>
      <c r="J24">
        <v>298.5</v>
      </c>
    </row>
    <row r="25" spans="1:10" x14ac:dyDescent="0.25">
      <c r="F25" t="s">
        <v>45</v>
      </c>
      <c r="G25">
        <v>90</v>
      </c>
      <c r="H25">
        <v>0</v>
      </c>
      <c r="I25">
        <v>387.5</v>
      </c>
      <c r="J25">
        <v>617.6</v>
      </c>
    </row>
    <row r="26" spans="1:10" x14ac:dyDescent="0.25">
      <c r="F26" t="s">
        <v>45</v>
      </c>
      <c r="G26">
        <v>90</v>
      </c>
      <c r="H26">
        <v>0</v>
      </c>
      <c r="I26">
        <v>157.30000000000001</v>
      </c>
      <c r="J26">
        <v>754.30000000000007</v>
      </c>
    </row>
    <row r="27" spans="1:10" x14ac:dyDescent="0.25">
      <c r="F27" t="s">
        <v>45</v>
      </c>
      <c r="G27">
        <v>90</v>
      </c>
      <c r="H27">
        <v>15</v>
      </c>
      <c r="I27">
        <v>596</v>
      </c>
      <c r="J27">
        <v>278.10000000000002</v>
      </c>
    </row>
    <row r="28" spans="1:10" x14ac:dyDescent="0.25">
      <c r="F28" t="s">
        <v>45</v>
      </c>
      <c r="G28">
        <v>90</v>
      </c>
      <c r="H28">
        <v>15</v>
      </c>
      <c r="I28">
        <v>154.29999999999998</v>
      </c>
      <c r="J28">
        <v>997.1</v>
      </c>
    </row>
    <row r="29" spans="1:10" x14ac:dyDescent="0.25">
      <c r="F29" t="s">
        <v>45</v>
      </c>
      <c r="G29">
        <v>90</v>
      </c>
      <c r="H29">
        <v>15</v>
      </c>
      <c r="I29">
        <v>506.9</v>
      </c>
      <c r="J29">
        <v>283</v>
      </c>
    </row>
    <row r="30" spans="1:10" x14ac:dyDescent="0.25">
      <c r="F30" t="s">
        <v>45</v>
      </c>
      <c r="G30">
        <v>90</v>
      </c>
      <c r="H30">
        <v>15</v>
      </c>
      <c r="I30">
        <v>398.9</v>
      </c>
      <c r="J30">
        <v>580.29999999999995</v>
      </c>
    </row>
    <row r="31" spans="1:10" x14ac:dyDescent="0.25">
      <c r="F31" t="s">
        <v>45</v>
      </c>
      <c r="G31">
        <v>90</v>
      </c>
      <c r="H31">
        <v>15</v>
      </c>
      <c r="I31">
        <v>140.19999999999999</v>
      </c>
      <c r="J31">
        <v>400.6</v>
      </c>
    </row>
    <row r="32" spans="1:10" x14ac:dyDescent="0.25">
      <c r="F32" t="s">
        <v>45</v>
      </c>
      <c r="G32">
        <v>90</v>
      </c>
      <c r="H32">
        <v>30</v>
      </c>
      <c r="I32">
        <v>283.89999999999998</v>
      </c>
      <c r="J32">
        <v>424.3</v>
      </c>
    </row>
    <row r="33" spans="6:10" x14ac:dyDescent="0.25">
      <c r="F33" t="s">
        <v>45</v>
      </c>
      <c r="G33">
        <v>90</v>
      </c>
      <c r="H33">
        <v>30</v>
      </c>
      <c r="I33">
        <v>256</v>
      </c>
      <c r="J33">
        <v>503.3</v>
      </c>
    </row>
    <row r="34" spans="6:10" x14ac:dyDescent="0.25">
      <c r="F34" t="s">
        <v>45</v>
      </c>
      <c r="G34">
        <v>90</v>
      </c>
      <c r="H34">
        <v>30</v>
      </c>
      <c r="I34">
        <v>256.5</v>
      </c>
      <c r="J34">
        <v>471.6</v>
      </c>
    </row>
    <row r="35" spans="6:10" x14ac:dyDescent="0.25">
      <c r="F35" t="s">
        <v>45</v>
      </c>
      <c r="G35">
        <v>90</v>
      </c>
      <c r="H35">
        <v>30</v>
      </c>
      <c r="I35">
        <v>269.14999999999998</v>
      </c>
      <c r="J35">
        <v>415.2</v>
      </c>
    </row>
    <row r="36" spans="6:10" x14ac:dyDescent="0.25">
      <c r="F36" t="s">
        <v>45</v>
      </c>
      <c r="G36">
        <v>90</v>
      </c>
      <c r="H36">
        <v>30</v>
      </c>
      <c r="I36">
        <v>257.8</v>
      </c>
      <c r="J36">
        <v>503.6</v>
      </c>
    </row>
    <row r="37" spans="6:10" x14ac:dyDescent="0.25">
      <c r="F37" t="s">
        <v>45</v>
      </c>
      <c r="G37">
        <v>90</v>
      </c>
      <c r="H37">
        <v>60</v>
      </c>
      <c r="I37">
        <v>41.6</v>
      </c>
      <c r="J37">
        <v>200.8</v>
      </c>
    </row>
    <row r="38" spans="6:10" x14ac:dyDescent="0.25">
      <c r="F38" t="s">
        <v>45</v>
      </c>
      <c r="G38">
        <v>90</v>
      </c>
      <c r="H38">
        <v>60</v>
      </c>
      <c r="I38">
        <v>36.200000000000003</v>
      </c>
      <c r="J38">
        <v>148.4</v>
      </c>
    </row>
    <row r="39" spans="6:10" x14ac:dyDescent="0.25">
      <c r="F39" t="s">
        <v>45</v>
      </c>
      <c r="G39">
        <v>90</v>
      </c>
      <c r="H39">
        <v>60</v>
      </c>
      <c r="I39">
        <v>44</v>
      </c>
      <c r="J39">
        <v>225.90000000000003</v>
      </c>
    </row>
    <row r="40" spans="6:10" x14ac:dyDescent="0.25">
      <c r="F40" t="s">
        <v>45</v>
      </c>
      <c r="G40">
        <v>90</v>
      </c>
      <c r="H40">
        <v>60</v>
      </c>
      <c r="I40">
        <v>36.1</v>
      </c>
      <c r="J40">
        <v>203.4</v>
      </c>
    </row>
    <row r="41" spans="6:10" x14ac:dyDescent="0.25">
      <c r="F41" t="s">
        <v>45</v>
      </c>
      <c r="G41">
        <v>90</v>
      </c>
      <c r="H41">
        <v>60</v>
      </c>
      <c r="I41">
        <v>41.1</v>
      </c>
      <c r="J41">
        <v>224.9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I21"/>
  <sheetViews>
    <sheetView workbookViewId="0">
      <selection sqref="A1:I21"/>
    </sheetView>
  </sheetViews>
  <sheetFormatPr defaultRowHeight="15" x14ac:dyDescent="0.25"/>
  <sheetData>
    <row r="1" spans="1:9" x14ac:dyDescent="0.25">
      <c r="A1" t="s">
        <v>0</v>
      </c>
      <c r="B1" t="s">
        <v>39</v>
      </c>
      <c r="C1" t="s">
        <v>2</v>
      </c>
      <c r="D1" t="s">
        <v>3</v>
      </c>
      <c r="E1" t="s">
        <v>4</v>
      </c>
      <c r="F1" t="s">
        <v>1</v>
      </c>
      <c r="G1" t="s">
        <v>6</v>
      </c>
      <c r="H1" t="s">
        <v>28</v>
      </c>
      <c r="I1" t="s">
        <v>29</v>
      </c>
    </row>
    <row r="2" spans="1:9" s="25" customFormat="1" x14ac:dyDescent="0.25">
      <c r="A2" s="25" t="s">
        <v>41</v>
      </c>
      <c r="B2" s="25">
        <v>90</v>
      </c>
      <c r="C2" s="25">
        <v>1</v>
      </c>
      <c r="D2" s="25">
        <v>0</v>
      </c>
      <c r="E2" s="25">
        <v>132.11000000000001</v>
      </c>
      <c r="F2" s="25">
        <v>1000</v>
      </c>
      <c r="G2" s="25">
        <v>0.13211000000000001</v>
      </c>
      <c r="H2" s="25">
        <v>10000</v>
      </c>
      <c r="I2" s="25">
        <v>1321.1000000000001</v>
      </c>
    </row>
    <row r="3" spans="1:9" s="25" customFormat="1" x14ac:dyDescent="0.25">
      <c r="A3" s="25" t="s">
        <v>41</v>
      </c>
      <c r="B3" s="25">
        <v>90</v>
      </c>
      <c r="C3" s="25">
        <v>2</v>
      </c>
      <c r="D3" s="25">
        <v>0</v>
      </c>
      <c r="E3" s="25">
        <v>227.9</v>
      </c>
      <c r="F3" s="25">
        <v>1000</v>
      </c>
      <c r="G3" s="25">
        <v>0.22790000000000002</v>
      </c>
      <c r="H3" s="25">
        <v>10000</v>
      </c>
      <c r="I3" s="25">
        <v>2279</v>
      </c>
    </row>
    <row r="4" spans="1:9" s="25" customFormat="1" x14ac:dyDescent="0.25">
      <c r="A4" s="25" t="s">
        <v>41</v>
      </c>
      <c r="B4" s="25">
        <v>90</v>
      </c>
      <c r="C4" s="25">
        <v>3</v>
      </c>
      <c r="D4" s="25">
        <v>0</v>
      </c>
      <c r="E4" s="25">
        <v>107.7</v>
      </c>
      <c r="F4" s="25">
        <v>1000</v>
      </c>
      <c r="G4" s="25">
        <v>0.1077</v>
      </c>
      <c r="H4" s="25">
        <v>10000</v>
      </c>
      <c r="I4" s="25">
        <v>1077</v>
      </c>
    </row>
    <row r="5" spans="1:9" s="25" customFormat="1" x14ac:dyDescent="0.25">
      <c r="A5" s="25" t="s">
        <v>41</v>
      </c>
      <c r="B5" s="25">
        <v>90</v>
      </c>
      <c r="C5" s="25">
        <v>4</v>
      </c>
      <c r="D5" s="25">
        <v>0</v>
      </c>
      <c r="E5" s="25">
        <v>123.92999999999998</v>
      </c>
      <c r="F5" s="25">
        <v>1000</v>
      </c>
      <c r="G5" s="25">
        <v>0.12392999999999998</v>
      </c>
      <c r="H5" s="25">
        <v>10000</v>
      </c>
      <c r="I5" s="25">
        <v>1239.3</v>
      </c>
    </row>
    <row r="6" spans="1:9" s="25" customFormat="1" x14ac:dyDescent="0.25">
      <c r="A6" s="25" t="s">
        <v>41</v>
      </c>
      <c r="B6" s="25">
        <v>90</v>
      </c>
      <c r="C6" s="25">
        <v>5</v>
      </c>
      <c r="D6" s="25">
        <v>0</v>
      </c>
      <c r="E6" s="25">
        <v>134.81</v>
      </c>
      <c r="F6" s="25">
        <v>1000</v>
      </c>
      <c r="G6" s="25">
        <v>0.13481000000000001</v>
      </c>
      <c r="H6" s="25">
        <v>10000</v>
      </c>
      <c r="I6" s="25">
        <v>1348.1000000000001</v>
      </c>
    </row>
    <row r="7" spans="1:9" s="25" customFormat="1" x14ac:dyDescent="0.25">
      <c r="A7" s="25" t="s">
        <v>41</v>
      </c>
      <c r="B7" s="25">
        <v>90</v>
      </c>
      <c r="C7" s="25">
        <v>1</v>
      </c>
      <c r="D7" s="25">
        <v>15</v>
      </c>
      <c r="E7" s="25">
        <v>157.51</v>
      </c>
      <c r="F7" s="25">
        <v>1000</v>
      </c>
      <c r="G7" s="25">
        <v>0.15750999999999998</v>
      </c>
      <c r="H7" s="25">
        <v>10000</v>
      </c>
      <c r="I7" s="25">
        <v>1575.1</v>
      </c>
    </row>
    <row r="8" spans="1:9" s="25" customFormat="1" x14ac:dyDescent="0.25">
      <c r="A8" s="25" t="s">
        <v>41</v>
      </c>
      <c r="B8" s="25">
        <v>90</v>
      </c>
      <c r="C8" s="25">
        <v>2</v>
      </c>
      <c r="D8" s="25">
        <v>15</v>
      </c>
      <c r="E8" s="25">
        <v>115.14</v>
      </c>
      <c r="F8" s="25">
        <v>1000</v>
      </c>
      <c r="G8" s="25">
        <v>0.11514000000000001</v>
      </c>
      <c r="H8" s="25">
        <v>10000</v>
      </c>
      <c r="I8" s="25">
        <v>1151.4000000000001</v>
      </c>
    </row>
    <row r="9" spans="1:9" s="25" customFormat="1" x14ac:dyDescent="0.25">
      <c r="A9" s="24" t="s">
        <v>41</v>
      </c>
      <c r="B9" s="24">
        <v>90</v>
      </c>
      <c r="C9" s="24">
        <v>3</v>
      </c>
      <c r="D9" s="24">
        <v>15</v>
      </c>
      <c r="E9" s="24">
        <v>92.990000000000009</v>
      </c>
      <c r="F9" s="24">
        <v>1000</v>
      </c>
      <c r="G9" s="24">
        <v>9.2990000000000003E-2</v>
      </c>
      <c r="H9" s="24">
        <v>10000</v>
      </c>
      <c r="I9" s="24">
        <v>929.9</v>
      </c>
    </row>
    <row r="10" spans="1:9" s="25" customFormat="1" x14ac:dyDescent="0.25">
      <c r="A10" s="25" t="s">
        <v>41</v>
      </c>
      <c r="B10" s="25">
        <v>90</v>
      </c>
      <c r="C10" s="25">
        <v>4</v>
      </c>
      <c r="D10" s="25">
        <v>15</v>
      </c>
      <c r="E10" s="25">
        <v>98.839999999999989</v>
      </c>
      <c r="F10" s="25">
        <v>1000</v>
      </c>
      <c r="G10" s="25">
        <v>9.8839999999999983E-2</v>
      </c>
      <c r="H10" s="25">
        <v>10000</v>
      </c>
      <c r="I10" s="25">
        <v>988.39999999999986</v>
      </c>
    </row>
    <row r="11" spans="1:9" s="24" customFormat="1" x14ac:dyDescent="0.25">
      <c r="A11" s="25" t="s">
        <v>41</v>
      </c>
      <c r="B11" s="25">
        <v>90</v>
      </c>
      <c r="C11" s="25">
        <v>5</v>
      </c>
      <c r="D11" s="25">
        <v>15</v>
      </c>
      <c r="E11" s="25">
        <v>91.78</v>
      </c>
      <c r="F11" s="25">
        <v>1000</v>
      </c>
      <c r="G11" s="25">
        <v>9.178E-2</v>
      </c>
      <c r="H11" s="25">
        <v>10000</v>
      </c>
      <c r="I11" s="25">
        <v>917.8</v>
      </c>
    </row>
    <row r="12" spans="1:9" s="25" customFormat="1" x14ac:dyDescent="0.25">
      <c r="A12" s="25" t="s">
        <v>41</v>
      </c>
      <c r="B12" s="25">
        <v>90</v>
      </c>
      <c r="C12" s="25">
        <v>1</v>
      </c>
      <c r="D12" s="25">
        <v>30</v>
      </c>
      <c r="E12" s="25">
        <v>10.82</v>
      </c>
      <c r="F12" s="25">
        <v>1000</v>
      </c>
      <c r="G12" s="25">
        <v>1.082E-2</v>
      </c>
      <c r="H12" s="25">
        <v>10000</v>
      </c>
      <c r="I12" s="25">
        <v>108.2</v>
      </c>
    </row>
    <row r="13" spans="1:9" s="25" customFormat="1" x14ac:dyDescent="0.25">
      <c r="A13" s="25" t="s">
        <v>41</v>
      </c>
      <c r="B13" s="25">
        <v>90</v>
      </c>
      <c r="C13" s="25">
        <v>2</v>
      </c>
      <c r="D13" s="25">
        <v>30</v>
      </c>
      <c r="E13" s="25">
        <v>200.98</v>
      </c>
      <c r="F13" s="25">
        <v>1000</v>
      </c>
      <c r="G13" s="25">
        <v>0.20097999999999999</v>
      </c>
      <c r="H13" s="25">
        <v>10000</v>
      </c>
      <c r="I13" s="25">
        <v>2009.8</v>
      </c>
    </row>
    <row r="14" spans="1:9" s="25" customFormat="1" x14ac:dyDescent="0.25">
      <c r="A14" s="25" t="s">
        <v>41</v>
      </c>
      <c r="B14" s="25">
        <v>90</v>
      </c>
      <c r="C14" s="25">
        <v>3</v>
      </c>
      <c r="D14" s="25">
        <v>30</v>
      </c>
      <c r="E14" s="25">
        <v>77.179999999999993</v>
      </c>
      <c r="F14" s="25">
        <v>1000</v>
      </c>
      <c r="G14" s="25">
        <v>7.7179999999999999E-2</v>
      </c>
      <c r="H14" s="25">
        <v>10000</v>
      </c>
      <c r="I14" s="25">
        <v>771.8</v>
      </c>
    </row>
    <row r="15" spans="1:9" s="25" customFormat="1" x14ac:dyDescent="0.25">
      <c r="A15" s="25" t="s">
        <v>41</v>
      </c>
      <c r="B15" s="25">
        <v>90</v>
      </c>
      <c r="C15" s="25">
        <v>4</v>
      </c>
      <c r="D15" s="25">
        <v>30</v>
      </c>
      <c r="E15" s="25">
        <v>120.465</v>
      </c>
      <c r="F15" s="25">
        <v>1000</v>
      </c>
      <c r="G15" s="25">
        <v>0.120465</v>
      </c>
      <c r="H15" s="25">
        <v>10000</v>
      </c>
      <c r="I15" s="25">
        <v>1204.6500000000001</v>
      </c>
    </row>
    <row r="16" spans="1:9" s="25" customFormat="1" x14ac:dyDescent="0.25">
      <c r="A16" s="25" t="s">
        <v>41</v>
      </c>
      <c r="B16" s="25">
        <v>90</v>
      </c>
      <c r="C16" s="25">
        <v>5</v>
      </c>
      <c r="D16" s="25">
        <v>30</v>
      </c>
      <c r="E16" s="25">
        <v>142.72000000000003</v>
      </c>
      <c r="F16" s="25">
        <v>1000</v>
      </c>
      <c r="G16" s="25">
        <v>0.14272000000000001</v>
      </c>
      <c r="H16" s="25">
        <v>10000</v>
      </c>
      <c r="I16" s="25">
        <v>1427.2</v>
      </c>
    </row>
    <row r="17" spans="1:9" s="25" customFormat="1" x14ac:dyDescent="0.25">
      <c r="A17" s="25" t="s">
        <v>41</v>
      </c>
      <c r="B17" s="25">
        <v>90</v>
      </c>
      <c r="C17" s="25">
        <v>1</v>
      </c>
      <c r="D17" s="25">
        <v>60</v>
      </c>
      <c r="E17" s="25">
        <v>159.01999999999998</v>
      </c>
      <c r="F17" s="25">
        <v>1000</v>
      </c>
      <c r="G17" s="25">
        <v>0.15901999999999999</v>
      </c>
      <c r="H17" s="25">
        <v>10000</v>
      </c>
      <c r="I17" s="25">
        <v>1590.2</v>
      </c>
    </row>
    <row r="18" spans="1:9" s="25" customFormat="1" x14ac:dyDescent="0.25">
      <c r="A18" s="25" t="s">
        <v>41</v>
      </c>
      <c r="B18" s="25">
        <v>90</v>
      </c>
      <c r="C18" s="25">
        <v>2</v>
      </c>
      <c r="D18" s="25">
        <v>60</v>
      </c>
      <c r="E18" s="25">
        <v>24.419999999999998</v>
      </c>
      <c r="F18" s="25">
        <v>1000</v>
      </c>
      <c r="G18" s="25">
        <v>2.4419999999999997E-2</v>
      </c>
      <c r="H18" s="25">
        <v>10000</v>
      </c>
      <c r="I18" s="25">
        <v>244.19999999999996</v>
      </c>
    </row>
    <row r="19" spans="1:9" s="25" customFormat="1" x14ac:dyDescent="0.25">
      <c r="A19" s="25" t="s">
        <v>41</v>
      </c>
      <c r="B19" s="25">
        <v>90</v>
      </c>
      <c r="C19" s="25">
        <v>3</v>
      </c>
      <c r="D19" s="25">
        <v>60</v>
      </c>
      <c r="E19" s="25">
        <v>27.299999999999997</v>
      </c>
      <c r="F19" s="25">
        <v>1000</v>
      </c>
      <c r="G19" s="25">
        <v>2.7299999999999998E-2</v>
      </c>
      <c r="H19" s="25">
        <v>10000</v>
      </c>
      <c r="I19" s="25">
        <v>273</v>
      </c>
    </row>
    <row r="20" spans="1:9" s="25" customFormat="1" x14ac:dyDescent="0.25">
      <c r="A20" s="25" t="s">
        <v>41</v>
      </c>
      <c r="B20" s="25">
        <v>90</v>
      </c>
      <c r="C20" s="25">
        <v>4</v>
      </c>
      <c r="D20" s="25">
        <v>60</v>
      </c>
      <c r="E20" s="25">
        <v>37.29</v>
      </c>
      <c r="F20" s="25">
        <v>1000</v>
      </c>
      <c r="G20" s="25">
        <v>3.7289999999999997E-2</v>
      </c>
      <c r="H20" s="25">
        <v>10000</v>
      </c>
      <c r="I20" s="25">
        <v>372.9</v>
      </c>
    </row>
    <row r="21" spans="1:9" s="25" customFormat="1" x14ac:dyDescent="0.25">
      <c r="A21" s="25" t="s">
        <v>41</v>
      </c>
      <c r="B21" s="25">
        <v>90</v>
      </c>
      <c r="C21" s="25">
        <v>5</v>
      </c>
      <c r="D21" s="25">
        <v>60</v>
      </c>
      <c r="E21" s="25">
        <v>79.53</v>
      </c>
      <c r="F21" s="25">
        <v>1000</v>
      </c>
      <c r="G21" s="25">
        <v>7.9530000000000003E-2</v>
      </c>
      <c r="H21" s="25">
        <v>10000</v>
      </c>
      <c r="I21" s="25">
        <v>795.30000000000007</v>
      </c>
    </row>
  </sheetData>
  <sortState xmlns:xlrd2="http://schemas.microsoft.com/office/spreadsheetml/2017/richdata2" ref="A2:I21">
    <sortCondition ref="D2"/>
  </sortState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D21"/>
  <sheetViews>
    <sheetView topLeftCell="A4" workbookViewId="0">
      <selection activeCell="A22" sqref="A22:XFD22"/>
    </sheetView>
  </sheetViews>
  <sheetFormatPr defaultRowHeight="15" x14ac:dyDescent="0.25"/>
  <sheetData>
    <row r="1" spans="1:4" x14ac:dyDescent="0.25">
      <c r="A1" t="s">
        <v>2</v>
      </c>
      <c r="B1" t="s">
        <v>3</v>
      </c>
      <c r="C1" t="s">
        <v>11</v>
      </c>
      <c r="D1" t="s">
        <v>50</v>
      </c>
    </row>
    <row r="2" spans="1:4" x14ac:dyDescent="0.25">
      <c r="A2">
        <v>1</v>
      </c>
      <c r="B2">
        <v>0</v>
      </c>
      <c r="C2">
        <v>609.40000000000009</v>
      </c>
      <c r="D2">
        <v>811.7</v>
      </c>
    </row>
    <row r="3" spans="1:4" x14ac:dyDescent="0.25">
      <c r="A3">
        <v>2</v>
      </c>
      <c r="B3">
        <v>0</v>
      </c>
      <c r="C3">
        <v>609.79999999999995</v>
      </c>
      <c r="D3">
        <v>769.2</v>
      </c>
    </row>
    <row r="4" spans="1:4" s="24" customFormat="1" x14ac:dyDescent="0.25">
      <c r="A4" s="24">
        <v>3</v>
      </c>
      <c r="B4" s="24">
        <v>0</v>
      </c>
      <c r="C4" s="24">
        <v>614.5</v>
      </c>
      <c r="D4" s="24">
        <v>762.5</v>
      </c>
    </row>
    <row r="5" spans="1:4" s="24" customFormat="1" x14ac:dyDescent="0.25">
      <c r="A5" s="24">
        <v>4</v>
      </c>
      <c r="B5" s="24">
        <v>0</v>
      </c>
      <c r="C5" s="24">
        <v>734.2</v>
      </c>
      <c r="D5" s="24">
        <v>805.1</v>
      </c>
    </row>
    <row r="6" spans="1:4" s="24" customFormat="1" x14ac:dyDescent="0.25">
      <c r="A6" s="24">
        <v>5</v>
      </c>
      <c r="B6" s="24">
        <v>0</v>
      </c>
      <c r="C6" s="24">
        <v>636.5</v>
      </c>
      <c r="D6" s="24">
        <v>911.60000000000014</v>
      </c>
    </row>
    <row r="7" spans="1:4" s="24" customFormat="1" x14ac:dyDescent="0.25">
      <c r="A7" s="24">
        <v>1</v>
      </c>
      <c r="B7" s="24">
        <v>15</v>
      </c>
      <c r="C7" s="24">
        <v>408.5</v>
      </c>
      <c r="D7" s="24">
        <v>774.1</v>
      </c>
    </row>
    <row r="8" spans="1:4" s="24" customFormat="1" x14ac:dyDescent="0.25">
      <c r="A8" s="24">
        <v>2</v>
      </c>
      <c r="B8" s="24">
        <v>15</v>
      </c>
      <c r="C8" s="24">
        <v>500</v>
      </c>
      <c r="D8" s="24">
        <v>751.4</v>
      </c>
    </row>
    <row r="9" spans="1:4" s="24" customFormat="1" x14ac:dyDescent="0.25">
      <c r="A9" s="24">
        <v>3</v>
      </c>
      <c r="B9" s="24">
        <v>15</v>
      </c>
      <c r="C9" s="24">
        <v>491.7</v>
      </c>
      <c r="D9" s="24">
        <v>740</v>
      </c>
    </row>
    <row r="10" spans="1:4" s="24" customFormat="1" x14ac:dyDescent="0.25">
      <c r="A10" s="24">
        <v>4</v>
      </c>
      <c r="B10" s="24">
        <v>15</v>
      </c>
      <c r="C10">
        <v>469.2</v>
      </c>
      <c r="D10" s="24">
        <v>679.2</v>
      </c>
    </row>
    <row r="11" spans="1:4" x14ac:dyDescent="0.25">
      <c r="A11">
        <v>5</v>
      </c>
      <c r="B11">
        <v>15</v>
      </c>
      <c r="C11">
        <v>477</v>
      </c>
      <c r="D11">
        <v>740.8</v>
      </c>
    </row>
    <row r="12" spans="1:4" s="26" customFormat="1" x14ac:dyDescent="0.25">
      <c r="A12" s="26">
        <v>1</v>
      </c>
      <c r="B12" s="26">
        <v>30</v>
      </c>
      <c r="C12" s="26">
        <v>596.39</v>
      </c>
      <c r="D12" s="26">
        <v>568.20000000000005</v>
      </c>
    </row>
    <row r="13" spans="1:4" s="27" customFormat="1" x14ac:dyDescent="0.25">
      <c r="A13" s="27">
        <v>2</v>
      </c>
      <c r="B13" s="27">
        <v>30</v>
      </c>
      <c r="C13">
        <v>503.5</v>
      </c>
      <c r="D13" s="24">
        <v>709.3</v>
      </c>
    </row>
    <row r="14" spans="1:4" s="24" customFormat="1" x14ac:dyDescent="0.25">
      <c r="A14" s="24">
        <v>3</v>
      </c>
      <c r="B14" s="24">
        <v>30</v>
      </c>
      <c r="C14">
        <v>610.1</v>
      </c>
      <c r="D14" s="24">
        <v>703.7</v>
      </c>
    </row>
    <row r="15" spans="1:4" s="27" customFormat="1" x14ac:dyDescent="0.25">
      <c r="A15" s="27">
        <v>4</v>
      </c>
      <c r="B15" s="27">
        <v>30</v>
      </c>
      <c r="C15">
        <v>620.20000000000005</v>
      </c>
      <c r="D15" s="27">
        <v>584.35</v>
      </c>
    </row>
    <row r="16" spans="1:4" s="27" customFormat="1" x14ac:dyDescent="0.25">
      <c r="A16" s="27">
        <v>5</v>
      </c>
      <c r="B16" s="27">
        <v>30</v>
      </c>
      <c r="C16" s="27">
        <v>575.71</v>
      </c>
      <c r="D16" s="27">
        <v>631.4</v>
      </c>
    </row>
    <row r="17" spans="1:4" s="27" customFormat="1" x14ac:dyDescent="0.25">
      <c r="A17" s="27">
        <v>1</v>
      </c>
      <c r="B17" s="27">
        <v>60</v>
      </c>
      <c r="C17" s="27">
        <v>447.8</v>
      </c>
      <c r="D17" s="27">
        <v>242.4</v>
      </c>
    </row>
    <row r="18" spans="1:4" s="24" customFormat="1" x14ac:dyDescent="0.25">
      <c r="A18" s="24">
        <v>2</v>
      </c>
      <c r="B18" s="24">
        <v>60</v>
      </c>
      <c r="C18" s="24">
        <v>389.6</v>
      </c>
      <c r="D18" s="24">
        <v>254.6</v>
      </c>
    </row>
    <row r="19" spans="1:4" s="24" customFormat="1" x14ac:dyDescent="0.25">
      <c r="A19" s="24">
        <v>3</v>
      </c>
      <c r="B19" s="24">
        <v>60</v>
      </c>
      <c r="C19" s="24">
        <v>413.1</v>
      </c>
      <c r="D19" s="24">
        <v>259.90000000000003</v>
      </c>
    </row>
    <row r="20" spans="1:4" s="24" customFormat="1" x14ac:dyDescent="0.25">
      <c r="A20" s="24">
        <v>4</v>
      </c>
      <c r="B20" s="24">
        <v>60</v>
      </c>
      <c r="C20">
        <v>463.4</v>
      </c>
      <c r="D20" s="24">
        <v>209.50000000000003</v>
      </c>
    </row>
    <row r="21" spans="1:4" s="24" customFormat="1" x14ac:dyDescent="0.25">
      <c r="A21" s="24">
        <v>5</v>
      </c>
      <c r="B21" s="24">
        <v>60</v>
      </c>
      <c r="C21">
        <v>459.3</v>
      </c>
      <c r="D21" s="24">
        <v>236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M21"/>
  <sheetViews>
    <sheetView workbookViewId="0">
      <selection sqref="A1:D1"/>
    </sheetView>
  </sheetViews>
  <sheetFormatPr defaultRowHeight="15" x14ac:dyDescent="0.25"/>
  <sheetData>
    <row r="1" spans="1:13" x14ac:dyDescent="0.25">
      <c r="A1" t="s">
        <v>2</v>
      </c>
      <c r="B1" t="s">
        <v>3</v>
      </c>
      <c r="C1" s="27" t="s">
        <v>11</v>
      </c>
      <c r="D1" s="27" t="s">
        <v>81</v>
      </c>
      <c r="E1" s="27" t="s">
        <v>82</v>
      </c>
      <c r="F1" s="27" t="s">
        <v>83</v>
      </c>
      <c r="G1" s="27" t="s">
        <v>86</v>
      </c>
      <c r="H1" s="27" t="s">
        <v>80</v>
      </c>
      <c r="I1" t="s">
        <v>85</v>
      </c>
      <c r="J1" t="s">
        <v>84</v>
      </c>
      <c r="K1" t="s">
        <v>91</v>
      </c>
      <c r="L1" t="s">
        <v>126</v>
      </c>
      <c r="M1" t="s">
        <v>88</v>
      </c>
    </row>
    <row r="2" spans="1:13" x14ac:dyDescent="0.25">
      <c r="A2">
        <v>1</v>
      </c>
      <c r="B2">
        <v>0</v>
      </c>
      <c r="C2" s="27">
        <v>609.4</v>
      </c>
      <c r="D2" s="27">
        <v>20</v>
      </c>
      <c r="E2" s="27">
        <v>525.1</v>
      </c>
      <c r="F2" s="27">
        <v>38.5</v>
      </c>
      <c r="G2" s="27">
        <v>7</v>
      </c>
      <c r="H2" s="27">
        <v>121.1</v>
      </c>
      <c r="I2" t="s">
        <v>43</v>
      </c>
      <c r="J2" t="s">
        <v>43</v>
      </c>
      <c r="K2" t="s">
        <v>43</v>
      </c>
      <c r="L2" t="s">
        <v>43</v>
      </c>
      <c r="M2" t="s">
        <v>43</v>
      </c>
    </row>
    <row r="3" spans="1:13" ht="13.5" customHeight="1" x14ac:dyDescent="0.25">
      <c r="A3">
        <v>1</v>
      </c>
      <c r="B3">
        <v>15</v>
      </c>
      <c r="C3">
        <v>701</v>
      </c>
      <c r="D3">
        <v>31.5</v>
      </c>
      <c r="E3">
        <v>559.5</v>
      </c>
      <c r="F3" t="s">
        <v>43</v>
      </c>
      <c r="G3" t="s">
        <v>43</v>
      </c>
      <c r="H3">
        <v>126.1</v>
      </c>
      <c r="I3">
        <v>120.1</v>
      </c>
      <c r="J3">
        <v>36.5</v>
      </c>
      <c r="K3">
        <v>0.4</v>
      </c>
      <c r="L3" s="31" t="s">
        <v>43</v>
      </c>
      <c r="M3" s="36" t="s">
        <v>43</v>
      </c>
    </row>
    <row r="4" spans="1:13" s="27" customFormat="1" ht="13.5" customHeight="1" x14ac:dyDescent="0.25">
      <c r="A4" s="27">
        <v>1</v>
      </c>
      <c r="B4" s="27">
        <v>30</v>
      </c>
      <c r="C4" s="27" t="s">
        <v>43</v>
      </c>
      <c r="D4">
        <v>24.300000000000004</v>
      </c>
      <c r="E4">
        <v>83.9</v>
      </c>
      <c r="F4" s="27" t="s">
        <v>43</v>
      </c>
      <c r="G4" s="28" t="s">
        <v>43</v>
      </c>
      <c r="H4" s="28" t="s">
        <v>43</v>
      </c>
      <c r="I4" s="28" t="s">
        <v>43</v>
      </c>
      <c r="J4" s="28" t="s">
        <v>43</v>
      </c>
      <c r="K4" s="28" t="s">
        <v>43</v>
      </c>
      <c r="L4" s="31" t="s">
        <v>43</v>
      </c>
      <c r="M4" s="36" t="s">
        <v>43</v>
      </c>
    </row>
    <row r="5" spans="1:13" x14ac:dyDescent="0.25">
      <c r="A5">
        <v>1</v>
      </c>
      <c r="B5">
        <v>60</v>
      </c>
      <c r="C5">
        <v>1247.8</v>
      </c>
      <c r="D5">
        <v>257.39999999999998</v>
      </c>
      <c r="E5">
        <v>11.6</v>
      </c>
      <c r="F5" t="s">
        <v>43</v>
      </c>
      <c r="G5">
        <v>7.0999999999999988</v>
      </c>
      <c r="H5">
        <v>66.3</v>
      </c>
      <c r="I5" t="s">
        <v>43</v>
      </c>
      <c r="J5" s="28" t="s">
        <v>43</v>
      </c>
      <c r="K5" s="28" t="s">
        <v>43</v>
      </c>
      <c r="L5" s="31" t="s">
        <v>43</v>
      </c>
      <c r="M5" s="36" t="s">
        <v>43</v>
      </c>
    </row>
    <row r="6" spans="1:13" s="27" customFormat="1" x14ac:dyDescent="0.25">
      <c r="A6" s="27">
        <v>2</v>
      </c>
      <c r="B6" s="27">
        <v>0</v>
      </c>
      <c r="C6" s="27">
        <v>1509.8</v>
      </c>
      <c r="D6" s="27" t="s">
        <v>43</v>
      </c>
      <c r="E6">
        <v>237.5</v>
      </c>
      <c r="F6">
        <v>111.79999999999998</v>
      </c>
      <c r="G6" s="27" t="s">
        <v>43</v>
      </c>
      <c r="H6">
        <v>287.8</v>
      </c>
      <c r="I6" s="27" t="s">
        <v>43</v>
      </c>
      <c r="J6">
        <v>132.10000000000002</v>
      </c>
      <c r="K6" s="27" t="s">
        <v>43</v>
      </c>
      <c r="L6" s="31" t="s">
        <v>43</v>
      </c>
      <c r="M6" s="36" t="s">
        <v>43</v>
      </c>
    </row>
    <row r="7" spans="1:13" s="28" customFormat="1" x14ac:dyDescent="0.25">
      <c r="A7" s="28">
        <v>2</v>
      </c>
      <c r="B7" s="28">
        <v>15</v>
      </c>
      <c r="C7" s="28" t="s">
        <v>43</v>
      </c>
      <c r="D7">
        <v>73.7</v>
      </c>
      <c r="E7">
        <v>154.29999999999998</v>
      </c>
      <c r="F7" s="28" t="s">
        <v>43</v>
      </c>
      <c r="G7">
        <v>15.8</v>
      </c>
      <c r="H7">
        <v>907.6</v>
      </c>
      <c r="I7" s="28" t="s">
        <v>43</v>
      </c>
      <c r="J7" s="31" t="s">
        <v>43</v>
      </c>
      <c r="K7" s="31" t="s">
        <v>43</v>
      </c>
      <c r="L7" s="31" t="s">
        <v>43</v>
      </c>
      <c r="M7" s="36" t="s">
        <v>43</v>
      </c>
    </row>
    <row r="8" spans="1:13" s="29" customFormat="1" x14ac:dyDescent="0.25">
      <c r="A8" s="29">
        <v>2</v>
      </c>
      <c r="B8" s="29">
        <v>30</v>
      </c>
      <c r="C8" s="29">
        <v>1100.5</v>
      </c>
      <c r="D8" s="29" t="s">
        <v>43</v>
      </c>
      <c r="E8">
        <v>133.69999999999999</v>
      </c>
      <c r="F8">
        <v>193.79999999999998</v>
      </c>
      <c r="G8">
        <v>8.9</v>
      </c>
      <c r="H8">
        <v>451.4</v>
      </c>
      <c r="I8">
        <v>6.8999999999999995</v>
      </c>
      <c r="J8">
        <v>63.4</v>
      </c>
      <c r="K8" s="31" t="s">
        <v>43</v>
      </c>
      <c r="L8">
        <v>51.2</v>
      </c>
      <c r="M8" s="36" t="s">
        <v>43</v>
      </c>
    </row>
    <row r="9" spans="1:13" s="30" customFormat="1" x14ac:dyDescent="0.25">
      <c r="A9" s="30">
        <v>2</v>
      </c>
      <c r="B9" s="30">
        <v>60</v>
      </c>
      <c r="C9">
        <v>189.60000000000002</v>
      </c>
      <c r="D9" s="30" t="s">
        <v>43</v>
      </c>
      <c r="E9">
        <v>31.3</v>
      </c>
      <c r="F9" s="30" t="s">
        <v>43</v>
      </c>
      <c r="G9">
        <v>4.8999999999999995</v>
      </c>
      <c r="H9">
        <v>13.9</v>
      </c>
      <c r="I9">
        <v>4.5</v>
      </c>
      <c r="J9" s="30" t="s">
        <v>43</v>
      </c>
      <c r="K9" s="30" t="s">
        <v>43</v>
      </c>
      <c r="L9" s="30" t="s">
        <v>43</v>
      </c>
      <c r="M9" s="36" t="s">
        <v>43</v>
      </c>
    </row>
    <row r="10" spans="1:13" s="31" customFormat="1" x14ac:dyDescent="0.25">
      <c r="A10" s="31">
        <v>3</v>
      </c>
      <c r="B10" s="31">
        <v>0</v>
      </c>
      <c r="C10">
        <v>414.5</v>
      </c>
      <c r="D10" s="31" t="s">
        <v>43</v>
      </c>
      <c r="E10">
        <v>228.1</v>
      </c>
      <c r="F10">
        <v>48.300000000000004</v>
      </c>
      <c r="G10">
        <v>21.5</v>
      </c>
      <c r="H10" s="31">
        <v>228.7</v>
      </c>
      <c r="I10" s="31" t="s">
        <v>43</v>
      </c>
      <c r="J10">
        <v>135.9</v>
      </c>
      <c r="K10" s="31" t="s">
        <v>43</v>
      </c>
      <c r="L10" s="31" t="s">
        <v>43</v>
      </c>
      <c r="M10" s="36" t="s">
        <v>43</v>
      </c>
    </row>
    <row r="11" spans="1:13" s="31" customFormat="1" x14ac:dyDescent="0.25">
      <c r="A11" s="31">
        <v>3</v>
      </c>
      <c r="B11" s="31">
        <v>15</v>
      </c>
      <c r="C11">
        <v>140</v>
      </c>
      <c r="D11">
        <v>22.7</v>
      </c>
      <c r="E11">
        <v>437.29999999999995</v>
      </c>
      <c r="F11" s="31" t="s">
        <v>43</v>
      </c>
      <c r="G11" s="31" t="s">
        <v>43</v>
      </c>
      <c r="H11">
        <v>260.3</v>
      </c>
      <c r="I11" s="31" t="s">
        <v>43</v>
      </c>
      <c r="J11">
        <v>69.599999999999994</v>
      </c>
      <c r="K11" s="31" t="s">
        <v>43</v>
      </c>
      <c r="L11" s="31" t="s">
        <v>43</v>
      </c>
      <c r="M11" s="36" t="s">
        <v>43</v>
      </c>
    </row>
    <row r="12" spans="1:13" s="32" customFormat="1" x14ac:dyDescent="0.25">
      <c r="A12" s="32">
        <v>3</v>
      </c>
      <c r="B12" s="32">
        <v>30</v>
      </c>
      <c r="C12">
        <v>163.70000000000002</v>
      </c>
      <c r="E12">
        <v>28.700000000000003</v>
      </c>
      <c r="F12" s="32" t="s">
        <v>43</v>
      </c>
      <c r="G12">
        <v>95.199999999999989</v>
      </c>
      <c r="H12">
        <v>206.40000000000003</v>
      </c>
      <c r="I12" s="32" t="s">
        <v>43</v>
      </c>
      <c r="J12">
        <v>277.8</v>
      </c>
      <c r="K12" s="32" t="s">
        <v>43</v>
      </c>
      <c r="L12" s="34" t="s">
        <v>43</v>
      </c>
      <c r="M12" s="36" t="s">
        <v>43</v>
      </c>
    </row>
    <row r="13" spans="1:13" s="33" customFormat="1" x14ac:dyDescent="0.25">
      <c r="A13" s="33">
        <v>3</v>
      </c>
      <c r="B13" s="33">
        <v>60</v>
      </c>
      <c r="C13">
        <v>13.1</v>
      </c>
      <c r="D13">
        <v>138.30000000000001</v>
      </c>
      <c r="E13">
        <v>34</v>
      </c>
      <c r="F13" s="33" t="s">
        <v>43</v>
      </c>
      <c r="G13" s="33" t="s">
        <v>43</v>
      </c>
      <c r="H13">
        <v>87.600000000000009</v>
      </c>
      <c r="I13" s="33" t="s">
        <v>43</v>
      </c>
      <c r="J13" s="34" t="s">
        <v>43</v>
      </c>
      <c r="K13" s="34" t="s">
        <v>43</v>
      </c>
      <c r="L13" s="34" t="s">
        <v>43</v>
      </c>
      <c r="M13" s="36" t="s">
        <v>43</v>
      </c>
    </row>
    <row r="14" spans="1:13" s="33" customFormat="1" x14ac:dyDescent="0.25">
      <c r="A14" s="33">
        <v>4</v>
      </c>
      <c r="B14" s="33">
        <v>0</v>
      </c>
      <c r="C14">
        <v>234.20000000000005</v>
      </c>
      <c r="D14" s="33" t="s">
        <v>43</v>
      </c>
      <c r="E14">
        <v>178.1</v>
      </c>
      <c r="F14" s="33" t="s">
        <v>43</v>
      </c>
      <c r="G14">
        <v>6.5</v>
      </c>
      <c r="H14">
        <v>591.5</v>
      </c>
      <c r="I14">
        <v>26.099999999999998</v>
      </c>
      <c r="J14">
        <v>202.89999999999998</v>
      </c>
      <c r="K14" s="33" t="s">
        <v>43</v>
      </c>
      <c r="L14" s="33" t="s">
        <v>43</v>
      </c>
      <c r="M14" s="36" t="s">
        <v>43</v>
      </c>
    </row>
    <row r="15" spans="1:13" s="34" customFormat="1" x14ac:dyDescent="0.25">
      <c r="A15" s="34">
        <v>4</v>
      </c>
      <c r="B15" s="34">
        <v>15</v>
      </c>
      <c r="C15">
        <v>9.2000000000000011</v>
      </c>
      <c r="D15" s="34" t="s">
        <v>43</v>
      </c>
      <c r="E15">
        <v>297.39999999999998</v>
      </c>
      <c r="F15">
        <v>26.8</v>
      </c>
      <c r="G15">
        <v>86.2</v>
      </c>
      <c r="H15">
        <v>326.10000000000002</v>
      </c>
      <c r="I15">
        <v>136.30000000000001</v>
      </c>
      <c r="J15">
        <v>15.3</v>
      </c>
      <c r="K15">
        <v>91.1</v>
      </c>
      <c r="L15" s="34" t="s">
        <v>43</v>
      </c>
      <c r="M15" s="36" t="s">
        <v>43</v>
      </c>
    </row>
    <row r="16" spans="1:13" s="34" customFormat="1" x14ac:dyDescent="0.25">
      <c r="A16" s="34">
        <v>4</v>
      </c>
      <c r="B16" s="34">
        <v>30</v>
      </c>
      <c r="C16" s="34">
        <v>220.3</v>
      </c>
      <c r="D16">
        <v>49.000000000000007</v>
      </c>
      <c r="E16" s="34" t="s">
        <v>43</v>
      </c>
      <c r="F16">
        <v>50.199999999999996</v>
      </c>
      <c r="G16">
        <v>0.25</v>
      </c>
      <c r="H16">
        <v>592.5</v>
      </c>
      <c r="I16" s="34" t="s">
        <v>43</v>
      </c>
      <c r="J16">
        <v>268.90000000000003</v>
      </c>
      <c r="K16" s="34" t="s">
        <v>43</v>
      </c>
      <c r="L16" s="34" t="s">
        <v>43</v>
      </c>
      <c r="M16" s="36" t="s">
        <v>43</v>
      </c>
    </row>
    <row r="17" spans="1:13" s="35" customFormat="1" x14ac:dyDescent="0.25">
      <c r="A17" s="35">
        <v>4</v>
      </c>
      <c r="B17" s="35">
        <v>60</v>
      </c>
      <c r="C17">
        <v>163.4</v>
      </c>
      <c r="D17" s="35" t="s">
        <v>43</v>
      </c>
      <c r="E17">
        <v>55.7</v>
      </c>
      <c r="F17" s="35" t="s">
        <v>43</v>
      </c>
      <c r="G17">
        <v>10.400000000000002</v>
      </c>
      <c r="H17">
        <v>76.100000000000009</v>
      </c>
      <c r="I17">
        <v>60.400000000000006</v>
      </c>
      <c r="J17" s="35" t="s">
        <v>43</v>
      </c>
      <c r="K17">
        <v>6.8999999999999995</v>
      </c>
      <c r="L17" s="35" t="s">
        <v>43</v>
      </c>
      <c r="M17" s="36" t="s">
        <v>43</v>
      </c>
    </row>
    <row r="18" spans="1:13" s="35" customFormat="1" x14ac:dyDescent="0.25">
      <c r="A18" s="35">
        <v>5</v>
      </c>
      <c r="B18" s="35">
        <v>0</v>
      </c>
      <c r="C18" s="35">
        <v>436.49999999999994</v>
      </c>
      <c r="D18" s="35" t="s">
        <v>43</v>
      </c>
      <c r="E18">
        <v>42.199999999999996</v>
      </c>
      <c r="F18">
        <v>42.199999999999996</v>
      </c>
      <c r="G18">
        <v>59.1</v>
      </c>
      <c r="H18">
        <v>596.30000000000007</v>
      </c>
      <c r="I18">
        <v>104.8</v>
      </c>
      <c r="J18">
        <v>56</v>
      </c>
      <c r="K18" s="35" t="s">
        <v>43</v>
      </c>
      <c r="L18" s="35" t="s">
        <v>43</v>
      </c>
      <c r="M18">
        <v>11</v>
      </c>
    </row>
    <row r="19" spans="1:13" s="36" customFormat="1" x14ac:dyDescent="0.25">
      <c r="A19" s="36">
        <v>5</v>
      </c>
      <c r="B19" s="36">
        <v>15</v>
      </c>
      <c r="C19">
        <v>660.7</v>
      </c>
      <c r="D19" s="36" t="s">
        <v>43</v>
      </c>
      <c r="E19">
        <v>14.799999999999999</v>
      </c>
      <c r="F19">
        <v>9.5</v>
      </c>
      <c r="G19">
        <v>122.4</v>
      </c>
      <c r="H19">
        <v>196.6</v>
      </c>
      <c r="I19">
        <v>187.5</v>
      </c>
      <c r="J19" s="36" t="s">
        <v>43</v>
      </c>
      <c r="K19">
        <v>7</v>
      </c>
      <c r="L19" s="36" t="s">
        <v>43</v>
      </c>
      <c r="M19" s="36" t="s">
        <v>43</v>
      </c>
    </row>
    <row r="20" spans="1:13" s="37" customFormat="1" x14ac:dyDescent="0.25">
      <c r="A20" s="37">
        <v>5</v>
      </c>
      <c r="B20" s="37">
        <v>30</v>
      </c>
      <c r="C20" s="37">
        <v>395.8</v>
      </c>
      <c r="D20">
        <v>29.7</v>
      </c>
      <c r="E20">
        <v>446.7</v>
      </c>
      <c r="F20" s="37" t="s">
        <v>43</v>
      </c>
      <c r="G20">
        <v>2.4</v>
      </c>
      <c r="H20">
        <v>540.49999999999989</v>
      </c>
      <c r="I20">
        <v>3.4000000000000004</v>
      </c>
      <c r="J20">
        <v>8.6999999999999993</v>
      </c>
      <c r="K20" s="37" t="s">
        <v>43</v>
      </c>
      <c r="L20" s="37" t="s">
        <v>43</v>
      </c>
      <c r="M20" s="37" t="s">
        <v>43</v>
      </c>
    </row>
    <row r="21" spans="1:13" s="37" customFormat="1" x14ac:dyDescent="0.25">
      <c r="A21" s="37">
        <v>5</v>
      </c>
      <c r="B21" s="37">
        <v>30</v>
      </c>
      <c r="C21">
        <v>459.3</v>
      </c>
      <c r="D21" s="37" t="s">
        <v>43</v>
      </c>
      <c r="E21">
        <v>44.800000000000004</v>
      </c>
      <c r="F21" s="37" t="s">
        <v>43</v>
      </c>
      <c r="G21">
        <v>6.3</v>
      </c>
      <c r="H21">
        <v>269.7</v>
      </c>
      <c r="I21">
        <v>15.200000000000001</v>
      </c>
      <c r="J21" s="37" t="s">
        <v>43</v>
      </c>
      <c r="K21" s="37" t="s">
        <v>43</v>
      </c>
      <c r="L21" s="37" t="s">
        <v>43</v>
      </c>
      <c r="M21" s="37" t="s">
        <v>43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D22"/>
  <sheetViews>
    <sheetView topLeftCell="A4" workbookViewId="0">
      <selection activeCell="A22" sqref="A22:XFD22"/>
    </sheetView>
  </sheetViews>
  <sheetFormatPr defaultRowHeight="15" x14ac:dyDescent="0.25"/>
  <cols>
    <col min="3" max="3" width="9.140625" style="37"/>
  </cols>
  <sheetData>
    <row r="1" spans="1:4" x14ac:dyDescent="0.25">
      <c r="A1" t="s">
        <v>2</v>
      </c>
      <c r="B1" t="s">
        <v>3</v>
      </c>
      <c r="C1" t="s">
        <v>161</v>
      </c>
      <c r="D1" t="s">
        <v>163</v>
      </c>
    </row>
    <row r="2" spans="1:4" s="37" customFormat="1" x14ac:dyDescent="0.25">
      <c r="A2" s="37">
        <v>1</v>
      </c>
      <c r="B2" s="37">
        <v>0</v>
      </c>
      <c r="C2">
        <v>332.1</v>
      </c>
      <c r="D2" s="37">
        <v>179.6</v>
      </c>
    </row>
    <row r="3" spans="1:4" x14ac:dyDescent="0.25">
      <c r="A3" s="37">
        <v>2</v>
      </c>
      <c r="B3">
        <v>0</v>
      </c>
      <c r="C3" s="37">
        <v>369.6</v>
      </c>
      <c r="D3">
        <v>399.6</v>
      </c>
    </row>
    <row r="4" spans="1:4" s="37" customFormat="1" x14ac:dyDescent="0.25">
      <c r="A4" s="37">
        <v>3</v>
      </c>
      <c r="B4" s="37">
        <v>0</v>
      </c>
      <c r="C4" s="37">
        <v>364</v>
      </c>
      <c r="D4" s="37">
        <v>298.5</v>
      </c>
    </row>
    <row r="5" spans="1:4" x14ac:dyDescent="0.25">
      <c r="A5" s="37">
        <v>4</v>
      </c>
      <c r="B5">
        <v>0</v>
      </c>
      <c r="C5">
        <v>387.5</v>
      </c>
      <c r="D5">
        <v>617.6</v>
      </c>
    </row>
    <row r="6" spans="1:4" x14ac:dyDescent="0.25">
      <c r="A6" s="37">
        <v>5</v>
      </c>
      <c r="B6">
        <v>0</v>
      </c>
      <c r="C6">
        <v>357.3</v>
      </c>
      <c r="D6">
        <v>754.30000000000007</v>
      </c>
    </row>
    <row r="7" spans="1:4" x14ac:dyDescent="0.25">
      <c r="A7" s="37">
        <v>1</v>
      </c>
      <c r="B7">
        <v>15</v>
      </c>
      <c r="C7">
        <v>396</v>
      </c>
      <c r="D7">
        <v>538.1</v>
      </c>
    </row>
    <row r="8" spans="1:4" s="37" customFormat="1" x14ac:dyDescent="0.25">
      <c r="A8" s="37">
        <v>2</v>
      </c>
      <c r="B8" s="37">
        <v>15</v>
      </c>
      <c r="C8" s="37">
        <v>354.3</v>
      </c>
      <c r="D8" s="37">
        <v>497.1</v>
      </c>
    </row>
    <row r="9" spans="1:4" s="37" customFormat="1" x14ac:dyDescent="0.25">
      <c r="A9" s="37">
        <v>3</v>
      </c>
      <c r="B9" s="37">
        <v>15</v>
      </c>
      <c r="C9" s="37">
        <v>306.89999999999998</v>
      </c>
      <c r="D9" s="37">
        <v>483</v>
      </c>
    </row>
    <row r="10" spans="1:4" x14ac:dyDescent="0.25">
      <c r="A10">
        <v>4</v>
      </c>
      <c r="B10">
        <v>15</v>
      </c>
      <c r="C10" s="37">
        <v>398.9</v>
      </c>
      <c r="D10">
        <v>540.29999999999995</v>
      </c>
    </row>
    <row r="11" spans="1:4" s="37" customFormat="1" x14ac:dyDescent="0.25">
      <c r="A11" s="37">
        <v>5</v>
      </c>
      <c r="B11" s="37">
        <v>15</v>
      </c>
      <c r="C11" s="37">
        <v>340.2</v>
      </c>
      <c r="D11" s="37">
        <v>480.6</v>
      </c>
    </row>
    <row r="12" spans="1:4" s="37" customFormat="1" x14ac:dyDescent="0.25">
      <c r="A12" s="37">
        <v>1</v>
      </c>
      <c r="B12" s="37">
        <v>30</v>
      </c>
      <c r="C12" s="37">
        <v>283.89999999999998</v>
      </c>
      <c r="D12" s="37">
        <v>424.3</v>
      </c>
    </row>
    <row r="13" spans="1:4" s="37" customFormat="1" x14ac:dyDescent="0.25">
      <c r="A13" s="37">
        <v>2</v>
      </c>
      <c r="B13" s="37">
        <v>30</v>
      </c>
      <c r="C13" s="37">
        <v>306</v>
      </c>
      <c r="D13" s="37">
        <v>503.3</v>
      </c>
    </row>
    <row r="14" spans="1:4" s="37" customFormat="1" x14ac:dyDescent="0.25">
      <c r="A14" s="37">
        <v>3</v>
      </c>
      <c r="B14" s="37">
        <v>30</v>
      </c>
      <c r="C14" s="37">
        <v>206.5</v>
      </c>
      <c r="D14" s="37">
        <v>401.6</v>
      </c>
    </row>
    <row r="15" spans="1:4" s="37" customFormat="1" x14ac:dyDescent="0.25">
      <c r="A15" s="37">
        <v>4</v>
      </c>
      <c r="B15" s="37">
        <v>30</v>
      </c>
      <c r="C15" s="37">
        <v>269.14999999999998</v>
      </c>
      <c r="D15" s="37">
        <v>415.2</v>
      </c>
    </row>
    <row r="16" spans="1:4" s="37" customFormat="1" x14ac:dyDescent="0.25">
      <c r="A16" s="37">
        <v>5</v>
      </c>
      <c r="B16" s="37">
        <v>30</v>
      </c>
      <c r="C16" s="37">
        <v>257.8</v>
      </c>
      <c r="D16" s="37">
        <v>573.6</v>
      </c>
    </row>
    <row r="17" spans="1:4" s="37" customFormat="1" x14ac:dyDescent="0.25">
      <c r="A17" s="37">
        <v>1</v>
      </c>
      <c r="B17" s="37">
        <v>60</v>
      </c>
      <c r="C17" s="37">
        <v>41.6</v>
      </c>
      <c r="D17" s="37">
        <v>230.8</v>
      </c>
    </row>
    <row r="18" spans="1:4" s="37" customFormat="1" x14ac:dyDescent="0.25">
      <c r="A18" s="37">
        <v>2</v>
      </c>
      <c r="B18" s="37">
        <v>60</v>
      </c>
      <c r="C18" s="37">
        <v>36.200000000000003</v>
      </c>
      <c r="D18" s="37">
        <v>188.4</v>
      </c>
    </row>
    <row r="19" spans="1:4" s="37" customFormat="1" x14ac:dyDescent="0.25">
      <c r="A19" s="37">
        <v>3</v>
      </c>
      <c r="B19" s="37">
        <v>60</v>
      </c>
      <c r="C19" s="37">
        <v>44</v>
      </c>
      <c r="D19" s="37">
        <v>175.9</v>
      </c>
    </row>
    <row r="20" spans="1:4" s="37" customFormat="1" x14ac:dyDescent="0.25">
      <c r="A20" s="37">
        <v>4</v>
      </c>
      <c r="B20" s="37">
        <v>60</v>
      </c>
      <c r="C20" s="37">
        <v>36.1</v>
      </c>
      <c r="D20" s="37">
        <v>203.4</v>
      </c>
    </row>
    <row r="21" spans="1:4" s="37" customFormat="1" x14ac:dyDescent="0.25">
      <c r="A21" s="37">
        <v>5</v>
      </c>
      <c r="B21" s="37">
        <v>60</v>
      </c>
      <c r="C21" s="37">
        <v>41.1</v>
      </c>
      <c r="D21" s="37">
        <v>204.9</v>
      </c>
    </row>
    <row r="22" spans="1:4" s="37" customFormat="1" x14ac:dyDescent="0.25"/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8"/>
  <sheetViews>
    <sheetView workbookViewId="0">
      <selection activeCell="C2" sqref="C2"/>
    </sheetView>
  </sheetViews>
  <sheetFormatPr defaultRowHeight="15" x14ac:dyDescent="0.25"/>
  <cols>
    <col min="4" max="4" width="9.140625" style="3"/>
    <col min="7" max="7" width="12" customWidth="1"/>
    <col min="8" max="8" width="11" customWidth="1"/>
    <col min="9" max="9" width="10.28515625" customWidth="1"/>
    <col min="10" max="10" width="11.140625" customWidth="1"/>
  </cols>
  <sheetData>
    <row r="1" spans="1:10" x14ac:dyDescent="0.25">
      <c r="A1" t="s">
        <v>39</v>
      </c>
      <c r="B1" t="s">
        <v>2</v>
      </c>
      <c r="C1" t="s">
        <v>3</v>
      </c>
      <c r="D1" s="3" t="s">
        <v>44</v>
      </c>
      <c r="E1" s="1" t="s">
        <v>81</v>
      </c>
      <c r="F1" s="1" t="s">
        <v>82</v>
      </c>
      <c r="G1" s="1" t="s">
        <v>80</v>
      </c>
      <c r="H1" t="s">
        <v>84</v>
      </c>
      <c r="I1" t="s">
        <v>160</v>
      </c>
      <c r="J1" t="s">
        <v>58</v>
      </c>
    </row>
    <row r="2" spans="1:10" x14ac:dyDescent="0.25">
      <c r="A2">
        <v>70</v>
      </c>
      <c r="B2">
        <v>1</v>
      </c>
      <c r="C2">
        <v>0</v>
      </c>
      <c r="D2" s="3" t="s">
        <v>45</v>
      </c>
      <c r="E2">
        <v>15.5</v>
      </c>
      <c r="F2">
        <v>374.8</v>
      </c>
      <c r="G2">
        <v>38.200000000000003</v>
      </c>
      <c r="H2">
        <v>119.10000000000001</v>
      </c>
      <c r="I2" t="s">
        <v>43</v>
      </c>
      <c r="J2">
        <v>7</v>
      </c>
    </row>
    <row r="3" spans="1:10" x14ac:dyDescent="0.25">
      <c r="A3">
        <v>70</v>
      </c>
      <c r="B3">
        <v>2</v>
      </c>
      <c r="C3">
        <v>0</v>
      </c>
      <c r="D3" s="3" t="s">
        <v>45</v>
      </c>
      <c r="E3" t="s">
        <v>43</v>
      </c>
      <c r="F3">
        <v>313</v>
      </c>
      <c r="G3">
        <v>57.5</v>
      </c>
      <c r="H3">
        <v>76.400000000000006</v>
      </c>
      <c r="I3" t="s">
        <v>43</v>
      </c>
      <c r="J3" t="s">
        <v>43</v>
      </c>
    </row>
    <row r="4" spans="1:10" x14ac:dyDescent="0.25">
      <c r="A4">
        <v>70</v>
      </c>
      <c r="B4">
        <v>3</v>
      </c>
      <c r="C4">
        <v>0</v>
      </c>
      <c r="D4" s="3" t="s">
        <v>45</v>
      </c>
      <c r="E4" t="s">
        <v>43</v>
      </c>
      <c r="F4">
        <v>211.70000000000002</v>
      </c>
      <c r="G4">
        <v>310.10000000000002</v>
      </c>
      <c r="H4">
        <v>43.800000000000004</v>
      </c>
      <c r="I4" t="s">
        <v>43</v>
      </c>
      <c r="J4" t="s">
        <v>43</v>
      </c>
    </row>
    <row r="5" spans="1:10" x14ac:dyDescent="0.25">
      <c r="A5">
        <v>70</v>
      </c>
      <c r="B5">
        <v>4</v>
      </c>
      <c r="C5">
        <v>0</v>
      </c>
      <c r="D5" s="3" t="s">
        <v>45</v>
      </c>
      <c r="E5" t="s">
        <v>43</v>
      </c>
      <c r="F5" t="s">
        <v>43</v>
      </c>
      <c r="G5">
        <v>70.5</v>
      </c>
      <c r="H5" t="s">
        <v>43</v>
      </c>
      <c r="I5">
        <v>347.70000000000005</v>
      </c>
      <c r="J5" t="s">
        <v>43</v>
      </c>
    </row>
    <row r="6" spans="1:10" x14ac:dyDescent="0.25">
      <c r="A6">
        <v>70</v>
      </c>
      <c r="B6">
        <v>5</v>
      </c>
      <c r="C6">
        <v>0</v>
      </c>
      <c r="D6" s="3" t="s">
        <v>45</v>
      </c>
      <c r="E6" t="s">
        <v>43</v>
      </c>
      <c r="F6">
        <v>111.2</v>
      </c>
      <c r="G6" t="s">
        <v>43</v>
      </c>
      <c r="H6" t="s">
        <v>43</v>
      </c>
      <c r="I6">
        <v>149.80000000000001</v>
      </c>
      <c r="J6">
        <v>546.5</v>
      </c>
    </row>
    <row r="7" spans="1:10" x14ac:dyDescent="0.25">
      <c r="A7">
        <v>70</v>
      </c>
      <c r="B7">
        <v>1</v>
      </c>
      <c r="C7">
        <v>15</v>
      </c>
      <c r="D7" s="3" t="s">
        <v>45</v>
      </c>
      <c r="E7">
        <v>103.9</v>
      </c>
      <c r="F7">
        <v>207</v>
      </c>
      <c r="G7">
        <v>95.8</v>
      </c>
      <c r="H7" t="s">
        <v>43</v>
      </c>
      <c r="I7">
        <v>98.6</v>
      </c>
      <c r="J7" t="s">
        <v>43</v>
      </c>
    </row>
    <row r="8" spans="1:10" x14ac:dyDescent="0.25">
      <c r="A8">
        <v>70</v>
      </c>
      <c r="B8">
        <v>2</v>
      </c>
      <c r="C8">
        <v>15</v>
      </c>
      <c r="D8" s="3" t="s">
        <v>45</v>
      </c>
      <c r="E8" t="s">
        <v>43</v>
      </c>
      <c r="F8">
        <v>159.1</v>
      </c>
      <c r="G8">
        <v>229.1</v>
      </c>
      <c r="H8" t="s">
        <v>43</v>
      </c>
      <c r="I8">
        <v>94.3</v>
      </c>
      <c r="J8" t="s">
        <v>43</v>
      </c>
    </row>
    <row r="9" spans="1:10" x14ac:dyDescent="0.25">
      <c r="A9" s="1">
        <v>70</v>
      </c>
      <c r="B9" s="1">
        <v>3</v>
      </c>
      <c r="C9" s="1">
        <v>15</v>
      </c>
      <c r="D9" s="3" t="s">
        <v>45</v>
      </c>
      <c r="E9" t="s">
        <v>43</v>
      </c>
      <c r="F9">
        <v>36</v>
      </c>
      <c r="G9">
        <v>137.79999999999998</v>
      </c>
      <c r="H9" t="s">
        <v>43</v>
      </c>
      <c r="I9">
        <v>73.5</v>
      </c>
      <c r="J9" t="s">
        <v>43</v>
      </c>
    </row>
    <row r="10" spans="1:10" x14ac:dyDescent="0.25">
      <c r="A10">
        <v>70</v>
      </c>
      <c r="B10">
        <v>4</v>
      </c>
      <c r="C10">
        <v>15</v>
      </c>
      <c r="D10" s="3" t="s">
        <v>45</v>
      </c>
      <c r="E10" t="s">
        <v>43</v>
      </c>
      <c r="F10">
        <v>42.699999999999996</v>
      </c>
      <c r="G10">
        <v>174.10000000000002</v>
      </c>
      <c r="H10">
        <v>36.700000000000003</v>
      </c>
      <c r="I10">
        <v>18.100000000000001</v>
      </c>
      <c r="J10" t="s">
        <v>43</v>
      </c>
    </row>
    <row r="11" spans="1:10" x14ac:dyDescent="0.25">
      <c r="A11">
        <v>70</v>
      </c>
      <c r="B11">
        <v>5</v>
      </c>
      <c r="C11">
        <v>15</v>
      </c>
      <c r="D11" s="3" t="s">
        <v>45</v>
      </c>
      <c r="E11" t="s">
        <v>43</v>
      </c>
      <c r="F11">
        <v>21.2</v>
      </c>
      <c r="G11">
        <v>113.2</v>
      </c>
      <c r="H11" t="s">
        <v>43</v>
      </c>
      <c r="I11">
        <v>30.800000000000004</v>
      </c>
      <c r="J11" t="s">
        <v>43</v>
      </c>
    </row>
    <row r="12" spans="1:10" x14ac:dyDescent="0.25">
      <c r="A12">
        <v>70</v>
      </c>
      <c r="B12">
        <v>1</v>
      </c>
      <c r="C12">
        <v>30</v>
      </c>
      <c r="D12" s="3" t="s">
        <v>45</v>
      </c>
      <c r="E12" t="s">
        <v>43</v>
      </c>
      <c r="F12">
        <v>192.2</v>
      </c>
      <c r="G12">
        <v>44.1</v>
      </c>
      <c r="J12">
        <v>30.800000000000004</v>
      </c>
    </row>
    <row r="13" spans="1:10" x14ac:dyDescent="0.25">
      <c r="A13" s="1">
        <v>70</v>
      </c>
      <c r="B13" s="1">
        <v>2</v>
      </c>
      <c r="C13" s="1">
        <v>30</v>
      </c>
      <c r="D13" s="3" t="s">
        <v>45</v>
      </c>
      <c r="E13">
        <v>65.7</v>
      </c>
      <c r="F13" t="s">
        <v>43</v>
      </c>
      <c r="G13">
        <v>84.9</v>
      </c>
      <c r="H13" t="s">
        <v>43</v>
      </c>
      <c r="I13" t="s">
        <v>43</v>
      </c>
      <c r="J13" t="s">
        <v>43</v>
      </c>
    </row>
    <row r="14" spans="1:10" x14ac:dyDescent="0.25">
      <c r="A14">
        <v>70</v>
      </c>
      <c r="B14">
        <v>3</v>
      </c>
      <c r="C14">
        <v>30</v>
      </c>
      <c r="D14" s="3" t="s">
        <v>45</v>
      </c>
      <c r="E14" t="s">
        <v>43</v>
      </c>
      <c r="F14">
        <v>82.5</v>
      </c>
      <c r="G14">
        <v>141.6</v>
      </c>
      <c r="H14" t="s">
        <v>43</v>
      </c>
      <c r="I14" t="s">
        <v>43</v>
      </c>
      <c r="J14">
        <v>42.699999999999996</v>
      </c>
    </row>
    <row r="15" spans="1:10" x14ac:dyDescent="0.25">
      <c r="A15">
        <v>70</v>
      </c>
      <c r="B15">
        <v>4</v>
      </c>
      <c r="C15">
        <v>30</v>
      </c>
      <c r="D15" s="3" t="s">
        <v>45</v>
      </c>
      <c r="E15" t="s">
        <v>43</v>
      </c>
      <c r="F15" t="s">
        <v>43</v>
      </c>
      <c r="G15" t="s">
        <v>43</v>
      </c>
      <c r="H15" t="s">
        <v>43</v>
      </c>
      <c r="I15">
        <v>19.399999999999999</v>
      </c>
      <c r="J15">
        <v>293.5</v>
      </c>
    </row>
    <row r="16" spans="1:10" x14ac:dyDescent="0.25">
      <c r="A16">
        <v>70</v>
      </c>
      <c r="B16">
        <v>5</v>
      </c>
      <c r="C16">
        <v>30</v>
      </c>
      <c r="D16" s="3" t="s">
        <v>45</v>
      </c>
      <c r="F16">
        <v>35.200000000000003</v>
      </c>
      <c r="I16">
        <v>183.2</v>
      </c>
      <c r="J16">
        <v>19.7</v>
      </c>
    </row>
    <row r="17" spans="1:10" x14ac:dyDescent="0.25">
      <c r="A17">
        <v>70</v>
      </c>
      <c r="B17">
        <v>1</v>
      </c>
      <c r="C17">
        <v>60</v>
      </c>
      <c r="D17" s="3" t="s">
        <v>45</v>
      </c>
      <c r="E17">
        <v>46.900000000000006</v>
      </c>
      <c r="F17">
        <v>0.4</v>
      </c>
      <c r="G17">
        <v>53.4</v>
      </c>
      <c r="H17" t="s">
        <v>43</v>
      </c>
      <c r="I17" t="s">
        <v>43</v>
      </c>
      <c r="J17" t="s">
        <v>43</v>
      </c>
    </row>
    <row r="18" spans="1:10" x14ac:dyDescent="0.25">
      <c r="A18">
        <v>70</v>
      </c>
      <c r="B18">
        <v>2</v>
      </c>
      <c r="C18">
        <v>60</v>
      </c>
      <c r="D18" s="3" t="s">
        <v>45</v>
      </c>
      <c r="E18" t="s">
        <v>43</v>
      </c>
      <c r="F18">
        <v>120.1</v>
      </c>
      <c r="G18">
        <v>2.7</v>
      </c>
      <c r="H18" t="s">
        <v>43</v>
      </c>
      <c r="I18" t="s">
        <v>43</v>
      </c>
      <c r="J18" t="s">
        <v>43</v>
      </c>
    </row>
    <row r="19" spans="1:10" x14ac:dyDescent="0.25">
      <c r="A19">
        <v>70</v>
      </c>
      <c r="B19">
        <v>3</v>
      </c>
      <c r="C19">
        <v>60</v>
      </c>
      <c r="D19" s="3" t="s">
        <v>45</v>
      </c>
      <c r="E19">
        <v>7.9</v>
      </c>
      <c r="F19">
        <v>16.899999999999999</v>
      </c>
      <c r="I19">
        <v>29.7</v>
      </c>
      <c r="J19">
        <v>23.900000000000002</v>
      </c>
    </row>
    <row r="20" spans="1:10" x14ac:dyDescent="0.25">
      <c r="A20">
        <v>70</v>
      </c>
      <c r="B20">
        <v>4</v>
      </c>
      <c r="C20">
        <v>60</v>
      </c>
      <c r="D20" s="3" t="s">
        <v>45</v>
      </c>
      <c r="E20">
        <v>22.400000000000002</v>
      </c>
      <c r="F20" t="s">
        <v>43</v>
      </c>
      <c r="G20">
        <v>22.5</v>
      </c>
      <c r="H20" t="s">
        <v>43</v>
      </c>
      <c r="I20" s="1" t="s">
        <v>43</v>
      </c>
      <c r="J20" s="1" t="s">
        <v>43</v>
      </c>
    </row>
    <row r="21" spans="1:10" x14ac:dyDescent="0.25">
      <c r="A21">
        <v>70</v>
      </c>
      <c r="B21">
        <v>5</v>
      </c>
      <c r="C21">
        <v>60</v>
      </c>
      <c r="D21" s="3" t="s">
        <v>45</v>
      </c>
      <c r="E21" t="s">
        <v>43</v>
      </c>
      <c r="F21">
        <v>34.500000000000007</v>
      </c>
      <c r="G21" t="s">
        <v>43</v>
      </c>
      <c r="H21" t="s">
        <v>43</v>
      </c>
      <c r="I21">
        <v>21.4</v>
      </c>
      <c r="J21">
        <v>13.799999999999999</v>
      </c>
    </row>
    <row r="27" spans="1:10" s="1" customFormat="1" x14ac:dyDescent="0.25">
      <c r="D27" s="3"/>
    </row>
    <row r="28" spans="1:10" s="1" customFormat="1" x14ac:dyDescent="0.25">
      <c r="D28" s="3"/>
    </row>
  </sheetData>
  <sortState xmlns:xlrd2="http://schemas.microsoft.com/office/spreadsheetml/2017/richdata2" ref="A2:J21">
    <sortCondition ref="C2"/>
  </sortState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I151"/>
  <sheetViews>
    <sheetView topLeftCell="A119" workbookViewId="0">
      <selection activeCell="D131" sqref="D131:I151"/>
    </sheetView>
  </sheetViews>
  <sheetFormatPr defaultRowHeight="15" x14ac:dyDescent="0.25"/>
  <cols>
    <col min="1" max="1" width="36.42578125" customWidth="1"/>
    <col min="5" max="5" width="9.140625" style="6"/>
  </cols>
  <sheetData>
    <row r="1" spans="1:9" x14ac:dyDescent="0.25">
      <c r="A1" t="s">
        <v>0</v>
      </c>
      <c r="B1" t="s">
        <v>39</v>
      </c>
      <c r="C1" t="s">
        <v>2</v>
      </c>
      <c r="D1" t="s">
        <v>3</v>
      </c>
      <c r="E1" s="6" t="s">
        <v>4</v>
      </c>
      <c r="F1" t="s">
        <v>1</v>
      </c>
      <c r="G1" t="s">
        <v>6</v>
      </c>
      <c r="H1" t="s">
        <v>28</v>
      </c>
      <c r="I1" t="s">
        <v>29</v>
      </c>
    </row>
    <row r="2" spans="1:9" x14ac:dyDescent="0.25">
      <c r="A2" t="s">
        <v>11</v>
      </c>
      <c r="B2" t="s">
        <v>72</v>
      </c>
      <c r="C2">
        <v>1</v>
      </c>
      <c r="D2">
        <v>0</v>
      </c>
      <c r="E2" s="6">
        <v>314.83999999999997</v>
      </c>
      <c r="F2">
        <v>1000</v>
      </c>
      <c r="G2">
        <f>(E2/F2)</f>
        <v>0.31483999999999995</v>
      </c>
      <c r="H2">
        <v>10000</v>
      </c>
      <c r="I2">
        <f>(G2*H2)</f>
        <v>3148.3999999999996</v>
      </c>
    </row>
    <row r="3" spans="1:9" x14ac:dyDescent="0.25">
      <c r="A3" t="s">
        <v>17</v>
      </c>
      <c r="B3" t="s">
        <v>72</v>
      </c>
      <c r="C3">
        <v>1</v>
      </c>
      <c r="D3">
        <v>0</v>
      </c>
      <c r="E3" s="6">
        <v>27.33</v>
      </c>
      <c r="F3" s="12">
        <v>1000</v>
      </c>
      <c r="G3" s="12">
        <f t="shared" ref="G3:G78" si="0">(E3/F3)</f>
        <v>2.7329999999999997E-2</v>
      </c>
      <c r="H3" s="12">
        <v>10000</v>
      </c>
      <c r="I3" s="12">
        <f t="shared" ref="I3:I78" si="1">(G3*H3)</f>
        <v>273.29999999999995</v>
      </c>
    </row>
    <row r="4" spans="1:9" x14ac:dyDescent="0.25">
      <c r="A4" t="s">
        <v>9</v>
      </c>
      <c r="B4" s="6" t="s">
        <v>72</v>
      </c>
      <c r="C4" s="6">
        <v>1</v>
      </c>
      <c r="D4">
        <v>0</v>
      </c>
      <c r="E4" s="6">
        <v>65.89</v>
      </c>
      <c r="F4" s="12">
        <v>1000</v>
      </c>
      <c r="G4" s="12">
        <f t="shared" si="0"/>
        <v>6.5890000000000004E-2</v>
      </c>
      <c r="H4" s="12">
        <v>10000</v>
      </c>
      <c r="I4" s="12">
        <f t="shared" si="1"/>
        <v>658.90000000000009</v>
      </c>
    </row>
    <row r="5" spans="1:9" x14ac:dyDescent="0.25">
      <c r="A5" t="s">
        <v>22</v>
      </c>
      <c r="B5" s="6" t="s">
        <v>72</v>
      </c>
      <c r="C5" s="6">
        <v>1</v>
      </c>
      <c r="D5">
        <v>0</v>
      </c>
      <c r="E5" s="6">
        <v>22.6</v>
      </c>
      <c r="F5" s="12">
        <v>1000</v>
      </c>
      <c r="G5" s="12">
        <f t="shared" si="0"/>
        <v>2.2600000000000002E-2</v>
      </c>
      <c r="H5" s="12">
        <v>10000</v>
      </c>
      <c r="I5" s="12">
        <f t="shared" si="1"/>
        <v>226.00000000000003</v>
      </c>
    </row>
    <row r="6" spans="1:9" x14ac:dyDescent="0.25">
      <c r="A6" t="s">
        <v>12</v>
      </c>
      <c r="B6" s="6" t="s">
        <v>72</v>
      </c>
      <c r="C6" s="6">
        <v>1</v>
      </c>
      <c r="D6">
        <v>0</v>
      </c>
      <c r="E6" s="6">
        <v>729</v>
      </c>
      <c r="F6" s="12">
        <v>1000</v>
      </c>
      <c r="G6" s="12">
        <f t="shared" si="0"/>
        <v>0.72899999999999998</v>
      </c>
      <c r="H6" s="12">
        <v>10000</v>
      </c>
      <c r="I6" s="12">
        <f t="shared" si="1"/>
        <v>7290</v>
      </c>
    </row>
    <row r="7" spans="1:9" s="12" customFormat="1" x14ac:dyDescent="0.25">
      <c r="I7" s="12">
        <f>SUM(I2:I6)</f>
        <v>11596.6</v>
      </c>
    </row>
    <row r="8" spans="1:9" x14ac:dyDescent="0.25">
      <c r="A8" t="s">
        <v>18</v>
      </c>
      <c r="B8" s="6" t="s">
        <v>72</v>
      </c>
      <c r="C8" s="6">
        <v>2</v>
      </c>
      <c r="D8">
        <v>0</v>
      </c>
      <c r="E8" s="6">
        <v>310.44</v>
      </c>
      <c r="F8" s="12">
        <v>1000</v>
      </c>
      <c r="G8" s="12">
        <f t="shared" si="0"/>
        <v>0.31043999999999999</v>
      </c>
      <c r="H8" s="12">
        <v>10000</v>
      </c>
      <c r="I8" s="12">
        <f t="shared" si="1"/>
        <v>3104.4</v>
      </c>
    </row>
    <row r="9" spans="1:9" x14ac:dyDescent="0.25">
      <c r="A9" t="s">
        <v>16</v>
      </c>
      <c r="B9" s="6" t="s">
        <v>72</v>
      </c>
      <c r="C9" s="6">
        <v>2</v>
      </c>
      <c r="D9">
        <v>0</v>
      </c>
      <c r="E9" s="6">
        <v>90.7</v>
      </c>
      <c r="F9" s="12">
        <v>1000</v>
      </c>
      <c r="G9" s="12">
        <f t="shared" si="0"/>
        <v>9.0700000000000003E-2</v>
      </c>
      <c r="H9" s="12">
        <v>10000</v>
      </c>
      <c r="I9" s="12">
        <f t="shared" si="1"/>
        <v>907</v>
      </c>
    </row>
    <row r="10" spans="1:9" x14ac:dyDescent="0.25">
      <c r="A10" t="s">
        <v>9</v>
      </c>
      <c r="B10" s="6" t="s">
        <v>72</v>
      </c>
      <c r="C10" s="6">
        <v>2</v>
      </c>
      <c r="D10">
        <v>0</v>
      </c>
      <c r="E10" s="6">
        <v>3.66</v>
      </c>
      <c r="F10" s="12">
        <v>1000</v>
      </c>
      <c r="G10" s="12">
        <f t="shared" si="0"/>
        <v>3.6600000000000001E-3</v>
      </c>
      <c r="H10" s="12">
        <v>10000</v>
      </c>
      <c r="I10" s="12">
        <f t="shared" si="1"/>
        <v>36.6</v>
      </c>
    </row>
    <row r="11" spans="1:9" x14ac:dyDescent="0.25">
      <c r="A11" t="s">
        <v>11</v>
      </c>
      <c r="B11" s="6" t="s">
        <v>72</v>
      </c>
      <c r="C11" s="6">
        <v>2</v>
      </c>
      <c r="D11">
        <v>0</v>
      </c>
      <c r="E11" s="6">
        <v>251.53</v>
      </c>
      <c r="F11" s="12">
        <v>1000</v>
      </c>
      <c r="G11" s="12">
        <f t="shared" si="0"/>
        <v>0.25152999999999998</v>
      </c>
      <c r="H11" s="12">
        <v>10000</v>
      </c>
      <c r="I11" s="12">
        <f t="shared" si="1"/>
        <v>2515.2999999999997</v>
      </c>
    </row>
    <row r="12" spans="1:9" x14ac:dyDescent="0.25">
      <c r="A12" t="s">
        <v>12</v>
      </c>
      <c r="B12" s="6" t="s">
        <v>72</v>
      </c>
      <c r="C12" s="6">
        <v>2</v>
      </c>
      <c r="D12">
        <v>0</v>
      </c>
      <c r="E12" s="6">
        <v>311.8</v>
      </c>
      <c r="F12" s="12">
        <v>1000</v>
      </c>
      <c r="G12" s="12">
        <f t="shared" si="0"/>
        <v>0.31180000000000002</v>
      </c>
      <c r="H12" s="12">
        <v>10000</v>
      </c>
      <c r="I12" s="12">
        <f t="shared" si="1"/>
        <v>3118</v>
      </c>
    </row>
    <row r="13" spans="1:9" s="12" customFormat="1" x14ac:dyDescent="0.25">
      <c r="I13" s="12">
        <f>SUM(I8:I12)</f>
        <v>9681.2999999999993</v>
      </c>
    </row>
    <row r="14" spans="1:9" x14ac:dyDescent="0.25">
      <c r="A14" t="s">
        <v>11</v>
      </c>
      <c r="B14" s="6" t="s">
        <v>72</v>
      </c>
      <c r="C14" s="6">
        <v>3</v>
      </c>
      <c r="D14">
        <v>0</v>
      </c>
      <c r="E14" s="6">
        <v>42.99</v>
      </c>
      <c r="F14" s="12">
        <v>1000</v>
      </c>
      <c r="G14" s="12">
        <f t="shared" si="0"/>
        <v>4.299E-2</v>
      </c>
      <c r="H14" s="12">
        <v>10000</v>
      </c>
      <c r="I14" s="12">
        <f t="shared" si="1"/>
        <v>429.9</v>
      </c>
    </row>
    <row r="15" spans="1:9" x14ac:dyDescent="0.25">
      <c r="A15" t="s">
        <v>18</v>
      </c>
      <c r="B15" s="6" t="s">
        <v>72</v>
      </c>
      <c r="C15" s="6">
        <v>3</v>
      </c>
      <c r="D15">
        <v>0</v>
      </c>
      <c r="E15" s="6">
        <v>90.72</v>
      </c>
      <c r="F15" s="12">
        <v>1000</v>
      </c>
      <c r="G15" s="12">
        <f t="shared" si="0"/>
        <v>9.0719999999999995E-2</v>
      </c>
      <c r="H15" s="12">
        <v>10000</v>
      </c>
      <c r="I15" s="12">
        <f t="shared" si="1"/>
        <v>907.19999999999993</v>
      </c>
    </row>
    <row r="16" spans="1:9" x14ac:dyDescent="0.25">
      <c r="A16" t="s">
        <v>14</v>
      </c>
      <c r="B16" s="6" t="s">
        <v>72</v>
      </c>
      <c r="C16" s="6">
        <v>3</v>
      </c>
      <c r="D16">
        <v>0</v>
      </c>
      <c r="E16" s="6">
        <v>83.34</v>
      </c>
      <c r="F16" s="12">
        <v>1000</v>
      </c>
      <c r="G16" s="12">
        <f t="shared" si="0"/>
        <v>8.3339999999999997E-2</v>
      </c>
      <c r="H16" s="12">
        <v>10000</v>
      </c>
      <c r="I16" s="12">
        <f t="shared" si="1"/>
        <v>833.4</v>
      </c>
    </row>
    <row r="17" spans="1:9" x14ac:dyDescent="0.25">
      <c r="A17" t="s">
        <v>16</v>
      </c>
      <c r="B17" s="6" t="s">
        <v>72</v>
      </c>
      <c r="C17" s="6">
        <v>3</v>
      </c>
      <c r="D17">
        <v>0</v>
      </c>
      <c r="E17" s="6">
        <v>135.02000000000001</v>
      </c>
      <c r="F17" s="12">
        <v>1000</v>
      </c>
      <c r="G17" s="12">
        <f t="shared" si="0"/>
        <v>0.13502</v>
      </c>
      <c r="H17" s="12">
        <v>10000</v>
      </c>
      <c r="I17" s="12">
        <f t="shared" si="1"/>
        <v>1350.2</v>
      </c>
    </row>
    <row r="18" spans="1:9" x14ac:dyDescent="0.25">
      <c r="A18" t="s">
        <v>9</v>
      </c>
      <c r="B18" s="6" t="s">
        <v>72</v>
      </c>
      <c r="C18" s="6">
        <v>3</v>
      </c>
      <c r="D18">
        <v>0</v>
      </c>
      <c r="E18" s="6">
        <v>68.61</v>
      </c>
      <c r="F18" s="12">
        <v>1000</v>
      </c>
      <c r="G18" s="12">
        <f t="shared" si="0"/>
        <v>6.8610000000000004E-2</v>
      </c>
      <c r="H18" s="12">
        <v>10000</v>
      </c>
      <c r="I18" s="12">
        <f t="shared" si="1"/>
        <v>686.1</v>
      </c>
    </row>
    <row r="19" spans="1:9" x14ac:dyDescent="0.25">
      <c r="A19" t="s">
        <v>12</v>
      </c>
      <c r="B19" s="6" t="s">
        <v>72</v>
      </c>
      <c r="C19" s="6">
        <v>3</v>
      </c>
      <c r="D19">
        <v>0</v>
      </c>
      <c r="E19" s="6">
        <v>299</v>
      </c>
      <c r="F19" s="12">
        <v>1000</v>
      </c>
      <c r="G19" s="12">
        <f t="shared" si="0"/>
        <v>0.29899999999999999</v>
      </c>
      <c r="H19" s="12">
        <v>10000</v>
      </c>
      <c r="I19" s="12">
        <f t="shared" si="1"/>
        <v>2990</v>
      </c>
    </row>
    <row r="20" spans="1:9" s="12" customFormat="1" x14ac:dyDescent="0.25">
      <c r="I20" s="12">
        <f>SUM(I14:I19)</f>
        <v>7196.8</v>
      </c>
    </row>
    <row r="21" spans="1:9" x14ac:dyDescent="0.25">
      <c r="A21" t="s">
        <v>18</v>
      </c>
      <c r="B21" s="6" t="s">
        <v>72</v>
      </c>
      <c r="C21" s="6">
        <v>4</v>
      </c>
      <c r="D21">
        <v>0</v>
      </c>
      <c r="E21" s="6">
        <v>27.87</v>
      </c>
      <c r="F21" s="12">
        <v>1000</v>
      </c>
      <c r="G21" s="12">
        <f t="shared" si="0"/>
        <v>2.7870000000000002E-2</v>
      </c>
      <c r="H21" s="12">
        <v>10000</v>
      </c>
      <c r="I21" s="12">
        <f t="shared" si="1"/>
        <v>278.70000000000005</v>
      </c>
    </row>
    <row r="22" spans="1:9" x14ac:dyDescent="0.25">
      <c r="A22" t="s">
        <v>16</v>
      </c>
      <c r="B22" s="6" t="s">
        <v>72</v>
      </c>
      <c r="C22" s="6">
        <v>4</v>
      </c>
      <c r="D22">
        <v>0</v>
      </c>
      <c r="E22" s="6">
        <v>35.5</v>
      </c>
      <c r="F22" s="12">
        <v>1000</v>
      </c>
      <c r="G22" s="12">
        <f t="shared" si="0"/>
        <v>3.5499999999999997E-2</v>
      </c>
      <c r="H22" s="12">
        <v>10000</v>
      </c>
      <c r="I22" s="12">
        <f t="shared" si="1"/>
        <v>354.99999999999994</v>
      </c>
    </row>
    <row r="23" spans="1:9" x14ac:dyDescent="0.25">
      <c r="A23" t="s">
        <v>14</v>
      </c>
      <c r="B23" s="6" t="s">
        <v>72</v>
      </c>
      <c r="C23" s="6">
        <v>4</v>
      </c>
      <c r="D23">
        <v>0</v>
      </c>
      <c r="E23" s="6">
        <v>92.17</v>
      </c>
      <c r="F23" s="12">
        <v>1000</v>
      </c>
      <c r="G23" s="12">
        <f t="shared" si="0"/>
        <v>9.2170000000000002E-2</v>
      </c>
      <c r="H23" s="12">
        <v>10000</v>
      </c>
      <c r="I23" s="12">
        <f t="shared" si="1"/>
        <v>921.7</v>
      </c>
    </row>
    <row r="24" spans="1:9" x14ac:dyDescent="0.25">
      <c r="A24" t="s">
        <v>13</v>
      </c>
      <c r="B24" s="6" t="s">
        <v>72</v>
      </c>
      <c r="C24" s="6">
        <v>4</v>
      </c>
      <c r="D24">
        <v>0</v>
      </c>
      <c r="E24" s="6">
        <v>100.57</v>
      </c>
      <c r="F24" s="12">
        <v>1000</v>
      </c>
      <c r="G24" s="12">
        <f t="shared" si="0"/>
        <v>0.10056999999999999</v>
      </c>
      <c r="H24" s="12">
        <v>10000</v>
      </c>
      <c r="I24" s="12">
        <f t="shared" si="1"/>
        <v>1005.6999999999999</v>
      </c>
    </row>
    <row r="25" spans="1:9" x14ac:dyDescent="0.25">
      <c r="A25" t="s">
        <v>73</v>
      </c>
      <c r="B25" s="6" t="s">
        <v>72</v>
      </c>
      <c r="C25" s="6">
        <v>4</v>
      </c>
      <c r="D25">
        <v>0</v>
      </c>
      <c r="E25" s="6">
        <v>101.1</v>
      </c>
      <c r="F25" s="12">
        <v>1000</v>
      </c>
      <c r="G25" s="12">
        <f t="shared" si="0"/>
        <v>0.1011</v>
      </c>
      <c r="H25" s="12">
        <v>10000</v>
      </c>
      <c r="I25" s="12">
        <f t="shared" si="1"/>
        <v>1011</v>
      </c>
    </row>
    <row r="26" spans="1:9" x14ac:dyDescent="0.25">
      <c r="A26" t="s">
        <v>11</v>
      </c>
      <c r="B26" s="6" t="s">
        <v>72</v>
      </c>
      <c r="C26" s="6">
        <v>4</v>
      </c>
      <c r="D26">
        <v>0</v>
      </c>
      <c r="E26" s="6">
        <v>314.22000000000003</v>
      </c>
      <c r="F26" s="12">
        <v>1000</v>
      </c>
      <c r="G26" s="12">
        <f t="shared" si="0"/>
        <v>0.31422000000000005</v>
      </c>
      <c r="H26" s="12">
        <v>10000</v>
      </c>
      <c r="I26" s="12">
        <f t="shared" si="1"/>
        <v>3142.2000000000007</v>
      </c>
    </row>
    <row r="27" spans="1:9" x14ac:dyDescent="0.25">
      <c r="A27" t="s">
        <v>9</v>
      </c>
      <c r="B27" s="6" t="s">
        <v>72</v>
      </c>
      <c r="C27" s="6">
        <v>4</v>
      </c>
      <c r="D27">
        <v>0</v>
      </c>
      <c r="E27" s="6">
        <v>313.8</v>
      </c>
      <c r="F27" s="12">
        <v>1000</v>
      </c>
      <c r="G27" s="12">
        <f t="shared" si="0"/>
        <v>0.31380000000000002</v>
      </c>
      <c r="H27" s="12">
        <v>10000</v>
      </c>
      <c r="I27" s="12">
        <f t="shared" si="1"/>
        <v>3138.0000000000005</v>
      </c>
    </row>
    <row r="28" spans="1:9" s="12" customFormat="1" x14ac:dyDescent="0.25">
      <c r="I28" s="12">
        <f>SUM(I21:I27)</f>
        <v>9852.3000000000011</v>
      </c>
    </row>
    <row r="29" spans="1:9" x14ac:dyDescent="0.25">
      <c r="A29" t="s">
        <v>11</v>
      </c>
      <c r="B29" s="6" t="s">
        <v>72</v>
      </c>
      <c r="C29" s="6">
        <v>5</v>
      </c>
      <c r="D29">
        <v>0</v>
      </c>
      <c r="E29" s="6">
        <v>397.91</v>
      </c>
      <c r="F29" s="12">
        <v>1000</v>
      </c>
      <c r="G29" s="12">
        <f t="shared" si="0"/>
        <v>0.39791000000000004</v>
      </c>
      <c r="H29" s="12">
        <v>10000</v>
      </c>
      <c r="I29" s="12">
        <f t="shared" si="1"/>
        <v>3979.1000000000004</v>
      </c>
    </row>
    <row r="30" spans="1:9" x14ac:dyDescent="0.25">
      <c r="A30" t="s">
        <v>19</v>
      </c>
      <c r="B30" s="6" t="s">
        <v>72</v>
      </c>
      <c r="C30" s="6">
        <v>5</v>
      </c>
      <c r="D30">
        <v>0</v>
      </c>
      <c r="E30" s="6">
        <v>8.02</v>
      </c>
      <c r="F30" s="12">
        <v>1000</v>
      </c>
      <c r="G30" s="12">
        <f t="shared" si="0"/>
        <v>8.0199999999999994E-3</v>
      </c>
      <c r="H30" s="12">
        <v>10000</v>
      </c>
      <c r="I30" s="12">
        <f t="shared" si="1"/>
        <v>80.199999999999989</v>
      </c>
    </row>
    <row r="31" spans="1:9" x14ac:dyDescent="0.25">
      <c r="A31" t="s">
        <v>13</v>
      </c>
      <c r="B31" s="6" t="s">
        <v>72</v>
      </c>
      <c r="C31" s="6">
        <v>5</v>
      </c>
      <c r="D31">
        <v>0</v>
      </c>
      <c r="E31" s="6">
        <v>21.42</v>
      </c>
      <c r="F31" s="12">
        <v>1000</v>
      </c>
      <c r="G31" s="12">
        <f t="shared" si="0"/>
        <v>2.1420000000000002E-2</v>
      </c>
      <c r="H31" s="12">
        <v>10000</v>
      </c>
      <c r="I31" s="12">
        <f t="shared" si="1"/>
        <v>214.20000000000002</v>
      </c>
    </row>
    <row r="32" spans="1:9" x14ac:dyDescent="0.25">
      <c r="A32" t="s">
        <v>14</v>
      </c>
      <c r="B32" s="6" t="s">
        <v>72</v>
      </c>
      <c r="C32" s="6">
        <v>5</v>
      </c>
      <c r="D32">
        <v>0</v>
      </c>
      <c r="E32" s="6">
        <v>42.47</v>
      </c>
      <c r="F32" s="12">
        <v>1000</v>
      </c>
      <c r="G32" s="12">
        <f t="shared" si="0"/>
        <v>4.2470000000000001E-2</v>
      </c>
      <c r="H32" s="12">
        <v>10000</v>
      </c>
      <c r="I32" s="12">
        <f t="shared" si="1"/>
        <v>424.7</v>
      </c>
    </row>
    <row r="33" spans="1:9" x14ac:dyDescent="0.25">
      <c r="A33" t="s">
        <v>35</v>
      </c>
      <c r="B33" s="6" t="s">
        <v>72</v>
      </c>
      <c r="C33" s="6">
        <v>5</v>
      </c>
      <c r="D33">
        <v>0</v>
      </c>
      <c r="E33" s="6">
        <v>32.130000000000003</v>
      </c>
      <c r="F33" s="12">
        <v>1000</v>
      </c>
      <c r="G33" s="12">
        <f t="shared" si="0"/>
        <v>3.2130000000000006E-2</v>
      </c>
      <c r="H33" s="12">
        <v>10000</v>
      </c>
      <c r="I33" s="12">
        <f t="shared" si="1"/>
        <v>321.30000000000007</v>
      </c>
    </row>
    <row r="34" spans="1:9" x14ac:dyDescent="0.25">
      <c r="A34" t="s">
        <v>12</v>
      </c>
      <c r="B34" s="6" t="s">
        <v>72</v>
      </c>
      <c r="C34" s="6">
        <v>5</v>
      </c>
      <c r="D34">
        <v>0</v>
      </c>
      <c r="E34" s="6">
        <v>23.46</v>
      </c>
      <c r="F34" s="12">
        <v>1000</v>
      </c>
      <c r="G34" s="12">
        <f t="shared" si="0"/>
        <v>2.3460000000000002E-2</v>
      </c>
      <c r="H34" s="12">
        <v>10000</v>
      </c>
      <c r="I34" s="12">
        <f t="shared" si="1"/>
        <v>234.60000000000002</v>
      </c>
    </row>
    <row r="35" spans="1:9" x14ac:dyDescent="0.25">
      <c r="A35" t="s">
        <v>18</v>
      </c>
      <c r="B35" s="6" t="s">
        <v>72</v>
      </c>
      <c r="C35" s="6">
        <v>5</v>
      </c>
      <c r="D35">
        <v>0</v>
      </c>
      <c r="E35" s="6">
        <v>29.09</v>
      </c>
      <c r="F35" s="12">
        <v>1000</v>
      </c>
      <c r="G35" s="12">
        <f t="shared" si="0"/>
        <v>2.9090000000000001E-2</v>
      </c>
      <c r="H35" s="12">
        <v>10000</v>
      </c>
      <c r="I35" s="12">
        <f t="shared" si="1"/>
        <v>290.90000000000003</v>
      </c>
    </row>
    <row r="36" spans="1:9" x14ac:dyDescent="0.25">
      <c r="A36" t="s">
        <v>9</v>
      </c>
      <c r="B36" s="6" t="s">
        <v>72</v>
      </c>
      <c r="C36" s="6">
        <v>5</v>
      </c>
      <c r="D36">
        <v>0</v>
      </c>
      <c r="E36" s="6">
        <v>624.1</v>
      </c>
      <c r="F36" s="12">
        <v>1000</v>
      </c>
      <c r="G36" s="12">
        <f t="shared" si="0"/>
        <v>0.62409999999999999</v>
      </c>
      <c r="H36" s="12">
        <v>10000</v>
      </c>
      <c r="I36" s="12">
        <f t="shared" si="1"/>
        <v>6241</v>
      </c>
    </row>
    <row r="37" spans="1:9" s="12" customFormat="1" x14ac:dyDescent="0.25">
      <c r="I37" s="12">
        <f>SUM(I29:I36)</f>
        <v>11786</v>
      </c>
    </row>
    <row r="38" spans="1:9" x14ac:dyDescent="0.25">
      <c r="A38" t="s">
        <v>22</v>
      </c>
      <c r="B38" s="6" t="s">
        <v>72</v>
      </c>
      <c r="C38" s="6">
        <v>1</v>
      </c>
      <c r="D38">
        <v>15</v>
      </c>
      <c r="E38" s="6">
        <v>23.96</v>
      </c>
      <c r="F38" s="12">
        <v>1000</v>
      </c>
      <c r="G38" s="12">
        <f t="shared" si="0"/>
        <v>2.3960000000000002E-2</v>
      </c>
      <c r="H38" s="12">
        <v>10000</v>
      </c>
      <c r="I38" s="12">
        <f t="shared" si="1"/>
        <v>239.60000000000002</v>
      </c>
    </row>
    <row r="39" spans="1:9" x14ac:dyDescent="0.25">
      <c r="A39" t="s">
        <v>9</v>
      </c>
      <c r="B39" s="6" t="s">
        <v>72</v>
      </c>
      <c r="C39" s="6">
        <v>1</v>
      </c>
      <c r="D39">
        <v>15</v>
      </c>
      <c r="E39" s="6">
        <v>7.62</v>
      </c>
      <c r="F39" s="12">
        <v>1000</v>
      </c>
      <c r="G39" s="12">
        <f t="shared" si="0"/>
        <v>7.62E-3</v>
      </c>
      <c r="H39" s="12">
        <v>10000</v>
      </c>
      <c r="I39" s="12">
        <f t="shared" si="1"/>
        <v>76.2</v>
      </c>
    </row>
    <row r="40" spans="1:9" x14ac:dyDescent="0.25">
      <c r="A40" t="s">
        <v>11</v>
      </c>
      <c r="B40" s="6" t="s">
        <v>72</v>
      </c>
      <c r="C40" s="6">
        <v>1</v>
      </c>
      <c r="D40">
        <v>15</v>
      </c>
      <c r="E40" s="6">
        <v>1.25</v>
      </c>
      <c r="F40" s="12">
        <v>1000</v>
      </c>
      <c r="G40" s="12">
        <f t="shared" si="0"/>
        <v>1.25E-3</v>
      </c>
      <c r="H40" s="12">
        <v>10000</v>
      </c>
      <c r="I40" s="12">
        <f t="shared" si="1"/>
        <v>12.5</v>
      </c>
    </row>
    <row r="41" spans="1:9" x14ac:dyDescent="0.25">
      <c r="A41" t="s">
        <v>12</v>
      </c>
      <c r="B41" s="6" t="s">
        <v>72</v>
      </c>
      <c r="C41" s="6">
        <v>1</v>
      </c>
      <c r="D41">
        <v>15</v>
      </c>
      <c r="E41" s="6">
        <v>317.89999999999998</v>
      </c>
      <c r="F41" s="12">
        <v>1000</v>
      </c>
      <c r="G41" s="12">
        <f t="shared" si="0"/>
        <v>0.31789999999999996</v>
      </c>
      <c r="H41" s="12">
        <v>10000</v>
      </c>
      <c r="I41" s="12">
        <f t="shared" si="1"/>
        <v>3178.9999999999995</v>
      </c>
    </row>
    <row r="42" spans="1:9" x14ac:dyDescent="0.25">
      <c r="A42" t="s">
        <v>12</v>
      </c>
      <c r="B42" t="s">
        <v>72</v>
      </c>
      <c r="C42" s="6">
        <v>1</v>
      </c>
      <c r="D42">
        <v>15</v>
      </c>
      <c r="E42" s="6">
        <v>432</v>
      </c>
      <c r="F42" s="12">
        <v>1000</v>
      </c>
      <c r="G42" s="12">
        <f t="shared" si="0"/>
        <v>0.432</v>
      </c>
      <c r="H42" s="12">
        <v>10000</v>
      </c>
      <c r="I42" s="12">
        <f t="shared" si="1"/>
        <v>4320</v>
      </c>
    </row>
    <row r="43" spans="1:9" s="12" customFormat="1" x14ac:dyDescent="0.25">
      <c r="I43" s="12">
        <f>SUM(I38:I42)</f>
        <v>7827.2999999999993</v>
      </c>
    </row>
    <row r="44" spans="1:9" x14ac:dyDescent="0.25">
      <c r="A44" t="s">
        <v>14</v>
      </c>
      <c r="B44" t="s">
        <v>72</v>
      </c>
      <c r="C44" s="6">
        <v>2</v>
      </c>
      <c r="D44">
        <v>15</v>
      </c>
      <c r="E44" s="6">
        <v>54.57</v>
      </c>
      <c r="F44" s="12">
        <v>1000</v>
      </c>
      <c r="G44" s="12">
        <f t="shared" si="0"/>
        <v>5.457E-2</v>
      </c>
      <c r="H44" s="12">
        <v>10000</v>
      </c>
      <c r="I44" s="12">
        <f t="shared" si="1"/>
        <v>545.70000000000005</v>
      </c>
    </row>
    <row r="45" spans="1:9" x14ac:dyDescent="0.25">
      <c r="A45" t="s">
        <v>13</v>
      </c>
      <c r="B45" t="s">
        <v>72</v>
      </c>
      <c r="C45" s="6">
        <v>2</v>
      </c>
      <c r="D45">
        <v>15</v>
      </c>
      <c r="E45" s="6">
        <v>5.47</v>
      </c>
      <c r="F45" s="12">
        <v>1000</v>
      </c>
      <c r="G45" s="12">
        <f t="shared" si="0"/>
        <v>5.47E-3</v>
      </c>
      <c r="H45" s="12">
        <v>10000</v>
      </c>
      <c r="I45" s="12">
        <f t="shared" si="1"/>
        <v>54.7</v>
      </c>
    </row>
    <row r="46" spans="1:9" x14ac:dyDescent="0.25">
      <c r="A46" t="s">
        <v>16</v>
      </c>
      <c r="B46" t="s">
        <v>72</v>
      </c>
      <c r="C46" s="6">
        <v>2</v>
      </c>
      <c r="D46">
        <v>15</v>
      </c>
      <c r="E46" s="6">
        <v>17.39</v>
      </c>
      <c r="F46" s="12">
        <v>1000</v>
      </c>
      <c r="G46" s="12">
        <f t="shared" si="0"/>
        <v>1.7389999999999999E-2</v>
      </c>
      <c r="H46" s="12">
        <v>10000</v>
      </c>
      <c r="I46" s="12">
        <f t="shared" si="1"/>
        <v>173.9</v>
      </c>
    </row>
    <row r="47" spans="1:9" x14ac:dyDescent="0.25">
      <c r="A47" t="s">
        <v>9</v>
      </c>
      <c r="B47" t="s">
        <v>72</v>
      </c>
      <c r="C47" s="6">
        <v>2</v>
      </c>
      <c r="D47">
        <v>15</v>
      </c>
      <c r="E47" s="6">
        <v>360.6</v>
      </c>
      <c r="F47" s="12">
        <v>1000</v>
      </c>
      <c r="G47" s="12">
        <f t="shared" si="0"/>
        <v>0.36060000000000003</v>
      </c>
      <c r="H47" s="12">
        <v>10000</v>
      </c>
      <c r="I47" s="12">
        <f t="shared" si="1"/>
        <v>3606.0000000000005</v>
      </c>
    </row>
    <row r="48" spans="1:9" x14ac:dyDescent="0.25">
      <c r="A48" t="s">
        <v>12</v>
      </c>
      <c r="B48" s="6" t="s">
        <v>72</v>
      </c>
      <c r="C48" s="6">
        <v>2</v>
      </c>
      <c r="D48" s="6">
        <v>15</v>
      </c>
      <c r="E48" s="6">
        <v>387.5</v>
      </c>
      <c r="F48" s="12">
        <v>1000</v>
      </c>
      <c r="G48" s="12">
        <f t="shared" si="0"/>
        <v>0.38750000000000001</v>
      </c>
      <c r="H48" s="12">
        <v>10000</v>
      </c>
      <c r="I48" s="12">
        <f t="shared" si="1"/>
        <v>3875</v>
      </c>
    </row>
    <row r="49" spans="1:9" s="12" customFormat="1" x14ac:dyDescent="0.25">
      <c r="I49" s="12">
        <f>SUM(I44:I48)</f>
        <v>8255.2999999999993</v>
      </c>
    </row>
    <row r="50" spans="1:9" x14ac:dyDescent="0.25">
      <c r="A50" t="s">
        <v>9</v>
      </c>
      <c r="B50" s="6" t="s">
        <v>72</v>
      </c>
      <c r="C50" s="6">
        <v>3</v>
      </c>
      <c r="D50" s="6">
        <v>15</v>
      </c>
      <c r="E50" s="6">
        <v>28.61</v>
      </c>
      <c r="F50" s="12">
        <v>1000</v>
      </c>
      <c r="G50" s="12">
        <f t="shared" si="0"/>
        <v>2.861E-2</v>
      </c>
      <c r="H50" s="12">
        <v>10000</v>
      </c>
      <c r="I50" s="12">
        <f t="shared" si="1"/>
        <v>286.10000000000002</v>
      </c>
    </row>
    <row r="51" spans="1:9" x14ac:dyDescent="0.25">
      <c r="A51" t="s">
        <v>11</v>
      </c>
      <c r="B51" s="6" t="s">
        <v>72</v>
      </c>
      <c r="C51" s="6">
        <v>3</v>
      </c>
      <c r="D51" s="6">
        <v>15</v>
      </c>
      <c r="E51" s="6">
        <v>6.38</v>
      </c>
      <c r="F51" s="12">
        <v>1000</v>
      </c>
      <c r="G51" s="12">
        <f t="shared" si="0"/>
        <v>6.3800000000000003E-3</v>
      </c>
      <c r="H51" s="12">
        <v>10000</v>
      </c>
      <c r="I51" s="12">
        <f t="shared" si="1"/>
        <v>63.800000000000004</v>
      </c>
    </row>
    <row r="52" spans="1:9" x14ac:dyDescent="0.25">
      <c r="A52" t="s">
        <v>12</v>
      </c>
      <c r="B52" s="6" t="s">
        <v>72</v>
      </c>
      <c r="C52" s="6">
        <v>3</v>
      </c>
      <c r="D52">
        <v>15</v>
      </c>
      <c r="E52" s="6">
        <v>697.8</v>
      </c>
      <c r="F52" s="12">
        <v>1000</v>
      </c>
      <c r="G52" s="12">
        <f t="shared" si="0"/>
        <v>0.69779999999999998</v>
      </c>
      <c r="H52" s="12">
        <v>10000</v>
      </c>
      <c r="I52" s="12">
        <f t="shared" si="1"/>
        <v>6978</v>
      </c>
    </row>
    <row r="53" spans="1:9" s="12" customFormat="1" x14ac:dyDescent="0.25">
      <c r="I53" s="12">
        <f>SUM(I50:I52)</f>
        <v>7327.9</v>
      </c>
    </row>
    <row r="54" spans="1:9" x14ac:dyDescent="0.25">
      <c r="A54" t="s">
        <v>13</v>
      </c>
      <c r="B54" s="6" t="s">
        <v>72</v>
      </c>
      <c r="C54" s="6">
        <v>4</v>
      </c>
      <c r="D54">
        <v>15</v>
      </c>
      <c r="E54" s="6">
        <v>4.45</v>
      </c>
      <c r="F54" s="12">
        <v>1000</v>
      </c>
      <c r="G54" s="12">
        <f t="shared" si="0"/>
        <v>4.45E-3</v>
      </c>
      <c r="H54" s="12">
        <v>10000</v>
      </c>
      <c r="I54" s="12">
        <f t="shared" si="1"/>
        <v>44.5</v>
      </c>
    </row>
    <row r="55" spans="1:9" x14ac:dyDescent="0.25">
      <c r="A55" t="s">
        <v>19</v>
      </c>
      <c r="B55" s="6" t="s">
        <v>72</v>
      </c>
      <c r="C55" s="6">
        <v>4</v>
      </c>
      <c r="D55">
        <v>15</v>
      </c>
      <c r="E55" s="6">
        <v>1.18</v>
      </c>
      <c r="F55" s="12">
        <v>1000</v>
      </c>
      <c r="G55" s="12">
        <f t="shared" si="0"/>
        <v>1.1799999999999998E-3</v>
      </c>
      <c r="H55" s="12">
        <v>10000</v>
      </c>
      <c r="I55" s="12">
        <f t="shared" si="1"/>
        <v>11.799999999999999</v>
      </c>
    </row>
    <row r="56" spans="1:9" x14ac:dyDescent="0.25">
      <c r="A56" t="s">
        <v>12</v>
      </c>
      <c r="B56" s="6" t="s">
        <v>72</v>
      </c>
      <c r="C56" s="6">
        <v>4</v>
      </c>
      <c r="D56">
        <v>15</v>
      </c>
      <c r="E56" s="6">
        <v>64.010000000000005</v>
      </c>
      <c r="F56" s="12">
        <v>1000</v>
      </c>
      <c r="G56" s="12">
        <f t="shared" si="0"/>
        <v>6.4010000000000011E-2</v>
      </c>
      <c r="H56" s="12">
        <v>10000</v>
      </c>
      <c r="I56" s="12">
        <f t="shared" si="1"/>
        <v>640.10000000000014</v>
      </c>
    </row>
    <row r="57" spans="1:9" x14ac:dyDescent="0.25">
      <c r="A57" t="s">
        <v>18</v>
      </c>
      <c r="B57" s="6" t="s">
        <v>72</v>
      </c>
      <c r="C57" s="6">
        <v>4</v>
      </c>
      <c r="D57">
        <v>15</v>
      </c>
      <c r="E57" s="6">
        <v>298.79000000000002</v>
      </c>
      <c r="F57" s="12">
        <v>1000</v>
      </c>
      <c r="G57" s="12">
        <f t="shared" si="0"/>
        <v>0.29879</v>
      </c>
      <c r="H57" s="12">
        <v>10000</v>
      </c>
      <c r="I57" s="12">
        <f t="shared" si="1"/>
        <v>2987.9</v>
      </c>
    </row>
    <row r="58" spans="1:9" x14ac:dyDescent="0.25">
      <c r="A58" t="s">
        <v>9</v>
      </c>
      <c r="B58" s="6" t="s">
        <v>72</v>
      </c>
      <c r="C58" s="6">
        <v>4</v>
      </c>
      <c r="D58">
        <v>15</v>
      </c>
      <c r="E58" s="6">
        <v>267.86</v>
      </c>
      <c r="F58" s="12">
        <v>1000</v>
      </c>
      <c r="G58" s="12">
        <f t="shared" si="0"/>
        <v>0.26785999999999999</v>
      </c>
      <c r="H58" s="12">
        <v>10000</v>
      </c>
      <c r="I58" s="12">
        <f t="shared" si="1"/>
        <v>2678.6</v>
      </c>
    </row>
    <row r="59" spans="1:9" x14ac:dyDescent="0.25">
      <c r="A59" t="s">
        <v>14</v>
      </c>
      <c r="B59" s="6" t="s">
        <v>72</v>
      </c>
      <c r="C59">
        <v>4</v>
      </c>
      <c r="D59">
        <v>15</v>
      </c>
      <c r="E59" s="6">
        <v>104.45</v>
      </c>
      <c r="F59" s="12">
        <v>1000</v>
      </c>
      <c r="G59" s="12">
        <f t="shared" si="0"/>
        <v>0.10445</v>
      </c>
      <c r="H59" s="12">
        <v>10000</v>
      </c>
      <c r="I59" s="12">
        <f t="shared" si="1"/>
        <v>1044.5</v>
      </c>
    </row>
    <row r="60" spans="1:9" s="12" customFormat="1" x14ac:dyDescent="0.25">
      <c r="I60" s="12">
        <f>SUM(I54:I59)</f>
        <v>7407.4</v>
      </c>
    </row>
    <row r="61" spans="1:9" x14ac:dyDescent="0.25">
      <c r="A61" t="s">
        <v>16</v>
      </c>
      <c r="B61" s="6" t="s">
        <v>72</v>
      </c>
      <c r="C61">
        <v>5</v>
      </c>
      <c r="D61">
        <v>15</v>
      </c>
      <c r="E61" s="6">
        <v>105.32</v>
      </c>
      <c r="F61" s="12">
        <v>1000</v>
      </c>
      <c r="G61" s="12">
        <f t="shared" si="0"/>
        <v>0.10532</v>
      </c>
      <c r="H61" s="12">
        <v>10000</v>
      </c>
      <c r="I61" s="12">
        <f t="shared" si="1"/>
        <v>1053.2</v>
      </c>
    </row>
    <row r="62" spans="1:9" x14ac:dyDescent="0.25">
      <c r="A62" t="s">
        <v>9</v>
      </c>
      <c r="B62" s="6" t="s">
        <v>72</v>
      </c>
      <c r="C62">
        <v>5</v>
      </c>
      <c r="D62">
        <v>15</v>
      </c>
      <c r="E62" s="6">
        <v>59.35</v>
      </c>
      <c r="F62" s="12">
        <v>1000</v>
      </c>
      <c r="G62" s="12">
        <f t="shared" si="0"/>
        <v>5.935E-2</v>
      </c>
      <c r="H62" s="12">
        <v>10000</v>
      </c>
      <c r="I62" s="12">
        <f t="shared" si="1"/>
        <v>593.5</v>
      </c>
    </row>
    <row r="63" spans="1:9" x14ac:dyDescent="0.25">
      <c r="A63" t="s">
        <v>13</v>
      </c>
      <c r="B63" s="6" t="s">
        <v>72</v>
      </c>
      <c r="C63">
        <v>5</v>
      </c>
      <c r="D63">
        <v>15</v>
      </c>
      <c r="E63" s="6">
        <v>117.81</v>
      </c>
      <c r="F63" s="12">
        <v>1000</v>
      </c>
      <c r="G63" s="12">
        <f t="shared" si="0"/>
        <v>0.11781</v>
      </c>
      <c r="H63" s="12">
        <v>10000</v>
      </c>
      <c r="I63" s="12">
        <f t="shared" si="1"/>
        <v>1178.0999999999999</v>
      </c>
    </row>
    <row r="64" spans="1:9" x14ac:dyDescent="0.25">
      <c r="A64" t="s">
        <v>14</v>
      </c>
      <c r="B64" s="6" t="s">
        <v>72</v>
      </c>
      <c r="C64">
        <v>5</v>
      </c>
      <c r="D64">
        <v>15</v>
      </c>
      <c r="E64" s="6">
        <v>340.2</v>
      </c>
      <c r="F64" s="12">
        <v>1000</v>
      </c>
      <c r="G64" s="12">
        <f t="shared" si="0"/>
        <v>0.3402</v>
      </c>
      <c r="H64" s="12">
        <v>10000</v>
      </c>
      <c r="I64" s="12">
        <f t="shared" si="1"/>
        <v>3402</v>
      </c>
    </row>
    <row r="65" spans="1:9" x14ac:dyDescent="0.25">
      <c r="A65" t="s">
        <v>73</v>
      </c>
      <c r="B65" s="6" t="s">
        <v>72</v>
      </c>
      <c r="C65">
        <v>5</v>
      </c>
      <c r="D65">
        <v>15</v>
      </c>
      <c r="E65" s="6">
        <v>81.599999999999994</v>
      </c>
      <c r="F65" s="12">
        <v>1000</v>
      </c>
      <c r="G65" s="12">
        <f t="shared" si="0"/>
        <v>8.1599999999999992E-2</v>
      </c>
      <c r="H65" s="12">
        <v>10000</v>
      </c>
      <c r="I65" s="12">
        <f t="shared" si="1"/>
        <v>815.99999999999989</v>
      </c>
    </row>
    <row r="66" spans="1:9" s="12" customFormat="1" x14ac:dyDescent="0.25">
      <c r="I66" s="12">
        <f>SUM(I61:I65)</f>
        <v>7042.8</v>
      </c>
    </row>
    <row r="67" spans="1:9" x14ac:dyDescent="0.25">
      <c r="A67" t="s">
        <v>22</v>
      </c>
      <c r="B67" s="6" t="s">
        <v>72</v>
      </c>
      <c r="C67">
        <v>1</v>
      </c>
      <c r="D67">
        <v>30</v>
      </c>
      <c r="E67" s="6">
        <v>3.56</v>
      </c>
      <c r="F67" s="12">
        <v>1000</v>
      </c>
      <c r="G67" s="12">
        <f t="shared" si="0"/>
        <v>3.5600000000000002E-3</v>
      </c>
      <c r="H67" s="12">
        <v>10000</v>
      </c>
      <c r="I67" s="12">
        <f t="shared" si="1"/>
        <v>35.6</v>
      </c>
    </row>
    <row r="68" spans="1:9" x14ac:dyDescent="0.25">
      <c r="A68" t="s">
        <v>11</v>
      </c>
      <c r="B68" s="6" t="s">
        <v>72</v>
      </c>
      <c r="C68">
        <v>1</v>
      </c>
      <c r="D68">
        <v>30</v>
      </c>
      <c r="E68" s="6">
        <v>105.97</v>
      </c>
      <c r="F68" s="12">
        <v>1000</v>
      </c>
      <c r="G68" s="12">
        <f t="shared" si="0"/>
        <v>0.10596999999999999</v>
      </c>
      <c r="H68" s="12">
        <v>10000</v>
      </c>
      <c r="I68" s="12">
        <f t="shared" si="1"/>
        <v>1059.7</v>
      </c>
    </row>
    <row r="69" spans="1:9" x14ac:dyDescent="0.25">
      <c r="A69" t="s">
        <v>9</v>
      </c>
      <c r="B69" s="6" t="s">
        <v>72</v>
      </c>
      <c r="C69">
        <v>1</v>
      </c>
      <c r="D69">
        <v>30</v>
      </c>
      <c r="E69" s="6">
        <v>503.4</v>
      </c>
      <c r="F69" s="12">
        <v>1000</v>
      </c>
      <c r="G69" s="12">
        <f t="shared" si="0"/>
        <v>0.50339999999999996</v>
      </c>
      <c r="H69" s="12">
        <v>10000</v>
      </c>
      <c r="I69" s="12">
        <f t="shared" si="1"/>
        <v>5034</v>
      </c>
    </row>
    <row r="70" spans="1:9" x14ac:dyDescent="0.25">
      <c r="A70" t="s">
        <v>12</v>
      </c>
      <c r="B70" s="6" t="s">
        <v>72</v>
      </c>
      <c r="C70">
        <v>1</v>
      </c>
      <c r="D70">
        <v>30</v>
      </c>
      <c r="E70" s="6">
        <v>230.1</v>
      </c>
      <c r="F70" s="12">
        <v>1000</v>
      </c>
      <c r="G70" s="12">
        <f t="shared" si="0"/>
        <v>0.2301</v>
      </c>
      <c r="H70" s="12">
        <v>10000</v>
      </c>
      <c r="I70" s="12">
        <f t="shared" si="1"/>
        <v>2301</v>
      </c>
    </row>
    <row r="71" spans="1:9" s="12" customFormat="1" x14ac:dyDescent="0.25">
      <c r="I71" s="12">
        <f>SUM(I67:I70)</f>
        <v>8430.2999999999993</v>
      </c>
    </row>
    <row r="72" spans="1:9" x14ac:dyDescent="0.25">
      <c r="A72" t="s">
        <v>12</v>
      </c>
      <c r="B72" s="6" t="s">
        <v>72</v>
      </c>
      <c r="C72">
        <v>2</v>
      </c>
      <c r="D72">
        <v>30</v>
      </c>
      <c r="E72" s="6">
        <v>43.35</v>
      </c>
      <c r="F72" s="12">
        <v>1000</v>
      </c>
      <c r="G72" s="12">
        <f t="shared" si="0"/>
        <v>4.335E-2</v>
      </c>
      <c r="H72" s="12">
        <v>10000</v>
      </c>
      <c r="I72" s="12">
        <f t="shared" si="1"/>
        <v>433.5</v>
      </c>
    </row>
    <row r="73" spans="1:9" x14ac:dyDescent="0.25">
      <c r="A73" t="s">
        <v>9</v>
      </c>
      <c r="B73" s="6" t="s">
        <v>72</v>
      </c>
      <c r="C73">
        <v>2</v>
      </c>
      <c r="D73">
        <v>30</v>
      </c>
      <c r="E73" s="6">
        <v>128.76</v>
      </c>
      <c r="F73" s="12">
        <v>1000</v>
      </c>
      <c r="G73" s="12">
        <f t="shared" si="0"/>
        <v>0.12875999999999999</v>
      </c>
      <c r="H73" s="12">
        <v>10000</v>
      </c>
      <c r="I73" s="12">
        <f t="shared" si="1"/>
        <v>1287.5999999999999</v>
      </c>
    </row>
    <row r="74" spans="1:9" x14ac:dyDescent="0.25">
      <c r="A74" t="s">
        <v>18</v>
      </c>
      <c r="B74" s="6" t="s">
        <v>72</v>
      </c>
      <c r="C74">
        <v>2</v>
      </c>
      <c r="D74">
        <v>30</v>
      </c>
      <c r="E74" s="6">
        <v>223.1</v>
      </c>
      <c r="F74" s="12">
        <v>1000</v>
      </c>
      <c r="G74" s="12">
        <f t="shared" si="0"/>
        <v>0.22309999999999999</v>
      </c>
      <c r="H74" s="12">
        <v>10000</v>
      </c>
      <c r="I74" s="12">
        <f t="shared" si="1"/>
        <v>2231</v>
      </c>
    </row>
    <row r="75" spans="1:9" x14ac:dyDescent="0.25">
      <c r="A75" t="s">
        <v>16</v>
      </c>
      <c r="B75" s="6" t="s">
        <v>72</v>
      </c>
      <c r="C75">
        <v>2</v>
      </c>
      <c r="D75">
        <v>30</v>
      </c>
      <c r="E75" s="6">
        <v>41.57</v>
      </c>
      <c r="F75" s="12">
        <v>1000</v>
      </c>
      <c r="G75" s="12">
        <f t="shared" si="0"/>
        <v>4.1570000000000003E-2</v>
      </c>
      <c r="H75" s="12">
        <v>10000</v>
      </c>
      <c r="I75" s="12">
        <f t="shared" si="1"/>
        <v>415.70000000000005</v>
      </c>
    </row>
    <row r="76" spans="1:9" x14ac:dyDescent="0.25">
      <c r="A76" t="s">
        <v>11</v>
      </c>
      <c r="B76" s="6" t="s">
        <v>72</v>
      </c>
      <c r="C76">
        <v>2</v>
      </c>
      <c r="D76">
        <v>30</v>
      </c>
      <c r="E76" s="6">
        <v>418.2</v>
      </c>
      <c r="F76" s="12">
        <v>1000</v>
      </c>
      <c r="G76" s="12">
        <f t="shared" si="0"/>
        <v>0.41820000000000002</v>
      </c>
      <c r="H76" s="12">
        <v>10000</v>
      </c>
      <c r="I76" s="12">
        <f t="shared" si="1"/>
        <v>4182</v>
      </c>
    </row>
    <row r="77" spans="1:9" s="12" customFormat="1" x14ac:dyDescent="0.25">
      <c r="I77" s="12">
        <f>SUM(I72:I76)</f>
        <v>8549.7999999999993</v>
      </c>
    </row>
    <row r="78" spans="1:9" x14ac:dyDescent="0.25">
      <c r="A78" t="s">
        <v>16</v>
      </c>
      <c r="B78" s="6" t="s">
        <v>72</v>
      </c>
      <c r="C78">
        <v>3</v>
      </c>
      <c r="D78">
        <v>30</v>
      </c>
      <c r="E78" s="6">
        <v>129.24</v>
      </c>
      <c r="F78" s="12">
        <v>1000</v>
      </c>
      <c r="G78" s="12">
        <f t="shared" si="0"/>
        <v>0.12924000000000002</v>
      </c>
      <c r="H78" s="12">
        <v>10000</v>
      </c>
      <c r="I78" s="12">
        <f t="shared" si="1"/>
        <v>1292.4000000000003</v>
      </c>
    </row>
    <row r="79" spans="1:9" x14ac:dyDescent="0.25">
      <c r="A79" t="s">
        <v>9</v>
      </c>
      <c r="B79" s="6" t="s">
        <v>72</v>
      </c>
      <c r="C79">
        <v>3</v>
      </c>
      <c r="D79">
        <v>30</v>
      </c>
      <c r="E79" s="6">
        <v>152.05000000000001</v>
      </c>
      <c r="F79" s="12">
        <v>1000</v>
      </c>
      <c r="G79" s="12">
        <f t="shared" ref="G79:G128" si="2">(E79/F79)</f>
        <v>0.15205000000000002</v>
      </c>
      <c r="H79" s="12">
        <v>10000</v>
      </c>
      <c r="I79" s="12">
        <f t="shared" ref="I79:I128" si="3">(G79*H79)</f>
        <v>1520.5000000000002</v>
      </c>
    </row>
    <row r="80" spans="1:9" x14ac:dyDescent="0.25">
      <c r="A80" t="s">
        <v>14</v>
      </c>
      <c r="B80" s="6" t="s">
        <v>72</v>
      </c>
      <c r="C80">
        <v>3</v>
      </c>
      <c r="D80">
        <v>30</v>
      </c>
      <c r="E80" s="6">
        <v>171.53</v>
      </c>
      <c r="F80" s="12">
        <v>1000</v>
      </c>
      <c r="G80" s="12">
        <f t="shared" si="2"/>
        <v>0.17152999999999999</v>
      </c>
      <c r="H80" s="12">
        <v>10000</v>
      </c>
      <c r="I80" s="12">
        <f t="shared" si="3"/>
        <v>1715.3</v>
      </c>
    </row>
    <row r="81" spans="1:9" x14ac:dyDescent="0.25">
      <c r="A81" t="s">
        <v>13</v>
      </c>
      <c r="B81" s="6" t="s">
        <v>72</v>
      </c>
      <c r="C81">
        <v>3</v>
      </c>
      <c r="D81">
        <v>30</v>
      </c>
      <c r="E81" s="6">
        <v>13.34</v>
      </c>
      <c r="F81" s="12">
        <v>1000</v>
      </c>
      <c r="G81" s="12">
        <f t="shared" si="2"/>
        <v>1.3339999999999999E-2</v>
      </c>
      <c r="H81" s="12">
        <v>10000</v>
      </c>
      <c r="I81" s="12">
        <f t="shared" si="3"/>
        <v>133.4</v>
      </c>
    </row>
    <row r="82" spans="1:9" x14ac:dyDescent="0.25">
      <c r="A82" t="s">
        <v>11</v>
      </c>
      <c r="B82" s="6" t="s">
        <v>72</v>
      </c>
      <c r="C82">
        <v>3</v>
      </c>
      <c r="D82">
        <v>30</v>
      </c>
      <c r="E82" s="6">
        <v>7.48</v>
      </c>
      <c r="F82" s="12">
        <v>1000</v>
      </c>
      <c r="G82" s="12">
        <f t="shared" si="2"/>
        <v>7.4800000000000005E-3</v>
      </c>
      <c r="H82" s="12">
        <v>10000</v>
      </c>
      <c r="I82" s="12">
        <f t="shared" si="3"/>
        <v>74.800000000000011</v>
      </c>
    </row>
    <row r="83" spans="1:9" x14ac:dyDescent="0.25">
      <c r="A83" t="s">
        <v>19</v>
      </c>
      <c r="B83" s="6" t="s">
        <v>72</v>
      </c>
      <c r="C83">
        <v>3</v>
      </c>
      <c r="D83">
        <v>30</v>
      </c>
      <c r="E83" s="6">
        <v>2.86</v>
      </c>
      <c r="F83" s="12">
        <v>1000</v>
      </c>
      <c r="G83" s="12">
        <f t="shared" si="2"/>
        <v>2.8599999999999997E-3</v>
      </c>
      <c r="H83" s="12">
        <v>10000</v>
      </c>
      <c r="I83" s="12">
        <f t="shared" si="3"/>
        <v>28.599999999999998</v>
      </c>
    </row>
    <row r="84" spans="1:9" x14ac:dyDescent="0.25">
      <c r="A84" t="s">
        <v>23</v>
      </c>
      <c r="B84" s="6" t="s">
        <v>72</v>
      </c>
      <c r="C84">
        <v>3</v>
      </c>
      <c r="D84">
        <v>30</v>
      </c>
      <c r="E84" s="6">
        <v>21.78</v>
      </c>
      <c r="F84" s="12">
        <v>1000</v>
      </c>
      <c r="G84" s="12">
        <f t="shared" si="2"/>
        <v>2.1780000000000001E-2</v>
      </c>
      <c r="H84" s="12">
        <v>10000</v>
      </c>
      <c r="I84" s="12">
        <f t="shared" si="3"/>
        <v>217.8</v>
      </c>
    </row>
    <row r="85" spans="1:9" x14ac:dyDescent="0.25">
      <c r="A85" t="s">
        <v>18</v>
      </c>
      <c r="B85" s="6" t="s">
        <v>72</v>
      </c>
      <c r="C85">
        <v>3</v>
      </c>
      <c r="D85">
        <v>30</v>
      </c>
      <c r="E85" s="6">
        <v>20.76</v>
      </c>
      <c r="F85" s="12">
        <v>1000</v>
      </c>
      <c r="G85" s="12">
        <f t="shared" si="2"/>
        <v>2.0760000000000001E-2</v>
      </c>
      <c r="H85" s="12">
        <v>10000</v>
      </c>
      <c r="I85" s="12">
        <f t="shared" si="3"/>
        <v>207.6</v>
      </c>
    </row>
    <row r="86" spans="1:9" x14ac:dyDescent="0.25">
      <c r="A86" t="s">
        <v>35</v>
      </c>
      <c r="B86" s="6" t="s">
        <v>72</v>
      </c>
      <c r="C86">
        <v>3</v>
      </c>
      <c r="D86">
        <v>30</v>
      </c>
      <c r="E86" s="6">
        <v>11.02</v>
      </c>
      <c r="F86" s="12">
        <v>1000</v>
      </c>
      <c r="G86" s="12">
        <f t="shared" si="2"/>
        <v>1.102E-2</v>
      </c>
      <c r="H86" s="12">
        <v>10000</v>
      </c>
      <c r="I86" s="12">
        <f t="shared" si="3"/>
        <v>110.2</v>
      </c>
    </row>
    <row r="87" spans="1:9" s="12" customFormat="1" x14ac:dyDescent="0.25">
      <c r="I87" s="12">
        <f>SUM(I78:I86)</f>
        <v>5300.6000000000013</v>
      </c>
    </row>
    <row r="88" spans="1:9" x14ac:dyDescent="0.25">
      <c r="A88" t="s">
        <v>18</v>
      </c>
      <c r="B88" s="6" t="s">
        <v>72</v>
      </c>
      <c r="C88">
        <v>4</v>
      </c>
      <c r="D88">
        <v>30</v>
      </c>
      <c r="E88" s="6">
        <v>8.5299999999999994</v>
      </c>
      <c r="F88" s="12">
        <v>1000</v>
      </c>
      <c r="G88" s="12">
        <f t="shared" si="2"/>
        <v>8.5299999999999994E-3</v>
      </c>
      <c r="H88" s="12">
        <v>10000</v>
      </c>
      <c r="I88" s="12">
        <f t="shared" si="3"/>
        <v>85.3</v>
      </c>
    </row>
    <row r="89" spans="1:9" x14ac:dyDescent="0.25">
      <c r="A89" t="s">
        <v>17</v>
      </c>
      <c r="B89" s="6" t="s">
        <v>72</v>
      </c>
      <c r="C89">
        <v>4</v>
      </c>
      <c r="D89">
        <v>30</v>
      </c>
      <c r="E89" s="6">
        <v>27.7</v>
      </c>
      <c r="F89" s="12">
        <v>1000</v>
      </c>
      <c r="G89" s="12">
        <f t="shared" si="2"/>
        <v>2.7699999999999999E-2</v>
      </c>
      <c r="H89" s="12">
        <v>10000</v>
      </c>
      <c r="I89" s="12">
        <f t="shared" si="3"/>
        <v>277</v>
      </c>
    </row>
    <row r="90" spans="1:9" x14ac:dyDescent="0.25">
      <c r="A90" t="s">
        <v>13</v>
      </c>
      <c r="B90" s="6" t="s">
        <v>72</v>
      </c>
      <c r="C90">
        <v>4</v>
      </c>
      <c r="D90">
        <v>30</v>
      </c>
      <c r="E90" s="6">
        <v>13.42</v>
      </c>
      <c r="F90" s="12">
        <v>1000</v>
      </c>
      <c r="G90" s="12">
        <f t="shared" si="2"/>
        <v>1.342E-2</v>
      </c>
      <c r="H90" s="12">
        <v>10000</v>
      </c>
      <c r="I90" s="12">
        <f t="shared" si="3"/>
        <v>134.19999999999999</v>
      </c>
    </row>
    <row r="91" spans="1:9" x14ac:dyDescent="0.25">
      <c r="A91" t="s">
        <v>11</v>
      </c>
      <c r="B91" s="6" t="s">
        <v>72</v>
      </c>
      <c r="C91">
        <v>4</v>
      </c>
      <c r="D91">
        <v>30</v>
      </c>
      <c r="E91" s="6">
        <v>146.18</v>
      </c>
      <c r="F91" s="12">
        <v>1000</v>
      </c>
      <c r="G91" s="12">
        <f t="shared" si="2"/>
        <v>0.14618</v>
      </c>
      <c r="H91" s="12">
        <v>10000</v>
      </c>
      <c r="I91" s="12">
        <f t="shared" si="3"/>
        <v>1461.8</v>
      </c>
    </row>
    <row r="92" spans="1:9" x14ac:dyDescent="0.25">
      <c r="A92" t="s">
        <v>16</v>
      </c>
      <c r="B92" s="6" t="s">
        <v>72</v>
      </c>
      <c r="C92">
        <v>4</v>
      </c>
      <c r="D92">
        <v>30</v>
      </c>
      <c r="E92" s="6">
        <v>19.36</v>
      </c>
      <c r="F92" s="12">
        <v>1000</v>
      </c>
      <c r="G92" s="12">
        <f t="shared" si="2"/>
        <v>1.9359999999999999E-2</v>
      </c>
      <c r="H92" s="12">
        <v>10000</v>
      </c>
      <c r="I92" s="12">
        <f t="shared" si="3"/>
        <v>193.6</v>
      </c>
    </row>
    <row r="93" spans="1:9" x14ac:dyDescent="0.25">
      <c r="A93" t="s">
        <v>9</v>
      </c>
      <c r="B93" s="6" t="s">
        <v>72</v>
      </c>
      <c r="C93">
        <v>4</v>
      </c>
      <c r="D93">
        <v>30</v>
      </c>
      <c r="E93" s="6">
        <v>569.79999999999995</v>
      </c>
      <c r="F93" s="12">
        <v>1000</v>
      </c>
      <c r="G93" s="12">
        <f t="shared" si="2"/>
        <v>0.56979999999999997</v>
      </c>
      <c r="H93" s="12">
        <v>10000</v>
      </c>
      <c r="I93" s="12">
        <f t="shared" si="3"/>
        <v>5698</v>
      </c>
    </row>
    <row r="94" spans="1:9" x14ac:dyDescent="0.25">
      <c r="A94" t="s">
        <v>14</v>
      </c>
      <c r="B94" s="6" t="s">
        <v>72</v>
      </c>
      <c r="C94">
        <v>4</v>
      </c>
      <c r="D94">
        <v>30</v>
      </c>
      <c r="E94" s="6">
        <v>63</v>
      </c>
      <c r="F94" s="12">
        <v>1000</v>
      </c>
      <c r="G94" s="12">
        <f t="shared" si="2"/>
        <v>6.3E-2</v>
      </c>
      <c r="H94" s="12">
        <v>10000</v>
      </c>
      <c r="I94" s="12">
        <f t="shared" si="3"/>
        <v>630</v>
      </c>
    </row>
    <row r="95" spans="1:9" s="12" customFormat="1" x14ac:dyDescent="0.25">
      <c r="I95" s="12">
        <f>SUM(I88:I94)</f>
        <v>8479.9</v>
      </c>
    </row>
    <row r="96" spans="1:9" x14ac:dyDescent="0.25">
      <c r="A96" t="s">
        <v>11</v>
      </c>
      <c r="B96" s="6" t="s">
        <v>72</v>
      </c>
      <c r="C96">
        <v>5</v>
      </c>
      <c r="D96">
        <v>30</v>
      </c>
      <c r="E96" s="6">
        <v>16.850000000000001</v>
      </c>
      <c r="F96" s="12">
        <v>1000</v>
      </c>
      <c r="G96" s="12">
        <f t="shared" si="2"/>
        <v>1.685E-2</v>
      </c>
      <c r="H96" s="12">
        <v>10000</v>
      </c>
      <c r="I96" s="12">
        <f t="shared" si="3"/>
        <v>168.5</v>
      </c>
    </row>
    <row r="97" spans="1:9" x14ac:dyDescent="0.25">
      <c r="A97" t="s">
        <v>14</v>
      </c>
      <c r="B97" s="6" t="s">
        <v>72</v>
      </c>
      <c r="C97">
        <v>5</v>
      </c>
      <c r="D97">
        <v>30</v>
      </c>
      <c r="E97" s="6">
        <v>12.37</v>
      </c>
      <c r="F97" s="12">
        <v>1000</v>
      </c>
      <c r="G97" s="12">
        <f t="shared" si="2"/>
        <v>1.2369999999999999E-2</v>
      </c>
      <c r="H97" s="12">
        <v>10000</v>
      </c>
      <c r="I97" s="12">
        <f t="shared" si="3"/>
        <v>123.69999999999999</v>
      </c>
    </row>
    <row r="98" spans="1:9" x14ac:dyDescent="0.25">
      <c r="A98" t="s">
        <v>12</v>
      </c>
      <c r="B98" s="6" t="s">
        <v>72</v>
      </c>
      <c r="C98">
        <v>5</v>
      </c>
      <c r="D98">
        <v>30</v>
      </c>
      <c r="E98" s="6">
        <v>277.13</v>
      </c>
      <c r="F98" s="12">
        <v>1000</v>
      </c>
      <c r="G98" s="12">
        <f t="shared" si="2"/>
        <v>0.27712999999999999</v>
      </c>
      <c r="H98" s="12">
        <v>10000</v>
      </c>
      <c r="I98" s="12">
        <f t="shared" si="3"/>
        <v>2771.2999999999997</v>
      </c>
    </row>
    <row r="99" spans="1:9" x14ac:dyDescent="0.25">
      <c r="A99" t="s">
        <v>22</v>
      </c>
      <c r="B99" s="6" t="s">
        <v>72</v>
      </c>
      <c r="C99">
        <v>5</v>
      </c>
      <c r="D99">
        <v>30</v>
      </c>
      <c r="E99" s="6">
        <v>35.17</v>
      </c>
      <c r="F99" s="12">
        <v>1000</v>
      </c>
      <c r="G99" s="12">
        <f t="shared" si="2"/>
        <v>3.517E-2</v>
      </c>
      <c r="H99" s="12">
        <v>10000</v>
      </c>
      <c r="I99" s="12">
        <f t="shared" si="3"/>
        <v>351.7</v>
      </c>
    </row>
    <row r="100" spans="1:9" x14ac:dyDescent="0.25">
      <c r="A100" t="s">
        <v>18</v>
      </c>
      <c r="B100" s="6" t="s">
        <v>72</v>
      </c>
      <c r="C100">
        <v>5</v>
      </c>
      <c r="D100">
        <v>30</v>
      </c>
      <c r="E100" s="6">
        <v>53.99</v>
      </c>
      <c r="F100" s="12">
        <v>1000</v>
      </c>
      <c r="G100" s="12">
        <f t="shared" si="2"/>
        <v>5.3990000000000003E-2</v>
      </c>
      <c r="H100" s="12">
        <v>10000</v>
      </c>
      <c r="I100" s="12">
        <f t="shared" si="3"/>
        <v>539.9</v>
      </c>
    </row>
    <row r="101" spans="1:9" x14ac:dyDescent="0.25">
      <c r="A101" t="s">
        <v>11</v>
      </c>
      <c r="B101" s="6" t="s">
        <v>72</v>
      </c>
      <c r="C101">
        <v>5</v>
      </c>
      <c r="D101">
        <v>30</v>
      </c>
      <c r="E101" s="6">
        <v>741.9</v>
      </c>
      <c r="F101" s="12">
        <v>1000</v>
      </c>
      <c r="G101" s="12">
        <f t="shared" si="2"/>
        <v>0.7419</v>
      </c>
      <c r="H101" s="12">
        <v>10000</v>
      </c>
      <c r="I101" s="12">
        <f t="shared" si="3"/>
        <v>7419</v>
      </c>
    </row>
    <row r="102" spans="1:9" x14ac:dyDescent="0.25">
      <c r="A102" t="s">
        <v>9</v>
      </c>
      <c r="B102" s="6" t="s">
        <v>72</v>
      </c>
      <c r="C102">
        <v>5</v>
      </c>
      <c r="D102">
        <v>30</v>
      </c>
      <c r="E102" s="6">
        <v>261.8</v>
      </c>
      <c r="F102" s="12">
        <v>1000</v>
      </c>
      <c r="G102" s="12">
        <f t="shared" si="2"/>
        <v>0.26180000000000003</v>
      </c>
      <c r="H102" s="12">
        <v>10000</v>
      </c>
      <c r="I102" s="12">
        <f t="shared" si="3"/>
        <v>2618.0000000000005</v>
      </c>
    </row>
    <row r="103" spans="1:9" s="12" customFormat="1" x14ac:dyDescent="0.25">
      <c r="I103" s="12">
        <f>SUM(I96:I102)</f>
        <v>13992.099999999999</v>
      </c>
    </row>
    <row r="104" spans="1:9" x14ac:dyDescent="0.25">
      <c r="A104" t="s">
        <v>11</v>
      </c>
      <c r="B104" s="6" t="s">
        <v>72</v>
      </c>
      <c r="C104">
        <v>1</v>
      </c>
      <c r="D104">
        <v>60</v>
      </c>
      <c r="E104" s="6">
        <v>1.0900000000000001</v>
      </c>
      <c r="F104" s="12">
        <v>1000</v>
      </c>
      <c r="G104" s="12">
        <f t="shared" si="2"/>
        <v>1.09E-3</v>
      </c>
      <c r="H104" s="12">
        <v>10000</v>
      </c>
      <c r="I104" s="12">
        <f t="shared" si="3"/>
        <v>10.9</v>
      </c>
    </row>
    <row r="105" spans="1:9" x14ac:dyDescent="0.25">
      <c r="A105" t="s">
        <v>22</v>
      </c>
      <c r="B105" s="6" t="s">
        <v>72</v>
      </c>
      <c r="C105">
        <v>1</v>
      </c>
      <c r="D105">
        <v>60</v>
      </c>
      <c r="E105" s="6">
        <v>27.28</v>
      </c>
      <c r="F105" s="12">
        <v>1000</v>
      </c>
      <c r="G105" s="12">
        <f t="shared" si="2"/>
        <v>2.7280000000000002E-2</v>
      </c>
      <c r="H105" s="12">
        <v>10000</v>
      </c>
      <c r="I105" s="12">
        <f t="shared" si="3"/>
        <v>272.8</v>
      </c>
    </row>
    <row r="106" spans="1:9" x14ac:dyDescent="0.25">
      <c r="A106" t="s">
        <v>9</v>
      </c>
      <c r="B106" s="6" t="s">
        <v>72</v>
      </c>
      <c r="C106">
        <v>1</v>
      </c>
      <c r="D106">
        <v>60</v>
      </c>
      <c r="E106" s="6">
        <v>24.75</v>
      </c>
      <c r="F106" s="12">
        <v>1000</v>
      </c>
      <c r="G106" s="12">
        <f t="shared" si="2"/>
        <v>2.4750000000000001E-2</v>
      </c>
      <c r="H106" s="12">
        <v>10000</v>
      </c>
      <c r="I106" s="12">
        <f t="shared" si="3"/>
        <v>247.5</v>
      </c>
    </row>
    <row r="107" spans="1:9" x14ac:dyDescent="0.25">
      <c r="A107" t="s">
        <v>12</v>
      </c>
      <c r="B107" s="6" t="s">
        <v>72</v>
      </c>
      <c r="C107">
        <v>1</v>
      </c>
      <c r="D107">
        <v>60</v>
      </c>
      <c r="E107" s="6">
        <v>12.55</v>
      </c>
      <c r="F107" s="12">
        <v>1000</v>
      </c>
      <c r="G107" s="12">
        <f t="shared" si="2"/>
        <v>1.255E-2</v>
      </c>
      <c r="H107" s="12">
        <v>10000</v>
      </c>
      <c r="I107" s="12">
        <f t="shared" si="3"/>
        <v>125.5</v>
      </c>
    </row>
    <row r="108" spans="1:9" x14ac:dyDescent="0.25">
      <c r="A108" t="s">
        <v>11</v>
      </c>
      <c r="B108" s="6" t="s">
        <v>72</v>
      </c>
      <c r="C108">
        <v>1</v>
      </c>
      <c r="D108">
        <v>60</v>
      </c>
      <c r="E108" s="6">
        <v>339.6</v>
      </c>
      <c r="F108" s="12">
        <v>1000</v>
      </c>
      <c r="G108" s="12">
        <f t="shared" si="2"/>
        <v>0.33960000000000001</v>
      </c>
      <c r="H108" s="12">
        <v>10000</v>
      </c>
      <c r="I108" s="12">
        <f t="shared" si="3"/>
        <v>3396</v>
      </c>
    </row>
    <row r="109" spans="1:9" x14ac:dyDescent="0.25">
      <c r="A109" t="s">
        <v>11</v>
      </c>
      <c r="B109" s="6" t="s">
        <v>72</v>
      </c>
      <c r="C109">
        <v>1</v>
      </c>
      <c r="D109">
        <v>60</v>
      </c>
      <c r="E109" s="6">
        <v>296.5</v>
      </c>
      <c r="F109" s="12">
        <v>1000</v>
      </c>
      <c r="G109" s="12">
        <f t="shared" si="2"/>
        <v>0.29649999999999999</v>
      </c>
      <c r="H109" s="12">
        <v>10000</v>
      </c>
      <c r="I109" s="12">
        <f t="shared" si="3"/>
        <v>2965</v>
      </c>
    </row>
    <row r="110" spans="1:9" s="12" customFormat="1" x14ac:dyDescent="0.25">
      <c r="I110" s="12">
        <f>SUM(I104:I109)</f>
        <v>7017.7</v>
      </c>
    </row>
    <row r="111" spans="1:9" x14ac:dyDescent="0.25">
      <c r="A111" t="s">
        <v>11</v>
      </c>
      <c r="B111" s="6" t="s">
        <v>72</v>
      </c>
      <c r="C111">
        <v>2</v>
      </c>
      <c r="D111">
        <v>60</v>
      </c>
      <c r="E111" s="6">
        <v>37.6</v>
      </c>
      <c r="F111" s="12">
        <v>1000</v>
      </c>
      <c r="G111" s="12">
        <f t="shared" si="2"/>
        <v>3.7600000000000001E-2</v>
      </c>
      <c r="H111" s="12">
        <v>10000</v>
      </c>
      <c r="I111" s="12">
        <f t="shared" si="3"/>
        <v>376</v>
      </c>
    </row>
    <row r="112" spans="1:9" x14ac:dyDescent="0.25">
      <c r="A112" t="s">
        <v>12</v>
      </c>
      <c r="B112" s="6" t="s">
        <v>72</v>
      </c>
      <c r="C112">
        <v>2</v>
      </c>
      <c r="D112">
        <v>60</v>
      </c>
      <c r="E112" s="6">
        <v>37.340000000000003</v>
      </c>
      <c r="F112" s="12">
        <v>1000</v>
      </c>
      <c r="G112" s="12">
        <f t="shared" si="2"/>
        <v>3.7340000000000005E-2</v>
      </c>
      <c r="H112" s="12">
        <v>10000</v>
      </c>
      <c r="I112" s="12">
        <f t="shared" si="3"/>
        <v>373.40000000000003</v>
      </c>
    </row>
    <row r="113" spans="1:9" x14ac:dyDescent="0.25">
      <c r="A113" t="s">
        <v>16</v>
      </c>
      <c r="B113" s="6" t="s">
        <v>72</v>
      </c>
      <c r="C113">
        <v>2</v>
      </c>
      <c r="D113">
        <v>60</v>
      </c>
      <c r="E113" s="6">
        <v>2.42</v>
      </c>
      <c r="F113" s="12">
        <v>1000</v>
      </c>
      <c r="G113" s="12">
        <f t="shared" si="2"/>
        <v>2.4199999999999998E-3</v>
      </c>
      <c r="H113" s="12">
        <v>10000</v>
      </c>
      <c r="I113" s="12">
        <f t="shared" si="3"/>
        <v>24.2</v>
      </c>
    </row>
    <row r="114" spans="1:9" x14ac:dyDescent="0.25">
      <c r="A114" t="s">
        <v>9</v>
      </c>
      <c r="B114" s="6" t="s">
        <v>72</v>
      </c>
      <c r="C114">
        <v>2</v>
      </c>
      <c r="D114">
        <v>60</v>
      </c>
      <c r="E114" s="6">
        <v>6.11</v>
      </c>
      <c r="F114" s="12">
        <v>1000</v>
      </c>
      <c r="G114" s="12">
        <f t="shared" si="2"/>
        <v>6.11E-3</v>
      </c>
      <c r="H114" s="12">
        <v>10000</v>
      </c>
      <c r="I114" s="12">
        <f t="shared" si="3"/>
        <v>61.1</v>
      </c>
    </row>
    <row r="115" spans="1:9" x14ac:dyDescent="0.25">
      <c r="A115" t="s">
        <v>23</v>
      </c>
      <c r="B115" s="6" t="s">
        <v>72</v>
      </c>
      <c r="C115">
        <v>2</v>
      </c>
      <c r="D115">
        <v>60</v>
      </c>
      <c r="E115" s="6">
        <v>5.39</v>
      </c>
      <c r="F115" s="12">
        <v>1000</v>
      </c>
      <c r="G115" s="12">
        <f t="shared" si="2"/>
        <v>5.3899999999999998E-3</v>
      </c>
      <c r="H115" s="12">
        <v>10000</v>
      </c>
      <c r="I115" s="12">
        <f t="shared" si="3"/>
        <v>53.9</v>
      </c>
    </row>
    <row r="116" spans="1:9" s="12" customFormat="1" x14ac:dyDescent="0.25">
      <c r="I116" s="12">
        <f>SUM(I111:I115)</f>
        <v>888.60000000000014</v>
      </c>
    </row>
    <row r="117" spans="1:9" x14ac:dyDescent="0.25">
      <c r="A117" t="s">
        <v>12</v>
      </c>
      <c r="B117" s="6" t="s">
        <v>72</v>
      </c>
      <c r="C117">
        <v>3</v>
      </c>
      <c r="D117">
        <v>60</v>
      </c>
      <c r="E117" s="6">
        <v>132.37</v>
      </c>
      <c r="F117" s="12">
        <v>1000</v>
      </c>
      <c r="G117" s="12">
        <f t="shared" si="2"/>
        <v>0.13237000000000002</v>
      </c>
      <c r="H117" s="12">
        <v>10000</v>
      </c>
      <c r="I117" s="12">
        <f t="shared" si="3"/>
        <v>1323.7</v>
      </c>
    </row>
    <row r="118" spans="1:9" x14ac:dyDescent="0.25">
      <c r="A118" t="s">
        <v>9</v>
      </c>
      <c r="B118" s="6" t="s">
        <v>72</v>
      </c>
      <c r="C118">
        <v>3</v>
      </c>
      <c r="D118">
        <v>60</v>
      </c>
      <c r="E118" s="6">
        <v>40.64</v>
      </c>
      <c r="F118" s="12">
        <v>1000</v>
      </c>
      <c r="G118" s="12">
        <f t="shared" si="2"/>
        <v>4.0640000000000003E-2</v>
      </c>
      <c r="H118" s="12">
        <v>10000</v>
      </c>
      <c r="I118" s="12">
        <f t="shared" si="3"/>
        <v>406.40000000000003</v>
      </c>
    </row>
    <row r="119" spans="1:9" x14ac:dyDescent="0.25">
      <c r="A119" t="s">
        <v>22</v>
      </c>
      <c r="B119" s="6" t="s">
        <v>72</v>
      </c>
      <c r="C119">
        <v>3</v>
      </c>
      <c r="D119">
        <v>60</v>
      </c>
      <c r="E119" s="6">
        <v>39.5</v>
      </c>
      <c r="F119" s="12">
        <v>1000</v>
      </c>
      <c r="G119" s="12">
        <f t="shared" si="2"/>
        <v>3.95E-2</v>
      </c>
      <c r="H119" s="12">
        <v>10000</v>
      </c>
      <c r="I119" s="12">
        <f t="shared" si="3"/>
        <v>395</v>
      </c>
    </row>
    <row r="120" spans="1:9" s="12" customFormat="1" x14ac:dyDescent="0.25">
      <c r="I120" s="12">
        <f>SUM(I117:I119)</f>
        <v>2125.1000000000004</v>
      </c>
    </row>
    <row r="121" spans="1:9" x14ac:dyDescent="0.25">
      <c r="A121" t="s">
        <v>9</v>
      </c>
      <c r="B121" s="6" t="s">
        <v>72</v>
      </c>
      <c r="C121">
        <v>4</v>
      </c>
      <c r="D121">
        <v>60</v>
      </c>
      <c r="E121" s="6">
        <v>15.32</v>
      </c>
      <c r="F121" s="12">
        <v>1000</v>
      </c>
      <c r="G121" s="12">
        <f t="shared" si="2"/>
        <v>1.532E-2</v>
      </c>
      <c r="H121" s="12">
        <v>10000</v>
      </c>
      <c r="I121" s="12">
        <f t="shared" si="3"/>
        <v>153.19999999999999</v>
      </c>
    </row>
    <row r="122" spans="1:9" x14ac:dyDescent="0.25">
      <c r="A122" t="s">
        <v>14</v>
      </c>
      <c r="B122" s="6" t="s">
        <v>72</v>
      </c>
      <c r="C122">
        <v>4</v>
      </c>
      <c r="D122">
        <v>60</v>
      </c>
      <c r="E122" s="6">
        <v>0.02</v>
      </c>
      <c r="F122" s="12">
        <v>1000</v>
      </c>
      <c r="G122" s="12">
        <f t="shared" si="2"/>
        <v>2.0000000000000002E-5</v>
      </c>
      <c r="H122" s="12">
        <v>10000</v>
      </c>
      <c r="I122" s="12">
        <f t="shared" si="3"/>
        <v>0.2</v>
      </c>
    </row>
    <row r="123" spans="1:9" x14ac:dyDescent="0.25">
      <c r="A123" t="s">
        <v>11</v>
      </c>
      <c r="B123" s="6" t="s">
        <v>72</v>
      </c>
      <c r="C123">
        <v>4</v>
      </c>
      <c r="D123">
        <v>60</v>
      </c>
      <c r="E123" s="6">
        <v>101.62</v>
      </c>
      <c r="F123" s="12">
        <v>1000</v>
      </c>
      <c r="G123" s="12">
        <f t="shared" si="2"/>
        <v>0.10162</v>
      </c>
      <c r="H123" s="12">
        <v>10000</v>
      </c>
      <c r="I123" s="12">
        <f t="shared" si="3"/>
        <v>1016.2</v>
      </c>
    </row>
    <row r="124" spans="1:9" x14ac:dyDescent="0.25">
      <c r="A124" t="s">
        <v>13</v>
      </c>
      <c r="B124" t="s">
        <v>72</v>
      </c>
      <c r="C124">
        <v>4</v>
      </c>
      <c r="D124">
        <v>60</v>
      </c>
      <c r="E124" s="6">
        <v>1.99</v>
      </c>
      <c r="F124" s="12">
        <v>1000</v>
      </c>
      <c r="G124" s="12">
        <f t="shared" si="2"/>
        <v>1.99E-3</v>
      </c>
      <c r="H124" s="12">
        <v>10000</v>
      </c>
      <c r="I124" s="12">
        <f t="shared" si="3"/>
        <v>19.899999999999999</v>
      </c>
    </row>
    <row r="125" spans="1:9" s="12" customFormat="1" x14ac:dyDescent="0.25">
      <c r="I125" s="12">
        <f>SUM(I121:I124)</f>
        <v>1189.5</v>
      </c>
    </row>
    <row r="126" spans="1:9" x14ac:dyDescent="0.25">
      <c r="A126" t="s">
        <v>9</v>
      </c>
      <c r="B126" t="s">
        <v>72</v>
      </c>
      <c r="C126">
        <v>5</v>
      </c>
      <c r="D126">
        <v>60</v>
      </c>
      <c r="E126" s="6">
        <v>227.75</v>
      </c>
      <c r="F126" s="12">
        <v>1000</v>
      </c>
      <c r="G126" s="12">
        <f t="shared" si="2"/>
        <v>0.22775000000000001</v>
      </c>
      <c r="H126" s="12">
        <v>10000</v>
      </c>
      <c r="I126" s="12">
        <f t="shared" si="3"/>
        <v>2277.5</v>
      </c>
    </row>
    <row r="127" spans="1:9" x14ac:dyDescent="0.25">
      <c r="A127" t="s">
        <v>12</v>
      </c>
      <c r="B127" t="s">
        <v>72</v>
      </c>
      <c r="C127">
        <v>5</v>
      </c>
      <c r="D127">
        <v>60</v>
      </c>
      <c r="E127" s="6">
        <v>15.02</v>
      </c>
      <c r="F127" s="12">
        <v>1000</v>
      </c>
      <c r="G127" s="12">
        <f t="shared" si="2"/>
        <v>1.502E-2</v>
      </c>
      <c r="H127" s="12">
        <v>10000</v>
      </c>
      <c r="I127" s="12">
        <f t="shared" si="3"/>
        <v>150.20000000000002</v>
      </c>
    </row>
    <row r="128" spans="1:9" x14ac:dyDescent="0.25">
      <c r="A128" t="s">
        <v>11</v>
      </c>
      <c r="B128" t="s">
        <v>72</v>
      </c>
      <c r="C128">
        <v>5</v>
      </c>
      <c r="D128">
        <v>60</v>
      </c>
      <c r="E128" s="6">
        <v>105.83</v>
      </c>
      <c r="F128" s="12">
        <v>1000</v>
      </c>
      <c r="G128" s="12">
        <f t="shared" si="2"/>
        <v>0.10582999999999999</v>
      </c>
      <c r="H128" s="12">
        <v>10000</v>
      </c>
      <c r="I128" s="12">
        <f t="shared" si="3"/>
        <v>1058.3</v>
      </c>
    </row>
    <row r="129" spans="1:9" x14ac:dyDescent="0.25">
      <c r="I129">
        <f>SUM(I126:I128)</f>
        <v>3486</v>
      </c>
    </row>
    <row r="131" spans="1:9" x14ac:dyDescent="0.25">
      <c r="A131" t="s">
        <v>0</v>
      </c>
      <c r="B131" t="s">
        <v>39</v>
      </c>
      <c r="C131" t="s">
        <v>2</v>
      </c>
      <c r="D131" t="s">
        <v>3</v>
      </c>
      <c r="E131" s="6" t="s">
        <v>4</v>
      </c>
      <c r="F131" t="s">
        <v>1</v>
      </c>
      <c r="G131" t="s">
        <v>6</v>
      </c>
      <c r="H131" t="s">
        <v>28</v>
      </c>
      <c r="I131" t="s">
        <v>29</v>
      </c>
    </row>
    <row r="132" spans="1:9" x14ac:dyDescent="0.25">
      <c r="D132">
        <v>0</v>
      </c>
      <c r="I132">
        <v>11596.6</v>
      </c>
    </row>
    <row r="133" spans="1:9" x14ac:dyDescent="0.25">
      <c r="D133" s="12">
        <v>0</v>
      </c>
      <c r="I133">
        <v>9681.2999999999993</v>
      </c>
    </row>
    <row r="134" spans="1:9" x14ac:dyDescent="0.25">
      <c r="D134" s="12">
        <v>0</v>
      </c>
      <c r="I134">
        <v>7196.8</v>
      </c>
    </row>
    <row r="135" spans="1:9" x14ac:dyDescent="0.25">
      <c r="D135" s="12">
        <v>0</v>
      </c>
      <c r="I135">
        <v>9852.3000000000011</v>
      </c>
    </row>
    <row r="136" spans="1:9" x14ac:dyDescent="0.25">
      <c r="D136" s="12">
        <v>0</v>
      </c>
      <c r="I136">
        <v>11786</v>
      </c>
    </row>
    <row r="137" spans="1:9" x14ac:dyDescent="0.25">
      <c r="D137" s="12">
        <v>15</v>
      </c>
      <c r="I137">
        <v>7827.2999999999993</v>
      </c>
    </row>
    <row r="138" spans="1:9" x14ac:dyDescent="0.25">
      <c r="D138" s="12">
        <v>15</v>
      </c>
      <c r="I138">
        <v>8255.2999999999993</v>
      </c>
    </row>
    <row r="139" spans="1:9" x14ac:dyDescent="0.25">
      <c r="D139" s="12">
        <v>15</v>
      </c>
      <c r="I139">
        <v>7327.9</v>
      </c>
    </row>
    <row r="140" spans="1:9" x14ac:dyDescent="0.25">
      <c r="D140" s="12">
        <v>15</v>
      </c>
      <c r="I140">
        <v>7407.4</v>
      </c>
    </row>
    <row r="141" spans="1:9" x14ac:dyDescent="0.25">
      <c r="D141" s="12">
        <v>15</v>
      </c>
      <c r="I141">
        <v>7042.8</v>
      </c>
    </row>
    <row r="142" spans="1:9" x14ac:dyDescent="0.25">
      <c r="D142">
        <v>30</v>
      </c>
      <c r="I142">
        <v>8430.2999999999993</v>
      </c>
    </row>
    <row r="143" spans="1:9" x14ac:dyDescent="0.25">
      <c r="D143" s="12">
        <v>30</v>
      </c>
      <c r="I143">
        <v>8549.7999999999993</v>
      </c>
    </row>
    <row r="144" spans="1:9" x14ac:dyDescent="0.25">
      <c r="D144" s="12">
        <v>30</v>
      </c>
      <c r="I144">
        <v>5300.6000000000013</v>
      </c>
    </row>
    <row r="145" spans="4:9" x14ac:dyDescent="0.25">
      <c r="D145" s="12">
        <v>30</v>
      </c>
      <c r="I145">
        <v>8479.9</v>
      </c>
    </row>
    <row r="146" spans="4:9" x14ac:dyDescent="0.25">
      <c r="D146" s="12">
        <v>30</v>
      </c>
      <c r="I146">
        <v>13992.099999999999</v>
      </c>
    </row>
    <row r="147" spans="4:9" x14ac:dyDescent="0.25">
      <c r="D147" s="12">
        <v>60</v>
      </c>
      <c r="I147">
        <v>7017.7</v>
      </c>
    </row>
    <row r="148" spans="4:9" x14ac:dyDescent="0.25">
      <c r="D148" s="12">
        <v>60</v>
      </c>
      <c r="I148">
        <v>888.60000000000014</v>
      </c>
    </row>
    <row r="149" spans="4:9" x14ac:dyDescent="0.25">
      <c r="D149" s="12">
        <v>60</v>
      </c>
      <c r="I149">
        <v>2125.1000000000004</v>
      </c>
    </row>
    <row r="150" spans="4:9" x14ac:dyDescent="0.25">
      <c r="D150" s="12">
        <v>60</v>
      </c>
      <c r="I150">
        <v>1189.5</v>
      </c>
    </row>
    <row r="151" spans="4:9" x14ac:dyDescent="0.25">
      <c r="D151">
        <v>60</v>
      </c>
      <c r="I151">
        <v>3486</v>
      </c>
    </row>
  </sheetData>
  <sortState xmlns:xlrd2="http://schemas.microsoft.com/office/spreadsheetml/2017/richdata2" ref="A2:I109">
    <sortCondition ref="D2"/>
  </sortState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K145"/>
  <sheetViews>
    <sheetView workbookViewId="0">
      <selection activeCell="I2" sqref="I2"/>
    </sheetView>
  </sheetViews>
  <sheetFormatPr defaultRowHeight="15" x14ac:dyDescent="0.25"/>
  <cols>
    <col min="1" max="1" width="39.28515625" customWidth="1"/>
  </cols>
  <sheetData>
    <row r="1" spans="1:11" x14ac:dyDescent="0.25">
      <c r="A1" t="s">
        <v>0</v>
      </c>
      <c r="B1" t="s">
        <v>39</v>
      </c>
      <c r="C1" t="s">
        <v>2</v>
      </c>
      <c r="D1" t="s">
        <v>3</v>
      </c>
      <c r="E1" t="s">
        <v>4</v>
      </c>
      <c r="F1" t="s">
        <v>1</v>
      </c>
      <c r="G1" t="s">
        <v>6</v>
      </c>
      <c r="H1" t="s">
        <v>28</v>
      </c>
      <c r="I1" t="s">
        <v>29</v>
      </c>
      <c r="J1" t="s">
        <v>74</v>
      </c>
      <c r="K1" t="s">
        <v>75</v>
      </c>
    </row>
    <row r="2" spans="1:11" x14ac:dyDescent="0.25">
      <c r="A2" t="s">
        <v>11</v>
      </c>
      <c r="B2" t="s">
        <v>72</v>
      </c>
      <c r="C2">
        <v>1</v>
      </c>
      <c r="D2">
        <v>0</v>
      </c>
      <c r="E2">
        <v>103.33</v>
      </c>
      <c r="F2">
        <v>1000</v>
      </c>
      <c r="G2">
        <v>0.10333000000000001</v>
      </c>
      <c r="H2">
        <v>10000</v>
      </c>
      <c r="I2">
        <v>1033.3</v>
      </c>
      <c r="J2">
        <v>5548.7</v>
      </c>
      <c r="K2">
        <v>18.622380016940905</v>
      </c>
    </row>
    <row r="3" spans="1:11" x14ac:dyDescent="0.25">
      <c r="A3" t="s">
        <v>17</v>
      </c>
      <c r="B3" t="s">
        <v>72</v>
      </c>
      <c r="C3">
        <v>1</v>
      </c>
      <c r="D3">
        <v>0</v>
      </c>
      <c r="E3">
        <v>20.36</v>
      </c>
      <c r="F3">
        <v>1000</v>
      </c>
      <c r="G3">
        <v>2.036E-2</v>
      </c>
      <c r="H3">
        <v>10000</v>
      </c>
      <c r="I3">
        <v>203.6</v>
      </c>
      <c r="J3">
        <v>5548.7</v>
      </c>
      <c r="K3">
        <v>3.6693279506911529</v>
      </c>
    </row>
    <row r="4" spans="1:11" x14ac:dyDescent="0.25">
      <c r="A4" t="s">
        <v>9</v>
      </c>
      <c r="B4" t="s">
        <v>72</v>
      </c>
      <c r="C4">
        <v>1</v>
      </c>
      <c r="D4">
        <v>0</v>
      </c>
      <c r="E4">
        <v>55.24</v>
      </c>
      <c r="F4">
        <v>1000</v>
      </c>
      <c r="G4">
        <v>5.5240000000000004E-2</v>
      </c>
      <c r="H4">
        <v>10000</v>
      </c>
      <c r="I4">
        <v>552.40000000000009</v>
      </c>
      <c r="J4">
        <v>5548.7</v>
      </c>
      <c r="K4">
        <v>9.9554850685746228</v>
      </c>
    </row>
    <row r="5" spans="1:11" x14ac:dyDescent="0.25">
      <c r="A5" t="s">
        <v>22</v>
      </c>
      <c r="B5" t="s">
        <v>72</v>
      </c>
      <c r="C5">
        <v>1</v>
      </c>
      <c r="D5">
        <v>0</v>
      </c>
      <c r="E5">
        <v>19.29</v>
      </c>
      <c r="F5">
        <v>1000</v>
      </c>
      <c r="G5">
        <v>1.9289999999999998E-2</v>
      </c>
      <c r="H5">
        <v>10000</v>
      </c>
      <c r="I5">
        <v>192.89999999999998</v>
      </c>
      <c r="J5">
        <v>5548.7</v>
      </c>
      <c r="K5">
        <v>3.4764899886459886</v>
      </c>
    </row>
    <row r="6" spans="1:11" x14ac:dyDescent="0.25">
      <c r="A6" t="s">
        <v>12</v>
      </c>
      <c r="B6" t="s">
        <v>72</v>
      </c>
      <c r="C6">
        <v>1</v>
      </c>
      <c r="D6">
        <v>0</v>
      </c>
      <c r="E6">
        <v>356.65</v>
      </c>
      <c r="F6">
        <v>1000</v>
      </c>
      <c r="G6">
        <v>0.35664999999999997</v>
      </c>
      <c r="H6">
        <v>10000</v>
      </c>
      <c r="I6">
        <v>3566.4999999999995</v>
      </c>
      <c r="J6">
        <v>5548.7</v>
      </c>
      <c r="K6">
        <v>64.276316975147324</v>
      </c>
    </row>
    <row r="7" spans="1:11" s="6" customFormat="1" x14ac:dyDescent="0.25">
      <c r="A7" s="6" t="s">
        <v>41</v>
      </c>
      <c r="B7" s="6" t="s">
        <v>72</v>
      </c>
      <c r="C7" s="6">
        <v>1</v>
      </c>
      <c r="D7" s="6">
        <v>0</v>
      </c>
      <c r="E7" s="6">
        <v>554.87</v>
      </c>
      <c r="F7" s="6">
        <v>1000</v>
      </c>
      <c r="G7" s="6">
        <v>0.55486999999999997</v>
      </c>
      <c r="H7" s="6">
        <v>10000</v>
      </c>
      <c r="I7" s="6">
        <v>5548.7</v>
      </c>
      <c r="J7" s="6">
        <v>5548.7</v>
      </c>
      <c r="K7" s="6">
        <v>100</v>
      </c>
    </row>
    <row r="8" spans="1:11" x14ac:dyDescent="0.25">
      <c r="F8">
        <v>1000</v>
      </c>
      <c r="G8">
        <v>0</v>
      </c>
      <c r="H8">
        <v>10000</v>
      </c>
      <c r="I8">
        <v>0</v>
      </c>
      <c r="K8" t="e">
        <v>#DIV/0!</v>
      </c>
    </row>
    <row r="9" spans="1:11" x14ac:dyDescent="0.25">
      <c r="A9" t="s">
        <v>18</v>
      </c>
      <c r="B9" t="s">
        <v>72</v>
      </c>
      <c r="C9">
        <v>2</v>
      </c>
      <c r="D9">
        <v>0</v>
      </c>
      <c r="E9">
        <v>195.55</v>
      </c>
      <c r="F9">
        <v>1000</v>
      </c>
      <c r="G9">
        <v>0.19555</v>
      </c>
      <c r="H9">
        <v>10000</v>
      </c>
      <c r="I9">
        <v>1955.5</v>
      </c>
      <c r="J9">
        <v>5743.9</v>
      </c>
      <c r="K9">
        <v>34.044812757882276</v>
      </c>
    </row>
    <row r="10" spans="1:11" x14ac:dyDescent="0.25">
      <c r="A10" t="s">
        <v>16</v>
      </c>
      <c r="B10" t="s">
        <v>72</v>
      </c>
      <c r="C10">
        <v>2</v>
      </c>
      <c r="D10">
        <v>0</v>
      </c>
      <c r="E10">
        <v>62.21</v>
      </c>
      <c r="F10">
        <v>1000</v>
      </c>
      <c r="G10">
        <v>6.2210000000000001E-2</v>
      </c>
      <c r="H10">
        <v>10000</v>
      </c>
      <c r="I10">
        <v>622.1</v>
      </c>
      <c r="J10">
        <v>5743.9</v>
      </c>
      <c r="K10">
        <v>10.830620310242171</v>
      </c>
    </row>
    <row r="11" spans="1:11" x14ac:dyDescent="0.25">
      <c r="A11" t="s">
        <v>9</v>
      </c>
      <c r="B11" t="s">
        <v>72</v>
      </c>
      <c r="C11">
        <v>2</v>
      </c>
      <c r="D11">
        <v>0</v>
      </c>
      <c r="E11">
        <v>3.13</v>
      </c>
      <c r="F11">
        <v>1000</v>
      </c>
      <c r="G11">
        <v>3.13E-3</v>
      </c>
      <c r="H11">
        <v>10000</v>
      </c>
      <c r="I11">
        <v>31.3</v>
      </c>
      <c r="J11">
        <v>5743.9</v>
      </c>
      <c r="K11">
        <v>0.54492592141228091</v>
      </c>
    </row>
    <row r="12" spans="1:11" x14ac:dyDescent="0.25">
      <c r="A12" t="s">
        <v>11</v>
      </c>
      <c r="B12" t="s">
        <v>72</v>
      </c>
      <c r="C12">
        <v>2</v>
      </c>
      <c r="D12">
        <v>0</v>
      </c>
      <c r="E12">
        <v>83.84</v>
      </c>
      <c r="F12">
        <v>1000</v>
      </c>
      <c r="G12">
        <v>8.3839999999999998E-2</v>
      </c>
      <c r="H12">
        <v>10000</v>
      </c>
      <c r="I12">
        <v>838.4</v>
      </c>
      <c r="J12">
        <v>5743.9</v>
      </c>
      <c r="K12">
        <v>14.596354393356432</v>
      </c>
    </row>
    <row r="13" spans="1:11" s="6" customFormat="1" x14ac:dyDescent="0.25">
      <c r="A13" s="6" t="s">
        <v>12</v>
      </c>
      <c r="B13" s="6" t="s">
        <v>72</v>
      </c>
      <c r="C13" s="6">
        <v>2</v>
      </c>
      <c r="D13" s="6">
        <v>0</v>
      </c>
      <c r="E13" s="6">
        <v>229.66</v>
      </c>
      <c r="F13" s="6">
        <v>1000</v>
      </c>
      <c r="G13" s="6">
        <v>0.22966</v>
      </c>
      <c r="H13" s="6">
        <v>10000</v>
      </c>
      <c r="I13" s="6">
        <v>2296.6</v>
      </c>
      <c r="J13" s="6">
        <v>5743.9</v>
      </c>
      <c r="K13" s="6">
        <v>39.983286617106842</v>
      </c>
    </row>
    <row r="14" spans="1:11" x14ac:dyDescent="0.25">
      <c r="A14" t="s">
        <v>41</v>
      </c>
      <c r="B14" t="s">
        <v>72</v>
      </c>
      <c r="C14">
        <v>2</v>
      </c>
      <c r="D14">
        <v>0</v>
      </c>
      <c r="E14">
        <v>574.39</v>
      </c>
      <c r="F14">
        <v>1000</v>
      </c>
      <c r="G14">
        <v>0.57438999999999996</v>
      </c>
      <c r="H14">
        <v>10000</v>
      </c>
      <c r="I14">
        <v>5743.9</v>
      </c>
      <c r="J14">
        <v>5743.9</v>
      </c>
      <c r="K14">
        <v>100</v>
      </c>
    </row>
    <row r="15" spans="1:11" x14ac:dyDescent="0.25">
      <c r="F15">
        <v>1000</v>
      </c>
      <c r="G15">
        <v>0</v>
      </c>
      <c r="H15">
        <v>10000</v>
      </c>
      <c r="I15">
        <v>0</v>
      </c>
      <c r="K15" t="e">
        <v>#DIV/0!</v>
      </c>
    </row>
    <row r="16" spans="1:11" x14ac:dyDescent="0.25">
      <c r="A16" t="s">
        <v>11</v>
      </c>
      <c r="B16" t="s">
        <v>72</v>
      </c>
      <c r="C16">
        <v>3</v>
      </c>
      <c r="D16">
        <v>0</v>
      </c>
      <c r="E16">
        <v>18.14</v>
      </c>
      <c r="F16">
        <v>1000</v>
      </c>
      <c r="G16">
        <v>1.814E-2</v>
      </c>
      <c r="H16">
        <v>10000</v>
      </c>
      <c r="I16">
        <v>181.4</v>
      </c>
      <c r="J16">
        <v>4733.5000000000009</v>
      </c>
      <c r="K16">
        <v>3.8322594274849471</v>
      </c>
    </row>
    <row r="17" spans="1:11" x14ac:dyDescent="0.25">
      <c r="A17" t="s">
        <v>18</v>
      </c>
      <c r="B17" t="s">
        <v>72</v>
      </c>
      <c r="C17">
        <v>3</v>
      </c>
      <c r="D17">
        <v>0</v>
      </c>
      <c r="E17">
        <v>63.74</v>
      </c>
      <c r="F17">
        <v>1000</v>
      </c>
      <c r="G17">
        <v>6.3740000000000005E-2</v>
      </c>
      <c r="H17">
        <v>10000</v>
      </c>
      <c r="I17">
        <v>637.40000000000009</v>
      </c>
      <c r="J17">
        <v>4733.5000000000009</v>
      </c>
      <c r="K17">
        <v>13.465723037921199</v>
      </c>
    </row>
    <row r="18" spans="1:11" x14ac:dyDescent="0.25">
      <c r="A18" t="s">
        <v>14</v>
      </c>
      <c r="B18" t="s">
        <v>72</v>
      </c>
      <c r="C18">
        <v>3</v>
      </c>
      <c r="D18">
        <v>0</v>
      </c>
      <c r="E18">
        <v>59.14</v>
      </c>
      <c r="F18">
        <v>1000</v>
      </c>
      <c r="G18">
        <v>5.9139999999999998E-2</v>
      </c>
      <c r="H18">
        <v>10000</v>
      </c>
      <c r="I18">
        <v>591.4</v>
      </c>
      <c r="J18">
        <v>4733.5000000000009</v>
      </c>
      <c r="K18">
        <v>12.493926270201751</v>
      </c>
    </row>
    <row r="19" spans="1:11" x14ac:dyDescent="0.25">
      <c r="A19" t="s">
        <v>16</v>
      </c>
      <c r="B19" t="s">
        <v>72</v>
      </c>
      <c r="C19">
        <v>3</v>
      </c>
      <c r="D19">
        <v>0</v>
      </c>
      <c r="E19">
        <v>87.78</v>
      </c>
      <c r="F19">
        <v>1000</v>
      </c>
      <c r="G19">
        <v>8.7779999999999997E-2</v>
      </c>
      <c r="H19">
        <v>10000</v>
      </c>
      <c r="I19">
        <v>877.8</v>
      </c>
      <c r="J19">
        <v>4733.5000000000009</v>
      </c>
      <c r="K19">
        <v>18.544417450089782</v>
      </c>
    </row>
    <row r="20" spans="1:11" s="6" customFormat="1" x14ac:dyDescent="0.25">
      <c r="A20" s="6" t="s">
        <v>9</v>
      </c>
      <c r="B20" s="6" t="s">
        <v>72</v>
      </c>
      <c r="C20" s="6">
        <v>3</v>
      </c>
      <c r="D20" s="6">
        <v>0</v>
      </c>
      <c r="E20" s="6">
        <v>58.14</v>
      </c>
      <c r="F20" s="6">
        <v>1000</v>
      </c>
      <c r="G20" s="6">
        <v>5.8139999999999997E-2</v>
      </c>
      <c r="H20" s="6">
        <v>10000</v>
      </c>
      <c r="I20" s="6">
        <v>581.4</v>
      </c>
      <c r="J20" s="6">
        <v>4733.5000000000009</v>
      </c>
      <c r="K20" s="6">
        <v>12.282666103306218</v>
      </c>
    </row>
    <row r="21" spans="1:11" x14ac:dyDescent="0.25">
      <c r="A21" t="s">
        <v>12</v>
      </c>
      <c r="B21" t="s">
        <v>72</v>
      </c>
      <c r="C21">
        <v>3</v>
      </c>
      <c r="D21">
        <v>0</v>
      </c>
      <c r="E21">
        <v>186.41</v>
      </c>
      <c r="F21">
        <v>1000</v>
      </c>
      <c r="G21">
        <v>0.18640999999999999</v>
      </c>
      <c r="H21">
        <v>10000</v>
      </c>
      <c r="I21">
        <v>1864.1</v>
      </c>
      <c r="J21">
        <v>4733.5000000000009</v>
      </c>
      <c r="K21">
        <v>39.38100771099608</v>
      </c>
    </row>
    <row r="22" spans="1:11" x14ac:dyDescent="0.25">
      <c r="A22" t="s">
        <v>41</v>
      </c>
      <c r="B22" t="s">
        <v>72</v>
      </c>
      <c r="C22">
        <v>3</v>
      </c>
      <c r="D22">
        <v>0</v>
      </c>
      <c r="E22">
        <v>473.35</v>
      </c>
      <c r="F22">
        <v>1000</v>
      </c>
      <c r="G22">
        <v>0.47335000000000005</v>
      </c>
      <c r="H22">
        <v>10000</v>
      </c>
      <c r="I22">
        <v>4733.5000000000009</v>
      </c>
      <c r="J22">
        <v>4733.5000000000009</v>
      </c>
      <c r="K22">
        <v>100</v>
      </c>
    </row>
    <row r="23" spans="1:11" x14ac:dyDescent="0.25">
      <c r="F23">
        <v>1000</v>
      </c>
      <c r="G23">
        <v>0</v>
      </c>
      <c r="H23">
        <v>10000</v>
      </c>
      <c r="I23">
        <v>0</v>
      </c>
      <c r="K23" t="e">
        <v>#DIV/0!</v>
      </c>
    </row>
    <row r="24" spans="1:11" x14ac:dyDescent="0.25">
      <c r="A24" t="s">
        <v>18</v>
      </c>
      <c r="B24" t="s">
        <v>72</v>
      </c>
      <c r="C24">
        <v>4</v>
      </c>
      <c r="D24">
        <v>0</v>
      </c>
      <c r="E24">
        <v>17.7</v>
      </c>
      <c r="F24">
        <v>1000</v>
      </c>
      <c r="G24">
        <v>1.77E-2</v>
      </c>
      <c r="H24">
        <v>10000</v>
      </c>
      <c r="I24">
        <v>177</v>
      </c>
      <c r="J24">
        <v>5665.0999999999995</v>
      </c>
      <c r="K24">
        <v>3.1243932145946238</v>
      </c>
    </row>
    <row r="25" spans="1:11" x14ac:dyDescent="0.25">
      <c r="A25" t="s">
        <v>16</v>
      </c>
      <c r="B25" t="s">
        <v>72</v>
      </c>
      <c r="C25">
        <v>4</v>
      </c>
      <c r="D25">
        <v>0</v>
      </c>
      <c r="E25">
        <v>17.62</v>
      </c>
      <c r="F25">
        <v>1000</v>
      </c>
      <c r="G25">
        <v>1.762E-2</v>
      </c>
      <c r="H25">
        <v>10000</v>
      </c>
      <c r="I25">
        <v>176.2</v>
      </c>
      <c r="J25">
        <v>5665.0999999999995</v>
      </c>
      <c r="K25">
        <v>3.1102716633422181</v>
      </c>
    </row>
    <row r="26" spans="1:11" x14ac:dyDescent="0.25">
      <c r="A26" t="s">
        <v>14</v>
      </c>
      <c r="B26" t="s">
        <v>72</v>
      </c>
      <c r="C26">
        <v>4</v>
      </c>
      <c r="D26">
        <v>0</v>
      </c>
      <c r="E26">
        <v>57.04</v>
      </c>
      <c r="F26">
        <v>1000</v>
      </c>
      <c r="G26">
        <v>5.704E-2</v>
      </c>
      <c r="H26">
        <v>10000</v>
      </c>
      <c r="I26">
        <v>570.4</v>
      </c>
      <c r="J26">
        <v>5665.0999999999995</v>
      </c>
      <c r="K26">
        <v>10.06866604296482</v>
      </c>
    </row>
    <row r="27" spans="1:11" x14ac:dyDescent="0.25">
      <c r="A27" t="s">
        <v>13</v>
      </c>
      <c r="B27" t="s">
        <v>72</v>
      </c>
      <c r="C27">
        <v>4</v>
      </c>
      <c r="D27">
        <v>0</v>
      </c>
      <c r="E27">
        <v>62.06</v>
      </c>
      <c r="F27">
        <v>1000</v>
      </c>
      <c r="G27">
        <v>6.2060000000000004E-2</v>
      </c>
      <c r="H27">
        <v>10000</v>
      </c>
      <c r="I27">
        <v>620.6</v>
      </c>
      <c r="J27">
        <v>5665.0999999999995</v>
      </c>
      <c r="K27">
        <v>10.954793384053239</v>
      </c>
    </row>
    <row r="28" spans="1:11" s="6" customFormat="1" x14ac:dyDescent="0.25">
      <c r="A28" s="6" t="s">
        <v>73</v>
      </c>
      <c r="B28" s="6" t="s">
        <v>72</v>
      </c>
      <c r="C28" s="6">
        <v>4</v>
      </c>
      <c r="D28" s="6">
        <v>0</v>
      </c>
      <c r="E28" s="6">
        <v>64.34</v>
      </c>
      <c r="F28" s="6">
        <v>1000</v>
      </c>
      <c r="G28" s="6">
        <v>6.4340000000000008E-2</v>
      </c>
      <c r="H28" s="6">
        <v>10000</v>
      </c>
      <c r="I28" s="6">
        <v>643.40000000000009</v>
      </c>
      <c r="J28" s="6">
        <v>5665.0999999999995</v>
      </c>
      <c r="K28" s="6">
        <v>11.357257594746786</v>
      </c>
    </row>
    <row r="29" spans="1:11" x14ac:dyDescent="0.25">
      <c r="A29" t="s">
        <v>11</v>
      </c>
      <c r="B29" t="s">
        <v>72</v>
      </c>
      <c r="C29">
        <v>4</v>
      </c>
      <c r="D29">
        <v>0</v>
      </c>
      <c r="E29">
        <v>111.33</v>
      </c>
      <c r="F29">
        <v>1000</v>
      </c>
      <c r="G29">
        <v>0.11133</v>
      </c>
      <c r="H29">
        <v>10000</v>
      </c>
      <c r="I29">
        <v>1113.3</v>
      </c>
      <c r="J29">
        <v>5665.0999999999995</v>
      </c>
      <c r="K29">
        <v>19.651903761628216</v>
      </c>
    </row>
    <row r="30" spans="1:11" x14ac:dyDescent="0.25">
      <c r="A30" t="s">
        <v>9</v>
      </c>
      <c r="B30" t="s">
        <v>72</v>
      </c>
      <c r="C30">
        <v>4</v>
      </c>
      <c r="D30">
        <v>0</v>
      </c>
      <c r="E30">
        <v>236.42</v>
      </c>
      <c r="F30">
        <v>1000</v>
      </c>
      <c r="G30">
        <v>0.23641999999999999</v>
      </c>
      <c r="H30">
        <v>10000</v>
      </c>
      <c r="I30">
        <v>2364.1999999999998</v>
      </c>
      <c r="J30">
        <v>5665.0999999999995</v>
      </c>
      <c r="K30">
        <v>41.7327143386701</v>
      </c>
    </row>
    <row r="31" spans="1:11" x14ac:dyDescent="0.25">
      <c r="A31" t="s">
        <v>41</v>
      </c>
      <c r="B31" t="s">
        <v>72</v>
      </c>
      <c r="C31">
        <v>4</v>
      </c>
      <c r="D31">
        <v>0</v>
      </c>
      <c r="E31">
        <v>566.51</v>
      </c>
      <c r="F31">
        <v>1000</v>
      </c>
      <c r="G31">
        <v>0.56650999999999996</v>
      </c>
      <c r="H31">
        <v>10000</v>
      </c>
      <c r="I31">
        <v>5665.0999999999995</v>
      </c>
      <c r="J31">
        <v>5665.0999999999995</v>
      </c>
      <c r="K31">
        <v>100</v>
      </c>
    </row>
    <row r="32" spans="1:11" x14ac:dyDescent="0.25">
      <c r="F32">
        <v>1000</v>
      </c>
      <c r="G32">
        <v>0</v>
      </c>
      <c r="H32">
        <v>10000</v>
      </c>
      <c r="I32">
        <v>0</v>
      </c>
      <c r="K32" t="e">
        <v>#DIV/0!</v>
      </c>
    </row>
    <row r="33" spans="1:11" x14ac:dyDescent="0.25">
      <c r="A33" t="s">
        <v>11</v>
      </c>
      <c r="B33" t="s">
        <v>72</v>
      </c>
      <c r="C33">
        <v>5</v>
      </c>
      <c r="D33">
        <v>0</v>
      </c>
      <c r="E33">
        <v>113.39</v>
      </c>
      <c r="F33">
        <v>1000</v>
      </c>
      <c r="G33">
        <v>0.11339</v>
      </c>
      <c r="H33">
        <v>10000</v>
      </c>
      <c r="I33">
        <v>1133.9000000000001</v>
      </c>
      <c r="J33">
        <v>5720.4</v>
      </c>
      <c r="K33">
        <v>19.822040416754074</v>
      </c>
    </row>
    <row r="34" spans="1:11" x14ac:dyDescent="0.25">
      <c r="A34" t="s">
        <v>19</v>
      </c>
      <c r="B34" t="s">
        <v>72</v>
      </c>
      <c r="C34">
        <v>5</v>
      </c>
      <c r="D34">
        <v>0</v>
      </c>
      <c r="E34">
        <v>4.6500000000000004</v>
      </c>
      <c r="F34">
        <v>1000</v>
      </c>
      <c r="G34">
        <v>4.6500000000000005E-3</v>
      </c>
      <c r="H34">
        <v>10000</v>
      </c>
      <c r="I34">
        <v>46.500000000000007</v>
      </c>
      <c r="J34">
        <v>5720.4</v>
      </c>
      <c r="K34">
        <v>0.81288021816656197</v>
      </c>
    </row>
    <row r="35" spans="1:11" x14ac:dyDescent="0.25">
      <c r="A35" t="s">
        <v>13</v>
      </c>
      <c r="B35" t="s">
        <v>72</v>
      </c>
      <c r="C35">
        <v>5</v>
      </c>
      <c r="D35">
        <v>0</v>
      </c>
      <c r="E35">
        <v>10.130000000000001</v>
      </c>
      <c r="F35">
        <v>1000</v>
      </c>
      <c r="G35">
        <v>1.013E-2</v>
      </c>
      <c r="H35">
        <v>10000</v>
      </c>
      <c r="I35">
        <v>101.3</v>
      </c>
      <c r="J35">
        <v>5720.4</v>
      </c>
      <c r="K35">
        <v>1.7708551849521013</v>
      </c>
    </row>
    <row r="36" spans="1:11" x14ac:dyDescent="0.25">
      <c r="A36" t="s">
        <v>14</v>
      </c>
      <c r="B36" t="s">
        <v>72</v>
      </c>
      <c r="C36">
        <v>5</v>
      </c>
      <c r="D36">
        <v>0</v>
      </c>
      <c r="E36">
        <v>29.16</v>
      </c>
      <c r="F36">
        <v>1000</v>
      </c>
      <c r="G36">
        <v>2.9159999999999998E-2</v>
      </c>
      <c r="H36">
        <v>10000</v>
      </c>
      <c r="I36">
        <v>291.59999999999997</v>
      </c>
      <c r="J36">
        <v>5720.4</v>
      </c>
      <c r="K36">
        <v>5.0975456261799872</v>
      </c>
    </row>
    <row r="37" spans="1:11" s="6" customFormat="1" x14ac:dyDescent="0.25">
      <c r="A37" s="6" t="s">
        <v>35</v>
      </c>
      <c r="B37" s="6" t="s">
        <v>72</v>
      </c>
      <c r="C37" s="6">
        <v>5</v>
      </c>
      <c r="D37" s="6">
        <v>0</v>
      </c>
      <c r="E37" s="6">
        <v>17.02</v>
      </c>
      <c r="F37" s="6">
        <v>1000</v>
      </c>
      <c r="G37" s="6">
        <v>1.702E-2</v>
      </c>
      <c r="H37" s="6">
        <v>10000</v>
      </c>
      <c r="I37" s="6">
        <v>170.20000000000002</v>
      </c>
      <c r="J37" s="6">
        <v>5720.4</v>
      </c>
      <c r="K37" s="6">
        <v>2.9753164114397599</v>
      </c>
    </row>
    <row r="38" spans="1:11" x14ac:dyDescent="0.25">
      <c r="A38" t="s">
        <v>12</v>
      </c>
      <c r="B38" t="s">
        <v>72</v>
      </c>
      <c r="C38">
        <v>5</v>
      </c>
      <c r="D38">
        <v>0</v>
      </c>
      <c r="E38">
        <v>11.38</v>
      </c>
      <c r="F38">
        <v>1000</v>
      </c>
      <c r="G38">
        <v>1.1380000000000001E-2</v>
      </c>
      <c r="H38">
        <v>10000</v>
      </c>
      <c r="I38">
        <v>113.80000000000001</v>
      </c>
      <c r="J38">
        <v>5720.4</v>
      </c>
      <c r="K38">
        <v>1.9893713726312847</v>
      </c>
    </row>
    <row r="39" spans="1:11" x14ac:dyDescent="0.25">
      <c r="A39" t="s">
        <v>18</v>
      </c>
      <c r="B39" t="s">
        <v>72</v>
      </c>
      <c r="C39">
        <v>5</v>
      </c>
      <c r="D39">
        <v>0</v>
      </c>
      <c r="E39">
        <v>12.35</v>
      </c>
      <c r="F39">
        <v>1000</v>
      </c>
      <c r="G39">
        <v>1.235E-2</v>
      </c>
      <c r="H39">
        <v>10000</v>
      </c>
      <c r="I39">
        <v>123.5</v>
      </c>
      <c r="J39">
        <v>5720.4</v>
      </c>
      <c r="K39">
        <v>2.158939934270331</v>
      </c>
    </row>
    <row r="40" spans="1:11" x14ac:dyDescent="0.25">
      <c r="A40" t="s">
        <v>9</v>
      </c>
      <c r="B40" t="s">
        <v>72</v>
      </c>
      <c r="C40">
        <v>5</v>
      </c>
      <c r="D40">
        <v>0</v>
      </c>
      <c r="E40">
        <v>373.96</v>
      </c>
      <c r="F40">
        <v>1000</v>
      </c>
      <c r="G40">
        <v>0.37395999999999996</v>
      </c>
      <c r="H40">
        <v>10000</v>
      </c>
      <c r="I40">
        <v>3739.5999999999995</v>
      </c>
      <c r="J40">
        <v>5720.4</v>
      </c>
      <c r="K40">
        <v>65.373050835605895</v>
      </c>
    </row>
    <row r="41" spans="1:11" x14ac:dyDescent="0.25">
      <c r="A41" t="s">
        <v>41</v>
      </c>
      <c r="B41" t="s">
        <v>72</v>
      </c>
      <c r="C41">
        <v>5</v>
      </c>
      <c r="D41">
        <v>0</v>
      </c>
      <c r="E41">
        <v>572.04</v>
      </c>
      <c r="F41">
        <v>1000</v>
      </c>
      <c r="G41">
        <v>0.57203999999999999</v>
      </c>
      <c r="H41">
        <v>10000</v>
      </c>
      <c r="I41">
        <v>5720.4</v>
      </c>
      <c r="J41">
        <v>5720.4</v>
      </c>
      <c r="K41">
        <v>100</v>
      </c>
    </row>
    <row r="42" spans="1:11" s="6" customFormat="1" x14ac:dyDescent="0.25">
      <c r="F42" s="6">
        <v>1000</v>
      </c>
      <c r="G42" s="6">
        <v>0</v>
      </c>
      <c r="H42" s="6">
        <v>10000</v>
      </c>
      <c r="I42" s="6">
        <v>0</v>
      </c>
      <c r="K42" s="6" t="e">
        <v>#DIV/0!</v>
      </c>
    </row>
    <row r="43" spans="1:11" x14ac:dyDescent="0.25">
      <c r="A43" t="s">
        <v>22</v>
      </c>
      <c r="B43" t="s">
        <v>72</v>
      </c>
      <c r="C43">
        <v>1</v>
      </c>
      <c r="D43">
        <v>15</v>
      </c>
      <c r="E43">
        <v>19.600000000000001</v>
      </c>
      <c r="F43">
        <v>1000</v>
      </c>
      <c r="G43">
        <v>1.9600000000000003E-2</v>
      </c>
      <c r="H43">
        <v>10000</v>
      </c>
      <c r="I43">
        <v>196.00000000000003</v>
      </c>
      <c r="J43">
        <v>4895.4000000000005</v>
      </c>
      <c r="K43">
        <v>4.0037586305511299</v>
      </c>
    </row>
    <row r="44" spans="1:11" x14ac:dyDescent="0.25">
      <c r="A44" t="s">
        <v>9</v>
      </c>
      <c r="B44" t="s">
        <v>72</v>
      </c>
      <c r="C44">
        <v>1</v>
      </c>
      <c r="D44">
        <v>15</v>
      </c>
      <c r="E44">
        <v>6.55</v>
      </c>
      <c r="F44">
        <v>1000</v>
      </c>
      <c r="G44">
        <v>6.5499999999999994E-3</v>
      </c>
      <c r="H44">
        <v>10000</v>
      </c>
      <c r="I44">
        <v>65.5</v>
      </c>
      <c r="J44">
        <v>4895.4000000000005</v>
      </c>
      <c r="K44">
        <v>1.3379907668423416</v>
      </c>
    </row>
    <row r="45" spans="1:11" x14ac:dyDescent="0.25">
      <c r="A45" t="s">
        <v>11</v>
      </c>
      <c r="B45" t="s">
        <v>72</v>
      </c>
      <c r="C45">
        <v>1</v>
      </c>
      <c r="D45">
        <v>15</v>
      </c>
      <c r="E45">
        <v>1.04</v>
      </c>
      <c r="F45">
        <v>1000</v>
      </c>
      <c r="G45">
        <v>1.0400000000000001E-3</v>
      </c>
      <c r="H45">
        <v>10000</v>
      </c>
      <c r="I45">
        <v>10.400000000000002</v>
      </c>
      <c r="J45">
        <v>4895.4000000000005</v>
      </c>
      <c r="K45">
        <v>0.2124443354986314</v>
      </c>
    </row>
    <row r="46" spans="1:11" x14ac:dyDescent="0.25">
      <c r="A46" t="s">
        <v>12</v>
      </c>
      <c r="B46" t="s">
        <v>72</v>
      </c>
      <c r="C46">
        <v>1</v>
      </c>
      <c r="D46">
        <v>15</v>
      </c>
      <c r="E46">
        <v>462.35</v>
      </c>
      <c r="F46">
        <v>1000</v>
      </c>
      <c r="G46">
        <v>0.46235000000000004</v>
      </c>
      <c r="H46">
        <v>10000</v>
      </c>
      <c r="I46">
        <v>4623.5</v>
      </c>
      <c r="J46">
        <v>4895.4000000000005</v>
      </c>
      <c r="K46">
        <v>94.445806267107884</v>
      </c>
    </row>
    <row r="47" spans="1:11" x14ac:dyDescent="0.25">
      <c r="A47" t="s">
        <v>41</v>
      </c>
      <c r="B47" t="s">
        <v>72</v>
      </c>
      <c r="C47">
        <v>1</v>
      </c>
      <c r="D47">
        <v>15</v>
      </c>
      <c r="E47">
        <v>489.54</v>
      </c>
      <c r="F47">
        <v>1000</v>
      </c>
      <c r="G47">
        <v>0.48954000000000003</v>
      </c>
      <c r="H47">
        <v>10000</v>
      </c>
      <c r="I47">
        <v>4895.4000000000005</v>
      </c>
      <c r="J47">
        <v>4895.4000000000005</v>
      </c>
      <c r="K47">
        <v>100</v>
      </c>
    </row>
    <row r="48" spans="1:11" s="6" customFormat="1" x14ac:dyDescent="0.25">
      <c r="F48" s="6">
        <v>1000</v>
      </c>
      <c r="G48" s="6">
        <v>0</v>
      </c>
      <c r="H48" s="6">
        <v>10000</v>
      </c>
      <c r="I48" s="6">
        <v>0</v>
      </c>
      <c r="K48" s="6" t="e">
        <v>#DIV/0!</v>
      </c>
    </row>
    <row r="49" spans="1:11" x14ac:dyDescent="0.25">
      <c r="A49" t="s">
        <v>14</v>
      </c>
      <c r="B49" t="s">
        <v>72</v>
      </c>
      <c r="C49">
        <v>2</v>
      </c>
      <c r="D49">
        <v>15</v>
      </c>
      <c r="E49">
        <v>42.64</v>
      </c>
      <c r="F49">
        <v>1000</v>
      </c>
      <c r="G49">
        <v>4.2639999999999997E-2</v>
      </c>
      <c r="H49">
        <v>10000</v>
      </c>
      <c r="I49">
        <v>426.4</v>
      </c>
      <c r="J49">
        <v>5102.3000000000011</v>
      </c>
      <c r="K49">
        <v>8.3570154636144469</v>
      </c>
    </row>
    <row r="50" spans="1:11" x14ac:dyDescent="0.25">
      <c r="A50" t="s">
        <v>13</v>
      </c>
      <c r="B50" t="s">
        <v>72</v>
      </c>
      <c r="C50">
        <v>2</v>
      </c>
      <c r="D50">
        <v>15</v>
      </c>
      <c r="E50">
        <v>4.72</v>
      </c>
      <c r="F50">
        <v>1000</v>
      </c>
      <c r="G50">
        <v>4.7199999999999994E-3</v>
      </c>
      <c r="H50">
        <v>10000</v>
      </c>
      <c r="I50">
        <v>47.199999999999996</v>
      </c>
      <c r="J50">
        <v>5102.3000000000011</v>
      </c>
      <c r="K50">
        <v>0.92507300629128009</v>
      </c>
    </row>
    <row r="51" spans="1:11" x14ac:dyDescent="0.25">
      <c r="A51" t="s">
        <v>16</v>
      </c>
      <c r="B51" t="s">
        <v>72</v>
      </c>
      <c r="C51">
        <v>2</v>
      </c>
      <c r="D51">
        <v>15</v>
      </c>
      <c r="E51">
        <v>13.67</v>
      </c>
      <c r="F51">
        <v>1000</v>
      </c>
      <c r="G51">
        <v>1.367E-2</v>
      </c>
      <c r="H51">
        <v>10000</v>
      </c>
      <c r="I51">
        <v>136.69999999999999</v>
      </c>
      <c r="J51">
        <v>5102.3000000000011</v>
      </c>
      <c r="K51">
        <v>2.679183897458008</v>
      </c>
    </row>
    <row r="52" spans="1:11" s="6" customFormat="1" x14ac:dyDescent="0.25">
      <c r="A52" s="6" t="s">
        <v>9</v>
      </c>
      <c r="B52" s="6" t="s">
        <v>72</v>
      </c>
      <c r="C52" s="6">
        <v>2</v>
      </c>
      <c r="D52" s="6">
        <v>15</v>
      </c>
      <c r="E52" s="6">
        <v>283.83999999999997</v>
      </c>
      <c r="F52" s="6">
        <v>1000</v>
      </c>
      <c r="G52" s="6">
        <v>0.28383999999999998</v>
      </c>
      <c r="H52" s="6">
        <v>10000</v>
      </c>
      <c r="I52" s="6">
        <v>2838.3999999999996</v>
      </c>
      <c r="J52" s="6">
        <v>5102.3000000000011</v>
      </c>
      <c r="K52" s="6">
        <v>55.629814005448509</v>
      </c>
    </row>
    <row r="53" spans="1:11" x14ac:dyDescent="0.25">
      <c r="A53" t="s">
        <v>12</v>
      </c>
      <c r="B53" t="s">
        <v>72</v>
      </c>
      <c r="C53">
        <v>2</v>
      </c>
      <c r="D53">
        <v>15</v>
      </c>
      <c r="E53">
        <v>165.36</v>
      </c>
      <c r="F53">
        <v>1000</v>
      </c>
      <c r="G53">
        <v>0.16536000000000001</v>
      </c>
      <c r="H53">
        <v>10000</v>
      </c>
      <c r="I53">
        <v>1653.6000000000001</v>
      </c>
      <c r="J53">
        <v>5102.3000000000011</v>
      </c>
      <c r="K53">
        <v>32.408913627187736</v>
      </c>
    </row>
    <row r="54" spans="1:11" x14ac:dyDescent="0.25">
      <c r="A54" t="s">
        <v>41</v>
      </c>
      <c r="B54" t="s">
        <v>72</v>
      </c>
      <c r="C54">
        <v>2</v>
      </c>
      <c r="D54">
        <v>15</v>
      </c>
      <c r="E54">
        <v>510.23</v>
      </c>
      <c r="F54">
        <v>1000</v>
      </c>
      <c r="G54">
        <v>0.51023000000000007</v>
      </c>
      <c r="H54">
        <v>10000</v>
      </c>
      <c r="I54">
        <v>5102.3000000000011</v>
      </c>
      <c r="J54">
        <v>5102.3000000000011</v>
      </c>
      <c r="K54">
        <v>100</v>
      </c>
    </row>
    <row r="55" spans="1:11" x14ac:dyDescent="0.25">
      <c r="F55">
        <v>1000</v>
      </c>
      <c r="G55">
        <v>0</v>
      </c>
      <c r="H55">
        <v>10000</v>
      </c>
      <c r="I55">
        <v>0</v>
      </c>
      <c r="K55" t="e">
        <v>#DIV/0!</v>
      </c>
    </row>
    <row r="56" spans="1:11" x14ac:dyDescent="0.25">
      <c r="A56" t="s">
        <v>9</v>
      </c>
      <c r="B56" t="s">
        <v>72</v>
      </c>
      <c r="C56">
        <v>3</v>
      </c>
      <c r="D56">
        <v>15</v>
      </c>
      <c r="E56">
        <v>23.22</v>
      </c>
      <c r="F56">
        <v>1000</v>
      </c>
      <c r="G56">
        <v>2.3219999999999998E-2</v>
      </c>
      <c r="H56">
        <v>10000</v>
      </c>
      <c r="I56">
        <v>232.2</v>
      </c>
      <c r="J56">
        <v>4018.8</v>
      </c>
      <c r="K56">
        <v>5.7778441325768881</v>
      </c>
    </row>
    <row r="57" spans="1:11" x14ac:dyDescent="0.25">
      <c r="A57" t="s">
        <v>11</v>
      </c>
      <c r="B57" t="s">
        <v>72</v>
      </c>
      <c r="C57">
        <v>3</v>
      </c>
      <c r="D57">
        <v>15</v>
      </c>
      <c r="E57">
        <v>5.0599999999999996</v>
      </c>
      <c r="F57">
        <v>1000</v>
      </c>
      <c r="G57">
        <v>5.0599999999999994E-3</v>
      </c>
      <c r="H57">
        <v>10000</v>
      </c>
      <c r="I57">
        <v>50.599999999999994</v>
      </c>
      <c r="J57">
        <v>4018.8</v>
      </c>
      <c r="K57">
        <v>1.2590823131282969</v>
      </c>
    </row>
    <row r="58" spans="1:11" x14ac:dyDescent="0.25">
      <c r="A58" t="s">
        <v>12</v>
      </c>
      <c r="B58" t="s">
        <v>72</v>
      </c>
      <c r="C58">
        <v>3</v>
      </c>
      <c r="D58">
        <v>15</v>
      </c>
      <c r="E58">
        <v>373.6</v>
      </c>
      <c r="F58">
        <v>1000</v>
      </c>
      <c r="G58">
        <v>0.37360000000000004</v>
      </c>
      <c r="H58">
        <v>10000</v>
      </c>
      <c r="I58">
        <v>3736.0000000000005</v>
      </c>
      <c r="J58">
        <v>4018.8</v>
      </c>
      <c r="K58">
        <v>92.963073554294823</v>
      </c>
    </row>
    <row r="59" spans="1:11" s="6" customFormat="1" x14ac:dyDescent="0.25">
      <c r="A59" s="6" t="s">
        <v>41</v>
      </c>
      <c r="B59" s="6" t="s">
        <v>72</v>
      </c>
      <c r="C59" s="6">
        <v>3</v>
      </c>
      <c r="D59" s="6">
        <v>15</v>
      </c>
      <c r="E59" s="6">
        <v>401.88</v>
      </c>
      <c r="F59" s="6">
        <v>1000</v>
      </c>
      <c r="G59" s="6">
        <v>0.40188000000000001</v>
      </c>
      <c r="H59" s="6">
        <v>10000</v>
      </c>
      <c r="I59" s="6">
        <v>4018.8</v>
      </c>
      <c r="J59" s="6">
        <v>4018.8</v>
      </c>
      <c r="K59" s="6">
        <v>100</v>
      </c>
    </row>
    <row r="60" spans="1:11" x14ac:dyDescent="0.25">
      <c r="F60">
        <v>1000</v>
      </c>
      <c r="G60">
        <v>0</v>
      </c>
      <c r="H60">
        <v>10000</v>
      </c>
      <c r="I60">
        <v>0</v>
      </c>
      <c r="K60" t="e">
        <v>#DIV/0!</v>
      </c>
    </row>
    <row r="61" spans="1:11" x14ac:dyDescent="0.25">
      <c r="A61" t="s">
        <v>13</v>
      </c>
      <c r="B61" t="s">
        <v>72</v>
      </c>
      <c r="C61">
        <v>4</v>
      </c>
      <c r="D61">
        <v>15</v>
      </c>
      <c r="E61">
        <v>3.67</v>
      </c>
      <c r="F61">
        <v>1000</v>
      </c>
      <c r="G61">
        <v>3.6700000000000001E-3</v>
      </c>
      <c r="H61">
        <v>10000</v>
      </c>
      <c r="I61">
        <v>36.700000000000003</v>
      </c>
      <c r="J61">
        <v>3652.5</v>
      </c>
      <c r="K61">
        <v>1.0047912388774811</v>
      </c>
    </row>
    <row r="62" spans="1:11" x14ac:dyDescent="0.25">
      <c r="A62" t="s">
        <v>19</v>
      </c>
      <c r="B62" t="s">
        <v>72</v>
      </c>
      <c r="C62">
        <v>4</v>
      </c>
      <c r="D62">
        <v>15</v>
      </c>
      <c r="E62">
        <v>0.84</v>
      </c>
      <c r="F62">
        <v>1000</v>
      </c>
      <c r="G62">
        <v>8.3999999999999993E-4</v>
      </c>
      <c r="H62">
        <v>10000</v>
      </c>
      <c r="I62">
        <v>8.3999999999999986</v>
      </c>
      <c r="J62">
        <v>3652.5</v>
      </c>
      <c r="K62">
        <v>0.22997946611909648</v>
      </c>
    </row>
    <row r="63" spans="1:11" x14ac:dyDescent="0.25">
      <c r="A63" t="s">
        <v>12</v>
      </c>
      <c r="B63" t="s">
        <v>72</v>
      </c>
      <c r="C63">
        <v>4</v>
      </c>
      <c r="D63">
        <v>15</v>
      </c>
      <c r="E63">
        <v>30.64</v>
      </c>
      <c r="F63">
        <v>1000</v>
      </c>
      <c r="G63">
        <v>3.0640000000000001E-2</v>
      </c>
      <c r="H63">
        <v>10000</v>
      </c>
      <c r="I63">
        <v>306.39999999999998</v>
      </c>
      <c r="J63">
        <v>3652.5</v>
      </c>
      <c r="K63">
        <v>8.3887748117727572</v>
      </c>
    </row>
    <row r="64" spans="1:11" x14ac:dyDescent="0.25">
      <c r="A64" t="s">
        <v>18</v>
      </c>
      <c r="B64" t="s">
        <v>72</v>
      </c>
      <c r="C64">
        <v>4</v>
      </c>
      <c r="D64">
        <v>15</v>
      </c>
      <c r="E64">
        <v>122.67</v>
      </c>
      <c r="F64">
        <v>1000</v>
      </c>
      <c r="G64">
        <v>0.12267</v>
      </c>
      <c r="H64">
        <v>10000</v>
      </c>
      <c r="I64">
        <v>1226.7</v>
      </c>
      <c r="J64">
        <v>3652.5</v>
      </c>
      <c r="K64">
        <v>33.585215605749482</v>
      </c>
    </row>
    <row r="65" spans="1:11" s="6" customFormat="1" x14ac:dyDescent="0.25">
      <c r="A65" s="6" t="s">
        <v>9</v>
      </c>
      <c r="B65" s="6" t="s">
        <v>72</v>
      </c>
      <c r="C65" s="6">
        <v>4</v>
      </c>
      <c r="D65" s="6">
        <v>15</v>
      </c>
      <c r="E65" s="6">
        <v>153.61000000000001</v>
      </c>
      <c r="F65" s="6">
        <v>1000</v>
      </c>
      <c r="G65" s="6">
        <v>0.15361000000000002</v>
      </c>
      <c r="H65" s="6">
        <v>10000</v>
      </c>
      <c r="I65" s="6">
        <v>1536.1000000000001</v>
      </c>
      <c r="J65" s="6">
        <v>3652.5</v>
      </c>
      <c r="K65" s="6">
        <v>42.056125941136216</v>
      </c>
    </row>
    <row r="66" spans="1:11" x14ac:dyDescent="0.25">
      <c r="A66" t="s">
        <v>14</v>
      </c>
      <c r="B66" t="s">
        <v>72</v>
      </c>
      <c r="C66">
        <v>4</v>
      </c>
      <c r="D66">
        <v>15</v>
      </c>
      <c r="E66">
        <v>53.82</v>
      </c>
      <c r="F66">
        <v>1000</v>
      </c>
      <c r="G66">
        <v>5.382E-2</v>
      </c>
      <c r="H66">
        <v>10000</v>
      </c>
      <c r="I66">
        <v>538.20000000000005</v>
      </c>
      <c r="J66">
        <v>3652.5</v>
      </c>
      <c r="K66">
        <v>14.73511293634497</v>
      </c>
    </row>
    <row r="67" spans="1:11" x14ac:dyDescent="0.25">
      <c r="A67" t="s">
        <v>41</v>
      </c>
      <c r="B67" t="s">
        <v>72</v>
      </c>
      <c r="C67">
        <v>4</v>
      </c>
      <c r="D67">
        <v>15</v>
      </c>
      <c r="E67">
        <v>365.25</v>
      </c>
      <c r="F67">
        <v>1000</v>
      </c>
      <c r="G67">
        <v>0.36525000000000002</v>
      </c>
      <c r="H67">
        <v>10000</v>
      </c>
      <c r="I67">
        <v>3652.5</v>
      </c>
      <c r="J67">
        <v>3652.5</v>
      </c>
      <c r="K67">
        <v>100</v>
      </c>
    </row>
    <row r="68" spans="1:11" x14ac:dyDescent="0.25">
      <c r="F68">
        <v>1000</v>
      </c>
      <c r="G68">
        <v>0</v>
      </c>
      <c r="H68">
        <v>10000</v>
      </c>
      <c r="I68">
        <v>0</v>
      </c>
      <c r="K68" t="e">
        <v>#DIV/0!</v>
      </c>
    </row>
    <row r="69" spans="1:11" x14ac:dyDescent="0.25">
      <c r="A69" t="s">
        <v>16</v>
      </c>
      <c r="B69" t="s">
        <v>72</v>
      </c>
      <c r="C69">
        <v>5</v>
      </c>
      <c r="D69">
        <v>15</v>
      </c>
      <c r="E69">
        <v>48.27</v>
      </c>
      <c r="F69">
        <v>1000</v>
      </c>
      <c r="G69">
        <v>4.827E-2</v>
      </c>
      <c r="H69">
        <v>10000</v>
      </c>
      <c r="I69">
        <v>482.7</v>
      </c>
      <c r="J69">
        <v>3892.4999999999991</v>
      </c>
      <c r="K69">
        <v>12.400770712909443</v>
      </c>
    </row>
    <row r="70" spans="1:11" x14ac:dyDescent="0.25">
      <c r="A70" t="s">
        <v>9</v>
      </c>
      <c r="B70" t="s">
        <v>72</v>
      </c>
      <c r="C70">
        <v>5</v>
      </c>
      <c r="D70">
        <v>15</v>
      </c>
      <c r="E70">
        <v>48.86</v>
      </c>
      <c r="F70">
        <v>1000</v>
      </c>
      <c r="G70">
        <v>4.8860000000000001E-2</v>
      </c>
      <c r="H70">
        <v>10000</v>
      </c>
      <c r="I70">
        <v>488.6</v>
      </c>
      <c r="J70">
        <v>3892.4999999999991</v>
      </c>
      <c r="K70">
        <v>12.55234425176622</v>
      </c>
    </row>
    <row r="71" spans="1:11" x14ac:dyDescent="0.25">
      <c r="A71" t="s">
        <v>13</v>
      </c>
      <c r="B71" t="s">
        <v>72</v>
      </c>
      <c r="C71">
        <v>5</v>
      </c>
      <c r="D71">
        <v>15</v>
      </c>
      <c r="E71">
        <v>49.1</v>
      </c>
      <c r="F71">
        <v>1000</v>
      </c>
      <c r="G71">
        <v>4.9100000000000005E-2</v>
      </c>
      <c r="H71">
        <v>10000</v>
      </c>
      <c r="I71">
        <v>491.00000000000006</v>
      </c>
      <c r="J71">
        <v>3892.4999999999991</v>
      </c>
      <c r="K71">
        <v>12.614001284521519</v>
      </c>
    </row>
    <row r="72" spans="1:11" x14ac:dyDescent="0.25">
      <c r="A72" t="s">
        <v>14</v>
      </c>
      <c r="B72" t="s">
        <v>72</v>
      </c>
      <c r="C72">
        <v>5</v>
      </c>
      <c r="D72">
        <v>15</v>
      </c>
      <c r="E72">
        <v>185.19</v>
      </c>
      <c r="F72">
        <v>1000</v>
      </c>
      <c r="G72">
        <v>0.18518999999999999</v>
      </c>
      <c r="H72">
        <v>10000</v>
      </c>
      <c r="I72">
        <v>1851.8999999999999</v>
      </c>
      <c r="J72">
        <v>3892.4999999999991</v>
      </c>
      <c r="K72">
        <v>47.576107899807326</v>
      </c>
    </row>
    <row r="73" spans="1:11" x14ac:dyDescent="0.25">
      <c r="A73" t="s">
        <v>73</v>
      </c>
      <c r="B73" t="s">
        <v>72</v>
      </c>
      <c r="C73">
        <v>5</v>
      </c>
      <c r="D73">
        <v>15</v>
      </c>
      <c r="E73">
        <v>57.83</v>
      </c>
      <c r="F73">
        <v>1000</v>
      </c>
      <c r="G73">
        <v>5.7829999999999999E-2</v>
      </c>
      <c r="H73">
        <v>10000</v>
      </c>
      <c r="I73">
        <v>578.29999999999995</v>
      </c>
      <c r="J73">
        <v>3892.4999999999991</v>
      </c>
      <c r="K73">
        <v>14.856775850995508</v>
      </c>
    </row>
    <row r="74" spans="1:11" x14ac:dyDescent="0.25">
      <c r="A74" t="s">
        <v>41</v>
      </c>
      <c r="B74" t="s">
        <v>72</v>
      </c>
      <c r="C74">
        <v>5</v>
      </c>
      <c r="D74">
        <v>15</v>
      </c>
      <c r="E74">
        <v>389.24999999999994</v>
      </c>
      <c r="F74">
        <v>1000</v>
      </c>
      <c r="G74">
        <v>0.38924999999999993</v>
      </c>
      <c r="H74">
        <v>10000</v>
      </c>
      <c r="I74">
        <v>3892.4999999999991</v>
      </c>
      <c r="J74">
        <v>3892.4999999999991</v>
      </c>
      <c r="K74">
        <v>100</v>
      </c>
    </row>
    <row r="75" spans="1:11" s="6" customFormat="1" x14ac:dyDescent="0.25">
      <c r="F75" s="6">
        <v>1000</v>
      </c>
      <c r="G75" s="6">
        <v>0</v>
      </c>
      <c r="H75" s="6">
        <v>10000</v>
      </c>
      <c r="I75" s="6">
        <v>0</v>
      </c>
      <c r="K75" s="6" t="e">
        <v>#DIV/0!</v>
      </c>
    </row>
    <row r="76" spans="1:11" x14ac:dyDescent="0.25">
      <c r="A76" t="s">
        <v>22</v>
      </c>
      <c r="B76" t="s">
        <v>72</v>
      </c>
      <c r="C76">
        <v>1</v>
      </c>
      <c r="D76">
        <v>30</v>
      </c>
      <c r="E76">
        <v>3</v>
      </c>
      <c r="F76">
        <v>1000</v>
      </c>
      <c r="G76">
        <v>3.0000000000000001E-3</v>
      </c>
      <c r="H76">
        <v>10000</v>
      </c>
      <c r="I76">
        <v>30</v>
      </c>
      <c r="J76">
        <v>5291.7000000000007</v>
      </c>
      <c r="K76">
        <v>0.56692556267362082</v>
      </c>
    </row>
    <row r="77" spans="1:11" x14ac:dyDescent="0.25">
      <c r="A77" t="s">
        <v>11</v>
      </c>
      <c r="B77" t="s">
        <v>72</v>
      </c>
      <c r="C77">
        <v>1</v>
      </c>
      <c r="D77">
        <v>30</v>
      </c>
      <c r="E77">
        <v>43.53</v>
      </c>
      <c r="F77">
        <v>1000</v>
      </c>
      <c r="G77">
        <v>4.3529999999999999E-2</v>
      </c>
      <c r="H77">
        <v>10000</v>
      </c>
      <c r="I77">
        <v>435.3</v>
      </c>
      <c r="J77">
        <v>5291.7000000000007</v>
      </c>
      <c r="K77">
        <v>8.2260899143942403</v>
      </c>
    </row>
    <row r="78" spans="1:11" x14ac:dyDescent="0.25">
      <c r="A78" t="s">
        <v>9</v>
      </c>
      <c r="B78" t="s">
        <v>72</v>
      </c>
      <c r="C78">
        <v>1</v>
      </c>
      <c r="D78">
        <v>30</v>
      </c>
      <c r="E78">
        <v>336.82</v>
      </c>
      <c r="F78">
        <v>1000</v>
      </c>
      <c r="G78">
        <v>0.33682000000000001</v>
      </c>
      <c r="H78">
        <v>10000</v>
      </c>
      <c r="I78">
        <v>3368.2000000000003</v>
      </c>
      <c r="J78">
        <v>5291.7000000000007</v>
      </c>
      <c r="K78">
        <v>63.650622673242992</v>
      </c>
    </row>
    <row r="79" spans="1:11" x14ac:dyDescent="0.25">
      <c r="A79" t="s">
        <v>12</v>
      </c>
      <c r="B79" t="s">
        <v>72</v>
      </c>
      <c r="C79">
        <v>1</v>
      </c>
      <c r="D79">
        <v>30</v>
      </c>
      <c r="E79">
        <v>145.82</v>
      </c>
      <c r="F79">
        <v>1000</v>
      </c>
      <c r="G79">
        <v>0.14582000000000001</v>
      </c>
      <c r="H79">
        <v>10000</v>
      </c>
      <c r="I79">
        <v>1458.2</v>
      </c>
      <c r="J79">
        <v>5291.7000000000007</v>
      </c>
      <c r="K79">
        <v>27.556361849689132</v>
      </c>
    </row>
    <row r="80" spans="1:11" x14ac:dyDescent="0.25">
      <c r="A80" t="s">
        <v>41</v>
      </c>
      <c r="B80" t="s">
        <v>72</v>
      </c>
      <c r="C80">
        <v>1</v>
      </c>
      <c r="D80">
        <v>30</v>
      </c>
      <c r="E80">
        <v>529.17000000000007</v>
      </c>
      <c r="F80">
        <v>1000</v>
      </c>
      <c r="G80">
        <v>0.52917000000000003</v>
      </c>
      <c r="H80">
        <v>10000</v>
      </c>
      <c r="I80">
        <v>5291.7000000000007</v>
      </c>
      <c r="J80">
        <v>5291.7000000000007</v>
      </c>
      <c r="K80">
        <v>100</v>
      </c>
    </row>
    <row r="81" spans="1:11" x14ac:dyDescent="0.25">
      <c r="F81">
        <v>1000</v>
      </c>
      <c r="G81">
        <v>0</v>
      </c>
      <c r="H81">
        <v>10000</v>
      </c>
      <c r="I81">
        <v>0</v>
      </c>
      <c r="K81" t="e">
        <v>#DIV/0!</v>
      </c>
    </row>
    <row r="82" spans="1:11" x14ac:dyDescent="0.25">
      <c r="A82" t="s">
        <v>12</v>
      </c>
      <c r="B82" t="s">
        <v>72</v>
      </c>
      <c r="C82">
        <v>2</v>
      </c>
      <c r="D82">
        <v>30</v>
      </c>
      <c r="E82">
        <v>21.53</v>
      </c>
      <c r="F82">
        <v>1000</v>
      </c>
      <c r="G82">
        <v>2.1530000000000001E-2</v>
      </c>
      <c r="H82">
        <v>10000</v>
      </c>
      <c r="I82">
        <v>215.3</v>
      </c>
      <c r="J82">
        <v>4605.0999999999995</v>
      </c>
      <c r="K82">
        <v>4.6752513517621779</v>
      </c>
    </row>
    <row r="83" spans="1:11" x14ac:dyDescent="0.25">
      <c r="A83" t="s">
        <v>9</v>
      </c>
      <c r="B83" t="s">
        <v>72</v>
      </c>
      <c r="C83">
        <v>2</v>
      </c>
      <c r="D83">
        <v>30</v>
      </c>
      <c r="E83">
        <v>75.19</v>
      </c>
      <c r="F83">
        <v>1000</v>
      </c>
      <c r="G83">
        <v>7.5189999999999993E-2</v>
      </c>
      <c r="H83">
        <v>10000</v>
      </c>
      <c r="I83">
        <v>751.9</v>
      </c>
      <c r="J83">
        <v>4605.0999999999995</v>
      </c>
      <c r="K83">
        <v>16.327549890338975</v>
      </c>
    </row>
    <row r="84" spans="1:11" x14ac:dyDescent="0.25">
      <c r="A84" t="s">
        <v>18</v>
      </c>
      <c r="B84" t="s">
        <v>72</v>
      </c>
      <c r="C84">
        <v>2</v>
      </c>
      <c r="D84">
        <v>30</v>
      </c>
      <c r="E84">
        <v>113.96</v>
      </c>
      <c r="F84">
        <v>1000</v>
      </c>
      <c r="G84">
        <v>0.11395999999999999</v>
      </c>
      <c r="H84">
        <v>10000</v>
      </c>
      <c r="I84">
        <v>1139.5999999999999</v>
      </c>
      <c r="J84">
        <v>4605.0999999999995</v>
      </c>
      <c r="K84">
        <v>24.746476732318516</v>
      </c>
    </row>
    <row r="85" spans="1:11" s="6" customFormat="1" x14ac:dyDescent="0.25">
      <c r="A85" s="6" t="s">
        <v>16</v>
      </c>
      <c r="B85" s="6" t="s">
        <v>72</v>
      </c>
      <c r="C85" s="6">
        <v>2</v>
      </c>
      <c r="D85" s="6">
        <v>30</v>
      </c>
      <c r="E85" s="6">
        <v>26.58</v>
      </c>
      <c r="F85" s="6">
        <v>1000</v>
      </c>
      <c r="G85" s="6">
        <v>2.6579999999999999E-2</v>
      </c>
      <c r="H85" s="6">
        <v>10000</v>
      </c>
      <c r="I85" s="6">
        <v>265.8</v>
      </c>
      <c r="J85" s="6">
        <v>4605.0999999999995</v>
      </c>
      <c r="K85" s="6">
        <v>5.7718616316692373</v>
      </c>
    </row>
    <row r="86" spans="1:11" x14ac:dyDescent="0.25">
      <c r="A86" t="s">
        <v>11</v>
      </c>
      <c r="B86" t="s">
        <v>72</v>
      </c>
      <c r="C86">
        <v>2</v>
      </c>
      <c r="D86">
        <v>30</v>
      </c>
      <c r="E86">
        <v>223.25</v>
      </c>
      <c r="F86">
        <v>1000</v>
      </c>
      <c r="G86">
        <v>0.22325</v>
      </c>
      <c r="H86">
        <v>10000</v>
      </c>
      <c r="I86">
        <v>2232.5</v>
      </c>
      <c r="J86">
        <v>4605.0999999999995</v>
      </c>
      <c r="K86">
        <v>48.478860393911106</v>
      </c>
    </row>
    <row r="87" spans="1:11" x14ac:dyDescent="0.25">
      <c r="A87" t="s">
        <v>41</v>
      </c>
      <c r="B87" t="s">
        <v>72</v>
      </c>
      <c r="C87">
        <v>2</v>
      </c>
      <c r="D87">
        <v>30</v>
      </c>
      <c r="E87">
        <v>460.51</v>
      </c>
      <c r="F87">
        <v>1000</v>
      </c>
      <c r="G87">
        <v>0.46050999999999997</v>
      </c>
      <c r="H87">
        <v>10000</v>
      </c>
      <c r="I87">
        <v>4605.0999999999995</v>
      </c>
      <c r="J87">
        <v>4605.0999999999995</v>
      </c>
      <c r="K87">
        <v>100</v>
      </c>
    </row>
    <row r="88" spans="1:11" x14ac:dyDescent="0.25">
      <c r="F88">
        <v>1000</v>
      </c>
      <c r="G88">
        <v>0</v>
      </c>
      <c r="H88">
        <v>10000</v>
      </c>
      <c r="I88">
        <v>0</v>
      </c>
      <c r="K88" t="e">
        <v>#DIV/0!</v>
      </c>
    </row>
    <row r="89" spans="1:11" x14ac:dyDescent="0.25">
      <c r="A89" t="s">
        <v>16</v>
      </c>
      <c r="B89" t="s">
        <v>72</v>
      </c>
      <c r="C89">
        <v>3</v>
      </c>
      <c r="D89">
        <v>30</v>
      </c>
      <c r="E89">
        <v>79.510000000000005</v>
      </c>
      <c r="F89">
        <v>1000</v>
      </c>
      <c r="G89">
        <v>7.9510000000000011E-2</v>
      </c>
      <c r="H89">
        <v>10000</v>
      </c>
      <c r="I89">
        <v>795.10000000000014</v>
      </c>
      <c r="J89">
        <v>3410.5</v>
      </c>
      <c r="K89">
        <v>23.313297170502864</v>
      </c>
    </row>
    <row r="90" spans="1:11" x14ac:dyDescent="0.25">
      <c r="A90" t="s">
        <v>9</v>
      </c>
      <c r="B90" t="s">
        <v>72</v>
      </c>
      <c r="C90">
        <v>3</v>
      </c>
      <c r="D90">
        <v>30</v>
      </c>
      <c r="E90">
        <v>98.45</v>
      </c>
      <c r="F90">
        <v>1000</v>
      </c>
      <c r="G90">
        <v>9.845000000000001E-2</v>
      </c>
      <c r="H90">
        <v>10000</v>
      </c>
      <c r="I90">
        <v>984.50000000000011</v>
      </c>
      <c r="J90">
        <v>3410.5</v>
      </c>
      <c r="K90">
        <v>28.866735082832435</v>
      </c>
    </row>
    <row r="91" spans="1:11" x14ac:dyDescent="0.25">
      <c r="A91" t="s">
        <v>14</v>
      </c>
      <c r="B91" t="s">
        <v>72</v>
      </c>
      <c r="C91">
        <v>3</v>
      </c>
      <c r="D91">
        <v>30</v>
      </c>
      <c r="E91">
        <v>102.34</v>
      </c>
      <c r="F91">
        <v>1000</v>
      </c>
      <c r="G91">
        <v>0.10234</v>
      </c>
      <c r="H91">
        <v>10000</v>
      </c>
      <c r="I91">
        <v>1023.4</v>
      </c>
      <c r="J91">
        <v>3410.5</v>
      </c>
      <c r="K91">
        <v>30.007330303474561</v>
      </c>
    </row>
    <row r="92" spans="1:11" x14ac:dyDescent="0.25">
      <c r="A92" t="s">
        <v>13</v>
      </c>
      <c r="B92" t="s">
        <v>72</v>
      </c>
      <c r="C92">
        <v>3</v>
      </c>
      <c r="D92">
        <v>30</v>
      </c>
      <c r="E92">
        <v>9.27</v>
      </c>
      <c r="F92">
        <v>1000</v>
      </c>
      <c r="G92">
        <v>9.2699999999999987E-3</v>
      </c>
      <c r="H92">
        <v>10000</v>
      </c>
      <c r="I92">
        <v>92.699999999999989</v>
      </c>
      <c r="J92">
        <v>3410.5</v>
      </c>
      <c r="K92">
        <v>2.718076528368274</v>
      </c>
    </row>
    <row r="93" spans="1:11" s="6" customFormat="1" x14ac:dyDescent="0.25">
      <c r="A93" s="6" t="s">
        <v>11</v>
      </c>
      <c r="B93" s="6" t="s">
        <v>72</v>
      </c>
      <c r="C93" s="6">
        <v>3</v>
      </c>
      <c r="D93" s="6">
        <v>30</v>
      </c>
      <c r="E93" s="6">
        <v>6.72</v>
      </c>
      <c r="F93" s="6">
        <v>1000</v>
      </c>
      <c r="G93" s="6">
        <v>6.7199999999999994E-3</v>
      </c>
      <c r="H93" s="6">
        <v>10000</v>
      </c>
      <c r="I93" s="6">
        <v>67.199999999999989</v>
      </c>
      <c r="J93" s="6">
        <v>3410.5</v>
      </c>
      <c r="K93" s="6">
        <v>1.9703855739627618</v>
      </c>
    </row>
    <row r="94" spans="1:11" x14ac:dyDescent="0.25">
      <c r="A94" t="s">
        <v>19</v>
      </c>
      <c r="B94" t="s">
        <v>72</v>
      </c>
      <c r="C94">
        <v>3</v>
      </c>
      <c r="D94">
        <v>30</v>
      </c>
      <c r="E94">
        <v>2.1</v>
      </c>
      <c r="F94">
        <v>1000</v>
      </c>
      <c r="G94">
        <v>2.1000000000000003E-3</v>
      </c>
      <c r="H94">
        <v>10000</v>
      </c>
      <c r="I94">
        <v>21.000000000000004</v>
      </c>
      <c r="J94">
        <v>3410.5</v>
      </c>
      <c r="K94">
        <v>0.61574549186336325</v>
      </c>
    </row>
    <row r="95" spans="1:11" x14ac:dyDescent="0.25">
      <c r="A95" t="s">
        <v>23</v>
      </c>
      <c r="B95" t="s">
        <v>72</v>
      </c>
      <c r="C95">
        <v>3</v>
      </c>
      <c r="D95">
        <v>30</v>
      </c>
      <c r="E95">
        <v>17.760000000000002</v>
      </c>
      <c r="F95">
        <v>1000</v>
      </c>
      <c r="G95">
        <v>1.7760000000000001E-2</v>
      </c>
      <c r="H95">
        <v>10000</v>
      </c>
      <c r="I95">
        <v>177.60000000000002</v>
      </c>
      <c r="J95">
        <v>3410.5</v>
      </c>
      <c r="K95">
        <v>5.2074475883301572</v>
      </c>
    </row>
    <row r="96" spans="1:11" x14ac:dyDescent="0.25">
      <c r="A96" t="s">
        <v>18</v>
      </c>
      <c r="B96" t="s">
        <v>72</v>
      </c>
      <c r="C96">
        <v>3</v>
      </c>
      <c r="D96">
        <v>30</v>
      </c>
      <c r="E96">
        <v>16</v>
      </c>
      <c r="F96">
        <v>1000</v>
      </c>
      <c r="G96">
        <v>1.6E-2</v>
      </c>
      <c r="H96">
        <v>10000</v>
      </c>
      <c r="I96">
        <v>160</v>
      </c>
      <c r="J96">
        <v>3410.5</v>
      </c>
      <c r="K96">
        <v>4.6913942237208621</v>
      </c>
    </row>
    <row r="97" spans="1:11" x14ac:dyDescent="0.25">
      <c r="A97" t="s">
        <v>35</v>
      </c>
      <c r="B97" t="s">
        <v>72</v>
      </c>
      <c r="C97">
        <v>3</v>
      </c>
      <c r="D97">
        <v>30</v>
      </c>
      <c r="E97">
        <v>8.9</v>
      </c>
      <c r="F97">
        <v>1000</v>
      </c>
      <c r="G97">
        <v>8.8999999999999999E-3</v>
      </c>
      <c r="H97">
        <v>10000</v>
      </c>
      <c r="I97">
        <v>89</v>
      </c>
      <c r="J97">
        <v>3410.5</v>
      </c>
      <c r="K97">
        <v>2.6095880369447295</v>
      </c>
    </row>
    <row r="98" spans="1:11" x14ac:dyDescent="0.25">
      <c r="A98" t="s">
        <v>41</v>
      </c>
      <c r="B98" t="s">
        <v>72</v>
      </c>
      <c r="C98">
        <v>3</v>
      </c>
      <c r="D98">
        <v>30</v>
      </c>
      <c r="E98">
        <v>341.05</v>
      </c>
      <c r="F98">
        <v>1000</v>
      </c>
      <c r="G98">
        <v>0.34105000000000002</v>
      </c>
      <c r="H98">
        <v>10000</v>
      </c>
      <c r="I98">
        <v>3410.5</v>
      </c>
      <c r="J98">
        <v>3410.5</v>
      </c>
      <c r="K98">
        <v>100</v>
      </c>
    </row>
    <row r="99" spans="1:11" x14ac:dyDescent="0.25">
      <c r="F99">
        <v>1000</v>
      </c>
      <c r="G99">
        <v>0</v>
      </c>
      <c r="H99">
        <v>10000</v>
      </c>
      <c r="I99">
        <v>0</v>
      </c>
      <c r="K99" t="e">
        <v>#DIV/0!</v>
      </c>
    </row>
    <row r="100" spans="1:11" x14ac:dyDescent="0.25">
      <c r="A100" t="s">
        <v>18</v>
      </c>
      <c r="B100" t="s">
        <v>72</v>
      </c>
      <c r="C100">
        <v>4</v>
      </c>
      <c r="D100">
        <v>30</v>
      </c>
      <c r="E100">
        <v>6.38</v>
      </c>
      <c r="F100">
        <v>1000</v>
      </c>
      <c r="G100">
        <v>6.3800000000000003E-3</v>
      </c>
      <c r="H100">
        <v>10000</v>
      </c>
      <c r="I100">
        <v>63.800000000000004</v>
      </c>
      <c r="J100">
        <v>5314.8</v>
      </c>
      <c r="K100">
        <v>1.2004214645894482</v>
      </c>
    </row>
    <row r="101" spans="1:11" s="6" customFormat="1" x14ac:dyDescent="0.25">
      <c r="A101" s="6" t="s">
        <v>17</v>
      </c>
      <c r="B101" s="6" t="s">
        <v>72</v>
      </c>
      <c r="C101" s="6">
        <v>4</v>
      </c>
      <c r="D101" s="6">
        <v>30</v>
      </c>
      <c r="E101" s="6">
        <v>12.12</v>
      </c>
      <c r="F101" s="6">
        <v>1000</v>
      </c>
      <c r="G101" s="6">
        <v>1.2119999999999999E-2</v>
      </c>
      <c r="H101" s="6">
        <v>10000</v>
      </c>
      <c r="I101" s="6">
        <v>121.19999999999999</v>
      </c>
      <c r="J101" s="6">
        <v>5314.8</v>
      </c>
      <c r="K101" s="6">
        <v>2.2804244750508009</v>
      </c>
    </row>
    <row r="102" spans="1:11" x14ac:dyDescent="0.25">
      <c r="A102" t="s">
        <v>13</v>
      </c>
      <c r="B102" t="s">
        <v>72</v>
      </c>
      <c r="C102">
        <v>4</v>
      </c>
      <c r="D102">
        <v>30</v>
      </c>
      <c r="E102">
        <v>7.67</v>
      </c>
      <c r="F102">
        <v>1000</v>
      </c>
      <c r="G102">
        <v>7.6699999999999997E-3</v>
      </c>
      <c r="H102">
        <v>10000</v>
      </c>
      <c r="I102">
        <v>76.7</v>
      </c>
      <c r="J102">
        <v>5314.8</v>
      </c>
      <c r="K102">
        <v>1.4431399111913901</v>
      </c>
    </row>
    <row r="103" spans="1:11" x14ac:dyDescent="0.25">
      <c r="A103" t="s">
        <v>11</v>
      </c>
      <c r="B103" t="s">
        <v>72</v>
      </c>
      <c r="C103">
        <v>4</v>
      </c>
      <c r="D103">
        <v>30</v>
      </c>
      <c r="E103">
        <v>46.44</v>
      </c>
      <c r="F103">
        <v>1000</v>
      </c>
      <c r="G103">
        <v>4.6439999999999995E-2</v>
      </c>
      <c r="H103">
        <v>10000</v>
      </c>
      <c r="I103">
        <v>464.4</v>
      </c>
      <c r="J103">
        <v>5314.8</v>
      </c>
      <c r="K103">
        <v>8.7378640776699026</v>
      </c>
    </row>
    <row r="104" spans="1:11" x14ac:dyDescent="0.25">
      <c r="A104" t="s">
        <v>16</v>
      </c>
      <c r="B104" t="s">
        <v>72</v>
      </c>
      <c r="C104">
        <v>4</v>
      </c>
      <c r="D104">
        <v>30</v>
      </c>
      <c r="E104">
        <v>37.54</v>
      </c>
      <c r="F104">
        <v>1000</v>
      </c>
      <c r="G104">
        <v>3.7539999999999997E-2</v>
      </c>
      <c r="H104">
        <v>10000</v>
      </c>
      <c r="I104">
        <v>375.4</v>
      </c>
      <c r="J104">
        <v>5314.8</v>
      </c>
      <c r="K104">
        <v>7.0632949499510795</v>
      </c>
    </row>
    <row r="105" spans="1:11" x14ac:dyDescent="0.25">
      <c r="A105" t="s">
        <v>9</v>
      </c>
      <c r="B105" t="s">
        <v>72</v>
      </c>
      <c r="C105">
        <v>4</v>
      </c>
      <c r="D105">
        <v>30</v>
      </c>
      <c r="E105">
        <v>362.73</v>
      </c>
      <c r="F105">
        <v>1000</v>
      </c>
      <c r="G105">
        <v>0.36273</v>
      </c>
      <c r="H105">
        <v>10000</v>
      </c>
      <c r="I105">
        <v>3627.3</v>
      </c>
      <c r="J105">
        <v>5314.8</v>
      </c>
      <c r="K105">
        <v>68.249040415443659</v>
      </c>
    </row>
    <row r="106" spans="1:11" x14ac:dyDescent="0.25">
      <c r="A106" t="s">
        <v>14</v>
      </c>
      <c r="B106" t="s">
        <v>72</v>
      </c>
      <c r="C106">
        <v>4</v>
      </c>
      <c r="D106">
        <v>30</v>
      </c>
      <c r="E106">
        <v>58.6</v>
      </c>
      <c r="F106">
        <v>1000</v>
      </c>
      <c r="G106">
        <v>5.8599999999999999E-2</v>
      </c>
      <c r="H106">
        <v>10000</v>
      </c>
      <c r="I106">
        <v>586</v>
      </c>
      <c r="J106">
        <v>5314.8</v>
      </c>
      <c r="K106">
        <v>11.025814706103711</v>
      </c>
    </row>
    <row r="107" spans="1:11" x14ac:dyDescent="0.25">
      <c r="A107" t="s">
        <v>41</v>
      </c>
      <c r="B107" t="s">
        <v>72</v>
      </c>
      <c r="C107">
        <v>4</v>
      </c>
      <c r="D107">
        <v>30</v>
      </c>
      <c r="E107">
        <v>531.48</v>
      </c>
      <c r="F107">
        <v>1000</v>
      </c>
      <c r="G107">
        <v>0.53148000000000006</v>
      </c>
      <c r="H107">
        <v>10000</v>
      </c>
      <c r="I107">
        <v>5314.8</v>
      </c>
      <c r="J107">
        <v>5314.8</v>
      </c>
      <c r="K107">
        <v>100</v>
      </c>
    </row>
    <row r="108" spans="1:11" s="6" customFormat="1" x14ac:dyDescent="0.25">
      <c r="F108" s="6">
        <v>1000</v>
      </c>
      <c r="G108" s="6">
        <v>0</v>
      </c>
      <c r="H108" s="6">
        <v>10000</v>
      </c>
      <c r="I108" s="6">
        <v>0</v>
      </c>
      <c r="K108" s="6" t="e">
        <v>#DIV/0!</v>
      </c>
    </row>
    <row r="109" spans="1:11" x14ac:dyDescent="0.25">
      <c r="A109" t="s">
        <v>11</v>
      </c>
      <c r="B109" t="s">
        <v>72</v>
      </c>
      <c r="C109">
        <v>5</v>
      </c>
      <c r="D109">
        <v>30</v>
      </c>
      <c r="E109">
        <v>11.76</v>
      </c>
      <c r="F109">
        <v>1000</v>
      </c>
      <c r="G109">
        <v>1.176E-2</v>
      </c>
      <c r="H109">
        <v>10000</v>
      </c>
      <c r="I109">
        <v>117.6</v>
      </c>
      <c r="J109">
        <v>6345.5999999999995</v>
      </c>
      <c r="K109">
        <v>1.8532526475037823</v>
      </c>
    </row>
    <row r="110" spans="1:11" x14ac:dyDescent="0.25">
      <c r="A110" t="s">
        <v>14</v>
      </c>
      <c r="B110" t="s">
        <v>72</v>
      </c>
      <c r="C110">
        <v>5</v>
      </c>
      <c r="D110">
        <v>30</v>
      </c>
      <c r="E110">
        <v>8.5</v>
      </c>
      <c r="F110">
        <v>1000</v>
      </c>
      <c r="G110">
        <v>8.5000000000000006E-3</v>
      </c>
      <c r="H110">
        <v>10000</v>
      </c>
      <c r="I110">
        <v>85</v>
      </c>
      <c r="J110">
        <v>6345.5999999999995</v>
      </c>
      <c r="K110">
        <v>1.3395108421583459</v>
      </c>
    </row>
    <row r="111" spans="1:11" x14ac:dyDescent="0.25">
      <c r="A111" t="s">
        <v>12</v>
      </c>
      <c r="B111" t="s">
        <v>72</v>
      </c>
      <c r="C111">
        <v>5</v>
      </c>
      <c r="D111">
        <v>30</v>
      </c>
      <c r="E111">
        <v>126.84</v>
      </c>
      <c r="F111">
        <v>1000</v>
      </c>
      <c r="G111">
        <v>0.12684000000000001</v>
      </c>
      <c r="H111">
        <v>10000</v>
      </c>
      <c r="I111">
        <v>1268.4000000000001</v>
      </c>
      <c r="J111">
        <v>6345.5999999999995</v>
      </c>
      <c r="K111">
        <v>19.988653555219368</v>
      </c>
    </row>
    <row r="112" spans="1:11" x14ac:dyDescent="0.25">
      <c r="A112" t="s">
        <v>22</v>
      </c>
      <c r="B112" t="s">
        <v>72</v>
      </c>
      <c r="C112">
        <v>5</v>
      </c>
      <c r="D112">
        <v>30</v>
      </c>
      <c r="E112">
        <v>22.93</v>
      </c>
      <c r="F112">
        <v>1000</v>
      </c>
      <c r="G112">
        <v>2.2929999999999999E-2</v>
      </c>
      <c r="H112">
        <v>10000</v>
      </c>
      <c r="I112">
        <v>229.29999999999998</v>
      </c>
      <c r="J112">
        <v>6345.5999999999995</v>
      </c>
      <c r="K112">
        <v>3.613527483610691</v>
      </c>
    </row>
    <row r="113" spans="1:11" x14ac:dyDescent="0.25">
      <c r="A113" t="s">
        <v>18</v>
      </c>
      <c r="B113" t="s">
        <v>72</v>
      </c>
      <c r="C113">
        <v>5</v>
      </c>
      <c r="D113">
        <v>30</v>
      </c>
      <c r="E113">
        <v>26.23</v>
      </c>
      <c r="F113">
        <v>1000</v>
      </c>
      <c r="G113">
        <v>2.623E-2</v>
      </c>
      <c r="H113">
        <v>10000</v>
      </c>
      <c r="I113">
        <v>262.3</v>
      </c>
      <c r="J113">
        <v>6345.5999999999995</v>
      </c>
      <c r="K113">
        <v>4.1335728693898144</v>
      </c>
    </row>
    <row r="114" spans="1:11" s="6" customFormat="1" x14ac:dyDescent="0.25">
      <c r="A114" s="6" t="s">
        <v>11</v>
      </c>
      <c r="B114" s="6" t="s">
        <v>72</v>
      </c>
      <c r="C114" s="6">
        <v>5</v>
      </c>
      <c r="D114" s="6">
        <v>30</v>
      </c>
      <c r="E114" s="6">
        <v>272.93</v>
      </c>
      <c r="F114" s="6">
        <v>1000</v>
      </c>
      <c r="G114" s="6">
        <v>0.27293000000000001</v>
      </c>
      <c r="H114" s="6">
        <v>10000</v>
      </c>
      <c r="I114" s="6">
        <v>2729.3</v>
      </c>
      <c r="J114" s="6">
        <v>6345.5999999999995</v>
      </c>
      <c r="K114" s="6">
        <v>43.010905194150283</v>
      </c>
    </row>
    <row r="115" spans="1:11" x14ac:dyDescent="0.25">
      <c r="A115" t="s">
        <v>9</v>
      </c>
      <c r="B115" t="s">
        <v>72</v>
      </c>
      <c r="C115">
        <v>5</v>
      </c>
      <c r="D115">
        <v>30</v>
      </c>
      <c r="E115">
        <v>165.37</v>
      </c>
      <c r="F115">
        <v>1000</v>
      </c>
      <c r="G115">
        <v>0.16537000000000002</v>
      </c>
      <c r="H115">
        <v>10000</v>
      </c>
      <c r="I115">
        <v>1653.7000000000003</v>
      </c>
      <c r="J115">
        <v>6345.5999999999995</v>
      </c>
      <c r="K115">
        <v>26.060577407967735</v>
      </c>
    </row>
    <row r="116" spans="1:11" x14ac:dyDescent="0.25">
      <c r="A116" t="s">
        <v>41</v>
      </c>
      <c r="B116" t="s">
        <v>72</v>
      </c>
      <c r="C116">
        <v>5</v>
      </c>
      <c r="D116">
        <v>30</v>
      </c>
      <c r="E116">
        <v>634.55999999999995</v>
      </c>
      <c r="F116">
        <v>1000</v>
      </c>
      <c r="G116">
        <v>0.6345599999999999</v>
      </c>
      <c r="H116">
        <v>10000</v>
      </c>
      <c r="I116">
        <v>6345.5999999999995</v>
      </c>
      <c r="J116">
        <v>6345.5999999999995</v>
      </c>
      <c r="K116">
        <v>100</v>
      </c>
    </row>
    <row r="117" spans="1:11" x14ac:dyDescent="0.25">
      <c r="F117">
        <v>1000</v>
      </c>
      <c r="G117">
        <v>0</v>
      </c>
      <c r="H117">
        <v>10000</v>
      </c>
      <c r="I117">
        <v>0</v>
      </c>
      <c r="K117" t="e">
        <v>#DIV/0!</v>
      </c>
    </row>
    <row r="118" spans="1:11" s="6" customFormat="1" x14ac:dyDescent="0.25">
      <c r="A118" s="6" t="s">
        <v>11</v>
      </c>
      <c r="B118" s="6" t="s">
        <v>72</v>
      </c>
      <c r="C118" s="6">
        <v>1</v>
      </c>
      <c r="D118" s="6">
        <v>60</v>
      </c>
      <c r="E118" s="6">
        <v>239.32</v>
      </c>
      <c r="F118" s="6">
        <v>1000</v>
      </c>
      <c r="G118" s="6">
        <f>(E118/F118)</f>
        <v>0.23932</v>
      </c>
      <c r="H118" s="6">
        <v>10000</v>
      </c>
      <c r="I118" s="6">
        <f>(G118*H118)</f>
        <v>2393.2000000000003</v>
      </c>
      <c r="J118" s="6">
        <v>2811.4999999999995</v>
      </c>
      <c r="K118" s="6">
        <f>(I118/J118)*100</f>
        <v>85.121821091943829</v>
      </c>
    </row>
    <row r="119" spans="1:11" x14ac:dyDescent="0.25">
      <c r="A119" t="s">
        <v>22</v>
      </c>
      <c r="B119" t="s">
        <v>72</v>
      </c>
      <c r="C119">
        <v>1</v>
      </c>
      <c r="D119">
        <v>60</v>
      </c>
      <c r="E119">
        <v>18.27</v>
      </c>
      <c r="F119">
        <v>1000</v>
      </c>
      <c r="G119" s="6">
        <f>(E119/F119)</f>
        <v>1.8269999999999998E-2</v>
      </c>
      <c r="H119">
        <v>10000</v>
      </c>
      <c r="I119" s="6">
        <f>(G119*H119)</f>
        <v>182.7</v>
      </c>
      <c r="J119" s="6">
        <v>2811.4999999999995</v>
      </c>
      <c r="K119" s="6">
        <f>(I119/J119)*100</f>
        <v>6.4983105104036998</v>
      </c>
    </row>
    <row r="120" spans="1:11" x14ac:dyDescent="0.25">
      <c r="A120" t="s">
        <v>9</v>
      </c>
      <c r="B120" t="s">
        <v>72</v>
      </c>
      <c r="C120">
        <v>1</v>
      </c>
      <c r="D120">
        <v>60</v>
      </c>
      <c r="E120">
        <v>15.72</v>
      </c>
      <c r="F120">
        <v>1000</v>
      </c>
      <c r="G120" s="6">
        <f>(E120/F120)</f>
        <v>1.5720000000000001E-2</v>
      </c>
      <c r="H120">
        <v>10000</v>
      </c>
      <c r="I120" s="6">
        <f>(G120*H120)</f>
        <v>157.20000000000002</v>
      </c>
      <c r="J120" s="6">
        <v>2811.4999999999995</v>
      </c>
      <c r="K120" s="6">
        <f>(I120/J120)*100</f>
        <v>5.5913213587053185</v>
      </c>
    </row>
    <row r="121" spans="1:11" x14ac:dyDescent="0.25">
      <c r="A121" t="s">
        <v>12</v>
      </c>
      <c r="B121" t="s">
        <v>72</v>
      </c>
      <c r="C121">
        <v>1</v>
      </c>
      <c r="D121">
        <v>60</v>
      </c>
      <c r="E121">
        <v>7.84</v>
      </c>
      <c r="F121">
        <v>1000</v>
      </c>
      <c r="G121" s="6">
        <f>(E121/F121)</f>
        <v>7.8399999999999997E-3</v>
      </c>
      <c r="H121">
        <v>10000</v>
      </c>
      <c r="I121" s="6">
        <f>(G121*H121)</f>
        <v>78.399999999999991</v>
      </c>
      <c r="J121" s="6">
        <v>2811.4999999999995</v>
      </c>
      <c r="K121" s="6">
        <f>(I121/J121)*100</f>
        <v>2.7885470389471814</v>
      </c>
    </row>
    <row r="122" spans="1:11" x14ac:dyDescent="0.25">
      <c r="A122" t="s">
        <v>41</v>
      </c>
      <c r="B122" t="s">
        <v>72</v>
      </c>
      <c r="C122">
        <v>1</v>
      </c>
      <c r="D122">
        <v>60</v>
      </c>
      <c r="E122">
        <f>SUM(E118:E121)</f>
        <v>281.14999999999998</v>
      </c>
      <c r="F122">
        <v>1000</v>
      </c>
      <c r="G122" s="6">
        <f>(E122/F122)</f>
        <v>0.28114999999999996</v>
      </c>
      <c r="H122">
        <v>10000</v>
      </c>
      <c r="I122" s="6">
        <f>(G122*H122)</f>
        <v>2811.4999999999995</v>
      </c>
      <c r="J122" s="6">
        <v>2811.4999999999995</v>
      </c>
      <c r="K122" s="6">
        <f>(I122/J122)*100</f>
        <v>100</v>
      </c>
    </row>
    <row r="123" spans="1:11" x14ac:dyDescent="0.25">
      <c r="F123">
        <v>1000</v>
      </c>
      <c r="G123">
        <v>0</v>
      </c>
      <c r="H123">
        <v>10000</v>
      </c>
      <c r="I123">
        <v>0</v>
      </c>
      <c r="K123" t="e">
        <v>#DIV/0!</v>
      </c>
    </row>
    <row r="124" spans="1:11" x14ac:dyDescent="0.25">
      <c r="A124" t="s">
        <v>11</v>
      </c>
      <c r="B124" t="s">
        <v>72</v>
      </c>
      <c r="C124">
        <v>2</v>
      </c>
      <c r="D124">
        <v>60</v>
      </c>
      <c r="E124">
        <v>13.07</v>
      </c>
      <c r="F124">
        <v>1000</v>
      </c>
      <c r="G124">
        <v>1.307E-2</v>
      </c>
      <c r="H124">
        <v>10000</v>
      </c>
      <c r="I124">
        <v>130.69999999999999</v>
      </c>
      <c r="J124">
        <v>399.4</v>
      </c>
      <c r="K124">
        <v>32.724086129193793</v>
      </c>
    </row>
    <row r="125" spans="1:11" x14ac:dyDescent="0.25">
      <c r="A125" t="s">
        <v>12</v>
      </c>
      <c r="B125" t="s">
        <v>72</v>
      </c>
      <c r="C125">
        <v>2</v>
      </c>
      <c r="D125">
        <v>60</v>
      </c>
      <c r="E125">
        <v>15.01</v>
      </c>
      <c r="F125">
        <v>1000</v>
      </c>
      <c r="G125">
        <v>1.5009999999999999E-2</v>
      </c>
      <c r="H125">
        <v>10000</v>
      </c>
      <c r="I125">
        <v>150.1</v>
      </c>
      <c r="J125">
        <v>399.4</v>
      </c>
      <c r="K125">
        <v>37.581372058087133</v>
      </c>
    </row>
    <row r="126" spans="1:11" x14ac:dyDescent="0.25">
      <c r="A126" t="s">
        <v>16</v>
      </c>
      <c r="B126" t="s">
        <v>72</v>
      </c>
      <c r="C126">
        <v>2</v>
      </c>
      <c r="D126">
        <v>60</v>
      </c>
      <c r="E126">
        <v>2.2400000000000002</v>
      </c>
      <c r="F126">
        <v>1000</v>
      </c>
      <c r="G126">
        <v>2.2400000000000002E-3</v>
      </c>
      <c r="H126">
        <v>10000</v>
      </c>
      <c r="I126">
        <v>22.400000000000002</v>
      </c>
      <c r="J126">
        <v>399.4</v>
      </c>
      <c r="K126">
        <v>5.6084126189283934</v>
      </c>
    </row>
    <row r="127" spans="1:11" x14ac:dyDescent="0.25">
      <c r="A127" t="s">
        <v>9</v>
      </c>
      <c r="B127" t="s">
        <v>72</v>
      </c>
      <c r="C127">
        <v>2</v>
      </c>
      <c r="D127">
        <v>60</v>
      </c>
      <c r="E127">
        <v>4.55</v>
      </c>
      <c r="F127">
        <v>1000</v>
      </c>
      <c r="G127">
        <v>4.5500000000000002E-3</v>
      </c>
      <c r="H127">
        <v>10000</v>
      </c>
      <c r="I127">
        <v>45.5</v>
      </c>
      <c r="J127">
        <v>399.4</v>
      </c>
      <c r="K127">
        <v>11.392088132198298</v>
      </c>
    </row>
    <row r="128" spans="1:11" x14ac:dyDescent="0.25">
      <c r="A128" t="s">
        <v>23</v>
      </c>
      <c r="B128" t="s">
        <v>72</v>
      </c>
      <c r="C128">
        <v>2</v>
      </c>
      <c r="D128">
        <v>60</v>
      </c>
      <c r="E128">
        <v>5.07</v>
      </c>
      <c r="F128">
        <v>1000</v>
      </c>
      <c r="G128">
        <v>5.0699999999999999E-3</v>
      </c>
      <c r="H128">
        <v>10000</v>
      </c>
      <c r="I128">
        <v>50.699999999999996</v>
      </c>
      <c r="J128">
        <v>399.4</v>
      </c>
      <c r="K128">
        <v>12.694041061592387</v>
      </c>
    </row>
    <row r="129" spans="1:11" x14ac:dyDescent="0.25">
      <c r="A129" t="s">
        <v>41</v>
      </c>
      <c r="B129" t="s">
        <v>72</v>
      </c>
      <c r="C129">
        <v>2</v>
      </c>
      <c r="D129">
        <v>60</v>
      </c>
      <c r="E129">
        <v>39.94</v>
      </c>
      <c r="F129">
        <v>1000</v>
      </c>
      <c r="G129">
        <v>3.9939999999999996E-2</v>
      </c>
      <c r="H129">
        <v>10000</v>
      </c>
      <c r="I129">
        <v>399.4</v>
      </c>
      <c r="J129">
        <v>399.4</v>
      </c>
      <c r="K129">
        <v>100</v>
      </c>
    </row>
    <row r="130" spans="1:11" x14ac:dyDescent="0.25">
      <c r="F130">
        <v>1000</v>
      </c>
      <c r="G130">
        <v>0</v>
      </c>
      <c r="H130">
        <v>10000</v>
      </c>
      <c r="I130">
        <v>0</v>
      </c>
      <c r="K130" t="e">
        <v>#DIV/0!</v>
      </c>
    </row>
    <row r="131" spans="1:11" x14ac:dyDescent="0.25">
      <c r="A131" t="s">
        <v>12</v>
      </c>
      <c r="B131" t="s">
        <v>72</v>
      </c>
      <c r="C131">
        <v>3</v>
      </c>
      <c r="D131">
        <v>60</v>
      </c>
      <c r="E131">
        <v>79.319999999999993</v>
      </c>
      <c r="F131">
        <v>1000</v>
      </c>
      <c r="G131">
        <v>7.9319999999999988E-2</v>
      </c>
      <c r="H131">
        <v>10000</v>
      </c>
      <c r="I131">
        <v>793.19999999999993</v>
      </c>
      <c r="J131">
        <v>1398.8</v>
      </c>
      <c r="K131">
        <v>56.705747783814701</v>
      </c>
    </row>
    <row r="132" spans="1:11" x14ac:dyDescent="0.25">
      <c r="A132" t="s">
        <v>9</v>
      </c>
      <c r="B132" t="s">
        <v>72</v>
      </c>
      <c r="C132">
        <v>3</v>
      </c>
      <c r="D132">
        <v>60</v>
      </c>
      <c r="E132">
        <v>29.39</v>
      </c>
      <c r="F132">
        <v>1000</v>
      </c>
      <c r="G132">
        <v>2.9389999999999999E-2</v>
      </c>
      <c r="H132">
        <v>10000</v>
      </c>
      <c r="I132">
        <v>293.89999999999998</v>
      </c>
      <c r="J132">
        <v>1398.8</v>
      </c>
      <c r="K132">
        <v>21.010866456963111</v>
      </c>
    </row>
    <row r="133" spans="1:11" x14ac:dyDescent="0.25">
      <c r="A133" t="s">
        <v>22</v>
      </c>
      <c r="B133" t="s">
        <v>72</v>
      </c>
      <c r="C133">
        <v>3</v>
      </c>
      <c r="D133">
        <v>60</v>
      </c>
      <c r="E133">
        <v>31.17</v>
      </c>
      <c r="F133">
        <v>1000</v>
      </c>
      <c r="G133">
        <v>3.1170000000000003E-2</v>
      </c>
      <c r="H133">
        <v>10000</v>
      </c>
      <c r="I133">
        <v>311.70000000000005</v>
      </c>
      <c r="J133">
        <v>1398.8</v>
      </c>
      <c r="K133">
        <v>22.283385759222192</v>
      </c>
    </row>
    <row r="134" spans="1:11" x14ac:dyDescent="0.25">
      <c r="A134" t="s">
        <v>41</v>
      </c>
      <c r="B134" t="s">
        <v>72</v>
      </c>
      <c r="C134">
        <v>3</v>
      </c>
      <c r="D134">
        <v>60</v>
      </c>
      <c r="E134">
        <v>139.88</v>
      </c>
      <c r="F134">
        <v>1000</v>
      </c>
      <c r="G134">
        <v>0.13988</v>
      </c>
      <c r="H134">
        <v>10000</v>
      </c>
      <c r="I134">
        <v>1398.8</v>
      </c>
      <c r="J134">
        <v>1398.8</v>
      </c>
      <c r="K134">
        <v>100</v>
      </c>
    </row>
    <row r="135" spans="1:11" x14ac:dyDescent="0.25">
      <c r="F135">
        <v>1000</v>
      </c>
      <c r="G135">
        <v>0</v>
      </c>
      <c r="H135">
        <v>10000</v>
      </c>
      <c r="I135">
        <v>0</v>
      </c>
      <c r="K135" t="e">
        <v>#DIV/0!</v>
      </c>
    </row>
    <row r="136" spans="1:11" x14ac:dyDescent="0.25">
      <c r="A136" t="s">
        <v>9</v>
      </c>
      <c r="B136" t="s">
        <v>72</v>
      </c>
      <c r="C136">
        <v>4</v>
      </c>
      <c r="D136">
        <v>60</v>
      </c>
      <c r="E136">
        <v>11.76</v>
      </c>
      <c r="F136">
        <v>1000</v>
      </c>
      <c r="G136">
        <v>1.176E-2</v>
      </c>
      <c r="H136">
        <v>10000</v>
      </c>
      <c r="I136">
        <v>117.6</v>
      </c>
      <c r="J136">
        <v>624.5</v>
      </c>
      <c r="K136">
        <v>18.831064851881504</v>
      </c>
    </row>
    <row r="137" spans="1:11" x14ac:dyDescent="0.25">
      <c r="A137" t="s">
        <v>14</v>
      </c>
      <c r="B137" t="s">
        <v>72</v>
      </c>
      <c r="C137">
        <v>4</v>
      </c>
      <c r="D137">
        <v>60</v>
      </c>
      <c r="E137">
        <v>0.54</v>
      </c>
      <c r="F137">
        <v>1000</v>
      </c>
      <c r="G137">
        <v>5.4000000000000001E-4</v>
      </c>
      <c r="H137">
        <v>10000</v>
      </c>
      <c r="I137">
        <v>5.4</v>
      </c>
      <c r="J137">
        <v>624.5</v>
      </c>
      <c r="K137">
        <v>0.8646917534027222</v>
      </c>
    </row>
    <row r="138" spans="1:11" x14ac:dyDescent="0.25">
      <c r="A138" t="s">
        <v>11</v>
      </c>
      <c r="B138" t="s">
        <v>72</v>
      </c>
      <c r="C138">
        <v>4</v>
      </c>
      <c r="D138">
        <v>60</v>
      </c>
      <c r="E138">
        <v>48.78</v>
      </c>
      <c r="F138">
        <v>1000</v>
      </c>
      <c r="G138">
        <v>4.8780000000000004E-2</v>
      </c>
      <c r="H138">
        <v>10000</v>
      </c>
      <c r="I138">
        <v>487.8</v>
      </c>
      <c r="J138">
        <v>624.5</v>
      </c>
      <c r="K138">
        <v>78.110488390712575</v>
      </c>
    </row>
    <row r="139" spans="1:11" x14ac:dyDescent="0.25">
      <c r="A139" t="s">
        <v>13</v>
      </c>
      <c r="B139" t="s">
        <v>72</v>
      </c>
      <c r="C139">
        <v>4</v>
      </c>
      <c r="D139">
        <v>60</v>
      </c>
      <c r="E139">
        <v>1.37</v>
      </c>
      <c r="F139">
        <v>1000</v>
      </c>
      <c r="G139">
        <v>1.3700000000000001E-3</v>
      </c>
      <c r="H139">
        <v>10000</v>
      </c>
      <c r="I139">
        <v>13.700000000000001</v>
      </c>
      <c r="J139">
        <v>624.5</v>
      </c>
      <c r="K139">
        <v>2.1937550040032026</v>
      </c>
    </row>
    <row r="140" spans="1:11" x14ac:dyDescent="0.25">
      <c r="A140" t="s">
        <v>41</v>
      </c>
      <c r="B140" t="s">
        <v>72</v>
      </c>
      <c r="C140">
        <v>4</v>
      </c>
      <c r="D140">
        <v>60</v>
      </c>
      <c r="E140">
        <v>62.449999999999996</v>
      </c>
      <c r="F140">
        <v>1000</v>
      </c>
      <c r="G140">
        <v>6.2449999999999999E-2</v>
      </c>
      <c r="H140">
        <v>10000</v>
      </c>
      <c r="I140">
        <v>624.5</v>
      </c>
      <c r="J140">
        <v>624.5</v>
      </c>
      <c r="K140">
        <v>100</v>
      </c>
    </row>
    <row r="141" spans="1:11" x14ac:dyDescent="0.25">
      <c r="F141">
        <v>1000</v>
      </c>
      <c r="G141">
        <v>0</v>
      </c>
      <c r="H141">
        <v>10000</v>
      </c>
      <c r="I141">
        <v>0</v>
      </c>
      <c r="K141" t="e">
        <v>#DIV/0!</v>
      </c>
    </row>
    <row r="142" spans="1:11" x14ac:dyDescent="0.25">
      <c r="A142" t="s">
        <v>9</v>
      </c>
      <c r="B142" t="s">
        <v>72</v>
      </c>
      <c r="C142">
        <v>5</v>
      </c>
      <c r="D142">
        <v>60</v>
      </c>
      <c r="E142">
        <v>173.14</v>
      </c>
      <c r="F142">
        <v>1000</v>
      </c>
      <c r="G142">
        <v>0.17313999999999999</v>
      </c>
      <c r="H142">
        <v>10000</v>
      </c>
      <c r="I142">
        <v>1731.3999999999999</v>
      </c>
      <c r="J142">
        <v>2184.1999999999994</v>
      </c>
      <c r="K142">
        <v>79.269297683362353</v>
      </c>
    </row>
    <row r="143" spans="1:11" x14ac:dyDescent="0.25">
      <c r="A143" t="s">
        <v>12</v>
      </c>
      <c r="B143" t="s">
        <v>72</v>
      </c>
      <c r="C143">
        <v>5</v>
      </c>
      <c r="D143">
        <v>60</v>
      </c>
      <c r="E143">
        <v>9.17</v>
      </c>
      <c r="F143">
        <v>1000</v>
      </c>
      <c r="G143">
        <v>9.1699999999999993E-3</v>
      </c>
      <c r="H143">
        <v>10000</v>
      </c>
      <c r="I143">
        <v>91.699999999999989</v>
      </c>
      <c r="J143">
        <v>2184.1999999999994</v>
      </c>
      <c r="K143">
        <v>4.1983334859445112</v>
      </c>
    </row>
    <row r="144" spans="1:11" x14ac:dyDescent="0.25">
      <c r="A144" t="s">
        <v>11</v>
      </c>
      <c r="B144" t="s">
        <v>72</v>
      </c>
      <c r="C144">
        <v>5</v>
      </c>
      <c r="D144">
        <v>60</v>
      </c>
      <c r="E144">
        <v>36.11</v>
      </c>
      <c r="F144">
        <v>1000</v>
      </c>
      <c r="G144">
        <v>3.6109999999999996E-2</v>
      </c>
      <c r="H144">
        <v>10000</v>
      </c>
      <c r="I144">
        <v>361.09999999999997</v>
      </c>
      <c r="J144">
        <v>2184.1999999999994</v>
      </c>
      <c r="K144">
        <v>16.532368830693166</v>
      </c>
    </row>
    <row r="145" spans="1:11" x14ac:dyDescent="0.25">
      <c r="A145" t="s">
        <v>41</v>
      </c>
      <c r="B145" t="s">
        <v>72</v>
      </c>
      <c r="C145">
        <v>5</v>
      </c>
      <c r="D145">
        <v>60</v>
      </c>
      <c r="E145">
        <v>218.41999999999996</v>
      </c>
      <c r="F145">
        <v>1000</v>
      </c>
      <c r="G145">
        <v>0.21841999999999995</v>
      </c>
      <c r="H145">
        <v>10000</v>
      </c>
      <c r="I145">
        <v>2184.1999999999994</v>
      </c>
      <c r="J145">
        <v>2184.1999999999994</v>
      </c>
      <c r="K145">
        <v>100</v>
      </c>
    </row>
  </sheetData>
  <sortState xmlns:xlrd2="http://schemas.microsoft.com/office/spreadsheetml/2017/richdata2" ref="A2:I109">
    <sortCondition ref="D2"/>
  </sortState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K145"/>
  <sheetViews>
    <sheetView topLeftCell="E1" workbookViewId="0">
      <selection activeCell="F2" sqref="F2"/>
    </sheetView>
  </sheetViews>
  <sheetFormatPr defaultRowHeight="15" x14ac:dyDescent="0.25"/>
  <cols>
    <col min="1" max="1" width="41" customWidth="1"/>
  </cols>
  <sheetData>
    <row r="1" spans="1:11" x14ac:dyDescent="0.25">
      <c r="A1" t="s">
        <v>0</v>
      </c>
      <c r="B1" t="s">
        <v>39</v>
      </c>
      <c r="C1" t="s">
        <v>2</v>
      </c>
      <c r="D1" t="s">
        <v>3</v>
      </c>
      <c r="E1" t="s">
        <v>4</v>
      </c>
      <c r="F1" t="s">
        <v>1</v>
      </c>
      <c r="G1" t="s">
        <v>6</v>
      </c>
      <c r="H1" t="s">
        <v>28</v>
      </c>
      <c r="I1" t="s">
        <v>29</v>
      </c>
      <c r="J1" t="s">
        <v>74</v>
      </c>
      <c r="K1" t="s">
        <v>75</v>
      </c>
    </row>
    <row r="2" spans="1:11" x14ac:dyDescent="0.25">
      <c r="A2" t="s">
        <v>11</v>
      </c>
      <c r="B2" t="s">
        <v>72</v>
      </c>
      <c r="C2">
        <v>1</v>
      </c>
      <c r="D2">
        <v>0</v>
      </c>
      <c r="E2">
        <v>103.33</v>
      </c>
      <c r="F2">
        <v>1000</v>
      </c>
      <c r="G2">
        <f>(E2/F2)</f>
        <v>0.10333000000000001</v>
      </c>
      <c r="H2">
        <v>10000</v>
      </c>
      <c r="I2">
        <f>(G2*H2)</f>
        <v>1033.3</v>
      </c>
      <c r="J2">
        <v>5548.7</v>
      </c>
      <c r="K2">
        <f>(I2/J2)*100</f>
        <v>18.622380016940905</v>
      </c>
    </row>
    <row r="3" spans="1:11" x14ac:dyDescent="0.25">
      <c r="A3" t="s">
        <v>17</v>
      </c>
      <c r="B3" t="s">
        <v>72</v>
      </c>
      <c r="C3">
        <v>1</v>
      </c>
      <c r="D3">
        <v>0</v>
      </c>
      <c r="E3">
        <v>20.36</v>
      </c>
      <c r="F3" s="6">
        <v>1000</v>
      </c>
      <c r="G3" s="6">
        <f t="shared" ref="G3:G66" si="0">(E3/F3)</f>
        <v>2.036E-2</v>
      </c>
      <c r="H3" s="6">
        <v>10000</v>
      </c>
      <c r="I3" s="6">
        <f t="shared" ref="I3:I66" si="1">(G3*H3)</f>
        <v>203.6</v>
      </c>
      <c r="J3" s="6">
        <v>5548.7</v>
      </c>
      <c r="K3" s="6">
        <f t="shared" ref="K3:K66" si="2">(I3/J3)*100</f>
        <v>3.6693279506911529</v>
      </c>
    </row>
    <row r="4" spans="1:11" x14ac:dyDescent="0.25">
      <c r="A4" t="s">
        <v>9</v>
      </c>
      <c r="B4" t="s">
        <v>72</v>
      </c>
      <c r="C4">
        <v>1</v>
      </c>
      <c r="D4">
        <v>0</v>
      </c>
      <c r="E4">
        <v>55.24</v>
      </c>
      <c r="F4" s="6">
        <v>1000</v>
      </c>
      <c r="G4" s="6">
        <f t="shared" si="0"/>
        <v>5.5240000000000004E-2</v>
      </c>
      <c r="H4" s="6">
        <v>10000</v>
      </c>
      <c r="I4" s="6">
        <f t="shared" si="1"/>
        <v>552.40000000000009</v>
      </c>
      <c r="J4" s="6">
        <v>5548.7</v>
      </c>
      <c r="K4" s="6">
        <f t="shared" si="2"/>
        <v>9.9554850685746228</v>
      </c>
    </row>
    <row r="5" spans="1:11" x14ac:dyDescent="0.25">
      <c r="A5" t="s">
        <v>22</v>
      </c>
      <c r="B5" t="s">
        <v>72</v>
      </c>
      <c r="C5">
        <v>1</v>
      </c>
      <c r="D5">
        <v>0</v>
      </c>
      <c r="E5">
        <v>19.29</v>
      </c>
      <c r="F5" s="6">
        <v>1000</v>
      </c>
      <c r="G5" s="6">
        <f t="shared" si="0"/>
        <v>1.9289999999999998E-2</v>
      </c>
      <c r="H5" s="6">
        <v>10000</v>
      </c>
      <c r="I5" s="6">
        <f t="shared" si="1"/>
        <v>192.89999999999998</v>
      </c>
      <c r="J5" s="6">
        <v>5548.7</v>
      </c>
      <c r="K5" s="6">
        <f t="shared" si="2"/>
        <v>3.4764899886459886</v>
      </c>
    </row>
    <row r="6" spans="1:11" x14ac:dyDescent="0.25">
      <c r="A6" t="s">
        <v>12</v>
      </c>
      <c r="B6" t="s">
        <v>72</v>
      </c>
      <c r="C6">
        <v>1</v>
      </c>
      <c r="D6">
        <v>0</v>
      </c>
      <c r="E6">
        <v>356.65</v>
      </c>
      <c r="F6" s="6">
        <v>1000</v>
      </c>
      <c r="G6" s="6">
        <f t="shared" si="0"/>
        <v>0.35664999999999997</v>
      </c>
      <c r="H6" s="6">
        <v>10000</v>
      </c>
      <c r="I6" s="6">
        <f t="shared" si="1"/>
        <v>3566.4999999999995</v>
      </c>
      <c r="J6" s="6">
        <v>5548.7</v>
      </c>
      <c r="K6" s="6">
        <f t="shared" si="2"/>
        <v>64.276316975147324</v>
      </c>
    </row>
    <row r="7" spans="1:11" s="6" customFormat="1" x14ac:dyDescent="0.25">
      <c r="A7" s="6" t="s">
        <v>41</v>
      </c>
      <c r="B7" s="6" t="s">
        <v>72</v>
      </c>
      <c r="C7" s="6">
        <v>1</v>
      </c>
      <c r="D7" s="6">
        <v>0</v>
      </c>
      <c r="E7" s="6">
        <f>SUM(E2:E6)</f>
        <v>554.87</v>
      </c>
      <c r="F7" s="6">
        <v>1000</v>
      </c>
      <c r="G7" s="6">
        <f t="shared" si="0"/>
        <v>0.55486999999999997</v>
      </c>
      <c r="H7" s="6">
        <v>10000</v>
      </c>
      <c r="I7" s="6">
        <f t="shared" si="1"/>
        <v>5548.7</v>
      </c>
      <c r="J7" s="6">
        <v>5548.7</v>
      </c>
      <c r="K7" s="6">
        <f t="shared" si="2"/>
        <v>100</v>
      </c>
    </row>
    <row r="8" spans="1:11" x14ac:dyDescent="0.25">
      <c r="F8" s="6">
        <v>1000</v>
      </c>
      <c r="G8" s="6">
        <f t="shared" si="0"/>
        <v>0</v>
      </c>
      <c r="H8" s="6">
        <v>10000</v>
      </c>
      <c r="I8" s="6">
        <f t="shared" si="1"/>
        <v>0</v>
      </c>
      <c r="K8" s="6" t="e">
        <f t="shared" si="2"/>
        <v>#DIV/0!</v>
      </c>
    </row>
    <row r="9" spans="1:11" x14ac:dyDescent="0.25">
      <c r="A9" t="s">
        <v>18</v>
      </c>
      <c r="B9" t="s">
        <v>72</v>
      </c>
      <c r="C9">
        <v>2</v>
      </c>
      <c r="D9">
        <v>0</v>
      </c>
      <c r="E9">
        <v>195.55</v>
      </c>
      <c r="F9" s="6">
        <v>1000</v>
      </c>
      <c r="G9" s="6">
        <f t="shared" si="0"/>
        <v>0.19555</v>
      </c>
      <c r="H9" s="6">
        <v>10000</v>
      </c>
      <c r="I9" s="6">
        <f t="shared" si="1"/>
        <v>1955.5</v>
      </c>
      <c r="J9">
        <v>5743.9</v>
      </c>
      <c r="K9" s="6">
        <f t="shared" si="2"/>
        <v>34.044812757882276</v>
      </c>
    </row>
    <row r="10" spans="1:11" x14ac:dyDescent="0.25">
      <c r="A10" t="s">
        <v>16</v>
      </c>
      <c r="B10" t="s">
        <v>72</v>
      </c>
      <c r="C10">
        <v>2</v>
      </c>
      <c r="D10">
        <v>0</v>
      </c>
      <c r="E10">
        <v>62.21</v>
      </c>
      <c r="F10" s="6">
        <v>1000</v>
      </c>
      <c r="G10" s="6">
        <f t="shared" si="0"/>
        <v>6.2210000000000001E-2</v>
      </c>
      <c r="H10" s="6">
        <v>10000</v>
      </c>
      <c r="I10" s="6">
        <f t="shared" si="1"/>
        <v>622.1</v>
      </c>
      <c r="J10" s="6">
        <v>5743.9</v>
      </c>
      <c r="K10" s="6">
        <f t="shared" si="2"/>
        <v>10.830620310242171</v>
      </c>
    </row>
    <row r="11" spans="1:11" x14ac:dyDescent="0.25">
      <c r="A11" t="s">
        <v>9</v>
      </c>
      <c r="B11" t="s">
        <v>72</v>
      </c>
      <c r="C11">
        <v>2</v>
      </c>
      <c r="D11">
        <v>0</v>
      </c>
      <c r="E11">
        <v>3.13</v>
      </c>
      <c r="F11" s="6">
        <v>1000</v>
      </c>
      <c r="G11" s="6">
        <f t="shared" si="0"/>
        <v>3.13E-3</v>
      </c>
      <c r="H11" s="6">
        <v>10000</v>
      </c>
      <c r="I11" s="6">
        <f t="shared" si="1"/>
        <v>31.3</v>
      </c>
      <c r="J11" s="6">
        <v>5743.9</v>
      </c>
      <c r="K11" s="6">
        <f t="shared" si="2"/>
        <v>0.54492592141228091</v>
      </c>
    </row>
    <row r="12" spans="1:11" x14ac:dyDescent="0.25">
      <c r="A12" t="s">
        <v>11</v>
      </c>
      <c r="B12" t="s">
        <v>72</v>
      </c>
      <c r="C12">
        <v>2</v>
      </c>
      <c r="D12">
        <v>0</v>
      </c>
      <c r="E12">
        <v>83.84</v>
      </c>
      <c r="F12" s="6">
        <v>1000</v>
      </c>
      <c r="G12" s="6">
        <f t="shared" si="0"/>
        <v>8.3839999999999998E-2</v>
      </c>
      <c r="H12" s="6">
        <v>10000</v>
      </c>
      <c r="I12" s="6">
        <f t="shared" si="1"/>
        <v>838.4</v>
      </c>
      <c r="J12" s="6">
        <v>5743.9</v>
      </c>
      <c r="K12" s="6">
        <f t="shared" si="2"/>
        <v>14.596354393356432</v>
      </c>
    </row>
    <row r="13" spans="1:11" x14ac:dyDescent="0.25">
      <c r="A13" t="s">
        <v>12</v>
      </c>
      <c r="B13" t="s">
        <v>72</v>
      </c>
      <c r="C13">
        <v>2</v>
      </c>
      <c r="D13">
        <v>0</v>
      </c>
      <c r="E13">
        <v>229.66</v>
      </c>
      <c r="F13" s="6">
        <v>1000</v>
      </c>
      <c r="G13" s="6">
        <f t="shared" si="0"/>
        <v>0.22966</v>
      </c>
      <c r="H13" s="6">
        <v>10000</v>
      </c>
      <c r="I13" s="6">
        <f t="shared" si="1"/>
        <v>2296.6</v>
      </c>
      <c r="J13" s="6">
        <v>5743.9</v>
      </c>
      <c r="K13" s="6">
        <f t="shared" si="2"/>
        <v>39.983286617106842</v>
      </c>
    </row>
    <row r="14" spans="1:11" s="6" customFormat="1" x14ac:dyDescent="0.25">
      <c r="A14" s="6" t="s">
        <v>41</v>
      </c>
      <c r="B14" s="6" t="s">
        <v>72</v>
      </c>
      <c r="C14" s="6">
        <v>2</v>
      </c>
      <c r="D14" s="6">
        <v>0</v>
      </c>
      <c r="E14" s="6">
        <f>SUM(E9:E13)</f>
        <v>574.39</v>
      </c>
      <c r="F14" s="6">
        <v>1000</v>
      </c>
      <c r="G14" s="6">
        <f t="shared" si="0"/>
        <v>0.57438999999999996</v>
      </c>
      <c r="H14" s="6">
        <v>10000</v>
      </c>
      <c r="I14" s="6">
        <f t="shared" si="1"/>
        <v>5743.9</v>
      </c>
      <c r="J14" s="6">
        <v>5743.9</v>
      </c>
      <c r="K14" s="6">
        <f t="shared" si="2"/>
        <v>100</v>
      </c>
    </row>
    <row r="15" spans="1:11" x14ac:dyDescent="0.25">
      <c r="F15" s="6">
        <v>1000</v>
      </c>
      <c r="G15" s="6">
        <f t="shared" si="0"/>
        <v>0</v>
      </c>
      <c r="H15" s="6">
        <v>10000</v>
      </c>
      <c r="I15" s="6">
        <f t="shared" si="1"/>
        <v>0</v>
      </c>
      <c r="K15" s="6" t="e">
        <f t="shared" si="2"/>
        <v>#DIV/0!</v>
      </c>
    </row>
    <row r="16" spans="1:11" x14ac:dyDescent="0.25">
      <c r="A16" t="s">
        <v>11</v>
      </c>
      <c r="B16" t="s">
        <v>72</v>
      </c>
      <c r="C16">
        <v>3</v>
      </c>
      <c r="D16">
        <v>0</v>
      </c>
      <c r="E16">
        <v>18.14</v>
      </c>
      <c r="F16" s="6">
        <v>1000</v>
      </c>
      <c r="G16" s="6">
        <f t="shared" si="0"/>
        <v>1.814E-2</v>
      </c>
      <c r="H16" s="6">
        <v>10000</v>
      </c>
      <c r="I16" s="6">
        <f t="shared" si="1"/>
        <v>181.4</v>
      </c>
      <c r="J16">
        <v>4733.5000000000009</v>
      </c>
      <c r="K16" s="6">
        <f t="shared" si="2"/>
        <v>3.8322594274849471</v>
      </c>
    </row>
    <row r="17" spans="1:11" x14ac:dyDescent="0.25">
      <c r="A17" t="s">
        <v>18</v>
      </c>
      <c r="B17" t="s">
        <v>72</v>
      </c>
      <c r="C17">
        <v>3</v>
      </c>
      <c r="D17">
        <v>0</v>
      </c>
      <c r="E17">
        <v>63.74</v>
      </c>
      <c r="F17" s="6">
        <v>1000</v>
      </c>
      <c r="G17" s="6">
        <f t="shared" si="0"/>
        <v>6.3740000000000005E-2</v>
      </c>
      <c r="H17" s="6">
        <v>10000</v>
      </c>
      <c r="I17" s="6">
        <f t="shared" si="1"/>
        <v>637.40000000000009</v>
      </c>
      <c r="J17" s="6">
        <v>4733.5000000000009</v>
      </c>
      <c r="K17" s="6">
        <f t="shared" si="2"/>
        <v>13.465723037921199</v>
      </c>
    </row>
    <row r="18" spans="1:11" x14ac:dyDescent="0.25">
      <c r="A18" t="s">
        <v>14</v>
      </c>
      <c r="B18" t="s">
        <v>72</v>
      </c>
      <c r="C18">
        <v>3</v>
      </c>
      <c r="D18">
        <v>0</v>
      </c>
      <c r="E18">
        <v>59.14</v>
      </c>
      <c r="F18" s="6">
        <v>1000</v>
      </c>
      <c r="G18" s="6">
        <f t="shared" si="0"/>
        <v>5.9139999999999998E-2</v>
      </c>
      <c r="H18" s="6">
        <v>10000</v>
      </c>
      <c r="I18" s="6">
        <f t="shared" si="1"/>
        <v>591.4</v>
      </c>
      <c r="J18" s="6">
        <v>4733.5000000000009</v>
      </c>
      <c r="K18" s="6">
        <f t="shared" si="2"/>
        <v>12.493926270201751</v>
      </c>
    </row>
    <row r="19" spans="1:11" x14ac:dyDescent="0.25">
      <c r="A19" t="s">
        <v>16</v>
      </c>
      <c r="B19" t="s">
        <v>72</v>
      </c>
      <c r="C19">
        <v>3</v>
      </c>
      <c r="D19">
        <v>0</v>
      </c>
      <c r="E19">
        <v>87.78</v>
      </c>
      <c r="F19" s="6">
        <v>1000</v>
      </c>
      <c r="G19" s="6">
        <f t="shared" si="0"/>
        <v>8.7779999999999997E-2</v>
      </c>
      <c r="H19" s="6">
        <v>10000</v>
      </c>
      <c r="I19" s="6">
        <f t="shared" si="1"/>
        <v>877.8</v>
      </c>
      <c r="J19" s="6">
        <v>4733.5000000000009</v>
      </c>
      <c r="K19" s="6">
        <f t="shared" si="2"/>
        <v>18.544417450089782</v>
      </c>
    </row>
    <row r="20" spans="1:11" x14ac:dyDescent="0.25">
      <c r="A20" t="s">
        <v>9</v>
      </c>
      <c r="B20" t="s">
        <v>72</v>
      </c>
      <c r="C20">
        <v>3</v>
      </c>
      <c r="D20">
        <v>0</v>
      </c>
      <c r="E20">
        <v>58.14</v>
      </c>
      <c r="F20" s="6">
        <v>1000</v>
      </c>
      <c r="G20" s="6">
        <f t="shared" si="0"/>
        <v>5.8139999999999997E-2</v>
      </c>
      <c r="H20" s="6">
        <v>10000</v>
      </c>
      <c r="I20" s="6">
        <f t="shared" si="1"/>
        <v>581.4</v>
      </c>
      <c r="J20" s="6">
        <v>4733.5000000000009</v>
      </c>
      <c r="K20" s="6">
        <f t="shared" si="2"/>
        <v>12.282666103306218</v>
      </c>
    </row>
    <row r="21" spans="1:11" x14ac:dyDescent="0.25">
      <c r="A21" t="s">
        <v>12</v>
      </c>
      <c r="B21" t="s">
        <v>72</v>
      </c>
      <c r="C21">
        <v>3</v>
      </c>
      <c r="D21">
        <v>0</v>
      </c>
      <c r="E21">
        <v>186.41</v>
      </c>
      <c r="F21" s="6">
        <v>1000</v>
      </c>
      <c r="G21" s="6">
        <f t="shared" si="0"/>
        <v>0.18640999999999999</v>
      </c>
      <c r="H21" s="6">
        <v>10000</v>
      </c>
      <c r="I21" s="6">
        <f t="shared" si="1"/>
        <v>1864.1</v>
      </c>
      <c r="J21" s="6">
        <v>4733.5000000000009</v>
      </c>
      <c r="K21" s="6">
        <f t="shared" si="2"/>
        <v>39.38100771099608</v>
      </c>
    </row>
    <row r="22" spans="1:11" s="6" customFormat="1" x14ac:dyDescent="0.25">
      <c r="A22" s="6" t="s">
        <v>41</v>
      </c>
      <c r="B22" s="6" t="s">
        <v>72</v>
      </c>
      <c r="C22" s="6">
        <v>3</v>
      </c>
      <c r="D22" s="6">
        <v>0</v>
      </c>
      <c r="E22" s="6">
        <f>SUM(E16:E21)</f>
        <v>473.35</v>
      </c>
      <c r="F22" s="6">
        <v>1000</v>
      </c>
      <c r="G22" s="6">
        <f t="shared" si="0"/>
        <v>0.47335000000000005</v>
      </c>
      <c r="H22" s="6">
        <v>10000</v>
      </c>
      <c r="I22" s="6">
        <f t="shared" si="1"/>
        <v>4733.5000000000009</v>
      </c>
      <c r="J22" s="6">
        <v>4733.5000000000009</v>
      </c>
      <c r="K22" s="6">
        <f t="shared" si="2"/>
        <v>100</v>
      </c>
    </row>
    <row r="23" spans="1:11" x14ac:dyDescent="0.25">
      <c r="F23" s="6">
        <v>1000</v>
      </c>
      <c r="G23" s="6">
        <f t="shared" si="0"/>
        <v>0</v>
      </c>
      <c r="H23" s="6">
        <v>10000</v>
      </c>
      <c r="I23" s="6">
        <f t="shared" si="1"/>
        <v>0</v>
      </c>
      <c r="K23" s="6" t="e">
        <f t="shared" si="2"/>
        <v>#DIV/0!</v>
      </c>
    </row>
    <row r="24" spans="1:11" x14ac:dyDescent="0.25">
      <c r="A24" t="s">
        <v>18</v>
      </c>
      <c r="B24" t="s">
        <v>72</v>
      </c>
      <c r="C24">
        <v>4</v>
      </c>
      <c r="D24">
        <v>0</v>
      </c>
      <c r="E24">
        <v>17.7</v>
      </c>
      <c r="F24" s="6">
        <v>1000</v>
      </c>
      <c r="G24" s="6">
        <f t="shared" si="0"/>
        <v>1.77E-2</v>
      </c>
      <c r="H24" s="6">
        <v>10000</v>
      </c>
      <c r="I24" s="6">
        <f t="shared" si="1"/>
        <v>177</v>
      </c>
      <c r="J24">
        <v>5665.0999999999995</v>
      </c>
      <c r="K24" s="6">
        <f t="shared" si="2"/>
        <v>3.1243932145946238</v>
      </c>
    </row>
    <row r="25" spans="1:11" x14ac:dyDescent="0.25">
      <c r="A25" t="s">
        <v>16</v>
      </c>
      <c r="B25" t="s">
        <v>72</v>
      </c>
      <c r="C25">
        <v>4</v>
      </c>
      <c r="D25">
        <v>0</v>
      </c>
      <c r="E25">
        <v>17.62</v>
      </c>
      <c r="F25" s="6">
        <v>1000</v>
      </c>
      <c r="G25" s="6">
        <f t="shared" si="0"/>
        <v>1.762E-2</v>
      </c>
      <c r="H25" s="6">
        <v>10000</v>
      </c>
      <c r="I25" s="6">
        <f t="shared" si="1"/>
        <v>176.2</v>
      </c>
      <c r="J25" s="6">
        <v>5665.0999999999995</v>
      </c>
      <c r="K25" s="6">
        <f t="shared" si="2"/>
        <v>3.1102716633422181</v>
      </c>
    </row>
    <row r="26" spans="1:11" x14ac:dyDescent="0.25">
      <c r="A26" t="s">
        <v>14</v>
      </c>
      <c r="B26" t="s">
        <v>72</v>
      </c>
      <c r="C26">
        <v>4</v>
      </c>
      <c r="D26">
        <v>0</v>
      </c>
      <c r="E26">
        <v>57.04</v>
      </c>
      <c r="F26" s="6">
        <v>1000</v>
      </c>
      <c r="G26" s="6">
        <f t="shared" si="0"/>
        <v>5.704E-2</v>
      </c>
      <c r="H26" s="6">
        <v>10000</v>
      </c>
      <c r="I26" s="6">
        <f t="shared" si="1"/>
        <v>570.4</v>
      </c>
      <c r="J26" s="6">
        <v>5665.0999999999995</v>
      </c>
      <c r="K26" s="6">
        <f t="shared" si="2"/>
        <v>10.06866604296482</v>
      </c>
    </row>
    <row r="27" spans="1:11" x14ac:dyDescent="0.25">
      <c r="A27" t="s">
        <v>13</v>
      </c>
      <c r="B27" t="s">
        <v>72</v>
      </c>
      <c r="C27">
        <v>4</v>
      </c>
      <c r="D27">
        <v>0</v>
      </c>
      <c r="E27">
        <v>62.06</v>
      </c>
      <c r="F27" s="6">
        <v>1000</v>
      </c>
      <c r="G27" s="6">
        <f t="shared" si="0"/>
        <v>6.2060000000000004E-2</v>
      </c>
      <c r="H27" s="6">
        <v>10000</v>
      </c>
      <c r="I27" s="6">
        <f t="shared" si="1"/>
        <v>620.6</v>
      </c>
      <c r="J27" s="6">
        <v>5665.0999999999995</v>
      </c>
      <c r="K27" s="6">
        <f t="shared" si="2"/>
        <v>10.954793384053239</v>
      </c>
    </row>
    <row r="28" spans="1:11" x14ac:dyDescent="0.25">
      <c r="A28" t="s">
        <v>73</v>
      </c>
      <c r="B28" t="s">
        <v>72</v>
      </c>
      <c r="C28">
        <v>4</v>
      </c>
      <c r="D28">
        <v>0</v>
      </c>
      <c r="E28">
        <v>64.34</v>
      </c>
      <c r="F28" s="6">
        <v>1000</v>
      </c>
      <c r="G28" s="6">
        <f t="shared" si="0"/>
        <v>6.4340000000000008E-2</v>
      </c>
      <c r="H28" s="6">
        <v>10000</v>
      </c>
      <c r="I28" s="6">
        <f t="shared" si="1"/>
        <v>643.40000000000009</v>
      </c>
      <c r="J28" s="6">
        <v>5665.0999999999995</v>
      </c>
      <c r="K28" s="6">
        <f t="shared" si="2"/>
        <v>11.357257594746786</v>
      </c>
    </row>
    <row r="29" spans="1:11" x14ac:dyDescent="0.25">
      <c r="A29" t="s">
        <v>11</v>
      </c>
      <c r="B29" t="s">
        <v>72</v>
      </c>
      <c r="C29">
        <v>4</v>
      </c>
      <c r="D29">
        <v>0</v>
      </c>
      <c r="E29">
        <v>111.33</v>
      </c>
      <c r="F29" s="6">
        <v>1000</v>
      </c>
      <c r="G29" s="6">
        <f t="shared" si="0"/>
        <v>0.11133</v>
      </c>
      <c r="H29" s="6">
        <v>10000</v>
      </c>
      <c r="I29" s="6">
        <f t="shared" si="1"/>
        <v>1113.3</v>
      </c>
      <c r="J29" s="6">
        <v>5665.0999999999995</v>
      </c>
      <c r="K29" s="6">
        <f t="shared" si="2"/>
        <v>19.651903761628216</v>
      </c>
    </row>
    <row r="30" spans="1:11" x14ac:dyDescent="0.25">
      <c r="A30" t="s">
        <v>9</v>
      </c>
      <c r="B30" t="s">
        <v>72</v>
      </c>
      <c r="C30">
        <v>4</v>
      </c>
      <c r="D30">
        <v>0</v>
      </c>
      <c r="E30">
        <v>236.42</v>
      </c>
      <c r="F30" s="6">
        <v>1000</v>
      </c>
      <c r="G30" s="6">
        <f t="shared" si="0"/>
        <v>0.23641999999999999</v>
      </c>
      <c r="H30" s="6">
        <v>10000</v>
      </c>
      <c r="I30" s="6">
        <f t="shared" si="1"/>
        <v>2364.1999999999998</v>
      </c>
      <c r="J30" s="6">
        <v>5665.0999999999995</v>
      </c>
      <c r="K30" s="6">
        <f t="shared" si="2"/>
        <v>41.7327143386701</v>
      </c>
    </row>
    <row r="31" spans="1:11" s="6" customFormat="1" x14ac:dyDescent="0.25">
      <c r="A31" s="6" t="s">
        <v>41</v>
      </c>
      <c r="B31" s="6" t="s">
        <v>72</v>
      </c>
      <c r="C31" s="6">
        <v>4</v>
      </c>
      <c r="D31" s="6">
        <v>0</v>
      </c>
      <c r="E31" s="6">
        <f>SUM(E24:E30)</f>
        <v>566.51</v>
      </c>
      <c r="F31" s="6">
        <v>1000</v>
      </c>
      <c r="G31" s="6">
        <f t="shared" si="0"/>
        <v>0.56650999999999996</v>
      </c>
      <c r="H31" s="6">
        <v>10000</v>
      </c>
      <c r="I31" s="6">
        <f t="shared" si="1"/>
        <v>5665.0999999999995</v>
      </c>
      <c r="J31" s="6">
        <v>5665.0999999999995</v>
      </c>
      <c r="K31" s="6">
        <f t="shared" si="2"/>
        <v>100</v>
      </c>
    </row>
    <row r="32" spans="1:11" x14ac:dyDescent="0.25">
      <c r="F32" s="6">
        <v>1000</v>
      </c>
      <c r="G32" s="6">
        <f t="shared" si="0"/>
        <v>0</v>
      </c>
      <c r="H32" s="6">
        <v>10000</v>
      </c>
      <c r="I32" s="6">
        <f t="shared" si="1"/>
        <v>0</v>
      </c>
      <c r="K32" s="6" t="e">
        <f t="shared" si="2"/>
        <v>#DIV/0!</v>
      </c>
    </row>
    <row r="33" spans="1:11" x14ac:dyDescent="0.25">
      <c r="A33" t="s">
        <v>11</v>
      </c>
      <c r="B33" t="s">
        <v>72</v>
      </c>
      <c r="C33">
        <v>5</v>
      </c>
      <c r="D33">
        <v>0</v>
      </c>
      <c r="E33">
        <v>113.39</v>
      </c>
      <c r="F33" s="6">
        <v>1000</v>
      </c>
      <c r="G33" s="6">
        <f t="shared" si="0"/>
        <v>0.11339</v>
      </c>
      <c r="H33" s="6">
        <v>10000</v>
      </c>
      <c r="I33" s="6">
        <f t="shared" si="1"/>
        <v>1133.9000000000001</v>
      </c>
      <c r="J33">
        <v>5720.4</v>
      </c>
      <c r="K33" s="6">
        <f t="shared" si="2"/>
        <v>19.822040416754074</v>
      </c>
    </row>
    <row r="34" spans="1:11" x14ac:dyDescent="0.25">
      <c r="A34" t="s">
        <v>19</v>
      </c>
      <c r="B34" t="s">
        <v>72</v>
      </c>
      <c r="C34">
        <v>5</v>
      </c>
      <c r="D34">
        <v>0</v>
      </c>
      <c r="E34">
        <v>4.6500000000000004</v>
      </c>
      <c r="F34" s="6">
        <v>1000</v>
      </c>
      <c r="G34" s="6">
        <f t="shared" si="0"/>
        <v>4.6500000000000005E-3</v>
      </c>
      <c r="H34" s="6">
        <v>10000</v>
      </c>
      <c r="I34" s="6">
        <f t="shared" si="1"/>
        <v>46.500000000000007</v>
      </c>
      <c r="J34" s="6">
        <v>5720.4</v>
      </c>
      <c r="K34" s="6">
        <f t="shared" si="2"/>
        <v>0.81288021816656197</v>
      </c>
    </row>
    <row r="35" spans="1:11" x14ac:dyDescent="0.25">
      <c r="A35" t="s">
        <v>13</v>
      </c>
      <c r="B35" t="s">
        <v>72</v>
      </c>
      <c r="C35">
        <v>5</v>
      </c>
      <c r="D35">
        <v>0</v>
      </c>
      <c r="E35">
        <v>10.130000000000001</v>
      </c>
      <c r="F35" s="6">
        <v>1000</v>
      </c>
      <c r="G35" s="6">
        <f t="shared" si="0"/>
        <v>1.013E-2</v>
      </c>
      <c r="H35" s="6">
        <v>10000</v>
      </c>
      <c r="I35" s="6">
        <f t="shared" si="1"/>
        <v>101.3</v>
      </c>
      <c r="J35" s="6">
        <v>5720.4</v>
      </c>
      <c r="K35" s="6">
        <f t="shared" si="2"/>
        <v>1.7708551849521013</v>
      </c>
    </row>
    <row r="36" spans="1:11" x14ac:dyDescent="0.25">
      <c r="A36" t="s">
        <v>14</v>
      </c>
      <c r="B36" t="s">
        <v>72</v>
      </c>
      <c r="C36">
        <v>5</v>
      </c>
      <c r="D36">
        <v>0</v>
      </c>
      <c r="E36">
        <v>29.16</v>
      </c>
      <c r="F36" s="6">
        <v>1000</v>
      </c>
      <c r="G36" s="6">
        <f t="shared" si="0"/>
        <v>2.9159999999999998E-2</v>
      </c>
      <c r="H36" s="6">
        <v>10000</v>
      </c>
      <c r="I36" s="6">
        <f t="shared" si="1"/>
        <v>291.59999999999997</v>
      </c>
      <c r="J36" s="6">
        <v>5720.4</v>
      </c>
      <c r="K36" s="6">
        <f t="shared" si="2"/>
        <v>5.0975456261799872</v>
      </c>
    </row>
    <row r="37" spans="1:11" x14ac:dyDescent="0.25">
      <c r="A37" t="s">
        <v>35</v>
      </c>
      <c r="B37" t="s">
        <v>72</v>
      </c>
      <c r="C37">
        <v>5</v>
      </c>
      <c r="D37">
        <v>0</v>
      </c>
      <c r="E37">
        <v>17.02</v>
      </c>
      <c r="F37" s="6">
        <v>1000</v>
      </c>
      <c r="G37" s="6">
        <f t="shared" si="0"/>
        <v>1.702E-2</v>
      </c>
      <c r="H37" s="6">
        <v>10000</v>
      </c>
      <c r="I37" s="6">
        <f t="shared" si="1"/>
        <v>170.20000000000002</v>
      </c>
      <c r="J37" s="6">
        <v>5720.4</v>
      </c>
      <c r="K37" s="6">
        <f t="shared" si="2"/>
        <v>2.9753164114397599</v>
      </c>
    </row>
    <row r="38" spans="1:11" x14ac:dyDescent="0.25">
      <c r="A38" t="s">
        <v>12</v>
      </c>
      <c r="B38" t="s">
        <v>72</v>
      </c>
      <c r="C38">
        <v>5</v>
      </c>
      <c r="D38">
        <v>0</v>
      </c>
      <c r="E38">
        <v>11.38</v>
      </c>
      <c r="F38" s="6">
        <v>1000</v>
      </c>
      <c r="G38" s="6">
        <f t="shared" si="0"/>
        <v>1.1380000000000001E-2</v>
      </c>
      <c r="H38" s="6">
        <v>10000</v>
      </c>
      <c r="I38" s="6">
        <f t="shared" si="1"/>
        <v>113.80000000000001</v>
      </c>
      <c r="J38" s="6">
        <v>5720.4</v>
      </c>
      <c r="K38" s="6">
        <f t="shared" si="2"/>
        <v>1.9893713726312847</v>
      </c>
    </row>
    <row r="39" spans="1:11" x14ac:dyDescent="0.25">
      <c r="A39" t="s">
        <v>18</v>
      </c>
      <c r="B39" t="s">
        <v>72</v>
      </c>
      <c r="C39">
        <v>5</v>
      </c>
      <c r="D39">
        <v>0</v>
      </c>
      <c r="E39">
        <v>12.35</v>
      </c>
      <c r="F39" s="6">
        <v>1000</v>
      </c>
      <c r="G39" s="6">
        <f t="shared" si="0"/>
        <v>1.235E-2</v>
      </c>
      <c r="H39" s="6">
        <v>10000</v>
      </c>
      <c r="I39" s="6">
        <f t="shared" si="1"/>
        <v>123.5</v>
      </c>
      <c r="J39" s="6">
        <v>5720.4</v>
      </c>
      <c r="K39" s="6">
        <f t="shared" si="2"/>
        <v>2.158939934270331</v>
      </c>
    </row>
    <row r="40" spans="1:11" x14ac:dyDescent="0.25">
      <c r="A40" t="s">
        <v>9</v>
      </c>
      <c r="B40" t="s">
        <v>72</v>
      </c>
      <c r="C40">
        <v>5</v>
      </c>
      <c r="D40">
        <v>0</v>
      </c>
      <c r="E40">
        <v>373.96</v>
      </c>
      <c r="F40" s="6">
        <v>1000</v>
      </c>
      <c r="G40" s="6">
        <f t="shared" si="0"/>
        <v>0.37395999999999996</v>
      </c>
      <c r="H40" s="6">
        <v>10000</v>
      </c>
      <c r="I40" s="6">
        <f t="shared" si="1"/>
        <v>3739.5999999999995</v>
      </c>
      <c r="J40" s="6">
        <v>5720.4</v>
      </c>
      <c r="K40" s="6">
        <f t="shared" si="2"/>
        <v>65.373050835605895</v>
      </c>
    </row>
    <row r="41" spans="1:11" s="6" customFormat="1" x14ac:dyDescent="0.25">
      <c r="A41" s="6" t="s">
        <v>41</v>
      </c>
      <c r="B41" s="6" t="s">
        <v>72</v>
      </c>
      <c r="C41" s="6">
        <v>5</v>
      </c>
      <c r="D41" s="6">
        <v>0</v>
      </c>
      <c r="E41" s="6">
        <f>SUM(E33:E40)</f>
        <v>572.04</v>
      </c>
      <c r="F41" s="6">
        <v>1000</v>
      </c>
      <c r="G41" s="6">
        <f t="shared" si="0"/>
        <v>0.57203999999999999</v>
      </c>
      <c r="H41" s="6">
        <v>10000</v>
      </c>
      <c r="I41" s="6">
        <f t="shared" si="1"/>
        <v>5720.4</v>
      </c>
      <c r="J41" s="6">
        <v>5720.4</v>
      </c>
      <c r="K41" s="6">
        <f t="shared" si="2"/>
        <v>100</v>
      </c>
    </row>
    <row r="42" spans="1:11" x14ac:dyDescent="0.25">
      <c r="F42" s="6">
        <v>1000</v>
      </c>
      <c r="G42" s="6">
        <f t="shared" si="0"/>
        <v>0</v>
      </c>
      <c r="H42" s="6">
        <v>10000</v>
      </c>
      <c r="I42" s="6">
        <f t="shared" si="1"/>
        <v>0</v>
      </c>
      <c r="K42" s="6" t="e">
        <f t="shared" si="2"/>
        <v>#DIV/0!</v>
      </c>
    </row>
    <row r="43" spans="1:11" x14ac:dyDescent="0.25">
      <c r="A43" t="s">
        <v>22</v>
      </c>
      <c r="B43" t="s">
        <v>72</v>
      </c>
      <c r="C43">
        <v>1</v>
      </c>
      <c r="D43">
        <v>15</v>
      </c>
      <c r="E43">
        <v>19.600000000000001</v>
      </c>
      <c r="F43" s="6">
        <v>1000</v>
      </c>
      <c r="G43" s="6">
        <f t="shared" si="0"/>
        <v>1.9600000000000003E-2</v>
      </c>
      <c r="H43" s="6">
        <v>10000</v>
      </c>
      <c r="I43" s="6">
        <f t="shared" si="1"/>
        <v>196.00000000000003</v>
      </c>
      <c r="J43">
        <v>4895.4000000000005</v>
      </c>
      <c r="K43" s="6">
        <f t="shared" si="2"/>
        <v>4.0037586305511299</v>
      </c>
    </row>
    <row r="44" spans="1:11" x14ac:dyDescent="0.25">
      <c r="A44" t="s">
        <v>9</v>
      </c>
      <c r="B44" t="s">
        <v>72</v>
      </c>
      <c r="C44">
        <v>1</v>
      </c>
      <c r="D44">
        <v>15</v>
      </c>
      <c r="E44">
        <v>6.55</v>
      </c>
      <c r="F44" s="6">
        <v>1000</v>
      </c>
      <c r="G44" s="6">
        <f t="shared" si="0"/>
        <v>6.5499999999999994E-3</v>
      </c>
      <c r="H44" s="6">
        <v>10000</v>
      </c>
      <c r="I44" s="6">
        <f t="shared" si="1"/>
        <v>65.5</v>
      </c>
      <c r="J44" s="6">
        <v>4895.4000000000005</v>
      </c>
      <c r="K44" s="6">
        <f t="shared" si="2"/>
        <v>1.3379907668423416</v>
      </c>
    </row>
    <row r="45" spans="1:11" x14ac:dyDescent="0.25">
      <c r="A45" t="s">
        <v>11</v>
      </c>
      <c r="B45" t="s">
        <v>72</v>
      </c>
      <c r="C45">
        <v>1</v>
      </c>
      <c r="D45">
        <v>15</v>
      </c>
      <c r="E45">
        <v>1.04</v>
      </c>
      <c r="F45" s="6">
        <v>1000</v>
      </c>
      <c r="G45" s="6">
        <f t="shared" si="0"/>
        <v>1.0400000000000001E-3</v>
      </c>
      <c r="H45" s="6">
        <v>10000</v>
      </c>
      <c r="I45" s="6">
        <f t="shared" si="1"/>
        <v>10.400000000000002</v>
      </c>
      <c r="J45" s="6">
        <v>4895.4000000000005</v>
      </c>
      <c r="K45" s="6">
        <f t="shared" si="2"/>
        <v>0.2124443354986314</v>
      </c>
    </row>
    <row r="46" spans="1:11" x14ac:dyDescent="0.25">
      <c r="A46" t="s">
        <v>12</v>
      </c>
      <c r="B46" t="s">
        <v>72</v>
      </c>
      <c r="C46">
        <v>1</v>
      </c>
      <c r="D46">
        <v>15</v>
      </c>
      <c r="E46">
        <v>462.35</v>
      </c>
      <c r="F46" s="6">
        <v>1000</v>
      </c>
      <c r="G46" s="6">
        <f t="shared" si="0"/>
        <v>0.46235000000000004</v>
      </c>
      <c r="H46" s="6">
        <v>10000</v>
      </c>
      <c r="I46" s="6">
        <f t="shared" si="1"/>
        <v>4623.5</v>
      </c>
      <c r="J46" s="6">
        <v>4895.4000000000005</v>
      </c>
      <c r="K46" s="6">
        <f t="shared" si="2"/>
        <v>94.445806267107884</v>
      </c>
    </row>
    <row r="47" spans="1:11" s="6" customFormat="1" x14ac:dyDescent="0.25">
      <c r="A47" s="6" t="s">
        <v>41</v>
      </c>
      <c r="B47" s="6" t="s">
        <v>72</v>
      </c>
      <c r="C47" s="6">
        <v>1</v>
      </c>
      <c r="D47" s="6">
        <v>15</v>
      </c>
      <c r="E47" s="6">
        <f>SUM(E43:E46)</f>
        <v>489.54</v>
      </c>
      <c r="F47" s="6">
        <v>1000</v>
      </c>
      <c r="G47" s="6">
        <f t="shared" si="0"/>
        <v>0.48954000000000003</v>
      </c>
      <c r="H47" s="6">
        <v>10000</v>
      </c>
      <c r="I47" s="6">
        <f t="shared" si="1"/>
        <v>4895.4000000000005</v>
      </c>
      <c r="J47" s="6">
        <v>4895.4000000000005</v>
      </c>
      <c r="K47" s="6">
        <f t="shared" si="2"/>
        <v>100</v>
      </c>
    </row>
    <row r="48" spans="1:11" x14ac:dyDescent="0.25">
      <c r="F48" s="6">
        <v>1000</v>
      </c>
      <c r="G48" s="6">
        <f t="shared" si="0"/>
        <v>0</v>
      </c>
      <c r="H48" s="6">
        <v>10000</v>
      </c>
      <c r="I48" s="6">
        <f t="shared" si="1"/>
        <v>0</v>
      </c>
      <c r="K48" s="6" t="e">
        <f t="shared" si="2"/>
        <v>#DIV/0!</v>
      </c>
    </row>
    <row r="49" spans="1:11" x14ac:dyDescent="0.25">
      <c r="A49" t="s">
        <v>14</v>
      </c>
      <c r="B49" t="s">
        <v>72</v>
      </c>
      <c r="C49">
        <v>2</v>
      </c>
      <c r="D49">
        <v>15</v>
      </c>
      <c r="E49">
        <v>42.64</v>
      </c>
      <c r="F49" s="6">
        <v>1000</v>
      </c>
      <c r="G49" s="6">
        <f t="shared" si="0"/>
        <v>4.2639999999999997E-2</v>
      </c>
      <c r="H49" s="6">
        <v>10000</v>
      </c>
      <c r="I49" s="6">
        <f t="shared" si="1"/>
        <v>426.4</v>
      </c>
      <c r="J49">
        <v>5102.3000000000011</v>
      </c>
      <c r="K49" s="6">
        <f t="shared" si="2"/>
        <v>8.3570154636144469</v>
      </c>
    </row>
    <row r="50" spans="1:11" x14ac:dyDescent="0.25">
      <c r="A50" t="s">
        <v>13</v>
      </c>
      <c r="B50" t="s">
        <v>72</v>
      </c>
      <c r="C50">
        <v>2</v>
      </c>
      <c r="D50">
        <v>15</v>
      </c>
      <c r="E50">
        <v>4.72</v>
      </c>
      <c r="F50" s="6">
        <v>1000</v>
      </c>
      <c r="G50" s="6">
        <f t="shared" si="0"/>
        <v>4.7199999999999994E-3</v>
      </c>
      <c r="H50" s="6">
        <v>10000</v>
      </c>
      <c r="I50" s="6">
        <f t="shared" si="1"/>
        <v>47.199999999999996</v>
      </c>
      <c r="J50" s="6">
        <v>5102.3000000000011</v>
      </c>
      <c r="K50" s="6">
        <f t="shared" si="2"/>
        <v>0.92507300629128009</v>
      </c>
    </row>
    <row r="51" spans="1:11" x14ac:dyDescent="0.25">
      <c r="A51" t="s">
        <v>16</v>
      </c>
      <c r="B51" t="s">
        <v>72</v>
      </c>
      <c r="C51">
        <v>2</v>
      </c>
      <c r="D51">
        <v>15</v>
      </c>
      <c r="E51">
        <v>13.67</v>
      </c>
      <c r="F51" s="6">
        <v>1000</v>
      </c>
      <c r="G51" s="6">
        <f t="shared" si="0"/>
        <v>1.367E-2</v>
      </c>
      <c r="H51" s="6">
        <v>10000</v>
      </c>
      <c r="I51" s="6">
        <f t="shared" si="1"/>
        <v>136.69999999999999</v>
      </c>
      <c r="J51" s="6">
        <v>5102.3000000000011</v>
      </c>
      <c r="K51" s="6">
        <f t="shared" si="2"/>
        <v>2.679183897458008</v>
      </c>
    </row>
    <row r="52" spans="1:11" x14ac:dyDescent="0.25">
      <c r="A52" t="s">
        <v>9</v>
      </c>
      <c r="B52" t="s">
        <v>72</v>
      </c>
      <c r="C52">
        <v>2</v>
      </c>
      <c r="D52">
        <v>15</v>
      </c>
      <c r="E52">
        <v>283.83999999999997</v>
      </c>
      <c r="F52" s="6">
        <v>1000</v>
      </c>
      <c r="G52" s="6">
        <f t="shared" si="0"/>
        <v>0.28383999999999998</v>
      </c>
      <c r="H52" s="6">
        <v>10000</v>
      </c>
      <c r="I52" s="6">
        <f t="shared" si="1"/>
        <v>2838.3999999999996</v>
      </c>
      <c r="J52" s="6">
        <v>5102.3000000000011</v>
      </c>
      <c r="K52" s="6">
        <f t="shared" si="2"/>
        <v>55.629814005448509</v>
      </c>
    </row>
    <row r="53" spans="1:11" x14ac:dyDescent="0.25">
      <c r="A53" t="s">
        <v>12</v>
      </c>
      <c r="B53" t="s">
        <v>72</v>
      </c>
      <c r="C53">
        <v>2</v>
      </c>
      <c r="D53">
        <v>15</v>
      </c>
      <c r="E53">
        <v>165.36</v>
      </c>
      <c r="F53" s="6">
        <v>1000</v>
      </c>
      <c r="G53" s="6">
        <f t="shared" si="0"/>
        <v>0.16536000000000001</v>
      </c>
      <c r="H53" s="6">
        <v>10000</v>
      </c>
      <c r="I53" s="6">
        <f t="shared" si="1"/>
        <v>1653.6000000000001</v>
      </c>
      <c r="J53" s="6">
        <v>5102.3000000000011</v>
      </c>
      <c r="K53" s="6">
        <f t="shared" si="2"/>
        <v>32.408913627187736</v>
      </c>
    </row>
    <row r="54" spans="1:11" s="6" customFormat="1" x14ac:dyDescent="0.25">
      <c r="A54" s="6" t="s">
        <v>41</v>
      </c>
      <c r="B54" s="6" t="s">
        <v>72</v>
      </c>
      <c r="C54" s="6">
        <v>2</v>
      </c>
      <c r="D54" s="6">
        <v>15</v>
      </c>
      <c r="E54" s="6">
        <f>SUM(E49:E53)</f>
        <v>510.23</v>
      </c>
      <c r="F54" s="6">
        <v>1000</v>
      </c>
      <c r="G54" s="6">
        <f t="shared" si="0"/>
        <v>0.51023000000000007</v>
      </c>
      <c r="H54" s="6">
        <v>10000</v>
      </c>
      <c r="I54" s="6">
        <f t="shared" si="1"/>
        <v>5102.3000000000011</v>
      </c>
      <c r="J54" s="6">
        <v>5102.3000000000011</v>
      </c>
      <c r="K54" s="6">
        <f t="shared" si="2"/>
        <v>100</v>
      </c>
    </row>
    <row r="55" spans="1:11" x14ac:dyDescent="0.25">
      <c r="F55" s="6">
        <v>1000</v>
      </c>
      <c r="G55" s="6">
        <f t="shared" si="0"/>
        <v>0</v>
      </c>
      <c r="H55" s="6">
        <v>10000</v>
      </c>
      <c r="I55" s="6">
        <f t="shared" si="1"/>
        <v>0</v>
      </c>
      <c r="K55" s="6" t="e">
        <f t="shared" si="2"/>
        <v>#DIV/0!</v>
      </c>
    </row>
    <row r="56" spans="1:11" x14ac:dyDescent="0.25">
      <c r="A56" t="s">
        <v>9</v>
      </c>
      <c r="B56" t="s">
        <v>72</v>
      </c>
      <c r="C56">
        <v>3</v>
      </c>
      <c r="D56">
        <v>15</v>
      </c>
      <c r="E56">
        <v>23.22</v>
      </c>
      <c r="F56" s="6">
        <v>1000</v>
      </c>
      <c r="G56" s="6">
        <f t="shared" si="0"/>
        <v>2.3219999999999998E-2</v>
      </c>
      <c r="H56" s="6">
        <v>10000</v>
      </c>
      <c r="I56" s="6">
        <f t="shared" si="1"/>
        <v>232.2</v>
      </c>
      <c r="J56">
        <v>4018.8</v>
      </c>
      <c r="K56" s="6">
        <f t="shared" si="2"/>
        <v>5.7778441325768881</v>
      </c>
    </row>
    <row r="57" spans="1:11" x14ac:dyDescent="0.25">
      <c r="A57" t="s">
        <v>11</v>
      </c>
      <c r="B57" t="s">
        <v>72</v>
      </c>
      <c r="C57">
        <v>3</v>
      </c>
      <c r="D57">
        <v>15</v>
      </c>
      <c r="E57">
        <v>5.0599999999999996</v>
      </c>
      <c r="F57" s="6">
        <v>1000</v>
      </c>
      <c r="G57" s="6">
        <f t="shared" si="0"/>
        <v>5.0599999999999994E-3</v>
      </c>
      <c r="H57" s="6">
        <v>10000</v>
      </c>
      <c r="I57" s="6">
        <f t="shared" si="1"/>
        <v>50.599999999999994</v>
      </c>
      <c r="J57" s="6">
        <v>4018.8</v>
      </c>
      <c r="K57" s="6">
        <f t="shared" si="2"/>
        <v>1.2590823131282969</v>
      </c>
    </row>
    <row r="58" spans="1:11" x14ac:dyDescent="0.25">
      <c r="A58" t="s">
        <v>12</v>
      </c>
      <c r="B58" t="s">
        <v>72</v>
      </c>
      <c r="C58">
        <v>3</v>
      </c>
      <c r="D58">
        <v>15</v>
      </c>
      <c r="E58">
        <v>373.6</v>
      </c>
      <c r="F58" s="6">
        <v>1000</v>
      </c>
      <c r="G58" s="6">
        <f t="shared" si="0"/>
        <v>0.37360000000000004</v>
      </c>
      <c r="H58" s="6">
        <v>10000</v>
      </c>
      <c r="I58" s="6">
        <f t="shared" si="1"/>
        <v>3736.0000000000005</v>
      </c>
      <c r="J58" s="6">
        <v>4018.8</v>
      </c>
      <c r="K58" s="6">
        <f t="shared" si="2"/>
        <v>92.963073554294823</v>
      </c>
    </row>
    <row r="59" spans="1:11" s="6" customFormat="1" x14ac:dyDescent="0.25">
      <c r="A59" s="6" t="s">
        <v>41</v>
      </c>
      <c r="B59" s="6" t="s">
        <v>72</v>
      </c>
      <c r="C59" s="6">
        <v>3</v>
      </c>
      <c r="D59" s="6">
        <v>15</v>
      </c>
      <c r="E59" s="6">
        <f>SUM(E56:E58)</f>
        <v>401.88</v>
      </c>
      <c r="F59" s="6">
        <v>1000</v>
      </c>
      <c r="G59" s="6">
        <f t="shared" si="0"/>
        <v>0.40188000000000001</v>
      </c>
      <c r="H59" s="6">
        <v>10000</v>
      </c>
      <c r="I59" s="6">
        <f t="shared" si="1"/>
        <v>4018.8</v>
      </c>
      <c r="J59" s="6">
        <v>4018.8</v>
      </c>
      <c r="K59" s="6">
        <f t="shared" si="2"/>
        <v>100</v>
      </c>
    </row>
    <row r="60" spans="1:11" x14ac:dyDescent="0.25">
      <c r="F60" s="6">
        <v>1000</v>
      </c>
      <c r="G60" s="6">
        <f t="shared" si="0"/>
        <v>0</v>
      </c>
      <c r="H60" s="6">
        <v>10000</v>
      </c>
      <c r="I60" s="6">
        <f t="shared" si="1"/>
        <v>0</v>
      </c>
      <c r="K60" s="6" t="e">
        <f t="shared" si="2"/>
        <v>#DIV/0!</v>
      </c>
    </row>
    <row r="61" spans="1:11" x14ac:dyDescent="0.25">
      <c r="A61" t="s">
        <v>13</v>
      </c>
      <c r="B61" t="s">
        <v>72</v>
      </c>
      <c r="C61">
        <v>4</v>
      </c>
      <c r="D61">
        <v>15</v>
      </c>
      <c r="E61">
        <v>3.67</v>
      </c>
      <c r="F61" s="6">
        <v>1000</v>
      </c>
      <c r="G61" s="6">
        <f t="shared" si="0"/>
        <v>3.6700000000000001E-3</v>
      </c>
      <c r="H61" s="6">
        <v>10000</v>
      </c>
      <c r="I61" s="6">
        <f t="shared" si="1"/>
        <v>36.700000000000003</v>
      </c>
      <c r="J61">
        <v>3652.5</v>
      </c>
      <c r="K61" s="6">
        <f t="shared" si="2"/>
        <v>1.0047912388774811</v>
      </c>
    </row>
    <row r="62" spans="1:11" x14ac:dyDescent="0.25">
      <c r="A62" t="s">
        <v>19</v>
      </c>
      <c r="B62" t="s">
        <v>72</v>
      </c>
      <c r="C62">
        <v>4</v>
      </c>
      <c r="D62">
        <v>15</v>
      </c>
      <c r="E62">
        <v>0.84</v>
      </c>
      <c r="F62" s="6">
        <v>1000</v>
      </c>
      <c r="G62" s="6">
        <f t="shared" si="0"/>
        <v>8.3999999999999993E-4</v>
      </c>
      <c r="H62" s="6">
        <v>10000</v>
      </c>
      <c r="I62" s="6">
        <f t="shared" si="1"/>
        <v>8.3999999999999986</v>
      </c>
      <c r="J62" s="6">
        <v>3652.5</v>
      </c>
      <c r="K62" s="6">
        <f t="shared" si="2"/>
        <v>0.22997946611909648</v>
      </c>
    </row>
    <row r="63" spans="1:11" x14ac:dyDescent="0.25">
      <c r="A63" t="s">
        <v>12</v>
      </c>
      <c r="B63" t="s">
        <v>72</v>
      </c>
      <c r="C63">
        <v>4</v>
      </c>
      <c r="D63">
        <v>15</v>
      </c>
      <c r="E63">
        <v>30.64</v>
      </c>
      <c r="F63" s="6">
        <v>1000</v>
      </c>
      <c r="G63" s="6">
        <f t="shared" si="0"/>
        <v>3.0640000000000001E-2</v>
      </c>
      <c r="H63" s="6">
        <v>10000</v>
      </c>
      <c r="I63" s="6">
        <f t="shared" si="1"/>
        <v>306.39999999999998</v>
      </c>
      <c r="J63" s="6">
        <v>3652.5</v>
      </c>
      <c r="K63" s="6">
        <f t="shared" si="2"/>
        <v>8.3887748117727572</v>
      </c>
    </row>
    <row r="64" spans="1:11" x14ac:dyDescent="0.25">
      <c r="A64" t="s">
        <v>18</v>
      </c>
      <c r="B64" t="s">
        <v>72</v>
      </c>
      <c r="C64">
        <v>4</v>
      </c>
      <c r="D64">
        <v>15</v>
      </c>
      <c r="E64">
        <v>122.67</v>
      </c>
      <c r="F64" s="6">
        <v>1000</v>
      </c>
      <c r="G64" s="6">
        <f t="shared" si="0"/>
        <v>0.12267</v>
      </c>
      <c r="H64" s="6">
        <v>10000</v>
      </c>
      <c r="I64" s="6">
        <f t="shared" si="1"/>
        <v>1226.7</v>
      </c>
      <c r="J64" s="6">
        <v>3652.5</v>
      </c>
      <c r="K64" s="6">
        <f t="shared" si="2"/>
        <v>33.585215605749482</v>
      </c>
    </row>
    <row r="65" spans="1:11" x14ac:dyDescent="0.25">
      <c r="A65" t="s">
        <v>9</v>
      </c>
      <c r="B65" t="s">
        <v>72</v>
      </c>
      <c r="C65">
        <v>4</v>
      </c>
      <c r="D65">
        <v>15</v>
      </c>
      <c r="E65">
        <v>153.61000000000001</v>
      </c>
      <c r="F65" s="6">
        <v>1000</v>
      </c>
      <c r="G65" s="6">
        <f t="shared" si="0"/>
        <v>0.15361000000000002</v>
      </c>
      <c r="H65" s="6">
        <v>10000</v>
      </c>
      <c r="I65" s="6">
        <f t="shared" si="1"/>
        <v>1536.1000000000001</v>
      </c>
      <c r="J65" s="6">
        <v>3652.5</v>
      </c>
      <c r="K65" s="6">
        <f t="shared" si="2"/>
        <v>42.056125941136216</v>
      </c>
    </row>
    <row r="66" spans="1:11" x14ac:dyDescent="0.25">
      <c r="A66" t="s">
        <v>14</v>
      </c>
      <c r="B66" t="s">
        <v>72</v>
      </c>
      <c r="C66">
        <v>4</v>
      </c>
      <c r="D66">
        <v>15</v>
      </c>
      <c r="E66">
        <v>53.82</v>
      </c>
      <c r="F66" s="6">
        <v>1000</v>
      </c>
      <c r="G66" s="6">
        <f t="shared" si="0"/>
        <v>5.382E-2</v>
      </c>
      <c r="H66" s="6">
        <v>10000</v>
      </c>
      <c r="I66" s="6">
        <f t="shared" si="1"/>
        <v>538.20000000000005</v>
      </c>
      <c r="J66" s="6">
        <v>3652.5</v>
      </c>
      <c r="K66" s="6">
        <f t="shared" si="2"/>
        <v>14.73511293634497</v>
      </c>
    </row>
    <row r="67" spans="1:11" s="6" customFormat="1" x14ac:dyDescent="0.25">
      <c r="A67" s="6" t="s">
        <v>41</v>
      </c>
      <c r="B67" s="6" t="s">
        <v>72</v>
      </c>
      <c r="C67" s="6">
        <v>4</v>
      </c>
      <c r="D67" s="6">
        <v>15</v>
      </c>
      <c r="E67" s="6">
        <f>SUM(E61:E66)</f>
        <v>365.25</v>
      </c>
      <c r="F67" s="6">
        <v>1000</v>
      </c>
      <c r="G67" s="6">
        <f t="shared" ref="G67:G128" si="3">(E67/F67)</f>
        <v>0.36525000000000002</v>
      </c>
      <c r="H67" s="6">
        <v>10000</v>
      </c>
      <c r="I67" s="6">
        <f t="shared" ref="I67:I128" si="4">(G67*H67)</f>
        <v>3652.5</v>
      </c>
      <c r="J67" s="6">
        <v>3652.5</v>
      </c>
      <c r="K67" s="6">
        <f t="shared" ref="K67:K128" si="5">(I67/J67)*100</f>
        <v>100</v>
      </c>
    </row>
    <row r="68" spans="1:11" x14ac:dyDescent="0.25">
      <c r="F68" s="6">
        <v>1000</v>
      </c>
      <c r="G68" s="6">
        <f t="shared" si="3"/>
        <v>0</v>
      </c>
      <c r="H68" s="6">
        <v>10000</v>
      </c>
      <c r="I68" s="6">
        <f t="shared" si="4"/>
        <v>0</v>
      </c>
      <c r="K68" s="6" t="e">
        <f t="shared" si="5"/>
        <v>#DIV/0!</v>
      </c>
    </row>
    <row r="69" spans="1:11" x14ac:dyDescent="0.25">
      <c r="A69" t="s">
        <v>16</v>
      </c>
      <c r="B69" t="s">
        <v>72</v>
      </c>
      <c r="C69">
        <v>5</v>
      </c>
      <c r="D69">
        <v>15</v>
      </c>
      <c r="E69">
        <v>48.27</v>
      </c>
      <c r="F69" s="6">
        <v>1000</v>
      </c>
      <c r="G69" s="6">
        <f t="shared" si="3"/>
        <v>4.827E-2</v>
      </c>
      <c r="H69" s="6">
        <v>10000</v>
      </c>
      <c r="I69" s="6">
        <f t="shared" si="4"/>
        <v>482.7</v>
      </c>
      <c r="J69">
        <v>3892.4999999999991</v>
      </c>
      <c r="K69" s="6">
        <f t="shared" si="5"/>
        <v>12.400770712909443</v>
      </c>
    </row>
    <row r="70" spans="1:11" x14ac:dyDescent="0.25">
      <c r="A70" t="s">
        <v>9</v>
      </c>
      <c r="B70" t="s">
        <v>72</v>
      </c>
      <c r="C70">
        <v>5</v>
      </c>
      <c r="D70">
        <v>15</v>
      </c>
      <c r="E70">
        <v>48.86</v>
      </c>
      <c r="F70" s="6">
        <v>1000</v>
      </c>
      <c r="G70" s="6">
        <f t="shared" si="3"/>
        <v>4.8860000000000001E-2</v>
      </c>
      <c r="H70" s="6">
        <v>10000</v>
      </c>
      <c r="I70" s="6">
        <f t="shared" si="4"/>
        <v>488.6</v>
      </c>
      <c r="J70" s="6">
        <v>3892.4999999999991</v>
      </c>
      <c r="K70" s="6">
        <f t="shared" si="5"/>
        <v>12.55234425176622</v>
      </c>
    </row>
    <row r="71" spans="1:11" x14ac:dyDescent="0.25">
      <c r="A71" t="s">
        <v>13</v>
      </c>
      <c r="B71" t="s">
        <v>72</v>
      </c>
      <c r="C71">
        <v>5</v>
      </c>
      <c r="D71">
        <v>15</v>
      </c>
      <c r="E71">
        <v>49.1</v>
      </c>
      <c r="F71" s="6">
        <v>1000</v>
      </c>
      <c r="G71" s="6">
        <f t="shared" si="3"/>
        <v>4.9100000000000005E-2</v>
      </c>
      <c r="H71" s="6">
        <v>10000</v>
      </c>
      <c r="I71" s="6">
        <f t="shared" si="4"/>
        <v>491.00000000000006</v>
      </c>
      <c r="J71" s="6">
        <v>3892.4999999999991</v>
      </c>
      <c r="K71" s="6">
        <f t="shared" si="5"/>
        <v>12.614001284521519</v>
      </c>
    </row>
    <row r="72" spans="1:11" x14ac:dyDescent="0.25">
      <c r="A72" t="s">
        <v>14</v>
      </c>
      <c r="B72" t="s">
        <v>72</v>
      </c>
      <c r="C72">
        <v>5</v>
      </c>
      <c r="D72">
        <v>15</v>
      </c>
      <c r="E72">
        <v>185.19</v>
      </c>
      <c r="F72" s="6">
        <v>1000</v>
      </c>
      <c r="G72" s="6">
        <f t="shared" si="3"/>
        <v>0.18518999999999999</v>
      </c>
      <c r="H72" s="6">
        <v>10000</v>
      </c>
      <c r="I72" s="6">
        <f t="shared" si="4"/>
        <v>1851.8999999999999</v>
      </c>
      <c r="J72" s="6">
        <v>3892.4999999999991</v>
      </c>
      <c r="K72" s="6">
        <f t="shared" si="5"/>
        <v>47.576107899807326</v>
      </c>
    </row>
    <row r="73" spans="1:11" x14ac:dyDescent="0.25">
      <c r="A73" t="s">
        <v>73</v>
      </c>
      <c r="B73" t="s">
        <v>72</v>
      </c>
      <c r="C73">
        <v>5</v>
      </c>
      <c r="D73">
        <v>15</v>
      </c>
      <c r="E73">
        <v>57.83</v>
      </c>
      <c r="F73" s="6">
        <v>1000</v>
      </c>
      <c r="G73" s="6">
        <f t="shared" si="3"/>
        <v>5.7829999999999999E-2</v>
      </c>
      <c r="H73" s="6">
        <v>10000</v>
      </c>
      <c r="I73" s="6">
        <f t="shared" si="4"/>
        <v>578.29999999999995</v>
      </c>
      <c r="J73" s="6">
        <v>3892.4999999999991</v>
      </c>
      <c r="K73" s="6">
        <f t="shared" si="5"/>
        <v>14.856775850995508</v>
      </c>
    </row>
    <row r="74" spans="1:11" s="6" customFormat="1" x14ac:dyDescent="0.25">
      <c r="A74" s="6" t="s">
        <v>41</v>
      </c>
      <c r="B74" s="6" t="s">
        <v>72</v>
      </c>
      <c r="C74" s="6">
        <v>5</v>
      </c>
      <c r="D74" s="6">
        <v>15</v>
      </c>
      <c r="E74" s="6">
        <f>SUM(E69:E73)</f>
        <v>389.24999999999994</v>
      </c>
      <c r="F74" s="6">
        <v>1000</v>
      </c>
      <c r="G74" s="6">
        <f t="shared" si="3"/>
        <v>0.38924999999999993</v>
      </c>
      <c r="H74" s="6">
        <v>10000</v>
      </c>
      <c r="I74" s="6">
        <f t="shared" si="4"/>
        <v>3892.4999999999991</v>
      </c>
      <c r="J74" s="6">
        <v>3892.4999999999991</v>
      </c>
      <c r="K74" s="6">
        <f t="shared" si="5"/>
        <v>100</v>
      </c>
    </row>
    <row r="75" spans="1:11" x14ac:dyDescent="0.25">
      <c r="F75" s="6">
        <v>1000</v>
      </c>
      <c r="G75" s="6">
        <f t="shared" si="3"/>
        <v>0</v>
      </c>
      <c r="H75" s="6">
        <v>10000</v>
      </c>
      <c r="I75" s="6">
        <f t="shared" si="4"/>
        <v>0</v>
      </c>
      <c r="K75" s="6" t="e">
        <f t="shared" si="5"/>
        <v>#DIV/0!</v>
      </c>
    </row>
    <row r="76" spans="1:11" x14ac:dyDescent="0.25">
      <c r="A76" t="s">
        <v>22</v>
      </c>
      <c r="B76" t="s">
        <v>72</v>
      </c>
      <c r="C76">
        <v>1</v>
      </c>
      <c r="D76">
        <v>30</v>
      </c>
      <c r="E76">
        <v>3</v>
      </c>
      <c r="F76" s="6">
        <v>1000</v>
      </c>
      <c r="G76" s="6">
        <f t="shared" si="3"/>
        <v>3.0000000000000001E-3</v>
      </c>
      <c r="H76" s="6">
        <v>10000</v>
      </c>
      <c r="I76" s="6">
        <f t="shared" si="4"/>
        <v>30</v>
      </c>
      <c r="J76">
        <v>5291.7000000000007</v>
      </c>
      <c r="K76" s="6">
        <f t="shared" si="5"/>
        <v>0.56692556267362082</v>
      </c>
    </row>
    <row r="77" spans="1:11" x14ac:dyDescent="0.25">
      <c r="A77" t="s">
        <v>11</v>
      </c>
      <c r="B77" t="s">
        <v>72</v>
      </c>
      <c r="C77">
        <v>1</v>
      </c>
      <c r="D77">
        <v>30</v>
      </c>
      <c r="E77">
        <v>43.53</v>
      </c>
      <c r="F77" s="6">
        <v>1000</v>
      </c>
      <c r="G77" s="6">
        <f t="shared" si="3"/>
        <v>4.3529999999999999E-2</v>
      </c>
      <c r="H77" s="6">
        <v>10000</v>
      </c>
      <c r="I77" s="6">
        <f t="shared" si="4"/>
        <v>435.3</v>
      </c>
      <c r="J77" s="6">
        <v>5291.7000000000007</v>
      </c>
      <c r="K77" s="6">
        <f t="shared" si="5"/>
        <v>8.2260899143942403</v>
      </c>
    </row>
    <row r="78" spans="1:11" x14ac:dyDescent="0.25">
      <c r="A78" t="s">
        <v>9</v>
      </c>
      <c r="B78" t="s">
        <v>72</v>
      </c>
      <c r="C78">
        <v>1</v>
      </c>
      <c r="D78">
        <v>30</v>
      </c>
      <c r="E78">
        <v>336.82</v>
      </c>
      <c r="F78" s="6">
        <v>1000</v>
      </c>
      <c r="G78" s="6">
        <f t="shared" si="3"/>
        <v>0.33682000000000001</v>
      </c>
      <c r="H78" s="6">
        <v>10000</v>
      </c>
      <c r="I78" s="6">
        <f t="shared" si="4"/>
        <v>3368.2000000000003</v>
      </c>
      <c r="J78" s="6">
        <v>5291.7000000000007</v>
      </c>
      <c r="K78" s="6">
        <f t="shared" si="5"/>
        <v>63.650622673242992</v>
      </c>
    </row>
    <row r="79" spans="1:11" x14ac:dyDescent="0.25">
      <c r="A79" t="s">
        <v>12</v>
      </c>
      <c r="B79" t="s">
        <v>72</v>
      </c>
      <c r="C79">
        <v>1</v>
      </c>
      <c r="D79">
        <v>30</v>
      </c>
      <c r="E79">
        <v>145.82</v>
      </c>
      <c r="F79" s="6">
        <v>1000</v>
      </c>
      <c r="G79" s="6">
        <f t="shared" si="3"/>
        <v>0.14582000000000001</v>
      </c>
      <c r="H79" s="6">
        <v>10000</v>
      </c>
      <c r="I79" s="6">
        <f t="shared" si="4"/>
        <v>1458.2</v>
      </c>
      <c r="J79" s="6">
        <v>5291.7000000000007</v>
      </c>
      <c r="K79" s="6">
        <f t="shared" si="5"/>
        <v>27.556361849689132</v>
      </c>
    </row>
    <row r="80" spans="1:11" s="6" customFormat="1" x14ac:dyDescent="0.25">
      <c r="A80" s="6" t="s">
        <v>41</v>
      </c>
      <c r="B80" s="6" t="s">
        <v>72</v>
      </c>
      <c r="C80" s="6">
        <v>1</v>
      </c>
      <c r="D80" s="6">
        <v>30</v>
      </c>
      <c r="E80" s="6">
        <f>SUM(E76:E79)</f>
        <v>529.17000000000007</v>
      </c>
      <c r="F80" s="6">
        <v>1000</v>
      </c>
      <c r="G80" s="6">
        <f t="shared" si="3"/>
        <v>0.52917000000000003</v>
      </c>
      <c r="H80" s="6">
        <v>10000</v>
      </c>
      <c r="I80" s="6">
        <f t="shared" si="4"/>
        <v>5291.7000000000007</v>
      </c>
      <c r="J80" s="6">
        <v>5291.7000000000007</v>
      </c>
      <c r="K80" s="6">
        <f t="shared" si="5"/>
        <v>100</v>
      </c>
    </row>
    <row r="81" spans="1:11" s="6" customFormat="1" x14ac:dyDescent="0.25">
      <c r="F81" s="6">
        <v>1000</v>
      </c>
      <c r="G81" s="6">
        <f t="shared" si="3"/>
        <v>0</v>
      </c>
      <c r="H81" s="6">
        <v>10000</v>
      </c>
      <c r="I81" s="6">
        <f t="shared" si="4"/>
        <v>0</v>
      </c>
      <c r="K81" s="6" t="e">
        <f t="shared" si="5"/>
        <v>#DIV/0!</v>
      </c>
    </row>
    <row r="82" spans="1:11" x14ac:dyDescent="0.25">
      <c r="A82" t="s">
        <v>12</v>
      </c>
      <c r="B82" t="s">
        <v>72</v>
      </c>
      <c r="C82">
        <v>2</v>
      </c>
      <c r="D82">
        <v>30</v>
      </c>
      <c r="E82">
        <v>21.53</v>
      </c>
      <c r="F82" s="6">
        <v>1000</v>
      </c>
      <c r="G82" s="6">
        <f t="shared" si="3"/>
        <v>2.1530000000000001E-2</v>
      </c>
      <c r="H82" s="6">
        <v>10000</v>
      </c>
      <c r="I82" s="6">
        <f t="shared" si="4"/>
        <v>215.3</v>
      </c>
      <c r="J82">
        <v>4605.0999999999995</v>
      </c>
      <c r="K82" s="6">
        <f t="shared" si="5"/>
        <v>4.6752513517621779</v>
      </c>
    </row>
    <row r="83" spans="1:11" x14ac:dyDescent="0.25">
      <c r="A83" t="s">
        <v>9</v>
      </c>
      <c r="B83" t="s">
        <v>72</v>
      </c>
      <c r="C83">
        <v>2</v>
      </c>
      <c r="D83">
        <v>30</v>
      </c>
      <c r="E83">
        <v>75.19</v>
      </c>
      <c r="F83" s="6">
        <v>1000</v>
      </c>
      <c r="G83" s="6">
        <f t="shared" si="3"/>
        <v>7.5189999999999993E-2</v>
      </c>
      <c r="H83" s="6">
        <v>10000</v>
      </c>
      <c r="I83" s="6">
        <f t="shared" si="4"/>
        <v>751.9</v>
      </c>
      <c r="J83" s="6">
        <v>4605.0999999999995</v>
      </c>
      <c r="K83" s="6">
        <f t="shared" si="5"/>
        <v>16.327549890338975</v>
      </c>
    </row>
    <row r="84" spans="1:11" x14ac:dyDescent="0.25">
      <c r="A84" t="s">
        <v>18</v>
      </c>
      <c r="B84" t="s">
        <v>72</v>
      </c>
      <c r="C84">
        <v>2</v>
      </c>
      <c r="D84">
        <v>30</v>
      </c>
      <c r="E84">
        <v>113.96</v>
      </c>
      <c r="F84" s="6">
        <v>1000</v>
      </c>
      <c r="G84" s="6">
        <f t="shared" si="3"/>
        <v>0.11395999999999999</v>
      </c>
      <c r="H84" s="6">
        <v>10000</v>
      </c>
      <c r="I84" s="6">
        <f t="shared" si="4"/>
        <v>1139.5999999999999</v>
      </c>
      <c r="J84" s="6">
        <v>4605.0999999999995</v>
      </c>
      <c r="K84" s="6">
        <f t="shared" si="5"/>
        <v>24.746476732318516</v>
      </c>
    </row>
    <row r="85" spans="1:11" x14ac:dyDescent="0.25">
      <c r="A85" t="s">
        <v>16</v>
      </c>
      <c r="B85" t="s">
        <v>72</v>
      </c>
      <c r="C85">
        <v>2</v>
      </c>
      <c r="D85">
        <v>30</v>
      </c>
      <c r="E85">
        <v>26.58</v>
      </c>
      <c r="F85" s="6">
        <v>1000</v>
      </c>
      <c r="G85" s="6">
        <f t="shared" si="3"/>
        <v>2.6579999999999999E-2</v>
      </c>
      <c r="H85" s="6">
        <v>10000</v>
      </c>
      <c r="I85" s="6">
        <f t="shared" si="4"/>
        <v>265.8</v>
      </c>
      <c r="J85" s="6">
        <v>4605.0999999999995</v>
      </c>
      <c r="K85" s="6">
        <f t="shared" si="5"/>
        <v>5.7718616316692373</v>
      </c>
    </row>
    <row r="86" spans="1:11" x14ac:dyDescent="0.25">
      <c r="A86" t="s">
        <v>11</v>
      </c>
      <c r="B86" t="s">
        <v>72</v>
      </c>
      <c r="C86">
        <v>2</v>
      </c>
      <c r="D86">
        <v>30</v>
      </c>
      <c r="E86">
        <v>223.25</v>
      </c>
      <c r="F86" s="6">
        <v>1000</v>
      </c>
      <c r="G86" s="6">
        <f t="shared" si="3"/>
        <v>0.22325</v>
      </c>
      <c r="H86" s="6">
        <v>10000</v>
      </c>
      <c r="I86" s="6">
        <f t="shared" si="4"/>
        <v>2232.5</v>
      </c>
      <c r="J86" s="6">
        <v>4605.0999999999995</v>
      </c>
      <c r="K86" s="6">
        <f t="shared" si="5"/>
        <v>48.478860393911106</v>
      </c>
    </row>
    <row r="87" spans="1:11" s="6" customFormat="1" x14ac:dyDescent="0.25">
      <c r="A87" s="6" t="s">
        <v>41</v>
      </c>
      <c r="B87" s="6" t="s">
        <v>72</v>
      </c>
      <c r="C87" s="6">
        <v>2</v>
      </c>
      <c r="D87" s="6">
        <v>30</v>
      </c>
      <c r="E87" s="6">
        <f>SUM(E82:E86)</f>
        <v>460.51</v>
      </c>
      <c r="F87" s="6">
        <v>1000</v>
      </c>
      <c r="G87" s="6">
        <f t="shared" si="3"/>
        <v>0.46050999999999997</v>
      </c>
      <c r="H87" s="6">
        <v>10000</v>
      </c>
      <c r="I87" s="6">
        <f>(G87*H87)</f>
        <v>4605.0999999999995</v>
      </c>
      <c r="J87" s="6">
        <v>4605.0999999999995</v>
      </c>
      <c r="K87" s="6">
        <f t="shared" si="5"/>
        <v>100</v>
      </c>
    </row>
    <row r="88" spans="1:11" x14ac:dyDescent="0.25">
      <c r="F88" s="6">
        <v>1000</v>
      </c>
      <c r="G88" s="6">
        <f t="shared" si="3"/>
        <v>0</v>
      </c>
      <c r="H88" s="6">
        <v>10000</v>
      </c>
      <c r="I88" s="6">
        <f t="shared" si="4"/>
        <v>0</v>
      </c>
      <c r="K88" s="6" t="e">
        <f t="shared" si="5"/>
        <v>#DIV/0!</v>
      </c>
    </row>
    <row r="89" spans="1:11" x14ac:dyDescent="0.25">
      <c r="A89" t="s">
        <v>16</v>
      </c>
      <c r="B89" t="s">
        <v>72</v>
      </c>
      <c r="C89">
        <v>3</v>
      </c>
      <c r="D89">
        <v>30</v>
      </c>
      <c r="E89">
        <v>79.510000000000005</v>
      </c>
      <c r="F89" s="6">
        <v>1000</v>
      </c>
      <c r="G89" s="6">
        <f t="shared" si="3"/>
        <v>7.9510000000000011E-2</v>
      </c>
      <c r="H89" s="6">
        <v>10000</v>
      </c>
      <c r="I89" s="6">
        <f t="shared" si="4"/>
        <v>795.10000000000014</v>
      </c>
      <c r="J89">
        <v>3410.5</v>
      </c>
      <c r="K89" s="6">
        <f t="shared" si="5"/>
        <v>23.313297170502864</v>
      </c>
    </row>
    <row r="90" spans="1:11" x14ac:dyDescent="0.25">
      <c r="A90" t="s">
        <v>9</v>
      </c>
      <c r="B90" t="s">
        <v>72</v>
      </c>
      <c r="C90">
        <v>3</v>
      </c>
      <c r="D90">
        <v>30</v>
      </c>
      <c r="E90">
        <v>98.45</v>
      </c>
      <c r="F90" s="6">
        <v>1000</v>
      </c>
      <c r="G90" s="6">
        <f t="shared" si="3"/>
        <v>9.845000000000001E-2</v>
      </c>
      <c r="H90" s="6">
        <v>10000</v>
      </c>
      <c r="I90" s="6">
        <f t="shared" si="4"/>
        <v>984.50000000000011</v>
      </c>
      <c r="J90" s="6">
        <v>3410.5</v>
      </c>
      <c r="K90" s="6">
        <f t="shared" si="5"/>
        <v>28.866735082832435</v>
      </c>
    </row>
    <row r="91" spans="1:11" x14ac:dyDescent="0.25">
      <c r="A91" t="s">
        <v>14</v>
      </c>
      <c r="B91" t="s">
        <v>72</v>
      </c>
      <c r="C91">
        <v>3</v>
      </c>
      <c r="D91">
        <v>30</v>
      </c>
      <c r="E91">
        <v>102.34</v>
      </c>
      <c r="F91" s="6">
        <v>1000</v>
      </c>
      <c r="G91" s="6">
        <f t="shared" si="3"/>
        <v>0.10234</v>
      </c>
      <c r="H91" s="6">
        <v>10000</v>
      </c>
      <c r="I91" s="6">
        <f t="shared" si="4"/>
        <v>1023.4</v>
      </c>
      <c r="J91" s="6">
        <v>3410.5</v>
      </c>
      <c r="K91" s="6">
        <f t="shared" si="5"/>
        <v>30.007330303474561</v>
      </c>
    </row>
    <row r="92" spans="1:11" x14ac:dyDescent="0.25">
      <c r="A92" t="s">
        <v>13</v>
      </c>
      <c r="B92" t="s">
        <v>72</v>
      </c>
      <c r="C92">
        <v>3</v>
      </c>
      <c r="D92">
        <v>30</v>
      </c>
      <c r="E92">
        <v>9.27</v>
      </c>
      <c r="F92" s="6">
        <v>1000</v>
      </c>
      <c r="G92" s="6">
        <f t="shared" si="3"/>
        <v>9.2699999999999987E-3</v>
      </c>
      <c r="H92" s="6">
        <v>10000</v>
      </c>
      <c r="I92" s="6">
        <f t="shared" si="4"/>
        <v>92.699999999999989</v>
      </c>
      <c r="J92" s="6">
        <v>3410.5</v>
      </c>
      <c r="K92" s="6">
        <f t="shared" si="5"/>
        <v>2.718076528368274</v>
      </c>
    </row>
    <row r="93" spans="1:11" x14ac:dyDescent="0.25">
      <c r="A93" t="s">
        <v>11</v>
      </c>
      <c r="B93" t="s">
        <v>72</v>
      </c>
      <c r="C93">
        <v>3</v>
      </c>
      <c r="D93">
        <v>30</v>
      </c>
      <c r="E93">
        <v>6.72</v>
      </c>
      <c r="F93" s="6">
        <v>1000</v>
      </c>
      <c r="G93" s="6">
        <f t="shared" si="3"/>
        <v>6.7199999999999994E-3</v>
      </c>
      <c r="H93" s="6">
        <v>10000</v>
      </c>
      <c r="I93" s="6">
        <f t="shared" si="4"/>
        <v>67.199999999999989</v>
      </c>
      <c r="J93" s="6">
        <v>3410.5</v>
      </c>
      <c r="K93" s="6">
        <f t="shared" si="5"/>
        <v>1.9703855739627618</v>
      </c>
    </row>
    <row r="94" spans="1:11" x14ac:dyDescent="0.25">
      <c r="A94" t="s">
        <v>19</v>
      </c>
      <c r="B94" t="s">
        <v>72</v>
      </c>
      <c r="C94">
        <v>3</v>
      </c>
      <c r="D94">
        <v>30</v>
      </c>
      <c r="E94">
        <v>2.1</v>
      </c>
      <c r="F94" s="6">
        <v>1000</v>
      </c>
      <c r="G94" s="6">
        <f t="shared" si="3"/>
        <v>2.1000000000000003E-3</v>
      </c>
      <c r="H94" s="6">
        <v>10000</v>
      </c>
      <c r="I94" s="6">
        <f t="shared" si="4"/>
        <v>21.000000000000004</v>
      </c>
      <c r="J94" s="6">
        <v>3410.5</v>
      </c>
      <c r="K94" s="6">
        <f t="shared" si="5"/>
        <v>0.61574549186336325</v>
      </c>
    </row>
    <row r="95" spans="1:11" x14ac:dyDescent="0.25">
      <c r="A95" t="s">
        <v>23</v>
      </c>
      <c r="B95" t="s">
        <v>72</v>
      </c>
      <c r="C95">
        <v>3</v>
      </c>
      <c r="D95">
        <v>30</v>
      </c>
      <c r="E95">
        <v>17.760000000000002</v>
      </c>
      <c r="F95" s="6">
        <v>1000</v>
      </c>
      <c r="G95" s="6">
        <f t="shared" si="3"/>
        <v>1.7760000000000001E-2</v>
      </c>
      <c r="H95" s="6">
        <v>10000</v>
      </c>
      <c r="I95" s="6">
        <f t="shared" si="4"/>
        <v>177.60000000000002</v>
      </c>
      <c r="J95" s="6">
        <v>3410.5</v>
      </c>
      <c r="K95" s="6">
        <f t="shared" si="5"/>
        <v>5.2074475883301572</v>
      </c>
    </row>
    <row r="96" spans="1:11" x14ac:dyDescent="0.25">
      <c r="A96" t="s">
        <v>18</v>
      </c>
      <c r="B96" t="s">
        <v>72</v>
      </c>
      <c r="C96">
        <v>3</v>
      </c>
      <c r="D96">
        <v>30</v>
      </c>
      <c r="E96">
        <v>16</v>
      </c>
      <c r="F96" s="6">
        <v>1000</v>
      </c>
      <c r="G96" s="6">
        <f t="shared" si="3"/>
        <v>1.6E-2</v>
      </c>
      <c r="H96" s="6">
        <v>10000</v>
      </c>
      <c r="I96" s="6">
        <f t="shared" si="4"/>
        <v>160</v>
      </c>
      <c r="J96" s="6">
        <v>3410.5</v>
      </c>
      <c r="K96" s="6">
        <f t="shared" si="5"/>
        <v>4.6913942237208621</v>
      </c>
    </row>
    <row r="97" spans="1:11" x14ac:dyDescent="0.25">
      <c r="A97" t="s">
        <v>35</v>
      </c>
      <c r="B97" t="s">
        <v>72</v>
      </c>
      <c r="C97">
        <v>3</v>
      </c>
      <c r="D97">
        <v>30</v>
      </c>
      <c r="E97">
        <v>8.9</v>
      </c>
      <c r="F97" s="6">
        <v>1000</v>
      </c>
      <c r="G97" s="6">
        <f t="shared" si="3"/>
        <v>8.8999999999999999E-3</v>
      </c>
      <c r="H97" s="6">
        <v>10000</v>
      </c>
      <c r="I97" s="6">
        <f t="shared" si="4"/>
        <v>89</v>
      </c>
      <c r="J97" s="6">
        <v>3410.5</v>
      </c>
      <c r="K97" s="6">
        <f t="shared" si="5"/>
        <v>2.6095880369447295</v>
      </c>
    </row>
    <row r="98" spans="1:11" s="6" customFormat="1" x14ac:dyDescent="0.25">
      <c r="A98" s="6" t="s">
        <v>41</v>
      </c>
      <c r="B98" s="6" t="s">
        <v>72</v>
      </c>
      <c r="C98" s="6">
        <v>3</v>
      </c>
      <c r="D98" s="6">
        <v>30</v>
      </c>
      <c r="E98" s="6">
        <f>SUM(E89:E97)</f>
        <v>341.05</v>
      </c>
      <c r="F98" s="6">
        <v>1000</v>
      </c>
      <c r="G98" s="6">
        <f t="shared" si="3"/>
        <v>0.34105000000000002</v>
      </c>
      <c r="H98" s="6">
        <v>10000</v>
      </c>
      <c r="I98" s="6">
        <f t="shared" si="4"/>
        <v>3410.5</v>
      </c>
      <c r="J98" s="6">
        <v>3410.5</v>
      </c>
      <c r="K98" s="6">
        <f t="shared" si="5"/>
        <v>100</v>
      </c>
    </row>
    <row r="99" spans="1:11" x14ac:dyDescent="0.25">
      <c r="F99" s="6">
        <v>1000</v>
      </c>
      <c r="G99" s="6">
        <f t="shared" si="3"/>
        <v>0</v>
      </c>
      <c r="H99" s="6">
        <v>10000</v>
      </c>
      <c r="I99" s="6">
        <f t="shared" si="4"/>
        <v>0</v>
      </c>
      <c r="K99" s="6" t="e">
        <f t="shared" si="5"/>
        <v>#DIV/0!</v>
      </c>
    </row>
    <row r="100" spans="1:11" x14ac:dyDescent="0.25">
      <c r="A100" t="s">
        <v>18</v>
      </c>
      <c r="B100" t="s">
        <v>72</v>
      </c>
      <c r="C100">
        <v>4</v>
      </c>
      <c r="D100">
        <v>30</v>
      </c>
      <c r="E100">
        <v>6.38</v>
      </c>
      <c r="F100" s="6">
        <v>1000</v>
      </c>
      <c r="G100" s="6">
        <f t="shared" si="3"/>
        <v>6.3800000000000003E-3</v>
      </c>
      <c r="H100" s="6">
        <v>10000</v>
      </c>
      <c r="I100" s="6">
        <f t="shared" si="4"/>
        <v>63.800000000000004</v>
      </c>
      <c r="J100">
        <v>5314.8</v>
      </c>
      <c r="K100" s="6">
        <f t="shared" si="5"/>
        <v>1.2004214645894482</v>
      </c>
    </row>
    <row r="101" spans="1:11" x14ac:dyDescent="0.25">
      <c r="A101" t="s">
        <v>17</v>
      </c>
      <c r="B101" t="s">
        <v>72</v>
      </c>
      <c r="C101">
        <v>4</v>
      </c>
      <c r="D101">
        <v>30</v>
      </c>
      <c r="E101">
        <v>12.12</v>
      </c>
      <c r="F101" s="6">
        <v>1000</v>
      </c>
      <c r="G101" s="6">
        <f t="shared" si="3"/>
        <v>1.2119999999999999E-2</v>
      </c>
      <c r="H101" s="6">
        <v>10000</v>
      </c>
      <c r="I101" s="6">
        <f t="shared" si="4"/>
        <v>121.19999999999999</v>
      </c>
      <c r="J101" s="6">
        <v>5314.8</v>
      </c>
      <c r="K101" s="6">
        <f t="shared" si="5"/>
        <v>2.2804244750508009</v>
      </c>
    </row>
    <row r="102" spans="1:11" x14ac:dyDescent="0.25">
      <c r="A102" t="s">
        <v>13</v>
      </c>
      <c r="B102" t="s">
        <v>72</v>
      </c>
      <c r="C102">
        <v>4</v>
      </c>
      <c r="D102">
        <v>30</v>
      </c>
      <c r="E102">
        <v>7.67</v>
      </c>
      <c r="F102" s="6">
        <v>1000</v>
      </c>
      <c r="G102" s="6">
        <f t="shared" si="3"/>
        <v>7.6699999999999997E-3</v>
      </c>
      <c r="H102" s="6">
        <v>10000</v>
      </c>
      <c r="I102" s="6">
        <f t="shared" si="4"/>
        <v>76.7</v>
      </c>
      <c r="J102" s="6">
        <v>5314.8</v>
      </c>
      <c r="K102" s="6">
        <f t="shared" si="5"/>
        <v>1.4431399111913901</v>
      </c>
    </row>
    <row r="103" spans="1:11" x14ac:dyDescent="0.25">
      <c r="A103" t="s">
        <v>11</v>
      </c>
      <c r="B103" t="s">
        <v>72</v>
      </c>
      <c r="C103">
        <v>4</v>
      </c>
      <c r="D103">
        <v>30</v>
      </c>
      <c r="E103">
        <v>46.44</v>
      </c>
      <c r="F103" s="6">
        <v>1000</v>
      </c>
      <c r="G103" s="6">
        <f t="shared" si="3"/>
        <v>4.6439999999999995E-2</v>
      </c>
      <c r="H103" s="6">
        <v>10000</v>
      </c>
      <c r="I103" s="6">
        <f t="shared" si="4"/>
        <v>464.4</v>
      </c>
      <c r="J103" s="6">
        <v>5314.8</v>
      </c>
      <c r="K103" s="6">
        <f t="shared" si="5"/>
        <v>8.7378640776699026</v>
      </c>
    </row>
    <row r="104" spans="1:11" x14ac:dyDescent="0.25">
      <c r="A104" t="s">
        <v>16</v>
      </c>
      <c r="B104" t="s">
        <v>72</v>
      </c>
      <c r="C104">
        <v>4</v>
      </c>
      <c r="D104">
        <v>30</v>
      </c>
      <c r="E104">
        <v>37.54</v>
      </c>
      <c r="F104" s="6">
        <v>1000</v>
      </c>
      <c r="G104" s="6">
        <f t="shared" si="3"/>
        <v>3.7539999999999997E-2</v>
      </c>
      <c r="H104" s="6">
        <v>10000</v>
      </c>
      <c r="I104" s="6">
        <f t="shared" si="4"/>
        <v>375.4</v>
      </c>
      <c r="J104" s="6">
        <v>5314.8</v>
      </c>
      <c r="K104" s="6">
        <f t="shared" si="5"/>
        <v>7.0632949499510795</v>
      </c>
    </row>
    <row r="105" spans="1:11" x14ac:dyDescent="0.25">
      <c r="A105" t="s">
        <v>9</v>
      </c>
      <c r="B105" t="s">
        <v>72</v>
      </c>
      <c r="C105">
        <v>4</v>
      </c>
      <c r="D105">
        <v>30</v>
      </c>
      <c r="E105">
        <v>362.73</v>
      </c>
      <c r="F105" s="6">
        <v>1000</v>
      </c>
      <c r="G105" s="6">
        <f t="shared" si="3"/>
        <v>0.36273</v>
      </c>
      <c r="H105" s="6">
        <v>10000</v>
      </c>
      <c r="I105" s="6">
        <f t="shared" si="4"/>
        <v>3627.3</v>
      </c>
      <c r="J105" s="6">
        <v>5314.8</v>
      </c>
      <c r="K105" s="6">
        <f t="shared" si="5"/>
        <v>68.249040415443659</v>
      </c>
    </row>
    <row r="106" spans="1:11" x14ac:dyDescent="0.25">
      <c r="A106" t="s">
        <v>14</v>
      </c>
      <c r="B106" t="s">
        <v>72</v>
      </c>
      <c r="C106">
        <v>4</v>
      </c>
      <c r="D106">
        <v>30</v>
      </c>
      <c r="E106">
        <v>58.6</v>
      </c>
      <c r="F106" s="6">
        <v>1000</v>
      </c>
      <c r="G106" s="6">
        <f t="shared" si="3"/>
        <v>5.8599999999999999E-2</v>
      </c>
      <c r="H106" s="6">
        <v>10000</v>
      </c>
      <c r="I106" s="6">
        <f t="shared" si="4"/>
        <v>586</v>
      </c>
      <c r="J106" s="6">
        <v>5314.8</v>
      </c>
      <c r="K106" s="6">
        <f t="shared" si="5"/>
        <v>11.025814706103711</v>
      </c>
    </row>
    <row r="107" spans="1:11" s="6" customFormat="1" x14ac:dyDescent="0.25">
      <c r="A107" s="6" t="s">
        <v>41</v>
      </c>
      <c r="B107" s="6" t="s">
        <v>72</v>
      </c>
      <c r="C107" s="6">
        <v>4</v>
      </c>
      <c r="D107" s="6">
        <v>30</v>
      </c>
      <c r="E107" s="6">
        <f>SUM(E100:E106)</f>
        <v>531.48</v>
      </c>
      <c r="F107" s="6">
        <v>1000</v>
      </c>
      <c r="G107" s="6">
        <f t="shared" si="3"/>
        <v>0.53148000000000006</v>
      </c>
      <c r="H107" s="6">
        <v>10000</v>
      </c>
      <c r="I107" s="6">
        <f t="shared" si="4"/>
        <v>5314.8</v>
      </c>
      <c r="J107" s="6">
        <v>5314.8</v>
      </c>
      <c r="K107" s="6">
        <f t="shared" si="5"/>
        <v>100</v>
      </c>
    </row>
    <row r="108" spans="1:11" x14ac:dyDescent="0.25">
      <c r="F108" s="6">
        <v>1000</v>
      </c>
      <c r="G108" s="6">
        <f t="shared" si="3"/>
        <v>0</v>
      </c>
      <c r="H108" s="6">
        <v>10000</v>
      </c>
      <c r="I108" s="6">
        <f t="shared" si="4"/>
        <v>0</v>
      </c>
      <c r="K108" s="6" t="e">
        <f t="shared" si="5"/>
        <v>#DIV/0!</v>
      </c>
    </row>
    <row r="109" spans="1:11" x14ac:dyDescent="0.25">
      <c r="A109" t="s">
        <v>11</v>
      </c>
      <c r="B109" t="s">
        <v>72</v>
      </c>
      <c r="C109">
        <v>5</v>
      </c>
      <c r="D109">
        <v>30</v>
      </c>
      <c r="E109">
        <v>11.76</v>
      </c>
      <c r="F109" s="6">
        <v>1000</v>
      </c>
      <c r="G109" s="6">
        <f t="shared" si="3"/>
        <v>1.176E-2</v>
      </c>
      <c r="H109" s="6">
        <v>10000</v>
      </c>
      <c r="I109" s="6">
        <f t="shared" si="4"/>
        <v>117.6</v>
      </c>
      <c r="J109">
        <v>6345.5999999999995</v>
      </c>
      <c r="K109" s="6">
        <f t="shared" si="5"/>
        <v>1.8532526475037823</v>
      </c>
    </row>
    <row r="110" spans="1:11" x14ac:dyDescent="0.25">
      <c r="A110" t="s">
        <v>14</v>
      </c>
      <c r="B110" t="s">
        <v>72</v>
      </c>
      <c r="C110">
        <v>5</v>
      </c>
      <c r="D110">
        <v>30</v>
      </c>
      <c r="E110">
        <v>8.5</v>
      </c>
      <c r="F110" s="6">
        <v>1000</v>
      </c>
      <c r="G110" s="6">
        <f t="shared" si="3"/>
        <v>8.5000000000000006E-3</v>
      </c>
      <c r="H110" s="6">
        <v>10000</v>
      </c>
      <c r="I110" s="6">
        <f t="shared" si="4"/>
        <v>85</v>
      </c>
      <c r="J110" s="6">
        <v>6345.5999999999995</v>
      </c>
      <c r="K110" s="6">
        <f t="shared" si="5"/>
        <v>1.3395108421583459</v>
      </c>
    </row>
    <row r="111" spans="1:11" x14ac:dyDescent="0.25">
      <c r="A111" t="s">
        <v>12</v>
      </c>
      <c r="B111" t="s">
        <v>72</v>
      </c>
      <c r="C111">
        <v>5</v>
      </c>
      <c r="D111">
        <v>30</v>
      </c>
      <c r="E111">
        <v>126.84</v>
      </c>
      <c r="F111" s="6">
        <v>1000</v>
      </c>
      <c r="G111" s="6">
        <f t="shared" si="3"/>
        <v>0.12684000000000001</v>
      </c>
      <c r="H111" s="6">
        <v>10000</v>
      </c>
      <c r="I111" s="6">
        <f t="shared" si="4"/>
        <v>1268.4000000000001</v>
      </c>
      <c r="J111" s="6">
        <v>6345.5999999999995</v>
      </c>
      <c r="K111" s="6">
        <f t="shared" si="5"/>
        <v>19.988653555219368</v>
      </c>
    </row>
    <row r="112" spans="1:11" x14ac:dyDescent="0.25">
      <c r="A112" t="s">
        <v>22</v>
      </c>
      <c r="B112" t="s">
        <v>72</v>
      </c>
      <c r="C112">
        <v>5</v>
      </c>
      <c r="D112">
        <v>30</v>
      </c>
      <c r="E112">
        <v>22.93</v>
      </c>
      <c r="F112" s="6">
        <v>1000</v>
      </c>
      <c r="G112" s="6">
        <f t="shared" si="3"/>
        <v>2.2929999999999999E-2</v>
      </c>
      <c r="H112" s="6">
        <v>10000</v>
      </c>
      <c r="I112" s="6">
        <f t="shared" si="4"/>
        <v>229.29999999999998</v>
      </c>
      <c r="J112" s="6">
        <v>6345.5999999999995</v>
      </c>
      <c r="K112" s="6">
        <f t="shared" si="5"/>
        <v>3.613527483610691</v>
      </c>
    </row>
    <row r="113" spans="1:11" x14ac:dyDescent="0.25">
      <c r="A113" t="s">
        <v>18</v>
      </c>
      <c r="B113" t="s">
        <v>72</v>
      </c>
      <c r="C113">
        <v>5</v>
      </c>
      <c r="D113">
        <v>30</v>
      </c>
      <c r="E113">
        <v>26.23</v>
      </c>
      <c r="F113" s="6">
        <v>1000</v>
      </c>
      <c r="G113" s="6">
        <f t="shared" si="3"/>
        <v>2.623E-2</v>
      </c>
      <c r="H113" s="6">
        <v>10000</v>
      </c>
      <c r="I113" s="6">
        <f t="shared" si="4"/>
        <v>262.3</v>
      </c>
      <c r="J113" s="6">
        <v>6345.5999999999995</v>
      </c>
      <c r="K113" s="6">
        <f t="shared" si="5"/>
        <v>4.1335728693898144</v>
      </c>
    </row>
    <row r="114" spans="1:11" x14ac:dyDescent="0.25">
      <c r="A114" t="s">
        <v>11</v>
      </c>
      <c r="B114" t="s">
        <v>72</v>
      </c>
      <c r="C114">
        <v>5</v>
      </c>
      <c r="D114">
        <v>30</v>
      </c>
      <c r="E114">
        <v>272.93</v>
      </c>
      <c r="F114" s="6">
        <v>1000</v>
      </c>
      <c r="G114" s="6">
        <f t="shared" si="3"/>
        <v>0.27293000000000001</v>
      </c>
      <c r="H114" s="6">
        <v>10000</v>
      </c>
      <c r="I114" s="6">
        <f t="shared" si="4"/>
        <v>2729.3</v>
      </c>
      <c r="J114" s="6">
        <v>6345.5999999999995</v>
      </c>
      <c r="K114" s="6">
        <f t="shared" si="5"/>
        <v>43.010905194150283</v>
      </c>
    </row>
    <row r="115" spans="1:11" x14ac:dyDescent="0.25">
      <c r="A115" t="s">
        <v>9</v>
      </c>
      <c r="B115" t="s">
        <v>72</v>
      </c>
      <c r="C115">
        <v>5</v>
      </c>
      <c r="D115">
        <v>30</v>
      </c>
      <c r="E115">
        <v>165.37</v>
      </c>
      <c r="F115" s="6">
        <v>1000</v>
      </c>
      <c r="G115" s="6">
        <f t="shared" si="3"/>
        <v>0.16537000000000002</v>
      </c>
      <c r="H115" s="6">
        <v>10000</v>
      </c>
      <c r="I115" s="6">
        <f t="shared" si="4"/>
        <v>1653.7000000000003</v>
      </c>
      <c r="J115" s="6">
        <v>6345.5999999999995</v>
      </c>
      <c r="K115" s="6">
        <f t="shared" si="5"/>
        <v>26.060577407967735</v>
      </c>
    </row>
    <row r="116" spans="1:11" s="6" customFormat="1" x14ac:dyDescent="0.25">
      <c r="A116" s="6" t="s">
        <v>41</v>
      </c>
      <c r="B116" s="6" t="s">
        <v>72</v>
      </c>
      <c r="C116" s="6">
        <v>5</v>
      </c>
      <c r="D116" s="6">
        <v>30</v>
      </c>
      <c r="E116" s="6">
        <f>SUM(E109:E115)</f>
        <v>634.55999999999995</v>
      </c>
      <c r="F116" s="6">
        <v>1000</v>
      </c>
      <c r="G116" s="6">
        <f t="shared" si="3"/>
        <v>0.6345599999999999</v>
      </c>
      <c r="H116" s="6">
        <v>10000</v>
      </c>
      <c r="I116" s="6">
        <f t="shared" si="4"/>
        <v>6345.5999999999995</v>
      </c>
      <c r="J116" s="6">
        <v>6345.5999999999995</v>
      </c>
      <c r="K116" s="6">
        <f t="shared" si="5"/>
        <v>100</v>
      </c>
    </row>
    <row r="117" spans="1:11" x14ac:dyDescent="0.25">
      <c r="F117" s="6">
        <v>1000</v>
      </c>
      <c r="G117" s="6">
        <f t="shared" si="3"/>
        <v>0</v>
      </c>
      <c r="H117" s="6">
        <v>10000</v>
      </c>
      <c r="I117" s="6">
        <f t="shared" si="4"/>
        <v>0</v>
      </c>
      <c r="K117" s="6" t="e">
        <f t="shared" si="5"/>
        <v>#DIV/0!</v>
      </c>
    </row>
    <row r="118" spans="1:11" x14ac:dyDescent="0.25">
      <c r="A118" t="s">
        <v>11</v>
      </c>
      <c r="B118" t="s">
        <v>72</v>
      </c>
      <c r="C118">
        <v>1</v>
      </c>
      <c r="D118">
        <v>60</v>
      </c>
      <c r="E118">
        <v>239.32</v>
      </c>
      <c r="F118" s="6">
        <v>1000</v>
      </c>
      <c r="G118" s="6">
        <f t="shared" si="3"/>
        <v>0.23932</v>
      </c>
      <c r="H118" s="6">
        <v>10000</v>
      </c>
      <c r="I118" s="6">
        <f t="shared" si="4"/>
        <v>2393.2000000000003</v>
      </c>
      <c r="J118">
        <v>2811.4999999999995</v>
      </c>
      <c r="K118" s="6">
        <f t="shared" si="5"/>
        <v>85.121821091943829</v>
      </c>
    </row>
    <row r="119" spans="1:11" x14ac:dyDescent="0.25">
      <c r="A119" t="s">
        <v>22</v>
      </c>
      <c r="B119" t="s">
        <v>72</v>
      </c>
      <c r="C119">
        <v>1</v>
      </c>
      <c r="D119">
        <v>60</v>
      </c>
      <c r="E119">
        <v>18.27</v>
      </c>
      <c r="F119" s="6">
        <v>1000</v>
      </c>
      <c r="G119" s="6">
        <f t="shared" si="3"/>
        <v>1.8269999999999998E-2</v>
      </c>
      <c r="H119" s="6">
        <v>10000</v>
      </c>
      <c r="I119" s="6">
        <f t="shared" si="4"/>
        <v>182.7</v>
      </c>
      <c r="J119" s="6">
        <v>2811.4999999999995</v>
      </c>
      <c r="K119" s="6">
        <f t="shared" si="5"/>
        <v>6.4983105104036998</v>
      </c>
    </row>
    <row r="120" spans="1:11" x14ac:dyDescent="0.25">
      <c r="A120" t="s">
        <v>9</v>
      </c>
      <c r="B120" t="s">
        <v>72</v>
      </c>
      <c r="C120">
        <v>1</v>
      </c>
      <c r="D120">
        <v>60</v>
      </c>
      <c r="E120">
        <v>15.72</v>
      </c>
      <c r="F120" s="6">
        <v>1000</v>
      </c>
      <c r="G120" s="6">
        <f t="shared" si="3"/>
        <v>1.5720000000000001E-2</v>
      </c>
      <c r="H120" s="6">
        <v>10000</v>
      </c>
      <c r="I120" s="6">
        <f t="shared" si="4"/>
        <v>157.20000000000002</v>
      </c>
      <c r="J120" s="6">
        <v>2811.4999999999995</v>
      </c>
      <c r="K120" s="6">
        <f t="shared" si="5"/>
        <v>5.5913213587053185</v>
      </c>
    </row>
    <row r="121" spans="1:11" x14ac:dyDescent="0.25">
      <c r="A121" t="s">
        <v>12</v>
      </c>
      <c r="B121" t="s">
        <v>72</v>
      </c>
      <c r="C121">
        <v>1</v>
      </c>
      <c r="D121">
        <v>60</v>
      </c>
      <c r="E121">
        <v>7.84</v>
      </c>
      <c r="F121" s="6">
        <v>1000</v>
      </c>
      <c r="G121" s="6">
        <f t="shared" si="3"/>
        <v>7.8399999999999997E-3</v>
      </c>
      <c r="H121" s="6">
        <v>10000</v>
      </c>
      <c r="I121" s="6">
        <f t="shared" si="4"/>
        <v>78.399999999999991</v>
      </c>
      <c r="J121" s="6">
        <v>2811.4999999999995</v>
      </c>
      <c r="K121" s="6">
        <f t="shared" si="5"/>
        <v>2.7885470389471814</v>
      </c>
    </row>
    <row r="122" spans="1:11" s="6" customFormat="1" x14ac:dyDescent="0.25">
      <c r="A122" s="6" t="s">
        <v>41</v>
      </c>
      <c r="B122" s="6" t="s">
        <v>72</v>
      </c>
      <c r="C122" s="6">
        <v>1</v>
      </c>
      <c r="D122" s="6">
        <v>60</v>
      </c>
      <c r="E122" s="6">
        <f>SUM(E118:E121)</f>
        <v>281.14999999999998</v>
      </c>
      <c r="F122" s="6">
        <v>1000</v>
      </c>
      <c r="G122" s="6">
        <f t="shared" si="3"/>
        <v>0.28114999999999996</v>
      </c>
      <c r="H122" s="6">
        <v>10000</v>
      </c>
      <c r="I122" s="6">
        <f t="shared" si="4"/>
        <v>2811.4999999999995</v>
      </c>
      <c r="J122" s="6">
        <v>2811.4999999999995</v>
      </c>
      <c r="K122" s="6">
        <f t="shared" si="5"/>
        <v>100</v>
      </c>
    </row>
    <row r="123" spans="1:11" x14ac:dyDescent="0.25">
      <c r="F123" s="6">
        <v>1000</v>
      </c>
      <c r="G123" s="6">
        <f t="shared" si="3"/>
        <v>0</v>
      </c>
      <c r="H123" s="6">
        <v>10000</v>
      </c>
      <c r="I123" s="6">
        <f t="shared" si="4"/>
        <v>0</v>
      </c>
      <c r="K123" s="6" t="e">
        <f t="shared" si="5"/>
        <v>#DIV/0!</v>
      </c>
    </row>
    <row r="124" spans="1:11" x14ac:dyDescent="0.25">
      <c r="A124" t="s">
        <v>11</v>
      </c>
      <c r="B124" t="s">
        <v>72</v>
      </c>
      <c r="C124">
        <v>2</v>
      </c>
      <c r="D124">
        <v>60</v>
      </c>
      <c r="E124">
        <v>13.07</v>
      </c>
      <c r="F124" s="6">
        <v>1000</v>
      </c>
      <c r="G124" s="6">
        <f t="shared" si="3"/>
        <v>1.307E-2</v>
      </c>
      <c r="H124" s="6">
        <v>10000</v>
      </c>
      <c r="I124" s="6">
        <f t="shared" si="4"/>
        <v>130.69999999999999</v>
      </c>
      <c r="J124">
        <v>399.4</v>
      </c>
      <c r="K124" s="6">
        <f t="shared" si="5"/>
        <v>32.724086129193793</v>
      </c>
    </row>
    <row r="125" spans="1:11" x14ac:dyDescent="0.25">
      <c r="A125" t="s">
        <v>12</v>
      </c>
      <c r="B125" t="s">
        <v>72</v>
      </c>
      <c r="C125">
        <v>2</v>
      </c>
      <c r="D125">
        <v>60</v>
      </c>
      <c r="E125">
        <v>15.01</v>
      </c>
      <c r="F125" s="6">
        <v>1000</v>
      </c>
      <c r="G125" s="6">
        <f t="shared" si="3"/>
        <v>1.5009999999999999E-2</v>
      </c>
      <c r="H125" s="6">
        <v>10000</v>
      </c>
      <c r="I125" s="6">
        <f t="shared" si="4"/>
        <v>150.1</v>
      </c>
      <c r="J125" s="6">
        <v>399.4</v>
      </c>
      <c r="K125" s="6">
        <f t="shared" si="5"/>
        <v>37.581372058087133</v>
      </c>
    </row>
    <row r="126" spans="1:11" x14ac:dyDescent="0.25">
      <c r="A126" t="s">
        <v>16</v>
      </c>
      <c r="B126" t="s">
        <v>72</v>
      </c>
      <c r="C126">
        <v>2</v>
      </c>
      <c r="D126">
        <v>60</v>
      </c>
      <c r="E126">
        <v>2.2400000000000002</v>
      </c>
      <c r="F126" s="6">
        <v>1000</v>
      </c>
      <c r="G126" s="6">
        <f t="shared" si="3"/>
        <v>2.2400000000000002E-3</v>
      </c>
      <c r="H126" s="6">
        <v>10000</v>
      </c>
      <c r="I126" s="6">
        <f t="shared" si="4"/>
        <v>22.400000000000002</v>
      </c>
      <c r="J126" s="6">
        <v>399.4</v>
      </c>
      <c r="K126" s="6">
        <f t="shared" si="5"/>
        <v>5.6084126189283934</v>
      </c>
    </row>
    <row r="127" spans="1:11" x14ac:dyDescent="0.25">
      <c r="A127" t="s">
        <v>9</v>
      </c>
      <c r="B127" t="s">
        <v>72</v>
      </c>
      <c r="C127">
        <v>2</v>
      </c>
      <c r="D127">
        <v>60</v>
      </c>
      <c r="E127">
        <v>4.55</v>
      </c>
      <c r="F127" s="6">
        <v>1000</v>
      </c>
      <c r="G127" s="6">
        <f t="shared" si="3"/>
        <v>4.5500000000000002E-3</v>
      </c>
      <c r="H127" s="6">
        <v>10000</v>
      </c>
      <c r="I127" s="6">
        <f t="shared" si="4"/>
        <v>45.5</v>
      </c>
      <c r="J127" s="6">
        <v>399.4</v>
      </c>
      <c r="K127" s="6">
        <f t="shared" si="5"/>
        <v>11.392088132198298</v>
      </c>
    </row>
    <row r="128" spans="1:11" x14ac:dyDescent="0.25">
      <c r="A128" t="s">
        <v>23</v>
      </c>
      <c r="B128" t="s">
        <v>72</v>
      </c>
      <c r="C128">
        <v>2</v>
      </c>
      <c r="D128">
        <v>60</v>
      </c>
      <c r="E128">
        <v>5.07</v>
      </c>
      <c r="F128" s="6">
        <v>1000</v>
      </c>
      <c r="G128" s="6">
        <f t="shared" si="3"/>
        <v>5.0699999999999999E-3</v>
      </c>
      <c r="H128" s="6">
        <v>10000</v>
      </c>
      <c r="I128" s="6">
        <f t="shared" si="4"/>
        <v>50.699999999999996</v>
      </c>
      <c r="J128" s="6">
        <v>399.4</v>
      </c>
      <c r="K128" s="6">
        <f t="shared" si="5"/>
        <v>12.694041061592387</v>
      </c>
    </row>
    <row r="129" spans="1:11" s="6" customFormat="1" x14ac:dyDescent="0.25">
      <c r="A129" s="6" t="s">
        <v>41</v>
      </c>
      <c r="B129" s="6" t="s">
        <v>72</v>
      </c>
      <c r="C129" s="6">
        <v>2</v>
      </c>
      <c r="D129" s="6">
        <v>60</v>
      </c>
      <c r="E129" s="6">
        <f>SUM(E124:E128)</f>
        <v>39.94</v>
      </c>
      <c r="F129" s="6">
        <v>1000</v>
      </c>
      <c r="G129" s="6">
        <f t="shared" ref="G129:G145" si="6">(E129/F129)</f>
        <v>3.9939999999999996E-2</v>
      </c>
      <c r="H129" s="6">
        <v>10000</v>
      </c>
      <c r="I129" s="6">
        <f t="shared" ref="I129:I145" si="7">(G129*H129)</f>
        <v>399.4</v>
      </c>
      <c r="J129" s="6">
        <v>399.4</v>
      </c>
      <c r="K129" s="6">
        <f t="shared" ref="K129:K145" si="8">(I129/J129)*100</f>
        <v>100</v>
      </c>
    </row>
    <row r="130" spans="1:11" x14ac:dyDescent="0.25">
      <c r="F130" s="6">
        <v>1000</v>
      </c>
      <c r="G130" s="6">
        <f t="shared" si="6"/>
        <v>0</v>
      </c>
      <c r="H130" s="6">
        <v>10000</v>
      </c>
      <c r="I130" s="6">
        <f t="shared" si="7"/>
        <v>0</v>
      </c>
      <c r="K130" s="6" t="e">
        <f t="shared" si="8"/>
        <v>#DIV/0!</v>
      </c>
    </row>
    <row r="131" spans="1:11" x14ac:dyDescent="0.25">
      <c r="A131" t="s">
        <v>12</v>
      </c>
      <c r="B131" t="s">
        <v>72</v>
      </c>
      <c r="C131">
        <v>3</v>
      </c>
      <c r="D131">
        <v>60</v>
      </c>
      <c r="E131">
        <v>79.319999999999993</v>
      </c>
      <c r="F131" s="6">
        <v>1000</v>
      </c>
      <c r="G131" s="6">
        <f t="shared" si="6"/>
        <v>7.9319999999999988E-2</v>
      </c>
      <c r="H131" s="6">
        <v>10000</v>
      </c>
      <c r="I131" s="6">
        <f t="shared" si="7"/>
        <v>793.19999999999993</v>
      </c>
      <c r="J131">
        <v>1398.8</v>
      </c>
      <c r="K131" s="6">
        <f t="shared" si="8"/>
        <v>56.705747783814701</v>
      </c>
    </row>
    <row r="132" spans="1:11" x14ac:dyDescent="0.25">
      <c r="A132" t="s">
        <v>9</v>
      </c>
      <c r="B132" t="s">
        <v>72</v>
      </c>
      <c r="C132">
        <v>3</v>
      </c>
      <c r="D132">
        <v>60</v>
      </c>
      <c r="E132">
        <v>29.39</v>
      </c>
      <c r="F132" s="6">
        <v>1000</v>
      </c>
      <c r="G132" s="6">
        <f t="shared" si="6"/>
        <v>2.9389999999999999E-2</v>
      </c>
      <c r="H132" s="6">
        <v>10000</v>
      </c>
      <c r="I132" s="6">
        <f t="shared" si="7"/>
        <v>293.89999999999998</v>
      </c>
      <c r="J132" s="6">
        <v>1398.8</v>
      </c>
      <c r="K132" s="6">
        <f t="shared" si="8"/>
        <v>21.010866456963111</v>
      </c>
    </row>
    <row r="133" spans="1:11" x14ac:dyDescent="0.25">
      <c r="A133" t="s">
        <v>22</v>
      </c>
      <c r="B133" t="s">
        <v>72</v>
      </c>
      <c r="C133">
        <v>3</v>
      </c>
      <c r="D133">
        <v>60</v>
      </c>
      <c r="E133">
        <v>31.17</v>
      </c>
      <c r="F133" s="6">
        <v>1000</v>
      </c>
      <c r="G133" s="6">
        <f t="shared" si="6"/>
        <v>3.1170000000000003E-2</v>
      </c>
      <c r="H133" s="6">
        <v>10000</v>
      </c>
      <c r="I133" s="6">
        <f t="shared" si="7"/>
        <v>311.70000000000005</v>
      </c>
      <c r="J133" s="6">
        <v>1398.8</v>
      </c>
      <c r="K133" s="6">
        <f t="shared" si="8"/>
        <v>22.283385759222192</v>
      </c>
    </row>
    <row r="134" spans="1:11" s="6" customFormat="1" x14ac:dyDescent="0.25">
      <c r="A134" s="6" t="s">
        <v>41</v>
      </c>
      <c r="B134" s="6" t="s">
        <v>72</v>
      </c>
      <c r="C134" s="6">
        <v>3</v>
      </c>
      <c r="D134" s="6">
        <v>60</v>
      </c>
      <c r="E134" s="6">
        <f>SUM(E131:E133)</f>
        <v>139.88</v>
      </c>
      <c r="F134" s="6">
        <v>1000</v>
      </c>
      <c r="G134" s="6">
        <f t="shared" si="6"/>
        <v>0.13988</v>
      </c>
      <c r="H134" s="6">
        <v>10000</v>
      </c>
      <c r="I134" s="6">
        <f t="shared" si="7"/>
        <v>1398.8</v>
      </c>
      <c r="J134" s="6">
        <v>1398.8</v>
      </c>
      <c r="K134" s="6">
        <f t="shared" si="8"/>
        <v>100</v>
      </c>
    </row>
    <row r="135" spans="1:11" x14ac:dyDescent="0.25">
      <c r="F135" s="6">
        <v>1000</v>
      </c>
      <c r="G135" s="6">
        <f t="shared" si="6"/>
        <v>0</v>
      </c>
      <c r="H135" s="6">
        <v>10000</v>
      </c>
      <c r="I135" s="6">
        <f t="shared" si="7"/>
        <v>0</v>
      </c>
      <c r="K135" s="6" t="e">
        <f t="shared" si="8"/>
        <v>#DIV/0!</v>
      </c>
    </row>
    <row r="136" spans="1:11" x14ac:dyDescent="0.25">
      <c r="A136" t="s">
        <v>9</v>
      </c>
      <c r="B136" t="s">
        <v>72</v>
      </c>
      <c r="C136">
        <v>4</v>
      </c>
      <c r="D136">
        <v>60</v>
      </c>
      <c r="E136">
        <v>11.76</v>
      </c>
      <c r="F136" s="6">
        <v>1000</v>
      </c>
      <c r="G136" s="6">
        <f t="shared" si="6"/>
        <v>1.176E-2</v>
      </c>
      <c r="H136" s="6">
        <v>10000</v>
      </c>
      <c r="I136" s="6">
        <f t="shared" si="7"/>
        <v>117.6</v>
      </c>
      <c r="J136">
        <v>624.5</v>
      </c>
      <c r="K136" s="6">
        <f t="shared" si="8"/>
        <v>18.831064851881504</v>
      </c>
    </row>
    <row r="137" spans="1:11" x14ac:dyDescent="0.25">
      <c r="A137" t="s">
        <v>14</v>
      </c>
      <c r="B137" t="s">
        <v>72</v>
      </c>
      <c r="C137">
        <v>4</v>
      </c>
      <c r="D137">
        <v>60</v>
      </c>
      <c r="E137">
        <v>0.54</v>
      </c>
      <c r="F137" s="6">
        <v>1000</v>
      </c>
      <c r="G137" s="6">
        <f t="shared" si="6"/>
        <v>5.4000000000000001E-4</v>
      </c>
      <c r="H137" s="6">
        <v>10000</v>
      </c>
      <c r="I137" s="6">
        <f t="shared" si="7"/>
        <v>5.4</v>
      </c>
      <c r="J137" s="6">
        <v>624.5</v>
      </c>
      <c r="K137" s="6">
        <f t="shared" si="8"/>
        <v>0.8646917534027222</v>
      </c>
    </row>
    <row r="138" spans="1:11" x14ac:dyDescent="0.25">
      <c r="A138" t="s">
        <v>11</v>
      </c>
      <c r="B138" t="s">
        <v>72</v>
      </c>
      <c r="C138">
        <v>4</v>
      </c>
      <c r="D138">
        <v>60</v>
      </c>
      <c r="E138">
        <v>48.78</v>
      </c>
      <c r="F138" s="6">
        <v>1000</v>
      </c>
      <c r="G138" s="6">
        <f t="shared" si="6"/>
        <v>4.8780000000000004E-2</v>
      </c>
      <c r="H138" s="6">
        <v>10000</v>
      </c>
      <c r="I138" s="6">
        <f t="shared" si="7"/>
        <v>487.8</v>
      </c>
      <c r="J138" s="6">
        <v>624.5</v>
      </c>
      <c r="K138" s="6">
        <f t="shared" si="8"/>
        <v>78.110488390712575</v>
      </c>
    </row>
    <row r="139" spans="1:11" x14ac:dyDescent="0.25">
      <c r="A139" t="s">
        <v>13</v>
      </c>
      <c r="B139" t="s">
        <v>72</v>
      </c>
      <c r="C139">
        <v>4</v>
      </c>
      <c r="D139">
        <v>60</v>
      </c>
      <c r="E139">
        <v>1.37</v>
      </c>
      <c r="F139" s="6">
        <v>1000</v>
      </c>
      <c r="G139" s="6">
        <f t="shared" si="6"/>
        <v>1.3700000000000001E-3</v>
      </c>
      <c r="H139" s="6">
        <v>10000</v>
      </c>
      <c r="I139" s="6">
        <f t="shared" si="7"/>
        <v>13.700000000000001</v>
      </c>
      <c r="J139" s="6">
        <v>624.5</v>
      </c>
      <c r="K139" s="6">
        <f t="shared" si="8"/>
        <v>2.1937550040032026</v>
      </c>
    </row>
    <row r="140" spans="1:11" s="6" customFormat="1" x14ac:dyDescent="0.25">
      <c r="A140" s="6" t="s">
        <v>41</v>
      </c>
      <c r="B140" s="6" t="s">
        <v>72</v>
      </c>
      <c r="C140" s="6">
        <v>4</v>
      </c>
      <c r="D140" s="6">
        <v>60</v>
      </c>
      <c r="E140" s="6">
        <f>SUM(E136:E139)</f>
        <v>62.449999999999996</v>
      </c>
      <c r="F140" s="6">
        <v>1000</v>
      </c>
      <c r="G140" s="6">
        <f t="shared" si="6"/>
        <v>6.2449999999999999E-2</v>
      </c>
      <c r="H140" s="6">
        <v>10000</v>
      </c>
      <c r="I140" s="6">
        <f t="shared" si="7"/>
        <v>624.5</v>
      </c>
      <c r="J140" s="6">
        <v>624.5</v>
      </c>
      <c r="K140" s="6">
        <f t="shared" si="8"/>
        <v>100</v>
      </c>
    </row>
    <row r="141" spans="1:11" x14ac:dyDescent="0.25">
      <c r="F141" s="6">
        <v>1000</v>
      </c>
      <c r="G141" s="6">
        <f t="shared" si="6"/>
        <v>0</v>
      </c>
      <c r="H141" s="6">
        <v>10000</v>
      </c>
      <c r="I141" s="6">
        <f t="shared" si="7"/>
        <v>0</v>
      </c>
      <c r="K141" s="6" t="e">
        <f t="shared" si="8"/>
        <v>#DIV/0!</v>
      </c>
    </row>
    <row r="142" spans="1:11" x14ac:dyDescent="0.25">
      <c r="A142" t="s">
        <v>9</v>
      </c>
      <c r="B142" t="s">
        <v>72</v>
      </c>
      <c r="C142">
        <v>5</v>
      </c>
      <c r="D142">
        <v>60</v>
      </c>
      <c r="E142">
        <v>173.14</v>
      </c>
      <c r="F142" s="6">
        <v>1000</v>
      </c>
      <c r="G142" s="6">
        <f t="shared" si="6"/>
        <v>0.17313999999999999</v>
      </c>
      <c r="H142" s="6">
        <v>10000</v>
      </c>
      <c r="I142" s="6">
        <f t="shared" si="7"/>
        <v>1731.3999999999999</v>
      </c>
      <c r="J142">
        <v>2184.1999999999994</v>
      </c>
      <c r="K142" s="6">
        <f t="shared" si="8"/>
        <v>79.269297683362353</v>
      </c>
    </row>
    <row r="143" spans="1:11" x14ac:dyDescent="0.25">
      <c r="A143" t="s">
        <v>12</v>
      </c>
      <c r="B143" t="s">
        <v>72</v>
      </c>
      <c r="C143">
        <v>5</v>
      </c>
      <c r="D143">
        <v>60</v>
      </c>
      <c r="E143">
        <v>9.17</v>
      </c>
      <c r="F143" s="6">
        <v>1000</v>
      </c>
      <c r="G143" s="6">
        <f t="shared" si="6"/>
        <v>9.1699999999999993E-3</v>
      </c>
      <c r="H143" s="6">
        <v>10000</v>
      </c>
      <c r="I143" s="6">
        <f t="shared" si="7"/>
        <v>91.699999999999989</v>
      </c>
      <c r="J143" s="6">
        <v>2184.1999999999994</v>
      </c>
      <c r="K143" s="6">
        <f t="shared" si="8"/>
        <v>4.1983334859445112</v>
      </c>
    </row>
    <row r="144" spans="1:11" x14ac:dyDescent="0.25">
      <c r="A144" t="s">
        <v>11</v>
      </c>
      <c r="B144" t="s">
        <v>72</v>
      </c>
      <c r="C144">
        <v>5</v>
      </c>
      <c r="D144">
        <v>60</v>
      </c>
      <c r="E144">
        <v>36.11</v>
      </c>
      <c r="F144" s="6">
        <v>1000</v>
      </c>
      <c r="G144" s="6">
        <f t="shared" si="6"/>
        <v>3.6109999999999996E-2</v>
      </c>
      <c r="H144" s="6">
        <v>10000</v>
      </c>
      <c r="I144" s="6">
        <f t="shared" si="7"/>
        <v>361.09999999999997</v>
      </c>
      <c r="J144" s="6">
        <v>2184.1999999999994</v>
      </c>
      <c r="K144" s="6">
        <f t="shared" si="8"/>
        <v>16.532368830693166</v>
      </c>
    </row>
    <row r="145" spans="1:11" x14ac:dyDescent="0.25">
      <c r="A145" t="s">
        <v>41</v>
      </c>
      <c r="B145" s="6" t="s">
        <v>72</v>
      </c>
      <c r="C145" s="6">
        <v>5</v>
      </c>
      <c r="D145" s="6">
        <v>60</v>
      </c>
      <c r="E145">
        <f>SUM(E142:E144)</f>
        <v>218.41999999999996</v>
      </c>
      <c r="F145" s="6">
        <v>1000</v>
      </c>
      <c r="G145" s="6">
        <f t="shared" si="6"/>
        <v>0.21841999999999995</v>
      </c>
      <c r="H145" s="6">
        <v>10000</v>
      </c>
      <c r="I145" s="6">
        <f t="shared" si="7"/>
        <v>2184.1999999999994</v>
      </c>
      <c r="J145" s="6">
        <v>2184.1999999999994</v>
      </c>
      <c r="K145" s="6">
        <f t="shared" si="8"/>
        <v>100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BE108"/>
  <sheetViews>
    <sheetView workbookViewId="0">
      <selection activeCell="G1" sqref="G1:I21"/>
    </sheetView>
  </sheetViews>
  <sheetFormatPr defaultRowHeight="15" x14ac:dyDescent="0.25"/>
  <cols>
    <col min="29" max="30" width="9.140625" style="6"/>
    <col min="32" max="33" width="9.140625" style="6"/>
    <col min="35" max="36" width="9.140625" style="6"/>
    <col min="38" max="39" width="9.140625" style="6"/>
    <col min="41" max="42" width="9.140625" style="6"/>
    <col min="44" max="45" width="9.140625" style="6"/>
  </cols>
  <sheetData>
    <row r="1" spans="1:57" x14ac:dyDescent="0.25">
      <c r="A1" t="s">
        <v>0</v>
      </c>
      <c r="B1" t="s">
        <v>39</v>
      </c>
      <c r="C1" t="s">
        <v>3</v>
      </c>
      <c r="D1" t="s">
        <v>29</v>
      </c>
      <c r="G1" t="s">
        <v>0</v>
      </c>
      <c r="H1" t="s">
        <v>77</v>
      </c>
      <c r="I1" t="s">
        <v>76</v>
      </c>
      <c r="K1" t="s">
        <v>92</v>
      </c>
      <c r="L1" s="6" t="s">
        <v>11</v>
      </c>
      <c r="M1" s="6" t="s">
        <v>80</v>
      </c>
      <c r="N1" s="6" t="s">
        <v>81</v>
      </c>
      <c r="O1" s="6" t="s">
        <v>82</v>
      </c>
      <c r="P1" s="6" t="s">
        <v>83</v>
      </c>
      <c r="Q1" s="6" t="s">
        <v>84</v>
      </c>
      <c r="R1" s="6" t="s">
        <v>85</v>
      </c>
      <c r="S1" s="6" t="s">
        <v>86</v>
      </c>
      <c r="T1" s="6" t="s">
        <v>87</v>
      </c>
      <c r="U1" s="6" t="s">
        <v>88</v>
      </c>
      <c r="V1" s="6" t="s">
        <v>89</v>
      </c>
      <c r="W1" t="s">
        <v>91</v>
      </c>
      <c r="X1" t="s">
        <v>11</v>
      </c>
      <c r="Y1" t="s">
        <v>80</v>
      </c>
      <c r="AA1" t="s">
        <v>92</v>
      </c>
      <c r="AB1" t="s">
        <v>101</v>
      </c>
      <c r="AC1" s="6" t="s">
        <v>102</v>
      </c>
      <c r="AD1" s="6" t="s">
        <v>103</v>
      </c>
      <c r="AE1" t="s">
        <v>104</v>
      </c>
      <c r="AF1" s="6" t="s">
        <v>105</v>
      </c>
      <c r="AG1" s="6" t="s">
        <v>106</v>
      </c>
      <c r="AH1" t="s">
        <v>107</v>
      </c>
      <c r="AI1" s="6" t="s">
        <v>108</v>
      </c>
      <c r="AJ1" s="6" t="s">
        <v>109</v>
      </c>
      <c r="AK1" t="s">
        <v>110</v>
      </c>
      <c r="AL1" s="6" t="s">
        <v>111</v>
      </c>
      <c r="AM1" s="6" t="s">
        <v>112</v>
      </c>
      <c r="AN1" t="s">
        <v>113</v>
      </c>
      <c r="AO1" s="6" t="s">
        <v>120</v>
      </c>
      <c r="AP1" s="6" t="s">
        <v>121</v>
      </c>
      <c r="AQ1" t="s">
        <v>114</v>
      </c>
      <c r="AR1" s="6" t="s">
        <v>115</v>
      </c>
      <c r="AS1" s="6" t="s">
        <v>116</v>
      </c>
      <c r="AT1" t="s">
        <v>117</v>
      </c>
      <c r="AU1" t="s">
        <v>118</v>
      </c>
      <c r="AV1" t="s">
        <v>119</v>
      </c>
      <c r="AX1" t="s">
        <v>51</v>
      </c>
      <c r="AY1" t="s">
        <v>102</v>
      </c>
      <c r="AZ1" t="s">
        <v>105</v>
      </c>
      <c r="BA1" t="s">
        <v>108</v>
      </c>
      <c r="BB1" t="s">
        <v>111</v>
      </c>
      <c r="BC1" t="s">
        <v>120</v>
      </c>
      <c r="BD1" t="s">
        <v>115</v>
      </c>
      <c r="BE1" t="s">
        <v>118</v>
      </c>
    </row>
    <row r="2" spans="1:57" x14ac:dyDescent="0.25">
      <c r="A2" t="s">
        <v>11</v>
      </c>
      <c r="B2" t="s">
        <v>72</v>
      </c>
      <c r="C2">
        <v>0</v>
      </c>
      <c r="D2">
        <v>1033.3</v>
      </c>
      <c r="G2" t="s">
        <v>41</v>
      </c>
      <c r="H2">
        <v>0</v>
      </c>
      <c r="I2">
        <v>5548.7</v>
      </c>
      <c r="K2">
        <v>0</v>
      </c>
      <c r="L2">
        <v>1236.9000000000001</v>
      </c>
      <c r="M2">
        <v>552.40000000000009</v>
      </c>
      <c r="N2">
        <v>192.89999999999998</v>
      </c>
      <c r="O2">
        <v>3566.4999999999995</v>
      </c>
      <c r="P2" t="s">
        <v>43</v>
      </c>
      <c r="Q2">
        <v>622.1</v>
      </c>
      <c r="R2">
        <v>591.4</v>
      </c>
      <c r="S2">
        <v>620.6</v>
      </c>
      <c r="T2">
        <v>643.40000000000009</v>
      </c>
      <c r="U2">
        <v>46.500000000000007</v>
      </c>
      <c r="V2">
        <v>170.20000000000002</v>
      </c>
      <c r="W2" s="6" t="s">
        <v>43</v>
      </c>
      <c r="X2">
        <f>LOG10(L2)</f>
        <v>3.092334589521021</v>
      </c>
      <c r="Y2">
        <f>LOG10(M2)</f>
        <v>2.7422536699065936</v>
      </c>
      <c r="AA2">
        <v>0</v>
      </c>
      <c r="AB2">
        <v>1236.9000000000001</v>
      </c>
      <c r="AC2" s="6">
        <f>LOG10(L2)</f>
        <v>3.092334589521021</v>
      </c>
      <c r="AD2" s="6">
        <f>SQRT(L2)</f>
        <v>35.169589136070385</v>
      </c>
      <c r="AE2">
        <v>552.40000000000009</v>
      </c>
      <c r="AF2" s="6">
        <f>LOG10(AE2)</f>
        <v>2.7422536699065936</v>
      </c>
      <c r="AG2" s="6">
        <f>SQRT(AE2)</f>
        <v>23.503191272676144</v>
      </c>
      <c r="AH2">
        <v>3566.4999999999995</v>
      </c>
      <c r="AI2" s="6">
        <f>LOG10(AH2)</f>
        <v>3.5522422283567021</v>
      </c>
      <c r="AJ2" s="6">
        <f>SQRT(AH2)</f>
        <v>59.720180843664558</v>
      </c>
      <c r="AK2">
        <v>1955.5</v>
      </c>
      <c r="AL2" s="6">
        <f>LOG10(AK2)</f>
        <v>3.2912578202881493</v>
      </c>
      <c r="AM2" s="6">
        <f>SQRT(AK2)</f>
        <v>44.221035718309452</v>
      </c>
      <c r="AN2">
        <v>622.1</v>
      </c>
      <c r="AO2" s="6">
        <f>LOG10(AN2)</f>
        <v>2.7938602013426697</v>
      </c>
      <c r="AP2" s="6">
        <f>SQRT(AN2)</f>
        <v>24.941932563456266</v>
      </c>
      <c r="AQ2">
        <v>591.4</v>
      </c>
      <c r="AR2" s="6">
        <f>LOG10(AQ2)</f>
        <v>2.7718813201900989</v>
      </c>
      <c r="AS2" s="6">
        <f>SQRT(AQ2)</f>
        <v>24.318717071424636</v>
      </c>
      <c r="AT2">
        <v>620.6</v>
      </c>
      <c r="AU2">
        <f>LOG10(AT2)</f>
        <v>2.7928117712481471</v>
      </c>
      <c r="AV2">
        <f>SQRT(AT2)</f>
        <v>24.911844572411734</v>
      </c>
      <c r="AX2">
        <v>0</v>
      </c>
      <c r="AY2">
        <v>900.78</v>
      </c>
      <c r="AZ2">
        <v>1453.78</v>
      </c>
      <c r="BA2">
        <v>1960.25</v>
      </c>
      <c r="BB2">
        <v>723.35</v>
      </c>
      <c r="BC2">
        <v>558.70000000000005</v>
      </c>
      <c r="BD2">
        <v>484.46666699999997</v>
      </c>
      <c r="BE2">
        <v>360.95</v>
      </c>
    </row>
    <row r="3" spans="1:57" x14ac:dyDescent="0.25">
      <c r="A3" t="s">
        <v>17</v>
      </c>
      <c r="B3" t="s">
        <v>72</v>
      </c>
      <c r="C3">
        <v>0</v>
      </c>
      <c r="D3">
        <v>203.6</v>
      </c>
      <c r="G3" t="s">
        <v>41</v>
      </c>
      <c r="H3">
        <v>0</v>
      </c>
      <c r="I3">
        <v>5743.9</v>
      </c>
      <c r="K3">
        <v>0</v>
      </c>
      <c r="L3">
        <v>838.4</v>
      </c>
      <c r="M3">
        <v>581.4</v>
      </c>
      <c r="N3" t="s">
        <v>43</v>
      </c>
      <c r="O3">
        <v>2296.6</v>
      </c>
      <c r="P3">
        <v>637.40000000000009</v>
      </c>
      <c r="Q3">
        <v>877.8</v>
      </c>
      <c r="R3">
        <v>570.4</v>
      </c>
      <c r="S3">
        <v>101.3</v>
      </c>
      <c r="T3" s="6" t="s">
        <v>43</v>
      </c>
      <c r="U3" s="6" t="s">
        <v>43</v>
      </c>
      <c r="V3" s="6" t="s">
        <v>43</v>
      </c>
      <c r="W3" s="6" t="s">
        <v>43</v>
      </c>
      <c r="X3" s="6">
        <f t="shared" ref="X3:X21" si="0">LOG10(L3)</f>
        <v>2.9234512696396515</v>
      </c>
      <c r="Y3" s="6">
        <f t="shared" ref="Y3:Y21" si="1">LOG10(M3)</f>
        <v>2.764475027434409</v>
      </c>
      <c r="AA3">
        <v>0</v>
      </c>
      <c r="AB3">
        <v>838.4</v>
      </c>
      <c r="AC3" s="6">
        <f t="shared" ref="AC3:AC21" si="2">LOG10(L3)</f>
        <v>2.9234512696396515</v>
      </c>
      <c r="AD3" s="6">
        <f t="shared" ref="AD3:AD21" si="3">SQRT(L3)</f>
        <v>28.95513771336617</v>
      </c>
      <c r="AE3">
        <v>581.4</v>
      </c>
      <c r="AF3" s="6">
        <f t="shared" ref="AF3:AF21" si="4">LOG10(AE3)</f>
        <v>2.764475027434409</v>
      </c>
      <c r="AG3" s="6">
        <f t="shared" ref="AG3:AG21" si="5">SQRT(AE3)</f>
        <v>24.112237556892143</v>
      </c>
      <c r="AH3">
        <v>2296.6</v>
      </c>
      <c r="AI3" s="6">
        <f t="shared" ref="AI3:AI20" si="6">LOG10(AH3)</f>
        <v>3.361085360488826</v>
      </c>
      <c r="AJ3" s="6">
        <f t="shared" ref="AJ3:AJ20" si="7">SQRT(AH3)</f>
        <v>47.92285467290111</v>
      </c>
      <c r="AK3">
        <v>637.40000000000009</v>
      </c>
      <c r="AL3" s="6">
        <f t="shared" ref="AL3:AL15" si="8">LOG10(AK3)</f>
        <v>2.804412059137714</v>
      </c>
      <c r="AM3" s="6">
        <f t="shared" ref="AM3:AM15" si="9">SQRT(AK3)</f>
        <v>25.246781973154523</v>
      </c>
      <c r="AN3">
        <v>877.8</v>
      </c>
      <c r="AO3" s="6">
        <f t="shared" ref="AO3:AO17" si="10">LOG10(AN3)</f>
        <v>2.9433955765089546</v>
      </c>
      <c r="AP3" s="6">
        <f t="shared" ref="AP3:AP17" si="11">SQRT(AN3)</f>
        <v>29.62768975131203</v>
      </c>
      <c r="AQ3">
        <v>570.4</v>
      </c>
      <c r="AR3" s="6">
        <f t="shared" ref="AR3:AR17" si="12">LOG10(AQ3)</f>
        <v>2.756179516843809</v>
      </c>
      <c r="AS3" s="6">
        <f t="shared" ref="AS3:AS17" si="13">SQRT(AQ3)</f>
        <v>23.883048381645086</v>
      </c>
      <c r="AT3">
        <v>101.3</v>
      </c>
      <c r="AU3" s="6">
        <f>LOG10(AT3)</f>
        <v>2.0056094453602804</v>
      </c>
      <c r="AV3" s="6">
        <f>SQRT(AT3)</f>
        <v>10.064790112068906</v>
      </c>
      <c r="AX3">
        <v>15</v>
      </c>
      <c r="AY3">
        <v>30.5</v>
      </c>
      <c r="AZ3">
        <v>1032.1600000000001</v>
      </c>
      <c r="BA3">
        <v>2579.875</v>
      </c>
      <c r="BB3">
        <v>1226.7</v>
      </c>
      <c r="BC3">
        <v>309.7</v>
      </c>
      <c r="BD3">
        <v>605.5</v>
      </c>
      <c r="BE3">
        <v>191.63333299999999</v>
      </c>
    </row>
    <row r="4" spans="1:57" x14ac:dyDescent="0.25">
      <c r="A4" t="s">
        <v>9</v>
      </c>
      <c r="B4" t="s">
        <v>72</v>
      </c>
      <c r="C4">
        <v>0</v>
      </c>
      <c r="D4">
        <v>552.40000000000009</v>
      </c>
      <c r="G4" t="s">
        <v>41</v>
      </c>
      <c r="H4">
        <v>0</v>
      </c>
      <c r="I4">
        <v>4733.5000000000009</v>
      </c>
      <c r="K4">
        <v>0</v>
      </c>
      <c r="L4" t="s">
        <v>43</v>
      </c>
      <c r="M4" t="s">
        <v>43</v>
      </c>
      <c r="N4" s="6" t="s">
        <v>43</v>
      </c>
      <c r="O4">
        <v>1864.1</v>
      </c>
      <c r="P4">
        <v>177</v>
      </c>
      <c r="Q4">
        <v>176.2</v>
      </c>
      <c r="R4">
        <v>291.59999999999997</v>
      </c>
      <c r="S4" s="6" t="s">
        <v>43</v>
      </c>
      <c r="T4" s="6" t="s">
        <v>43</v>
      </c>
      <c r="U4" s="6" t="s">
        <v>43</v>
      </c>
      <c r="V4" s="6" t="s">
        <v>43</v>
      </c>
      <c r="W4" s="6" t="s">
        <v>43</v>
      </c>
      <c r="X4" s="6" t="e">
        <f t="shared" si="0"/>
        <v>#VALUE!</v>
      </c>
      <c r="Y4" s="6" t="e">
        <f t="shared" si="1"/>
        <v>#VALUE!</v>
      </c>
      <c r="AA4">
        <v>0</v>
      </c>
      <c r="AB4" t="s">
        <v>43</v>
      </c>
      <c r="AC4" s="6" t="s">
        <v>43</v>
      </c>
      <c r="AD4" s="6" t="s">
        <v>43</v>
      </c>
      <c r="AE4" t="s">
        <v>43</v>
      </c>
      <c r="AF4" s="6" t="s">
        <v>43</v>
      </c>
      <c r="AG4" s="6" t="s">
        <v>43</v>
      </c>
      <c r="AH4">
        <v>1864.1</v>
      </c>
      <c r="AI4" s="6">
        <f t="shared" si="6"/>
        <v>3.2704692064531979</v>
      </c>
      <c r="AJ4" s="6">
        <f t="shared" si="7"/>
        <v>43.175224376950261</v>
      </c>
      <c r="AK4" t="s">
        <v>43</v>
      </c>
      <c r="AL4" s="6" t="s">
        <v>43</v>
      </c>
      <c r="AM4" s="6" t="s">
        <v>43</v>
      </c>
      <c r="AN4">
        <v>176.2</v>
      </c>
      <c r="AO4" s="6">
        <f t="shared" si="10"/>
        <v>2.246005904076029</v>
      </c>
      <c r="AP4" s="6">
        <f t="shared" si="11"/>
        <v>13.274034804836093</v>
      </c>
      <c r="AQ4">
        <v>291.59999999999997</v>
      </c>
      <c r="AR4" s="6">
        <f t="shared" si="12"/>
        <v>2.4647875196459368</v>
      </c>
      <c r="AS4" s="6">
        <f t="shared" si="13"/>
        <v>17.076299364909246</v>
      </c>
      <c r="AT4" t="s">
        <v>43</v>
      </c>
      <c r="AU4" s="6" t="s">
        <v>43</v>
      </c>
      <c r="AV4" s="6" t="s">
        <v>43</v>
      </c>
      <c r="AX4">
        <v>30</v>
      </c>
      <c r="AY4">
        <v>1209.98</v>
      </c>
      <c r="AZ4">
        <v>2077.12</v>
      </c>
      <c r="BA4">
        <v>980.63333</v>
      </c>
      <c r="BB4">
        <v>406.42500000000001</v>
      </c>
      <c r="BC4">
        <v>478.76666699999998</v>
      </c>
      <c r="BD4">
        <v>804.7</v>
      </c>
      <c r="BE4">
        <v>84.7</v>
      </c>
    </row>
    <row r="5" spans="1:57" x14ac:dyDescent="0.25">
      <c r="A5" t="s">
        <v>22</v>
      </c>
      <c r="B5" t="s">
        <v>72</v>
      </c>
      <c r="C5">
        <v>0</v>
      </c>
      <c r="D5">
        <v>192.89999999999998</v>
      </c>
      <c r="G5" t="s">
        <v>41</v>
      </c>
      <c r="H5">
        <v>0</v>
      </c>
      <c r="I5">
        <v>5665.0999999999995</v>
      </c>
      <c r="K5">
        <v>0</v>
      </c>
      <c r="L5">
        <v>1113.3</v>
      </c>
      <c r="M5">
        <v>2364.1999999999998</v>
      </c>
      <c r="N5" s="6" t="s">
        <v>43</v>
      </c>
      <c r="O5" t="s">
        <v>43</v>
      </c>
      <c r="P5">
        <v>123.5</v>
      </c>
      <c r="Q5" s="6" t="s">
        <v>43</v>
      </c>
      <c r="R5" s="6" t="s">
        <v>43</v>
      </c>
      <c r="S5" s="6" t="s">
        <v>43</v>
      </c>
      <c r="T5" s="6" t="s">
        <v>43</v>
      </c>
      <c r="U5" s="6" t="s">
        <v>43</v>
      </c>
      <c r="V5" s="6" t="s">
        <v>43</v>
      </c>
      <c r="W5" s="6" t="s">
        <v>43</v>
      </c>
      <c r="X5" s="6">
        <f t="shared" si="0"/>
        <v>3.0466122090684453</v>
      </c>
      <c r="Y5" s="6">
        <f t="shared" si="1"/>
        <v>3.3736842129970155</v>
      </c>
      <c r="AA5">
        <v>0</v>
      </c>
      <c r="AB5">
        <v>1113.3</v>
      </c>
      <c r="AC5" s="6">
        <f t="shared" si="2"/>
        <v>3.0466122090684453</v>
      </c>
      <c r="AD5" s="6">
        <f t="shared" si="3"/>
        <v>33.366150512158278</v>
      </c>
      <c r="AE5">
        <v>2364.1999999999998</v>
      </c>
      <c r="AF5" s="6">
        <f t="shared" si="4"/>
        <v>3.3736842129970155</v>
      </c>
      <c r="AG5" s="6">
        <f t="shared" si="5"/>
        <v>48.623039806248229</v>
      </c>
      <c r="AH5" t="s">
        <v>43</v>
      </c>
      <c r="AI5" s="6" t="s">
        <v>43</v>
      </c>
      <c r="AJ5" s="6" t="s">
        <v>43</v>
      </c>
      <c r="AK5">
        <v>123.5</v>
      </c>
      <c r="AL5" s="6">
        <f t="shared" si="8"/>
        <v>2.0916669575956846</v>
      </c>
      <c r="AM5" s="6">
        <f t="shared" si="9"/>
        <v>11.113055385446435</v>
      </c>
      <c r="AN5" t="s">
        <v>43</v>
      </c>
      <c r="AO5" s="6" t="s">
        <v>43</v>
      </c>
      <c r="AP5" s="6" t="s">
        <v>43</v>
      </c>
      <c r="AQ5" t="s">
        <v>43</v>
      </c>
      <c r="AR5" s="6" t="s">
        <v>43</v>
      </c>
      <c r="AS5" s="6" t="s">
        <v>43</v>
      </c>
      <c r="AT5" s="6" t="s">
        <v>43</v>
      </c>
      <c r="AU5" s="6" t="s">
        <v>43</v>
      </c>
      <c r="AV5" s="6" t="s">
        <v>43</v>
      </c>
      <c r="AX5">
        <v>60</v>
      </c>
      <c r="AY5">
        <v>916.34</v>
      </c>
      <c r="AZ5">
        <v>732.82</v>
      </c>
      <c r="BA5">
        <v>278.35000000000002</v>
      </c>
      <c r="BB5" t="s">
        <v>43</v>
      </c>
      <c r="BC5">
        <v>22.4</v>
      </c>
      <c r="BD5">
        <v>5.4</v>
      </c>
      <c r="BE5">
        <v>13.7</v>
      </c>
    </row>
    <row r="6" spans="1:57" x14ac:dyDescent="0.25">
      <c r="A6" t="s">
        <v>12</v>
      </c>
      <c r="B6" t="s">
        <v>72</v>
      </c>
      <c r="C6">
        <v>0</v>
      </c>
      <c r="D6">
        <v>3566.4999999999995</v>
      </c>
      <c r="G6" t="s">
        <v>41</v>
      </c>
      <c r="H6">
        <v>0</v>
      </c>
      <c r="I6">
        <v>5720.4</v>
      </c>
      <c r="K6">
        <v>0</v>
      </c>
      <c r="L6">
        <v>1133.9000000000001</v>
      </c>
      <c r="M6">
        <v>3739.5999999999995</v>
      </c>
      <c r="N6" s="6" t="s">
        <v>43</v>
      </c>
      <c r="O6" s="6" t="s">
        <v>43</v>
      </c>
      <c r="P6" s="6" t="s">
        <v>43</v>
      </c>
      <c r="Q6" s="6" t="s">
        <v>43</v>
      </c>
      <c r="R6" s="6" t="s">
        <v>43</v>
      </c>
      <c r="S6" s="6" t="s">
        <v>43</v>
      </c>
      <c r="T6" s="6" t="s">
        <v>43</v>
      </c>
      <c r="U6" s="6" t="s">
        <v>43</v>
      </c>
      <c r="V6" s="6" t="s">
        <v>43</v>
      </c>
      <c r="W6" s="6" t="s">
        <v>43</v>
      </c>
      <c r="X6" s="6">
        <f t="shared" si="0"/>
        <v>3.0545747552948228</v>
      </c>
      <c r="Y6" s="6">
        <f t="shared" si="1"/>
        <v>3.5728251511087299</v>
      </c>
      <c r="AA6">
        <v>0</v>
      </c>
      <c r="AB6">
        <v>1133.9000000000001</v>
      </c>
      <c r="AC6" s="6">
        <f t="shared" si="2"/>
        <v>3.0545747552948228</v>
      </c>
      <c r="AD6" s="6">
        <f t="shared" si="3"/>
        <v>33.673431663553394</v>
      </c>
      <c r="AE6">
        <v>3739.5999999999995</v>
      </c>
      <c r="AF6" s="6">
        <f t="shared" si="4"/>
        <v>3.5728251511087299</v>
      </c>
      <c r="AG6" s="6">
        <f t="shared" si="5"/>
        <v>61.152268968534599</v>
      </c>
      <c r="AH6" t="s">
        <v>43</v>
      </c>
      <c r="AI6" s="6" t="s">
        <v>43</v>
      </c>
      <c r="AJ6" s="6" t="s">
        <v>43</v>
      </c>
      <c r="AK6" t="s">
        <v>43</v>
      </c>
      <c r="AL6" s="6" t="s">
        <v>43</v>
      </c>
      <c r="AM6" s="6" t="s">
        <v>43</v>
      </c>
      <c r="AN6" s="6" t="s">
        <v>43</v>
      </c>
      <c r="AO6" s="6" t="s">
        <v>43</v>
      </c>
      <c r="AP6" s="6" t="s">
        <v>43</v>
      </c>
      <c r="AQ6" s="6" t="s">
        <v>43</v>
      </c>
      <c r="AR6" s="6" t="s">
        <v>43</v>
      </c>
      <c r="AS6" s="6" t="s">
        <v>43</v>
      </c>
      <c r="AT6" s="6" t="s">
        <v>43</v>
      </c>
      <c r="AU6" s="6" t="s">
        <v>43</v>
      </c>
      <c r="AV6" s="6" t="s">
        <v>43</v>
      </c>
    </row>
    <row r="7" spans="1:57" x14ac:dyDescent="0.25">
      <c r="A7" t="s">
        <v>18</v>
      </c>
      <c r="B7" t="s">
        <v>72</v>
      </c>
      <c r="C7">
        <v>0</v>
      </c>
      <c r="D7">
        <v>1955.5</v>
      </c>
      <c r="G7" t="s">
        <v>41</v>
      </c>
      <c r="H7">
        <v>15</v>
      </c>
      <c r="I7">
        <v>4895.4000000000005</v>
      </c>
      <c r="K7">
        <v>15</v>
      </c>
      <c r="L7">
        <v>10.400000000000002</v>
      </c>
      <c r="M7" t="s">
        <v>43</v>
      </c>
      <c r="N7">
        <v>196.00000000000003</v>
      </c>
      <c r="O7">
        <v>4623.5</v>
      </c>
      <c r="P7">
        <v>1226.7</v>
      </c>
      <c r="Q7">
        <v>136.69999999999999</v>
      </c>
      <c r="R7">
        <v>426.4</v>
      </c>
      <c r="S7">
        <v>47.199999999999996</v>
      </c>
      <c r="T7">
        <v>578.29999999999995</v>
      </c>
      <c r="U7">
        <v>8.3999999999999986</v>
      </c>
      <c r="W7" s="6" t="s">
        <v>43</v>
      </c>
      <c r="X7" s="6">
        <f t="shared" si="0"/>
        <v>1.0170333392987805</v>
      </c>
      <c r="Y7" s="6" t="e">
        <f t="shared" si="1"/>
        <v>#VALUE!</v>
      </c>
      <c r="AA7">
        <v>15</v>
      </c>
      <c r="AB7">
        <v>10.400000000000002</v>
      </c>
      <c r="AC7" s="6">
        <f t="shared" si="2"/>
        <v>1.0170333392987805</v>
      </c>
      <c r="AD7" s="6">
        <f t="shared" si="3"/>
        <v>3.2249030993194201</v>
      </c>
      <c r="AE7">
        <v>65.5</v>
      </c>
      <c r="AF7" s="6">
        <f t="shared" si="4"/>
        <v>1.816241299991783</v>
      </c>
      <c r="AG7" s="6">
        <f t="shared" si="5"/>
        <v>8.0932070281193234</v>
      </c>
      <c r="AH7">
        <v>4623.5</v>
      </c>
      <c r="AI7" s="6">
        <f t="shared" si="6"/>
        <v>3.6649708619648029</v>
      </c>
      <c r="AJ7" s="6">
        <f t="shared" si="7"/>
        <v>67.996323430020837</v>
      </c>
      <c r="AK7">
        <v>1226.7</v>
      </c>
      <c r="AL7" s="6">
        <f t="shared" si="8"/>
        <v>3.0887383652739984</v>
      </c>
      <c r="AM7" s="6">
        <f t="shared" si="9"/>
        <v>35.024277294471048</v>
      </c>
      <c r="AN7">
        <v>136.69999999999999</v>
      </c>
      <c r="AO7" s="6">
        <f t="shared" si="10"/>
        <v>2.1357685145678222</v>
      </c>
      <c r="AP7" s="6">
        <f t="shared" si="11"/>
        <v>11.691877522451216</v>
      </c>
      <c r="AQ7">
        <v>426.4</v>
      </c>
      <c r="AR7" s="6">
        <f t="shared" si="12"/>
        <v>2.6298171960185157</v>
      </c>
      <c r="AS7" s="6">
        <f t="shared" si="13"/>
        <v>20.649455198624491</v>
      </c>
      <c r="AT7">
        <v>47.199999999999996</v>
      </c>
      <c r="AU7" s="6">
        <f>LOG10(AT7)</f>
        <v>1.6739419986340878</v>
      </c>
      <c r="AV7" s="6">
        <f>SQRT(AT7)</f>
        <v>6.8702256149270671</v>
      </c>
    </row>
    <row r="8" spans="1:57" x14ac:dyDescent="0.25">
      <c r="A8" t="s">
        <v>16</v>
      </c>
      <c r="B8" t="s">
        <v>72</v>
      </c>
      <c r="C8">
        <v>0</v>
      </c>
      <c r="D8">
        <v>622.1</v>
      </c>
      <c r="G8" t="s">
        <v>41</v>
      </c>
      <c r="H8">
        <v>15</v>
      </c>
      <c r="I8">
        <v>5102.3000000000011</v>
      </c>
      <c r="K8">
        <v>15</v>
      </c>
      <c r="L8">
        <v>50.599999999999994</v>
      </c>
      <c r="M8">
        <v>2838.3999999999996</v>
      </c>
      <c r="N8" t="s">
        <v>43</v>
      </c>
      <c r="O8">
        <v>1653.6000000000001</v>
      </c>
      <c r="P8" s="6" t="s">
        <v>43</v>
      </c>
      <c r="Q8">
        <v>482.7</v>
      </c>
      <c r="R8">
        <v>538.20000000000005</v>
      </c>
      <c r="S8">
        <v>36.700000000000003</v>
      </c>
      <c r="T8" s="6" t="s">
        <v>43</v>
      </c>
      <c r="U8" s="6" t="s">
        <v>43</v>
      </c>
      <c r="V8" s="6" t="s">
        <v>43</v>
      </c>
      <c r="W8" s="6" t="s">
        <v>43</v>
      </c>
      <c r="X8" s="6">
        <f t="shared" si="0"/>
        <v>1.704150516839799</v>
      </c>
      <c r="Y8" s="6">
        <f t="shared" si="1"/>
        <v>3.4530735981516325</v>
      </c>
      <c r="AA8">
        <v>15</v>
      </c>
      <c r="AB8">
        <v>50.599999999999994</v>
      </c>
      <c r="AC8" s="6">
        <f t="shared" si="2"/>
        <v>1.704150516839799</v>
      </c>
      <c r="AD8" s="6">
        <f t="shared" si="3"/>
        <v>7.1133676975114959</v>
      </c>
      <c r="AE8">
        <v>2838.3999999999996</v>
      </c>
      <c r="AF8" s="6">
        <f t="shared" si="4"/>
        <v>3.4530735981516325</v>
      </c>
      <c r="AG8" s="6">
        <f t="shared" si="5"/>
        <v>53.276636530471777</v>
      </c>
      <c r="AH8">
        <v>1653.6000000000001</v>
      </c>
      <c r="AI8" s="6">
        <f t="shared" si="6"/>
        <v>3.218430463619232</v>
      </c>
      <c r="AJ8" s="6">
        <f t="shared" si="7"/>
        <v>40.664480815571714</v>
      </c>
      <c r="AK8" t="s">
        <v>43</v>
      </c>
      <c r="AL8" s="6" t="s">
        <v>43</v>
      </c>
      <c r="AM8" s="6" t="s">
        <v>43</v>
      </c>
      <c r="AN8">
        <v>482.7</v>
      </c>
      <c r="AO8" s="6">
        <f t="shared" si="10"/>
        <v>2.6836772988186919</v>
      </c>
      <c r="AP8" s="6">
        <f t="shared" si="11"/>
        <v>21.970434679359442</v>
      </c>
      <c r="AQ8">
        <v>538.20000000000005</v>
      </c>
      <c r="AR8" s="6">
        <f t="shared" si="12"/>
        <v>2.7309436934277356</v>
      </c>
      <c r="AS8" s="6">
        <f t="shared" si="13"/>
        <v>23.199137915017445</v>
      </c>
      <c r="AT8" t="s">
        <v>43</v>
      </c>
      <c r="AU8" s="6" t="s">
        <v>43</v>
      </c>
      <c r="AV8" s="6" t="s">
        <v>43</v>
      </c>
    </row>
    <row r="9" spans="1:57" x14ac:dyDescent="0.25">
      <c r="A9" t="s">
        <v>9</v>
      </c>
      <c r="B9" t="s">
        <v>72</v>
      </c>
      <c r="C9">
        <v>0</v>
      </c>
      <c r="D9">
        <v>31.3</v>
      </c>
      <c r="G9" t="s">
        <v>41</v>
      </c>
      <c r="H9">
        <v>15</v>
      </c>
      <c r="I9">
        <v>4018.8</v>
      </c>
      <c r="K9">
        <v>15</v>
      </c>
      <c r="L9" t="s">
        <v>43</v>
      </c>
      <c r="M9">
        <v>232.2</v>
      </c>
      <c r="N9" s="6" t="s">
        <v>43</v>
      </c>
      <c r="O9">
        <v>3736.0000000000005</v>
      </c>
      <c r="P9" s="6" t="s">
        <v>43</v>
      </c>
      <c r="Q9" s="6" t="s">
        <v>43</v>
      </c>
      <c r="R9">
        <v>1851.8999999999999</v>
      </c>
      <c r="S9">
        <v>491.00000000000006</v>
      </c>
      <c r="T9" s="6" t="s">
        <v>43</v>
      </c>
      <c r="U9" s="6" t="s">
        <v>43</v>
      </c>
      <c r="V9" s="6" t="s">
        <v>43</v>
      </c>
      <c r="W9" s="6" t="s">
        <v>43</v>
      </c>
      <c r="X9" s="6" t="e">
        <f t="shared" si="0"/>
        <v>#VALUE!</v>
      </c>
      <c r="Y9" s="6">
        <f t="shared" si="1"/>
        <v>2.3658622154025548</v>
      </c>
      <c r="AA9">
        <v>15</v>
      </c>
      <c r="AB9" t="s">
        <v>43</v>
      </c>
      <c r="AC9" s="6" t="s">
        <v>43</v>
      </c>
      <c r="AD9" s="6" t="s">
        <v>43</v>
      </c>
      <c r="AE9" t="s">
        <v>43</v>
      </c>
      <c r="AF9" s="6" t="s">
        <v>43</v>
      </c>
      <c r="AG9" s="6" t="s">
        <v>43</v>
      </c>
      <c r="AH9">
        <v>3736.0000000000005</v>
      </c>
      <c r="AI9" s="6">
        <f t="shared" si="6"/>
        <v>3.5724068675580556</v>
      </c>
      <c r="AJ9" s="6">
        <f t="shared" si="7"/>
        <v>61.122827159744503</v>
      </c>
      <c r="AK9" t="s">
        <v>43</v>
      </c>
      <c r="AL9" s="6" t="s">
        <v>43</v>
      </c>
      <c r="AM9" s="6" t="s">
        <v>43</v>
      </c>
      <c r="AN9" t="s">
        <v>43</v>
      </c>
      <c r="AO9" s="6" t="s">
        <v>43</v>
      </c>
      <c r="AP9" s="6" t="s">
        <v>43</v>
      </c>
      <c r="AQ9" t="s">
        <v>43</v>
      </c>
      <c r="AR9" s="6" t="s">
        <v>43</v>
      </c>
      <c r="AS9" s="6" t="s">
        <v>43</v>
      </c>
      <c r="AT9">
        <v>491.00000000000006</v>
      </c>
      <c r="AU9" s="6">
        <f>LOG10(AT9)</f>
        <v>2.6910814921229687</v>
      </c>
      <c r="AV9" s="6">
        <f>SQRT(AT9)</f>
        <v>22.158519806160339</v>
      </c>
    </row>
    <row r="10" spans="1:57" x14ac:dyDescent="0.25">
      <c r="A10" t="s">
        <v>11</v>
      </c>
      <c r="B10" t="s">
        <v>72</v>
      </c>
      <c r="C10">
        <v>0</v>
      </c>
      <c r="D10">
        <v>838.4</v>
      </c>
      <c r="G10" t="s">
        <v>41</v>
      </c>
      <c r="H10">
        <v>15</v>
      </c>
      <c r="I10">
        <v>3652.5</v>
      </c>
      <c r="K10">
        <v>15</v>
      </c>
      <c r="L10" s="6" t="s">
        <v>43</v>
      </c>
      <c r="M10">
        <v>1536.1000000000001</v>
      </c>
      <c r="N10" s="6" t="s">
        <v>43</v>
      </c>
      <c r="O10">
        <v>306.39999999999998</v>
      </c>
      <c r="P10" s="6" t="s">
        <v>43</v>
      </c>
      <c r="Q10" s="6" t="s">
        <v>43</v>
      </c>
      <c r="R10" s="6" t="s">
        <v>43</v>
      </c>
      <c r="S10" s="6" t="s">
        <v>43</v>
      </c>
      <c r="T10" s="6" t="s">
        <v>43</v>
      </c>
      <c r="U10" s="6" t="s">
        <v>43</v>
      </c>
      <c r="V10" s="6" t="s">
        <v>43</v>
      </c>
      <c r="W10" s="6" t="s">
        <v>43</v>
      </c>
      <c r="X10" s="6" t="e">
        <f t="shared" si="0"/>
        <v>#VALUE!</v>
      </c>
      <c r="Y10" s="6">
        <f t="shared" si="1"/>
        <v>3.1864194891554756</v>
      </c>
      <c r="AA10">
        <v>15</v>
      </c>
      <c r="AB10" s="6" t="s">
        <v>43</v>
      </c>
      <c r="AC10" s="6" t="s">
        <v>43</v>
      </c>
      <c r="AD10" s="6" t="s">
        <v>43</v>
      </c>
      <c r="AE10">
        <v>1536.1000000000001</v>
      </c>
      <c r="AF10" s="6">
        <f t="shared" si="4"/>
        <v>3.1864194891554756</v>
      </c>
      <c r="AG10" s="6">
        <f t="shared" si="5"/>
        <v>39.193111639674648</v>
      </c>
      <c r="AH10" t="s">
        <v>43</v>
      </c>
      <c r="AI10" s="6" t="s">
        <v>43</v>
      </c>
      <c r="AJ10" s="6" t="s">
        <v>43</v>
      </c>
      <c r="AK10" t="s">
        <v>43</v>
      </c>
      <c r="AL10" s="6" t="s">
        <v>43</v>
      </c>
      <c r="AM10" s="6" t="s">
        <v>43</v>
      </c>
      <c r="AN10" s="6" t="s">
        <v>43</v>
      </c>
      <c r="AO10" s="6" t="s">
        <v>43</v>
      </c>
      <c r="AP10" s="6" t="s">
        <v>43</v>
      </c>
      <c r="AQ10" t="s">
        <v>43</v>
      </c>
      <c r="AR10" s="6" t="s">
        <v>43</v>
      </c>
      <c r="AS10" s="6" t="s">
        <v>43</v>
      </c>
      <c r="AT10" s="6" t="s">
        <v>43</v>
      </c>
      <c r="AU10" s="6" t="s">
        <v>43</v>
      </c>
      <c r="AV10" s="6" t="s">
        <v>43</v>
      </c>
    </row>
    <row r="11" spans="1:57" x14ac:dyDescent="0.25">
      <c r="A11" t="s">
        <v>12</v>
      </c>
      <c r="B11" t="s">
        <v>72</v>
      </c>
      <c r="C11">
        <v>0</v>
      </c>
      <c r="D11">
        <v>2296.6</v>
      </c>
      <c r="G11" t="s">
        <v>41</v>
      </c>
      <c r="H11">
        <v>15</v>
      </c>
      <c r="I11">
        <v>3892.4999999999991</v>
      </c>
      <c r="K11">
        <v>15</v>
      </c>
      <c r="L11" s="6" t="s">
        <v>43</v>
      </c>
      <c r="M11">
        <v>488.6</v>
      </c>
      <c r="N11" s="6" t="s">
        <v>43</v>
      </c>
      <c r="O11" s="6" t="s">
        <v>43</v>
      </c>
      <c r="P11" s="6" t="s">
        <v>43</v>
      </c>
      <c r="Q11" s="6" t="s">
        <v>43</v>
      </c>
      <c r="R11" s="6" t="s">
        <v>43</v>
      </c>
      <c r="S11" s="6" t="s">
        <v>43</v>
      </c>
      <c r="T11" s="6" t="s">
        <v>43</v>
      </c>
      <c r="U11" s="6" t="s">
        <v>43</v>
      </c>
      <c r="V11" s="6" t="s">
        <v>43</v>
      </c>
      <c r="W11" s="6" t="s">
        <v>43</v>
      </c>
      <c r="X11" s="6" t="e">
        <f t="shared" si="0"/>
        <v>#VALUE!</v>
      </c>
      <c r="Y11" s="6">
        <f t="shared" si="1"/>
        <v>2.6889534626374179</v>
      </c>
      <c r="AA11">
        <v>15</v>
      </c>
      <c r="AB11" s="6" t="s">
        <v>43</v>
      </c>
      <c r="AC11" s="6" t="s">
        <v>43</v>
      </c>
      <c r="AD11" s="6" t="s">
        <v>43</v>
      </c>
      <c r="AE11">
        <v>488.6</v>
      </c>
      <c r="AF11" s="6">
        <f t="shared" si="4"/>
        <v>2.6889534626374179</v>
      </c>
      <c r="AG11" s="6">
        <f t="shared" si="5"/>
        <v>22.104298224553524</v>
      </c>
      <c r="AH11" t="s">
        <v>43</v>
      </c>
      <c r="AI11" s="6" t="s">
        <v>43</v>
      </c>
      <c r="AJ11" s="6" t="s">
        <v>43</v>
      </c>
      <c r="AK11" t="s">
        <v>43</v>
      </c>
      <c r="AL11" s="6" t="s">
        <v>43</v>
      </c>
      <c r="AM11" s="6" t="s">
        <v>43</v>
      </c>
      <c r="AN11" s="6" t="s">
        <v>43</v>
      </c>
      <c r="AO11" s="6" t="s">
        <v>43</v>
      </c>
      <c r="AP11" s="6" t="s">
        <v>43</v>
      </c>
      <c r="AQ11" s="6" t="s">
        <v>43</v>
      </c>
      <c r="AR11" s="6" t="s">
        <v>43</v>
      </c>
      <c r="AS11" s="6" t="s">
        <v>43</v>
      </c>
      <c r="AT11" s="6" t="s">
        <v>43</v>
      </c>
      <c r="AU11" s="6" t="s">
        <v>43</v>
      </c>
      <c r="AV11" s="6" t="s">
        <v>43</v>
      </c>
    </row>
    <row r="12" spans="1:57" x14ac:dyDescent="0.25">
      <c r="A12" t="s">
        <v>11</v>
      </c>
      <c r="B12" t="s">
        <v>72</v>
      </c>
      <c r="C12">
        <v>0</v>
      </c>
      <c r="D12">
        <v>181.4</v>
      </c>
      <c r="G12" t="s">
        <v>41</v>
      </c>
      <c r="H12">
        <v>30</v>
      </c>
      <c r="I12">
        <v>5291.7000000000007</v>
      </c>
      <c r="K12">
        <v>30</v>
      </c>
      <c r="L12">
        <v>556.5</v>
      </c>
      <c r="M12">
        <v>3368.2000000000003</v>
      </c>
      <c r="N12">
        <v>30</v>
      </c>
      <c r="O12">
        <v>1458.2</v>
      </c>
      <c r="P12" t="s">
        <v>43</v>
      </c>
      <c r="Q12">
        <v>265.8</v>
      </c>
      <c r="R12">
        <v>1023.4</v>
      </c>
      <c r="S12">
        <v>92.699999999999989</v>
      </c>
      <c r="U12">
        <v>21.000000000000004</v>
      </c>
      <c r="V12">
        <v>89</v>
      </c>
      <c r="W12">
        <v>177.60000000000002</v>
      </c>
      <c r="X12" s="6">
        <f t="shared" si="0"/>
        <v>2.745465168670727</v>
      </c>
      <c r="Y12" s="6">
        <f t="shared" si="1"/>
        <v>3.5273978715204675</v>
      </c>
      <c r="AA12">
        <v>30</v>
      </c>
      <c r="AB12">
        <v>556.5</v>
      </c>
      <c r="AC12" s="6">
        <f t="shared" si="2"/>
        <v>2.745465168670727</v>
      </c>
      <c r="AD12" s="6">
        <f t="shared" si="3"/>
        <v>23.590252224170897</v>
      </c>
      <c r="AE12">
        <v>3368.2000000000003</v>
      </c>
      <c r="AF12" s="6">
        <f t="shared" si="4"/>
        <v>3.5273978715204675</v>
      </c>
      <c r="AG12" s="6">
        <f t="shared" si="5"/>
        <v>58.036195602399715</v>
      </c>
      <c r="AH12">
        <v>1458.2</v>
      </c>
      <c r="AI12" s="6">
        <f t="shared" si="6"/>
        <v>3.1638170938993255</v>
      </c>
      <c r="AJ12" s="6">
        <f t="shared" si="7"/>
        <v>38.186385008272254</v>
      </c>
      <c r="AK12">
        <v>1139.5999999999999</v>
      </c>
      <c r="AL12" s="6">
        <f t="shared" si="8"/>
        <v>3.0567524405674393</v>
      </c>
      <c r="AM12" s="6">
        <f t="shared" si="9"/>
        <v>33.757962023795216</v>
      </c>
      <c r="AN12">
        <v>265.8</v>
      </c>
      <c r="AO12" s="6">
        <f t="shared" si="10"/>
        <v>2.4245549766067134</v>
      </c>
      <c r="AP12" s="6">
        <f t="shared" si="11"/>
        <v>16.303373883954205</v>
      </c>
      <c r="AQ12">
        <v>1023.4</v>
      </c>
      <c r="AR12" s="6">
        <f t="shared" si="12"/>
        <v>3.0100454126360985</v>
      </c>
      <c r="AS12" s="6">
        <f t="shared" si="13"/>
        <v>31.990623626306505</v>
      </c>
      <c r="AT12">
        <v>92.699999999999989</v>
      </c>
      <c r="AU12" s="6">
        <f>LOG10(AT12)</f>
        <v>1.967079734144497</v>
      </c>
      <c r="AV12" s="6">
        <f>SQRT(AT12)</f>
        <v>9.6280839215287273</v>
      </c>
    </row>
    <row r="13" spans="1:57" x14ac:dyDescent="0.25">
      <c r="A13" t="s">
        <v>18</v>
      </c>
      <c r="B13" t="s">
        <v>72</v>
      </c>
      <c r="C13">
        <v>0</v>
      </c>
      <c r="D13">
        <v>637.40000000000009</v>
      </c>
      <c r="G13" t="s">
        <v>41</v>
      </c>
      <c r="H13">
        <v>30</v>
      </c>
      <c r="I13">
        <v>4605.0999999999995</v>
      </c>
      <c r="K13">
        <v>30</v>
      </c>
      <c r="L13">
        <v>2232.5</v>
      </c>
      <c r="M13">
        <v>751.9</v>
      </c>
      <c r="N13">
        <v>229.29999999999998</v>
      </c>
      <c r="O13">
        <v>215.3</v>
      </c>
      <c r="P13">
        <v>160</v>
      </c>
      <c r="Q13">
        <v>795.10000000000014</v>
      </c>
      <c r="R13">
        <v>586</v>
      </c>
      <c r="S13">
        <v>76.7</v>
      </c>
      <c r="T13" s="6" t="s">
        <v>43</v>
      </c>
      <c r="U13" s="6" t="s">
        <v>43</v>
      </c>
      <c r="V13" s="6" t="s">
        <v>43</v>
      </c>
      <c r="W13" s="6" t="s">
        <v>43</v>
      </c>
      <c r="X13" s="6">
        <f t="shared" si="0"/>
        <v>3.3487914675605839</v>
      </c>
      <c r="Y13" s="6">
        <f t="shared" si="1"/>
        <v>2.8761600848256279</v>
      </c>
      <c r="AA13">
        <v>30</v>
      </c>
      <c r="AB13">
        <v>2232.5</v>
      </c>
      <c r="AC13" s="6">
        <f t="shared" si="2"/>
        <v>3.3487914675605839</v>
      </c>
      <c r="AD13" s="6">
        <f t="shared" si="3"/>
        <v>47.249338619709803</v>
      </c>
      <c r="AE13">
        <v>751.9</v>
      </c>
      <c r="AF13" s="6">
        <f t="shared" si="4"/>
        <v>2.8761600848256279</v>
      </c>
      <c r="AG13" s="6">
        <f t="shared" si="5"/>
        <v>27.420795028590984</v>
      </c>
      <c r="AH13">
        <v>215.3</v>
      </c>
      <c r="AI13" s="6">
        <f t="shared" si="6"/>
        <v>2.3330440298234874</v>
      </c>
      <c r="AJ13" s="6">
        <f t="shared" si="7"/>
        <v>14.67310464761974</v>
      </c>
      <c r="AK13">
        <v>160</v>
      </c>
      <c r="AL13" s="6">
        <f t="shared" si="8"/>
        <v>2.2041199826559246</v>
      </c>
      <c r="AM13" s="6">
        <f t="shared" si="9"/>
        <v>12.649110640673518</v>
      </c>
      <c r="AN13">
        <v>795.10000000000014</v>
      </c>
      <c r="AO13" s="6">
        <f t="shared" si="10"/>
        <v>2.9004217534577377</v>
      </c>
      <c r="AP13" s="6">
        <f t="shared" si="11"/>
        <v>28.197517621237516</v>
      </c>
      <c r="AQ13">
        <v>586</v>
      </c>
      <c r="AR13" s="6">
        <f t="shared" si="12"/>
        <v>2.7678976160180908</v>
      </c>
      <c r="AS13" s="6">
        <f t="shared" si="13"/>
        <v>24.207436873820409</v>
      </c>
      <c r="AT13">
        <v>76.7</v>
      </c>
      <c r="AU13" s="6">
        <f>LOG10(AT13)</f>
        <v>1.884795363948981</v>
      </c>
      <c r="AV13" s="6">
        <f>SQRT(AT13)</f>
        <v>8.7578536183245266</v>
      </c>
    </row>
    <row r="14" spans="1:57" x14ac:dyDescent="0.25">
      <c r="A14" t="s">
        <v>14</v>
      </c>
      <c r="B14" t="s">
        <v>72</v>
      </c>
      <c r="C14">
        <v>0</v>
      </c>
      <c r="D14">
        <v>591.4</v>
      </c>
      <c r="G14" t="s">
        <v>41</v>
      </c>
      <c r="H14">
        <v>30</v>
      </c>
      <c r="I14">
        <v>3410.5</v>
      </c>
      <c r="K14">
        <v>30</v>
      </c>
      <c r="L14" t="s">
        <v>43</v>
      </c>
      <c r="M14">
        <v>984.50000000000011</v>
      </c>
      <c r="N14" t="s">
        <v>43</v>
      </c>
      <c r="O14">
        <v>1268.4000000000001</v>
      </c>
      <c r="P14">
        <v>63.800000000000004</v>
      </c>
      <c r="Q14">
        <v>375.4</v>
      </c>
      <c r="R14" s="6" t="s">
        <v>43</v>
      </c>
      <c r="S14" s="6" t="s">
        <v>43</v>
      </c>
      <c r="T14" s="6" t="s">
        <v>43</v>
      </c>
      <c r="U14" s="6" t="s">
        <v>43</v>
      </c>
      <c r="V14" s="6" t="s">
        <v>43</v>
      </c>
      <c r="W14" s="6" t="s">
        <v>43</v>
      </c>
      <c r="X14" s="6" t="e">
        <f t="shared" si="0"/>
        <v>#VALUE!</v>
      </c>
      <c r="Y14" s="6">
        <f t="shared" si="1"/>
        <v>2.993215720474137</v>
      </c>
      <c r="AA14">
        <v>30</v>
      </c>
      <c r="AB14" t="s">
        <v>43</v>
      </c>
      <c r="AC14" s="6" t="s">
        <v>43</v>
      </c>
      <c r="AD14" s="6" t="s">
        <v>43</v>
      </c>
      <c r="AE14">
        <v>984.50000000000011</v>
      </c>
      <c r="AF14" s="6">
        <f t="shared" si="4"/>
        <v>2.993215720474137</v>
      </c>
      <c r="AG14" s="6">
        <f t="shared" si="5"/>
        <v>31.376742979474464</v>
      </c>
      <c r="AH14">
        <v>1268.4000000000001</v>
      </c>
      <c r="AI14" s="6">
        <f t="shared" si="6"/>
        <v>3.1032562333550513</v>
      </c>
      <c r="AJ14" s="6">
        <f t="shared" si="7"/>
        <v>35.614603746216247</v>
      </c>
      <c r="AK14">
        <v>63.800000000000004</v>
      </c>
      <c r="AL14" s="6">
        <f t="shared" si="8"/>
        <v>1.8048206787211623</v>
      </c>
      <c r="AM14" s="6">
        <f t="shared" si="9"/>
        <v>7.9874902190863439</v>
      </c>
      <c r="AN14">
        <v>375.4</v>
      </c>
      <c r="AO14" s="6">
        <f t="shared" si="10"/>
        <v>2.5744942682853273</v>
      </c>
      <c r="AP14" s="6">
        <f t="shared" si="11"/>
        <v>19.375241933973367</v>
      </c>
      <c r="AQ14" t="s">
        <v>43</v>
      </c>
      <c r="AR14" s="6" t="s">
        <v>43</v>
      </c>
      <c r="AS14" s="6" t="s">
        <v>43</v>
      </c>
      <c r="AT14" s="6" t="s">
        <v>43</v>
      </c>
      <c r="AU14" s="6" t="s">
        <v>43</v>
      </c>
      <c r="AV14" s="6" t="s">
        <v>43</v>
      </c>
    </row>
    <row r="15" spans="1:57" x14ac:dyDescent="0.25">
      <c r="A15" t="s">
        <v>16</v>
      </c>
      <c r="B15" t="s">
        <v>72</v>
      </c>
      <c r="C15">
        <v>0</v>
      </c>
      <c r="D15">
        <v>877.8</v>
      </c>
      <c r="G15" t="s">
        <v>41</v>
      </c>
      <c r="H15">
        <v>30</v>
      </c>
      <c r="I15">
        <v>5314.8</v>
      </c>
      <c r="K15">
        <v>30</v>
      </c>
      <c r="L15">
        <v>464.4</v>
      </c>
      <c r="M15">
        <v>3627.3</v>
      </c>
      <c r="N15" s="6" t="s">
        <v>43</v>
      </c>
      <c r="O15" s="6" t="s">
        <v>43</v>
      </c>
      <c r="P15">
        <v>262.3</v>
      </c>
      <c r="Q15" s="6" t="s">
        <v>43</v>
      </c>
      <c r="R15" s="6" t="s">
        <v>43</v>
      </c>
      <c r="S15" s="6" t="s">
        <v>43</v>
      </c>
      <c r="T15" s="6" t="s">
        <v>43</v>
      </c>
      <c r="U15" s="6" t="s">
        <v>43</v>
      </c>
      <c r="V15" s="6" t="s">
        <v>43</v>
      </c>
      <c r="W15" s="6" t="s">
        <v>43</v>
      </c>
      <c r="X15" s="6">
        <f t="shared" si="0"/>
        <v>2.6668922110665361</v>
      </c>
      <c r="Y15" s="6">
        <f t="shared" si="1"/>
        <v>3.5595834758882918</v>
      </c>
      <c r="AA15">
        <v>30</v>
      </c>
      <c r="AB15">
        <v>464.4</v>
      </c>
      <c r="AC15" s="6">
        <f t="shared" si="2"/>
        <v>2.6668922110665361</v>
      </c>
      <c r="AD15" s="6">
        <f t="shared" si="3"/>
        <v>21.549941995281564</v>
      </c>
      <c r="AE15">
        <v>3627.3</v>
      </c>
      <c r="AF15" s="6">
        <f t="shared" si="4"/>
        <v>3.5595834758882918</v>
      </c>
      <c r="AG15" s="6">
        <f t="shared" si="5"/>
        <v>60.227070325560419</v>
      </c>
      <c r="AH15" t="s">
        <v>43</v>
      </c>
      <c r="AI15" s="6" t="s">
        <v>43</v>
      </c>
      <c r="AJ15" s="6" t="s">
        <v>43</v>
      </c>
      <c r="AK15">
        <v>262.3</v>
      </c>
      <c r="AL15" s="6">
        <f t="shared" si="8"/>
        <v>2.4187982905903538</v>
      </c>
      <c r="AM15" s="6">
        <f t="shared" si="9"/>
        <v>16.195678435928517</v>
      </c>
      <c r="AN15" t="s">
        <v>43</v>
      </c>
      <c r="AO15" s="6" t="s">
        <v>43</v>
      </c>
      <c r="AP15" s="6" t="s">
        <v>43</v>
      </c>
      <c r="AQ15" s="6" t="s">
        <v>43</v>
      </c>
      <c r="AR15" s="6" t="s">
        <v>43</v>
      </c>
      <c r="AS15" s="6" t="s">
        <v>43</v>
      </c>
      <c r="AT15" s="6" t="s">
        <v>43</v>
      </c>
      <c r="AU15" s="6" t="s">
        <v>43</v>
      </c>
      <c r="AV15" s="6" t="s">
        <v>43</v>
      </c>
    </row>
    <row r="16" spans="1:57" x14ac:dyDescent="0.25">
      <c r="A16" t="s">
        <v>9</v>
      </c>
      <c r="B16" t="s">
        <v>72</v>
      </c>
      <c r="C16">
        <v>0</v>
      </c>
      <c r="D16">
        <v>581.4</v>
      </c>
      <c r="G16" t="s">
        <v>41</v>
      </c>
      <c r="H16">
        <v>30</v>
      </c>
      <c r="I16">
        <v>6345.5999999999995</v>
      </c>
      <c r="K16">
        <v>30</v>
      </c>
      <c r="L16">
        <v>2729.3</v>
      </c>
      <c r="M16">
        <v>1653.7000000000003</v>
      </c>
      <c r="N16" s="6" t="s">
        <v>43</v>
      </c>
      <c r="O16" s="6" t="s">
        <v>43</v>
      </c>
      <c r="P16" s="6" t="s">
        <v>43</v>
      </c>
      <c r="Q16" s="6" t="s">
        <v>43</v>
      </c>
      <c r="R16" s="6" t="s">
        <v>43</v>
      </c>
      <c r="S16" s="6" t="s">
        <v>43</v>
      </c>
      <c r="T16" s="6" t="s">
        <v>43</v>
      </c>
      <c r="U16" s="6" t="s">
        <v>43</v>
      </c>
      <c r="V16" s="6" t="s">
        <v>43</v>
      </c>
      <c r="W16" s="6" t="s">
        <v>43</v>
      </c>
      <c r="X16" s="6">
        <f t="shared" si="0"/>
        <v>3.4360512752022427</v>
      </c>
      <c r="Y16" s="6">
        <f t="shared" si="1"/>
        <v>3.2184567264004755</v>
      </c>
      <c r="AA16">
        <v>30</v>
      </c>
      <c r="AB16">
        <v>2729.3</v>
      </c>
      <c r="AC16" s="6">
        <f t="shared" si="2"/>
        <v>3.4360512752022427</v>
      </c>
      <c r="AD16" s="6">
        <f t="shared" si="3"/>
        <v>52.242702839726817</v>
      </c>
      <c r="AE16">
        <v>1653.7000000000003</v>
      </c>
      <c r="AF16" s="6">
        <f t="shared" si="4"/>
        <v>3.2184567264004755</v>
      </c>
      <c r="AG16" s="6">
        <f t="shared" si="5"/>
        <v>40.665710371269803</v>
      </c>
      <c r="AH16" s="6" t="s">
        <v>43</v>
      </c>
      <c r="AI16" s="6" t="s">
        <v>43</v>
      </c>
      <c r="AJ16" s="6" t="s">
        <v>43</v>
      </c>
      <c r="AK16" t="s">
        <v>43</v>
      </c>
      <c r="AL16" s="6" t="s">
        <v>43</v>
      </c>
      <c r="AM16" s="6" t="s">
        <v>43</v>
      </c>
      <c r="AN16" s="6" t="s">
        <v>43</v>
      </c>
      <c r="AO16" s="6" t="s">
        <v>43</v>
      </c>
      <c r="AP16" s="6" t="s">
        <v>43</v>
      </c>
      <c r="AQ16" s="6" t="s">
        <v>43</v>
      </c>
      <c r="AR16" s="6" t="s">
        <v>43</v>
      </c>
      <c r="AS16" s="6" t="s">
        <v>43</v>
      </c>
      <c r="AT16" s="6" t="s">
        <v>43</v>
      </c>
      <c r="AU16" s="6" t="s">
        <v>43</v>
      </c>
      <c r="AV16" s="6" t="s">
        <v>43</v>
      </c>
    </row>
    <row r="17" spans="1:48" x14ac:dyDescent="0.25">
      <c r="A17" t="s">
        <v>12</v>
      </c>
      <c r="B17" t="s">
        <v>72</v>
      </c>
      <c r="C17">
        <v>0</v>
      </c>
      <c r="D17">
        <v>1864.1</v>
      </c>
      <c r="G17" t="s">
        <v>41</v>
      </c>
      <c r="H17">
        <v>60</v>
      </c>
      <c r="I17">
        <v>2811.4999999999995</v>
      </c>
      <c r="K17">
        <v>60</v>
      </c>
      <c r="L17">
        <v>2393.2000000000003</v>
      </c>
      <c r="M17">
        <v>157.20000000000002</v>
      </c>
      <c r="N17">
        <v>182.7</v>
      </c>
      <c r="O17" t="s">
        <v>43</v>
      </c>
      <c r="P17" s="6" t="s">
        <v>43</v>
      </c>
      <c r="Q17">
        <v>22.400000000000002</v>
      </c>
      <c r="R17">
        <v>5.4</v>
      </c>
      <c r="S17">
        <v>13.700000000000001</v>
      </c>
      <c r="T17" s="6" t="s">
        <v>43</v>
      </c>
      <c r="U17" s="6" t="s">
        <v>43</v>
      </c>
      <c r="V17" s="6" t="s">
        <v>43</v>
      </c>
      <c r="W17">
        <v>50.699999999999996</v>
      </c>
      <c r="X17" s="6">
        <f t="shared" si="0"/>
        <v>3.378978994170009</v>
      </c>
      <c r="Y17" s="6">
        <f t="shared" si="1"/>
        <v>2.1964525417033891</v>
      </c>
      <c r="AA17">
        <v>60</v>
      </c>
      <c r="AB17">
        <v>2393.2000000000003</v>
      </c>
      <c r="AC17" s="6">
        <f t="shared" si="2"/>
        <v>3.378978994170009</v>
      </c>
      <c r="AD17" s="6">
        <f t="shared" si="3"/>
        <v>48.920343416619637</v>
      </c>
      <c r="AE17">
        <v>157.20000000000002</v>
      </c>
      <c r="AF17" s="6">
        <f t="shared" si="4"/>
        <v>2.1964525417033891</v>
      </c>
      <c r="AG17" s="6">
        <f t="shared" si="5"/>
        <v>12.537942414925984</v>
      </c>
      <c r="AH17">
        <v>78.399999999999991</v>
      </c>
      <c r="AI17" s="6">
        <f t="shared" si="6"/>
        <v>1.8943160626844384</v>
      </c>
      <c r="AJ17" s="6">
        <f t="shared" si="7"/>
        <v>8.8543774484714621</v>
      </c>
      <c r="AK17" t="s">
        <v>43</v>
      </c>
      <c r="AL17" s="6" t="s">
        <v>43</v>
      </c>
      <c r="AM17" s="6" t="s">
        <v>43</v>
      </c>
      <c r="AN17">
        <v>22.400000000000002</v>
      </c>
      <c r="AO17" s="6">
        <f t="shared" si="10"/>
        <v>1.3502480183341627</v>
      </c>
      <c r="AP17" s="6">
        <f t="shared" si="11"/>
        <v>4.7328638264796927</v>
      </c>
      <c r="AQ17">
        <v>5.4</v>
      </c>
      <c r="AR17" s="6">
        <f t="shared" si="12"/>
        <v>0.7323937598229685</v>
      </c>
      <c r="AS17" s="6">
        <f t="shared" si="13"/>
        <v>2.3237900077244502</v>
      </c>
      <c r="AT17">
        <v>13.700000000000001</v>
      </c>
      <c r="AU17" s="6">
        <f>LOG10(AT17)</f>
        <v>1.1367205671564069</v>
      </c>
      <c r="AV17" s="6">
        <f>SQRT(AT17)</f>
        <v>3.7013511046643495</v>
      </c>
    </row>
    <row r="18" spans="1:48" x14ac:dyDescent="0.25">
      <c r="A18" t="s">
        <v>18</v>
      </c>
      <c r="B18" t="s">
        <v>72</v>
      </c>
      <c r="C18">
        <v>0</v>
      </c>
      <c r="D18">
        <v>177</v>
      </c>
      <c r="G18" t="s">
        <v>41</v>
      </c>
      <c r="H18">
        <v>60</v>
      </c>
      <c r="I18">
        <v>399.4</v>
      </c>
      <c r="K18">
        <v>60</v>
      </c>
      <c r="L18">
        <v>1208.8999999999999</v>
      </c>
      <c r="M18" t="s">
        <v>43</v>
      </c>
      <c r="N18">
        <v>311.70000000000005</v>
      </c>
      <c r="O18">
        <v>150.1</v>
      </c>
      <c r="P18" s="6" t="s">
        <v>43</v>
      </c>
      <c r="Q18" s="6" t="s">
        <v>43</v>
      </c>
      <c r="R18" s="6" t="s">
        <v>43</v>
      </c>
      <c r="S18" s="6" t="s">
        <v>43</v>
      </c>
      <c r="T18" s="6" t="s">
        <v>43</v>
      </c>
      <c r="U18" s="6" t="s">
        <v>43</v>
      </c>
      <c r="V18" s="6" t="s">
        <v>43</v>
      </c>
      <c r="W18" s="6" t="s">
        <v>43</v>
      </c>
      <c r="X18" s="6">
        <f t="shared" si="0"/>
        <v>3.0823903775817154</v>
      </c>
      <c r="Y18" s="6" t="e">
        <f t="shared" si="1"/>
        <v>#VALUE!</v>
      </c>
      <c r="AA18">
        <v>60</v>
      </c>
      <c r="AB18">
        <v>1208.8999999999999</v>
      </c>
      <c r="AC18" s="6">
        <f t="shared" si="2"/>
        <v>3.0823903775817154</v>
      </c>
      <c r="AD18" s="6">
        <f t="shared" si="3"/>
        <v>34.769239278419654</v>
      </c>
      <c r="AE18" t="s">
        <v>43</v>
      </c>
      <c r="AF18" s="6" t="s">
        <v>43</v>
      </c>
      <c r="AG18" s="6" t="s">
        <v>43</v>
      </c>
      <c r="AH18">
        <v>150.1</v>
      </c>
      <c r="AI18" s="6">
        <f t="shared" si="6"/>
        <v>2.1763806922432702</v>
      </c>
      <c r="AJ18" s="6">
        <f t="shared" si="7"/>
        <v>12.251530516633421</v>
      </c>
      <c r="AK18" t="s">
        <v>43</v>
      </c>
      <c r="AL18" s="6" t="s">
        <v>43</v>
      </c>
      <c r="AM18" s="6" t="s">
        <v>43</v>
      </c>
      <c r="AN18" t="s">
        <v>43</v>
      </c>
      <c r="AO18" s="6" t="s">
        <v>43</v>
      </c>
      <c r="AP18" s="6" t="s">
        <v>43</v>
      </c>
      <c r="AQ18" t="s">
        <v>43</v>
      </c>
      <c r="AR18" s="6" t="s">
        <v>43</v>
      </c>
      <c r="AS18" s="6" t="s">
        <v>43</v>
      </c>
      <c r="AT18" s="6" t="s">
        <v>43</v>
      </c>
      <c r="AU18" s="6" t="s">
        <v>43</v>
      </c>
      <c r="AV18" s="6" t="s">
        <v>43</v>
      </c>
    </row>
    <row r="19" spans="1:48" x14ac:dyDescent="0.25">
      <c r="A19" t="s">
        <v>16</v>
      </c>
      <c r="B19" t="s">
        <v>72</v>
      </c>
      <c r="C19">
        <v>0</v>
      </c>
      <c r="D19">
        <v>176.2</v>
      </c>
      <c r="G19" t="s">
        <v>41</v>
      </c>
      <c r="H19">
        <v>60</v>
      </c>
      <c r="I19">
        <v>1398.8</v>
      </c>
      <c r="K19">
        <v>60</v>
      </c>
      <c r="L19" t="s">
        <v>43</v>
      </c>
      <c r="M19">
        <v>293.89999999999998</v>
      </c>
      <c r="N19" t="s">
        <v>43</v>
      </c>
      <c r="O19">
        <v>793.19999999999993</v>
      </c>
      <c r="P19" s="6" t="s">
        <v>43</v>
      </c>
      <c r="Q19" s="6" t="s">
        <v>43</v>
      </c>
      <c r="R19" s="6" t="s">
        <v>43</v>
      </c>
      <c r="S19" s="6" t="s">
        <v>43</v>
      </c>
      <c r="T19" s="6" t="s">
        <v>43</v>
      </c>
      <c r="U19" s="6" t="s">
        <v>43</v>
      </c>
      <c r="V19" s="6" t="s">
        <v>43</v>
      </c>
      <c r="W19" s="6" t="s">
        <v>43</v>
      </c>
      <c r="X19" s="6" t="e">
        <f t="shared" si="0"/>
        <v>#VALUE!</v>
      </c>
      <c r="Y19" s="6">
        <f t="shared" si="1"/>
        <v>2.4681995860726125</v>
      </c>
      <c r="AA19">
        <v>60</v>
      </c>
      <c r="AB19" t="s">
        <v>43</v>
      </c>
      <c r="AC19" s="6" t="s">
        <v>43</v>
      </c>
      <c r="AD19" s="6" t="s">
        <v>43</v>
      </c>
      <c r="AE19">
        <v>293.89999999999998</v>
      </c>
      <c r="AF19" s="6">
        <f t="shared" si="4"/>
        <v>2.4681995860726125</v>
      </c>
      <c r="AG19" s="6">
        <f t="shared" si="5"/>
        <v>17.14351189225825</v>
      </c>
      <c r="AH19">
        <v>793.19999999999993</v>
      </c>
      <c r="AI19" s="6">
        <f t="shared" si="6"/>
        <v>2.8993827055332648</v>
      </c>
      <c r="AJ19" s="6">
        <f t="shared" si="7"/>
        <v>28.163806560903659</v>
      </c>
      <c r="AK19" t="s">
        <v>43</v>
      </c>
      <c r="AL19" s="6" t="s">
        <v>43</v>
      </c>
      <c r="AM19" s="6" t="s">
        <v>43</v>
      </c>
      <c r="AN19" s="6" t="s">
        <v>43</v>
      </c>
      <c r="AO19" s="6" t="s">
        <v>43</v>
      </c>
      <c r="AP19" s="6" t="s">
        <v>43</v>
      </c>
      <c r="AQ19" s="6" t="s">
        <v>43</v>
      </c>
      <c r="AR19" s="6" t="s">
        <v>43</v>
      </c>
      <c r="AS19" s="6" t="s">
        <v>43</v>
      </c>
      <c r="AT19" s="6" t="s">
        <v>43</v>
      </c>
      <c r="AU19" s="6" t="s">
        <v>43</v>
      </c>
      <c r="AV19" s="6" t="s">
        <v>43</v>
      </c>
    </row>
    <row r="20" spans="1:48" x14ac:dyDescent="0.25">
      <c r="A20" t="s">
        <v>14</v>
      </c>
      <c r="B20" t="s">
        <v>72</v>
      </c>
      <c r="C20">
        <v>0</v>
      </c>
      <c r="D20">
        <v>570.4</v>
      </c>
      <c r="G20" t="s">
        <v>41</v>
      </c>
      <c r="H20">
        <v>60</v>
      </c>
      <c r="I20">
        <v>624.5</v>
      </c>
      <c r="K20">
        <v>60</v>
      </c>
      <c r="L20">
        <v>487.8</v>
      </c>
      <c r="M20">
        <v>117.6</v>
      </c>
      <c r="N20" s="6" t="s">
        <v>43</v>
      </c>
      <c r="O20">
        <v>91.699999999999989</v>
      </c>
      <c r="P20" s="6" t="s">
        <v>43</v>
      </c>
      <c r="Q20" s="6" t="s">
        <v>43</v>
      </c>
      <c r="R20" s="6" t="s">
        <v>43</v>
      </c>
      <c r="S20" s="6" t="s">
        <v>43</v>
      </c>
      <c r="T20" s="6" t="s">
        <v>43</v>
      </c>
      <c r="U20" s="6" t="s">
        <v>43</v>
      </c>
      <c r="V20" s="6" t="s">
        <v>43</v>
      </c>
      <c r="W20" s="6" t="s">
        <v>43</v>
      </c>
      <c r="X20" s="6">
        <f t="shared" si="0"/>
        <v>2.6882417959777118</v>
      </c>
      <c r="Y20" s="6">
        <f t="shared" si="1"/>
        <v>2.0704073217401198</v>
      </c>
      <c r="AA20">
        <v>60</v>
      </c>
      <c r="AB20">
        <v>487.8</v>
      </c>
      <c r="AC20" s="6">
        <f t="shared" si="2"/>
        <v>2.6882417959777118</v>
      </c>
      <c r="AD20" s="6">
        <f t="shared" si="3"/>
        <v>22.086194783167155</v>
      </c>
      <c r="AE20">
        <v>117.6</v>
      </c>
      <c r="AF20" s="6">
        <f t="shared" si="4"/>
        <v>2.0704073217401198</v>
      </c>
      <c r="AG20" s="6">
        <f t="shared" si="5"/>
        <v>10.844353369380768</v>
      </c>
      <c r="AH20">
        <v>91.699999999999989</v>
      </c>
      <c r="AI20" s="6">
        <f t="shared" si="6"/>
        <v>1.9623693356700211</v>
      </c>
      <c r="AJ20" s="6">
        <f t="shared" si="7"/>
        <v>9.5760116958992896</v>
      </c>
      <c r="AK20" t="s">
        <v>43</v>
      </c>
      <c r="AL20" s="6" t="s">
        <v>43</v>
      </c>
      <c r="AM20" s="6" t="s">
        <v>43</v>
      </c>
      <c r="AN20" s="6" t="s">
        <v>43</v>
      </c>
      <c r="AO20" s="6" t="s">
        <v>43</v>
      </c>
      <c r="AP20" s="6" t="s">
        <v>43</v>
      </c>
      <c r="AQ20" s="6" t="s">
        <v>43</v>
      </c>
      <c r="AR20" s="6" t="s">
        <v>43</v>
      </c>
      <c r="AS20" s="6" t="s">
        <v>43</v>
      </c>
      <c r="AT20" s="6" t="s">
        <v>43</v>
      </c>
      <c r="AU20" s="6" t="s">
        <v>43</v>
      </c>
      <c r="AV20" s="6" t="s">
        <v>43</v>
      </c>
    </row>
    <row r="21" spans="1:48" x14ac:dyDescent="0.25">
      <c r="A21" t="s">
        <v>13</v>
      </c>
      <c r="B21" t="s">
        <v>72</v>
      </c>
      <c r="C21">
        <v>0</v>
      </c>
      <c r="D21">
        <v>620.6</v>
      </c>
      <c r="G21" t="s">
        <v>41</v>
      </c>
      <c r="H21">
        <v>60</v>
      </c>
      <c r="I21">
        <v>2184.1999999999994</v>
      </c>
      <c r="K21">
        <v>60</v>
      </c>
      <c r="L21">
        <v>361.09999999999997</v>
      </c>
      <c r="M21" t="s">
        <v>43</v>
      </c>
      <c r="N21" s="6" t="s">
        <v>43</v>
      </c>
      <c r="O21" s="6" t="s">
        <v>43</v>
      </c>
      <c r="P21" s="6" t="s">
        <v>43</v>
      </c>
      <c r="Q21" s="6" t="s">
        <v>43</v>
      </c>
      <c r="R21" s="6" t="s">
        <v>43</v>
      </c>
      <c r="S21" s="6" t="s">
        <v>43</v>
      </c>
      <c r="T21" s="6" t="s">
        <v>43</v>
      </c>
      <c r="U21" s="6" t="s">
        <v>43</v>
      </c>
      <c r="V21" s="6" t="s">
        <v>43</v>
      </c>
      <c r="W21" s="6" t="s">
        <v>43</v>
      </c>
      <c r="X21" s="6">
        <f t="shared" si="0"/>
        <v>2.5576274884268266</v>
      </c>
      <c r="Y21" s="6" t="e">
        <f t="shared" si="1"/>
        <v>#VALUE!</v>
      </c>
      <c r="AA21">
        <v>60</v>
      </c>
      <c r="AB21">
        <v>361.09999999999997</v>
      </c>
      <c r="AC21" s="6">
        <f t="shared" si="2"/>
        <v>2.5576274884268266</v>
      </c>
      <c r="AD21" s="6">
        <f t="shared" si="3"/>
        <v>19.002631396730294</v>
      </c>
      <c r="AE21">
        <v>3049.9</v>
      </c>
      <c r="AF21" s="6">
        <f t="shared" si="4"/>
        <v>3.4842855999500109</v>
      </c>
      <c r="AG21" s="6">
        <f t="shared" si="5"/>
        <v>55.225899721054795</v>
      </c>
      <c r="AH21" t="s">
        <v>43</v>
      </c>
      <c r="AI21" s="6" t="s">
        <v>43</v>
      </c>
      <c r="AJ21" s="6" t="s">
        <v>43</v>
      </c>
      <c r="AK21" t="s">
        <v>43</v>
      </c>
      <c r="AL21" s="6" t="s">
        <v>43</v>
      </c>
      <c r="AM21" s="6" t="s">
        <v>43</v>
      </c>
      <c r="AN21" s="6" t="s">
        <v>43</v>
      </c>
      <c r="AO21" s="6" t="s">
        <v>43</v>
      </c>
      <c r="AP21" s="6" t="s">
        <v>43</v>
      </c>
      <c r="AQ21" s="6" t="s">
        <v>43</v>
      </c>
      <c r="AR21" s="6" t="s">
        <v>43</v>
      </c>
      <c r="AS21" s="6" t="s">
        <v>43</v>
      </c>
      <c r="AT21" s="6" t="s">
        <v>43</v>
      </c>
      <c r="AU21" s="6" t="s">
        <v>43</v>
      </c>
      <c r="AV21" s="6" t="s">
        <v>43</v>
      </c>
    </row>
    <row r="22" spans="1:48" x14ac:dyDescent="0.25">
      <c r="A22" t="s">
        <v>73</v>
      </c>
      <c r="B22" t="s">
        <v>72</v>
      </c>
      <c r="C22">
        <v>0</v>
      </c>
      <c r="D22">
        <v>643.40000000000009</v>
      </c>
    </row>
    <row r="23" spans="1:48" x14ac:dyDescent="0.25">
      <c r="A23" t="s">
        <v>11</v>
      </c>
      <c r="B23" t="s">
        <v>72</v>
      </c>
      <c r="C23">
        <v>0</v>
      </c>
      <c r="D23">
        <v>1113.3</v>
      </c>
    </row>
    <row r="24" spans="1:48" x14ac:dyDescent="0.25">
      <c r="A24" t="s">
        <v>9</v>
      </c>
      <c r="B24" t="s">
        <v>72</v>
      </c>
      <c r="C24">
        <v>0</v>
      </c>
      <c r="D24">
        <v>2364.1999999999998</v>
      </c>
    </row>
    <row r="25" spans="1:48" x14ac:dyDescent="0.25">
      <c r="A25" t="s">
        <v>11</v>
      </c>
      <c r="B25" t="s">
        <v>72</v>
      </c>
      <c r="C25">
        <v>0</v>
      </c>
      <c r="D25">
        <v>1133.9000000000001</v>
      </c>
    </row>
    <row r="26" spans="1:48" x14ac:dyDescent="0.25">
      <c r="A26" t="s">
        <v>19</v>
      </c>
      <c r="B26" t="s">
        <v>72</v>
      </c>
      <c r="C26">
        <v>0</v>
      </c>
      <c r="D26">
        <v>46.500000000000007</v>
      </c>
    </row>
    <row r="27" spans="1:48" x14ac:dyDescent="0.25">
      <c r="A27" t="s">
        <v>13</v>
      </c>
      <c r="B27" t="s">
        <v>72</v>
      </c>
      <c r="C27">
        <v>0</v>
      </c>
      <c r="D27">
        <v>101.3</v>
      </c>
    </row>
    <row r="28" spans="1:48" x14ac:dyDescent="0.25">
      <c r="A28" t="s">
        <v>14</v>
      </c>
      <c r="B28" t="s">
        <v>72</v>
      </c>
      <c r="C28">
        <v>0</v>
      </c>
      <c r="D28">
        <v>291.59999999999997</v>
      </c>
    </row>
    <row r="29" spans="1:48" x14ac:dyDescent="0.25">
      <c r="A29" t="s">
        <v>35</v>
      </c>
      <c r="B29" t="s">
        <v>72</v>
      </c>
      <c r="C29">
        <v>0</v>
      </c>
      <c r="D29">
        <v>170.20000000000002</v>
      </c>
    </row>
    <row r="30" spans="1:48" x14ac:dyDescent="0.25">
      <c r="A30" t="s">
        <v>12</v>
      </c>
      <c r="B30" t="s">
        <v>72</v>
      </c>
      <c r="C30">
        <v>0</v>
      </c>
      <c r="D30">
        <v>113.80000000000001</v>
      </c>
    </row>
    <row r="31" spans="1:48" x14ac:dyDescent="0.25">
      <c r="A31" t="s">
        <v>18</v>
      </c>
      <c r="B31" t="s">
        <v>72</v>
      </c>
      <c r="C31">
        <v>0</v>
      </c>
      <c r="D31">
        <v>123.5</v>
      </c>
    </row>
    <row r="32" spans="1:48" x14ac:dyDescent="0.25">
      <c r="A32" t="s">
        <v>9</v>
      </c>
      <c r="B32" t="s">
        <v>72</v>
      </c>
      <c r="C32">
        <v>0</v>
      </c>
      <c r="D32">
        <v>3739.5999999999995</v>
      </c>
    </row>
    <row r="33" spans="1:4" x14ac:dyDescent="0.25">
      <c r="A33" t="s">
        <v>22</v>
      </c>
      <c r="B33" t="s">
        <v>72</v>
      </c>
      <c r="C33">
        <v>15</v>
      </c>
      <c r="D33">
        <v>196.00000000000003</v>
      </c>
    </row>
    <row r="34" spans="1:4" x14ac:dyDescent="0.25">
      <c r="A34" t="s">
        <v>9</v>
      </c>
      <c r="B34" t="s">
        <v>72</v>
      </c>
      <c r="C34">
        <v>15</v>
      </c>
      <c r="D34">
        <v>65.5</v>
      </c>
    </row>
    <row r="35" spans="1:4" x14ac:dyDescent="0.25">
      <c r="A35" t="s">
        <v>11</v>
      </c>
      <c r="B35" t="s">
        <v>72</v>
      </c>
      <c r="C35">
        <v>15</v>
      </c>
      <c r="D35">
        <v>10.400000000000002</v>
      </c>
    </row>
    <row r="36" spans="1:4" x14ac:dyDescent="0.25">
      <c r="A36" t="s">
        <v>12</v>
      </c>
      <c r="B36" t="s">
        <v>72</v>
      </c>
      <c r="C36">
        <v>15</v>
      </c>
      <c r="D36">
        <v>4623.5</v>
      </c>
    </row>
    <row r="37" spans="1:4" x14ac:dyDescent="0.25">
      <c r="A37" t="s">
        <v>14</v>
      </c>
      <c r="B37" t="s">
        <v>72</v>
      </c>
      <c r="C37">
        <v>15</v>
      </c>
      <c r="D37">
        <v>426.4</v>
      </c>
    </row>
    <row r="38" spans="1:4" x14ac:dyDescent="0.25">
      <c r="A38" t="s">
        <v>13</v>
      </c>
      <c r="B38" t="s">
        <v>72</v>
      </c>
      <c r="C38">
        <v>15</v>
      </c>
      <c r="D38">
        <v>47.199999999999996</v>
      </c>
    </row>
    <row r="39" spans="1:4" x14ac:dyDescent="0.25">
      <c r="A39" t="s">
        <v>16</v>
      </c>
      <c r="B39" t="s">
        <v>72</v>
      </c>
      <c r="C39">
        <v>15</v>
      </c>
      <c r="D39">
        <v>136.69999999999999</v>
      </c>
    </row>
    <row r="40" spans="1:4" x14ac:dyDescent="0.25">
      <c r="A40" t="s">
        <v>9</v>
      </c>
      <c r="B40" t="s">
        <v>72</v>
      </c>
      <c r="C40">
        <v>15</v>
      </c>
      <c r="D40">
        <v>2838.3999999999996</v>
      </c>
    </row>
    <row r="41" spans="1:4" x14ac:dyDescent="0.25">
      <c r="A41" t="s">
        <v>12</v>
      </c>
      <c r="B41" t="s">
        <v>72</v>
      </c>
      <c r="C41">
        <v>15</v>
      </c>
      <c r="D41">
        <v>1653.6000000000001</v>
      </c>
    </row>
    <row r="42" spans="1:4" x14ac:dyDescent="0.25">
      <c r="A42" t="s">
        <v>9</v>
      </c>
      <c r="B42" t="s">
        <v>72</v>
      </c>
      <c r="C42">
        <v>15</v>
      </c>
      <c r="D42">
        <v>232.2</v>
      </c>
    </row>
    <row r="43" spans="1:4" x14ac:dyDescent="0.25">
      <c r="A43" t="s">
        <v>11</v>
      </c>
      <c r="B43" t="s">
        <v>72</v>
      </c>
      <c r="C43">
        <v>15</v>
      </c>
      <c r="D43">
        <v>50.599999999999994</v>
      </c>
    </row>
    <row r="44" spans="1:4" x14ac:dyDescent="0.25">
      <c r="A44" t="s">
        <v>12</v>
      </c>
      <c r="B44" t="s">
        <v>72</v>
      </c>
      <c r="C44">
        <v>15</v>
      </c>
      <c r="D44">
        <v>3736.0000000000005</v>
      </c>
    </row>
    <row r="45" spans="1:4" x14ac:dyDescent="0.25">
      <c r="A45" t="s">
        <v>13</v>
      </c>
      <c r="B45" t="s">
        <v>72</v>
      </c>
      <c r="C45">
        <v>15</v>
      </c>
      <c r="D45">
        <v>36.700000000000003</v>
      </c>
    </row>
    <row r="46" spans="1:4" x14ac:dyDescent="0.25">
      <c r="A46" t="s">
        <v>19</v>
      </c>
      <c r="B46" t="s">
        <v>72</v>
      </c>
      <c r="C46">
        <v>15</v>
      </c>
      <c r="D46">
        <v>8.3999999999999986</v>
      </c>
    </row>
    <row r="47" spans="1:4" x14ac:dyDescent="0.25">
      <c r="A47" t="s">
        <v>12</v>
      </c>
      <c r="B47" t="s">
        <v>72</v>
      </c>
      <c r="C47">
        <v>15</v>
      </c>
      <c r="D47">
        <v>306.39999999999998</v>
      </c>
    </row>
    <row r="48" spans="1:4" x14ac:dyDescent="0.25">
      <c r="A48" t="s">
        <v>18</v>
      </c>
      <c r="B48" t="s">
        <v>72</v>
      </c>
      <c r="C48">
        <v>15</v>
      </c>
      <c r="D48">
        <v>1226.7</v>
      </c>
    </row>
    <row r="49" spans="1:4" x14ac:dyDescent="0.25">
      <c r="A49" t="s">
        <v>9</v>
      </c>
      <c r="B49" t="s">
        <v>72</v>
      </c>
      <c r="C49">
        <v>15</v>
      </c>
      <c r="D49">
        <v>1536.1000000000001</v>
      </c>
    </row>
    <row r="50" spans="1:4" x14ac:dyDescent="0.25">
      <c r="A50" t="s">
        <v>14</v>
      </c>
      <c r="B50" t="s">
        <v>72</v>
      </c>
      <c r="C50">
        <v>15</v>
      </c>
      <c r="D50">
        <v>538.20000000000005</v>
      </c>
    </row>
    <row r="51" spans="1:4" x14ac:dyDescent="0.25">
      <c r="A51" t="s">
        <v>16</v>
      </c>
      <c r="B51" t="s">
        <v>72</v>
      </c>
      <c r="C51">
        <v>15</v>
      </c>
      <c r="D51">
        <v>482.7</v>
      </c>
    </row>
    <row r="52" spans="1:4" x14ac:dyDescent="0.25">
      <c r="A52" t="s">
        <v>9</v>
      </c>
      <c r="B52" t="s">
        <v>72</v>
      </c>
      <c r="C52">
        <v>15</v>
      </c>
      <c r="D52">
        <v>488.6</v>
      </c>
    </row>
    <row r="53" spans="1:4" x14ac:dyDescent="0.25">
      <c r="A53" t="s">
        <v>13</v>
      </c>
      <c r="B53" t="s">
        <v>72</v>
      </c>
      <c r="C53">
        <v>15</v>
      </c>
      <c r="D53">
        <v>491.00000000000006</v>
      </c>
    </row>
    <row r="54" spans="1:4" x14ac:dyDescent="0.25">
      <c r="A54" t="s">
        <v>14</v>
      </c>
      <c r="B54" t="s">
        <v>72</v>
      </c>
      <c r="C54">
        <v>15</v>
      </c>
      <c r="D54">
        <v>1851.8999999999999</v>
      </c>
    </row>
    <row r="55" spans="1:4" x14ac:dyDescent="0.25">
      <c r="A55" t="s">
        <v>73</v>
      </c>
      <c r="B55" t="s">
        <v>72</v>
      </c>
      <c r="C55">
        <v>15</v>
      </c>
      <c r="D55">
        <v>578.29999999999995</v>
      </c>
    </row>
    <row r="56" spans="1:4" x14ac:dyDescent="0.25">
      <c r="A56" t="s">
        <v>22</v>
      </c>
      <c r="B56" t="s">
        <v>72</v>
      </c>
      <c r="C56">
        <v>30</v>
      </c>
      <c r="D56">
        <v>30</v>
      </c>
    </row>
    <row r="57" spans="1:4" x14ac:dyDescent="0.25">
      <c r="A57" t="s">
        <v>11</v>
      </c>
      <c r="B57" t="s">
        <v>72</v>
      </c>
      <c r="C57">
        <v>30</v>
      </c>
      <c r="D57" s="8">
        <v>435.3</v>
      </c>
    </row>
    <row r="58" spans="1:4" x14ac:dyDescent="0.25">
      <c r="A58" t="s">
        <v>9</v>
      </c>
      <c r="B58" t="s">
        <v>72</v>
      </c>
      <c r="C58">
        <v>30</v>
      </c>
      <c r="D58">
        <v>3368.2000000000003</v>
      </c>
    </row>
    <row r="59" spans="1:4" x14ac:dyDescent="0.25">
      <c r="A59" t="s">
        <v>12</v>
      </c>
      <c r="B59" t="s">
        <v>72</v>
      </c>
      <c r="C59">
        <v>30</v>
      </c>
      <c r="D59">
        <v>1458.2</v>
      </c>
    </row>
    <row r="60" spans="1:4" x14ac:dyDescent="0.25">
      <c r="A60" t="s">
        <v>12</v>
      </c>
      <c r="B60" t="s">
        <v>72</v>
      </c>
      <c r="C60">
        <v>30</v>
      </c>
      <c r="D60">
        <v>215.3</v>
      </c>
    </row>
    <row r="61" spans="1:4" x14ac:dyDescent="0.25">
      <c r="A61" t="s">
        <v>9</v>
      </c>
      <c r="B61" t="s">
        <v>72</v>
      </c>
      <c r="C61">
        <v>30</v>
      </c>
      <c r="D61">
        <v>751.9</v>
      </c>
    </row>
    <row r="62" spans="1:4" x14ac:dyDescent="0.25">
      <c r="A62" t="s">
        <v>18</v>
      </c>
      <c r="B62" t="s">
        <v>72</v>
      </c>
      <c r="C62">
        <v>30</v>
      </c>
      <c r="D62">
        <v>1139.5999999999999</v>
      </c>
    </row>
    <row r="63" spans="1:4" x14ac:dyDescent="0.25">
      <c r="A63" t="s">
        <v>16</v>
      </c>
      <c r="B63" t="s">
        <v>72</v>
      </c>
      <c r="C63">
        <v>30</v>
      </c>
      <c r="D63">
        <v>265.8</v>
      </c>
    </row>
    <row r="64" spans="1:4" x14ac:dyDescent="0.25">
      <c r="A64" t="s">
        <v>11</v>
      </c>
      <c r="B64" t="s">
        <v>72</v>
      </c>
      <c r="C64">
        <v>30</v>
      </c>
      <c r="D64" s="8">
        <v>2232.5</v>
      </c>
    </row>
    <row r="65" spans="1:4" x14ac:dyDescent="0.25">
      <c r="A65" t="s">
        <v>16</v>
      </c>
      <c r="B65" t="s">
        <v>72</v>
      </c>
      <c r="C65">
        <v>30</v>
      </c>
      <c r="D65">
        <v>795.10000000000014</v>
      </c>
    </row>
    <row r="66" spans="1:4" x14ac:dyDescent="0.25">
      <c r="A66" t="s">
        <v>9</v>
      </c>
      <c r="B66" t="s">
        <v>72</v>
      </c>
      <c r="C66">
        <v>30</v>
      </c>
      <c r="D66">
        <v>984.50000000000011</v>
      </c>
    </row>
    <row r="67" spans="1:4" x14ac:dyDescent="0.25">
      <c r="A67" t="s">
        <v>14</v>
      </c>
      <c r="B67" t="s">
        <v>72</v>
      </c>
      <c r="C67">
        <v>30</v>
      </c>
      <c r="D67">
        <v>1023.4</v>
      </c>
    </row>
    <row r="68" spans="1:4" x14ac:dyDescent="0.25">
      <c r="A68" t="s">
        <v>13</v>
      </c>
      <c r="B68" t="s">
        <v>72</v>
      </c>
      <c r="C68">
        <v>30</v>
      </c>
      <c r="D68">
        <v>92.699999999999989</v>
      </c>
    </row>
    <row r="69" spans="1:4" x14ac:dyDescent="0.25">
      <c r="A69" t="s">
        <v>11</v>
      </c>
      <c r="B69" t="s">
        <v>72</v>
      </c>
      <c r="C69">
        <v>30</v>
      </c>
      <c r="D69" s="8">
        <v>67.199999999999989</v>
      </c>
    </row>
    <row r="70" spans="1:4" x14ac:dyDescent="0.25">
      <c r="A70" t="s">
        <v>19</v>
      </c>
      <c r="B70" t="s">
        <v>72</v>
      </c>
      <c r="C70">
        <v>30</v>
      </c>
      <c r="D70">
        <v>21.000000000000004</v>
      </c>
    </row>
    <row r="71" spans="1:4" x14ac:dyDescent="0.25">
      <c r="A71" t="s">
        <v>23</v>
      </c>
      <c r="B71" t="s">
        <v>72</v>
      </c>
      <c r="C71">
        <v>30</v>
      </c>
      <c r="D71">
        <v>177.60000000000002</v>
      </c>
    </row>
    <row r="72" spans="1:4" x14ac:dyDescent="0.25">
      <c r="A72" t="s">
        <v>18</v>
      </c>
      <c r="B72" t="s">
        <v>72</v>
      </c>
      <c r="C72">
        <v>30</v>
      </c>
      <c r="D72">
        <v>160</v>
      </c>
    </row>
    <row r="73" spans="1:4" x14ac:dyDescent="0.25">
      <c r="A73" t="s">
        <v>35</v>
      </c>
      <c r="B73" t="s">
        <v>72</v>
      </c>
      <c r="C73">
        <v>30</v>
      </c>
      <c r="D73">
        <v>89</v>
      </c>
    </row>
    <row r="74" spans="1:4" x14ac:dyDescent="0.25">
      <c r="A74" t="s">
        <v>18</v>
      </c>
      <c r="B74" t="s">
        <v>72</v>
      </c>
      <c r="C74">
        <v>30</v>
      </c>
      <c r="D74">
        <v>63.800000000000004</v>
      </c>
    </row>
    <row r="75" spans="1:4" x14ac:dyDescent="0.25">
      <c r="A75" t="s">
        <v>17</v>
      </c>
      <c r="B75" t="s">
        <v>72</v>
      </c>
      <c r="C75">
        <v>30</v>
      </c>
      <c r="D75">
        <v>121.19999999999999</v>
      </c>
    </row>
    <row r="76" spans="1:4" x14ac:dyDescent="0.25">
      <c r="A76" t="s">
        <v>13</v>
      </c>
      <c r="B76" t="s">
        <v>72</v>
      </c>
      <c r="C76">
        <v>30</v>
      </c>
      <c r="D76">
        <v>76.7</v>
      </c>
    </row>
    <row r="77" spans="1:4" x14ac:dyDescent="0.25">
      <c r="A77" t="s">
        <v>11</v>
      </c>
      <c r="B77" t="s">
        <v>72</v>
      </c>
      <c r="C77">
        <v>30</v>
      </c>
      <c r="D77" s="8">
        <v>464.4</v>
      </c>
    </row>
    <row r="78" spans="1:4" x14ac:dyDescent="0.25">
      <c r="A78" t="s">
        <v>16</v>
      </c>
      <c r="B78" t="s">
        <v>72</v>
      </c>
      <c r="C78">
        <v>30</v>
      </c>
      <c r="D78">
        <v>375.4</v>
      </c>
    </row>
    <row r="79" spans="1:4" x14ac:dyDescent="0.25">
      <c r="A79" t="s">
        <v>9</v>
      </c>
      <c r="B79" t="s">
        <v>72</v>
      </c>
      <c r="C79">
        <v>30</v>
      </c>
      <c r="D79">
        <v>3627.3</v>
      </c>
    </row>
    <row r="80" spans="1:4" x14ac:dyDescent="0.25">
      <c r="A80" t="s">
        <v>14</v>
      </c>
      <c r="B80" t="s">
        <v>72</v>
      </c>
      <c r="C80">
        <v>30</v>
      </c>
      <c r="D80">
        <v>586</v>
      </c>
    </row>
    <row r="81" spans="1:4" x14ac:dyDescent="0.25">
      <c r="A81" t="s">
        <v>11</v>
      </c>
      <c r="B81" t="s">
        <v>72</v>
      </c>
      <c r="C81">
        <v>30</v>
      </c>
      <c r="D81" s="8">
        <v>117.6</v>
      </c>
    </row>
    <row r="82" spans="1:4" x14ac:dyDescent="0.25">
      <c r="A82" t="s">
        <v>14</v>
      </c>
      <c r="B82" t="s">
        <v>72</v>
      </c>
      <c r="C82">
        <v>30</v>
      </c>
      <c r="D82">
        <v>85</v>
      </c>
    </row>
    <row r="83" spans="1:4" x14ac:dyDescent="0.25">
      <c r="A83" t="s">
        <v>12</v>
      </c>
      <c r="B83" t="s">
        <v>72</v>
      </c>
      <c r="C83">
        <v>30</v>
      </c>
      <c r="D83">
        <v>1268.4000000000001</v>
      </c>
    </row>
    <row r="84" spans="1:4" x14ac:dyDescent="0.25">
      <c r="A84" t="s">
        <v>22</v>
      </c>
      <c r="B84" t="s">
        <v>72</v>
      </c>
      <c r="C84">
        <v>30</v>
      </c>
      <c r="D84">
        <v>229.29999999999998</v>
      </c>
    </row>
    <row r="85" spans="1:4" x14ac:dyDescent="0.25">
      <c r="A85" t="s">
        <v>18</v>
      </c>
      <c r="B85" t="s">
        <v>72</v>
      </c>
      <c r="C85">
        <v>30</v>
      </c>
      <c r="D85">
        <v>262.3</v>
      </c>
    </row>
    <row r="86" spans="1:4" x14ac:dyDescent="0.25">
      <c r="A86" t="s">
        <v>11</v>
      </c>
      <c r="B86" t="s">
        <v>72</v>
      </c>
      <c r="C86">
        <v>30</v>
      </c>
      <c r="D86" s="8">
        <v>2729.3</v>
      </c>
    </row>
    <row r="87" spans="1:4" x14ac:dyDescent="0.25">
      <c r="A87" t="s">
        <v>9</v>
      </c>
      <c r="B87" t="s">
        <v>72</v>
      </c>
      <c r="C87">
        <v>30</v>
      </c>
      <c r="D87">
        <v>1653.7000000000003</v>
      </c>
    </row>
    <row r="88" spans="1:4" x14ac:dyDescent="0.25">
      <c r="A88" t="s">
        <v>11</v>
      </c>
      <c r="B88" t="s">
        <v>72</v>
      </c>
      <c r="C88">
        <v>60</v>
      </c>
      <c r="D88">
        <v>8.5</v>
      </c>
    </row>
    <row r="89" spans="1:4" x14ac:dyDescent="0.25">
      <c r="A89" t="s">
        <v>22</v>
      </c>
      <c r="B89" t="s">
        <v>72</v>
      </c>
      <c r="C89">
        <v>60</v>
      </c>
      <c r="D89">
        <v>182.7</v>
      </c>
    </row>
    <row r="90" spans="1:4" x14ac:dyDescent="0.25">
      <c r="A90" t="s">
        <v>9</v>
      </c>
      <c r="B90" t="s">
        <v>72</v>
      </c>
      <c r="C90">
        <v>60</v>
      </c>
      <c r="D90">
        <v>157.20000000000002</v>
      </c>
    </row>
    <row r="91" spans="1:4" x14ac:dyDescent="0.25">
      <c r="A91" t="s">
        <v>12</v>
      </c>
      <c r="B91" t="s">
        <v>72</v>
      </c>
      <c r="C91">
        <v>60</v>
      </c>
      <c r="D91">
        <v>78.399999999999991</v>
      </c>
    </row>
    <row r="92" spans="1:4" x14ac:dyDescent="0.25">
      <c r="A92" t="s">
        <v>11</v>
      </c>
      <c r="B92" t="s">
        <v>72</v>
      </c>
      <c r="C92">
        <v>60</v>
      </c>
      <c r="D92">
        <v>1175.8</v>
      </c>
    </row>
    <row r="93" spans="1:4" x14ac:dyDescent="0.25">
      <c r="A93" t="s">
        <v>11</v>
      </c>
      <c r="B93" t="s">
        <v>72</v>
      </c>
      <c r="C93">
        <v>60</v>
      </c>
      <c r="D93">
        <v>1208.8999999999999</v>
      </c>
    </row>
    <row r="94" spans="1:4" x14ac:dyDescent="0.25">
      <c r="A94" t="s">
        <v>11</v>
      </c>
      <c r="B94" t="s">
        <v>72</v>
      </c>
      <c r="C94">
        <v>60</v>
      </c>
      <c r="D94">
        <v>130.69999999999999</v>
      </c>
    </row>
    <row r="95" spans="1:4" x14ac:dyDescent="0.25">
      <c r="A95" t="s">
        <v>12</v>
      </c>
      <c r="B95" t="s">
        <v>72</v>
      </c>
      <c r="C95">
        <v>60</v>
      </c>
      <c r="D95">
        <v>150.1</v>
      </c>
    </row>
    <row r="96" spans="1:4" x14ac:dyDescent="0.25">
      <c r="A96" t="s">
        <v>16</v>
      </c>
      <c r="B96" t="s">
        <v>72</v>
      </c>
      <c r="C96">
        <v>60</v>
      </c>
      <c r="D96">
        <v>22.400000000000002</v>
      </c>
    </row>
    <row r="97" spans="1:4" x14ac:dyDescent="0.25">
      <c r="A97" t="s">
        <v>9</v>
      </c>
      <c r="B97" t="s">
        <v>72</v>
      </c>
      <c r="C97">
        <v>60</v>
      </c>
      <c r="D97">
        <v>45.5</v>
      </c>
    </row>
    <row r="98" spans="1:4" x14ac:dyDescent="0.25">
      <c r="A98" t="s">
        <v>23</v>
      </c>
      <c r="B98" t="s">
        <v>72</v>
      </c>
      <c r="C98">
        <v>60</v>
      </c>
      <c r="D98">
        <v>50.699999999999996</v>
      </c>
    </row>
    <row r="99" spans="1:4" x14ac:dyDescent="0.25">
      <c r="A99" t="s">
        <v>12</v>
      </c>
      <c r="B99" t="s">
        <v>72</v>
      </c>
      <c r="C99">
        <v>60</v>
      </c>
      <c r="D99">
        <v>793.19999999999993</v>
      </c>
    </row>
    <row r="100" spans="1:4" x14ac:dyDescent="0.25">
      <c r="A100" t="s">
        <v>9</v>
      </c>
      <c r="B100" t="s">
        <v>72</v>
      </c>
      <c r="C100">
        <v>60</v>
      </c>
      <c r="D100">
        <v>293.89999999999998</v>
      </c>
    </row>
    <row r="101" spans="1:4" x14ac:dyDescent="0.25">
      <c r="A101" t="s">
        <v>22</v>
      </c>
      <c r="B101" t="s">
        <v>72</v>
      </c>
      <c r="C101">
        <v>60</v>
      </c>
      <c r="D101">
        <v>311.70000000000005</v>
      </c>
    </row>
    <row r="102" spans="1:4" x14ac:dyDescent="0.25">
      <c r="A102" t="s">
        <v>9</v>
      </c>
      <c r="B102" t="s">
        <v>72</v>
      </c>
      <c r="C102">
        <v>60</v>
      </c>
      <c r="D102">
        <v>117.6</v>
      </c>
    </row>
    <row r="103" spans="1:4" x14ac:dyDescent="0.25">
      <c r="A103" t="s">
        <v>14</v>
      </c>
      <c r="B103" t="s">
        <v>72</v>
      </c>
      <c r="C103">
        <v>60</v>
      </c>
      <c r="D103">
        <v>5.4</v>
      </c>
    </row>
    <row r="104" spans="1:4" x14ac:dyDescent="0.25">
      <c r="A104" t="s">
        <v>11</v>
      </c>
      <c r="B104" t="s">
        <v>72</v>
      </c>
      <c r="C104">
        <v>60</v>
      </c>
      <c r="D104">
        <v>487.8</v>
      </c>
    </row>
    <row r="105" spans="1:4" x14ac:dyDescent="0.25">
      <c r="A105" t="s">
        <v>13</v>
      </c>
      <c r="B105" t="s">
        <v>72</v>
      </c>
      <c r="C105">
        <v>60</v>
      </c>
      <c r="D105">
        <v>13.700000000000001</v>
      </c>
    </row>
    <row r="106" spans="1:4" x14ac:dyDescent="0.25">
      <c r="A106" t="s">
        <v>9</v>
      </c>
      <c r="B106" t="s">
        <v>72</v>
      </c>
      <c r="C106">
        <v>60</v>
      </c>
      <c r="D106">
        <v>1731.3999999999999</v>
      </c>
    </row>
    <row r="107" spans="1:4" x14ac:dyDescent="0.25">
      <c r="A107" t="s">
        <v>12</v>
      </c>
      <c r="B107" t="s">
        <v>72</v>
      </c>
      <c r="C107">
        <v>60</v>
      </c>
      <c r="D107">
        <v>91.699999999999989</v>
      </c>
    </row>
    <row r="108" spans="1:4" x14ac:dyDescent="0.25">
      <c r="A108" t="s">
        <v>11</v>
      </c>
      <c r="B108" t="s">
        <v>72</v>
      </c>
      <c r="C108">
        <v>60</v>
      </c>
      <c r="D108">
        <v>361.09999999999997</v>
      </c>
    </row>
  </sheetData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B5"/>
  <sheetViews>
    <sheetView workbookViewId="0">
      <selection activeCell="E24" sqref="E24"/>
    </sheetView>
  </sheetViews>
  <sheetFormatPr defaultRowHeight="15" x14ac:dyDescent="0.25"/>
  <cols>
    <col min="1" max="1" width="18.140625" customWidth="1"/>
    <col min="2" max="2" width="11" customWidth="1"/>
  </cols>
  <sheetData>
    <row r="1" spans="1:2" x14ac:dyDescent="0.25">
      <c r="A1" t="s">
        <v>78</v>
      </c>
      <c r="B1" t="s">
        <v>79</v>
      </c>
    </row>
    <row r="2" spans="1:2" x14ac:dyDescent="0.25">
      <c r="A2" s="7">
        <v>0</v>
      </c>
      <c r="B2">
        <v>5482.32</v>
      </c>
    </row>
    <row r="3" spans="1:2" x14ac:dyDescent="0.25">
      <c r="A3" s="7">
        <v>0.15</v>
      </c>
      <c r="B3">
        <v>4312.3</v>
      </c>
    </row>
    <row r="4" spans="1:2" x14ac:dyDescent="0.25">
      <c r="A4" s="7">
        <v>0.3</v>
      </c>
      <c r="B4">
        <v>4993.54</v>
      </c>
    </row>
    <row r="5" spans="1:2" x14ac:dyDescent="0.25">
      <c r="A5" s="7">
        <v>0.6</v>
      </c>
      <c r="B5">
        <v>1483.68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B5"/>
  <sheetViews>
    <sheetView workbookViewId="0">
      <selection activeCell="A6" sqref="A6"/>
    </sheetView>
  </sheetViews>
  <sheetFormatPr defaultRowHeight="15" x14ac:dyDescent="0.25"/>
  <sheetData>
    <row r="1" spans="1:2" x14ac:dyDescent="0.25">
      <c r="A1" t="s">
        <v>90</v>
      </c>
      <c r="B1" t="s">
        <v>79</v>
      </c>
    </row>
    <row r="2" spans="1:2" x14ac:dyDescent="0.25">
      <c r="A2" s="7">
        <v>0</v>
      </c>
      <c r="B2">
        <v>5482.32</v>
      </c>
    </row>
    <row r="3" spans="1:2" x14ac:dyDescent="0.25">
      <c r="A3" s="7">
        <v>0.15</v>
      </c>
      <c r="B3">
        <v>4312.3</v>
      </c>
    </row>
    <row r="4" spans="1:2" x14ac:dyDescent="0.25">
      <c r="A4" s="7">
        <v>0.3</v>
      </c>
      <c r="B4">
        <v>4993.54</v>
      </c>
    </row>
    <row r="5" spans="1:2" x14ac:dyDescent="0.25">
      <c r="A5" s="7">
        <v>0.6</v>
      </c>
      <c r="B5">
        <v>1483.68</v>
      </c>
    </row>
  </sheetData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N141"/>
  <sheetViews>
    <sheetView workbookViewId="0">
      <selection sqref="A1:C21"/>
    </sheetView>
  </sheetViews>
  <sheetFormatPr defaultRowHeight="15" x14ac:dyDescent="0.25"/>
  <cols>
    <col min="2" max="2" width="9.140625" style="6"/>
  </cols>
  <sheetData>
    <row r="1" spans="1:14" x14ac:dyDescent="0.25">
      <c r="A1" t="s">
        <v>92</v>
      </c>
      <c r="B1" s="6" t="s">
        <v>0</v>
      </c>
      <c r="C1" t="s">
        <v>93</v>
      </c>
      <c r="E1" t="s">
        <v>81</v>
      </c>
      <c r="K1" t="s">
        <v>87</v>
      </c>
      <c r="L1" t="s">
        <v>88</v>
      </c>
      <c r="M1" t="s">
        <v>89</v>
      </c>
      <c r="N1" t="s">
        <v>91</v>
      </c>
    </row>
    <row r="2" spans="1:14" x14ac:dyDescent="0.25">
      <c r="A2">
        <v>0</v>
      </c>
      <c r="B2" s="6" t="s">
        <v>11</v>
      </c>
      <c r="C2">
        <v>1236.9000000000001</v>
      </c>
      <c r="E2">
        <v>192.89999999999998</v>
      </c>
      <c r="K2">
        <v>643.40000000000009</v>
      </c>
      <c r="L2">
        <v>46.500000000000007</v>
      </c>
      <c r="M2">
        <v>170.20000000000002</v>
      </c>
      <c r="N2" t="s">
        <v>43</v>
      </c>
    </row>
    <row r="3" spans="1:14" x14ac:dyDescent="0.25">
      <c r="A3">
        <v>0</v>
      </c>
      <c r="B3" s="6" t="s">
        <v>11</v>
      </c>
      <c r="C3">
        <v>838.4</v>
      </c>
      <c r="E3" t="s">
        <v>43</v>
      </c>
      <c r="K3" t="s">
        <v>43</v>
      </c>
      <c r="L3" t="s">
        <v>43</v>
      </c>
      <c r="M3" t="s">
        <v>43</v>
      </c>
      <c r="N3" t="s">
        <v>43</v>
      </c>
    </row>
    <row r="4" spans="1:14" x14ac:dyDescent="0.25">
      <c r="A4">
        <v>0</v>
      </c>
      <c r="B4" s="6" t="s">
        <v>11</v>
      </c>
      <c r="C4">
        <v>181.4</v>
      </c>
      <c r="E4" t="s">
        <v>43</v>
      </c>
      <c r="K4" t="s">
        <v>43</v>
      </c>
      <c r="L4" t="s">
        <v>43</v>
      </c>
      <c r="M4" t="s">
        <v>43</v>
      </c>
      <c r="N4" t="s">
        <v>43</v>
      </c>
    </row>
    <row r="5" spans="1:14" x14ac:dyDescent="0.25">
      <c r="A5">
        <v>0</v>
      </c>
      <c r="B5" s="6" t="s">
        <v>11</v>
      </c>
      <c r="C5">
        <v>1113.3</v>
      </c>
      <c r="E5" t="s">
        <v>43</v>
      </c>
      <c r="K5" t="s">
        <v>43</v>
      </c>
      <c r="L5" t="s">
        <v>43</v>
      </c>
      <c r="M5" t="s">
        <v>43</v>
      </c>
      <c r="N5" t="s">
        <v>43</v>
      </c>
    </row>
    <row r="6" spans="1:14" x14ac:dyDescent="0.25">
      <c r="A6">
        <v>0</v>
      </c>
      <c r="B6" s="6" t="s">
        <v>11</v>
      </c>
      <c r="C6">
        <v>1133.9000000000001</v>
      </c>
      <c r="E6" t="s">
        <v>43</v>
      </c>
      <c r="K6" t="s">
        <v>43</v>
      </c>
      <c r="L6" t="s">
        <v>43</v>
      </c>
      <c r="M6" t="s">
        <v>43</v>
      </c>
      <c r="N6" t="s">
        <v>43</v>
      </c>
    </row>
    <row r="7" spans="1:14" x14ac:dyDescent="0.25">
      <c r="A7">
        <v>15</v>
      </c>
      <c r="B7" s="6" t="s">
        <v>11</v>
      </c>
      <c r="C7">
        <v>10.400000000000002</v>
      </c>
      <c r="E7">
        <v>196.00000000000003</v>
      </c>
      <c r="K7">
        <v>578.29999999999995</v>
      </c>
      <c r="L7">
        <v>8.3999999999999986</v>
      </c>
      <c r="N7" t="s">
        <v>43</v>
      </c>
    </row>
    <row r="8" spans="1:14" x14ac:dyDescent="0.25">
      <c r="A8">
        <v>15</v>
      </c>
      <c r="B8" s="6" t="s">
        <v>11</v>
      </c>
      <c r="C8">
        <v>50.599999999999994</v>
      </c>
      <c r="E8" t="s">
        <v>43</v>
      </c>
      <c r="K8" t="s">
        <v>43</v>
      </c>
      <c r="L8" t="s">
        <v>43</v>
      </c>
      <c r="M8" t="s">
        <v>43</v>
      </c>
      <c r="N8" t="s">
        <v>43</v>
      </c>
    </row>
    <row r="9" spans="1:14" x14ac:dyDescent="0.25">
      <c r="A9">
        <v>15</v>
      </c>
      <c r="B9" s="6" t="s">
        <v>11</v>
      </c>
      <c r="C9" t="s">
        <v>43</v>
      </c>
      <c r="E9" t="s">
        <v>43</v>
      </c>
      <c r="K9" t="s">
        <v>43</v>
      </c>
      <c r="L9" t="s">
        <v>43</v>
      </c>
      <c r="M9" t="s">
        <v>43</v>
      </c>
      <c r="N9" t="s">
        <v>43</v>
      </c>
    </row>
    <row r="10" spans="1:14" x14ac:dyDescent="0.25">
      <c r="A10">
        <v>15</v>
      </c>
      <c r="B10" s="6" t="s">
        <v>11</v>
      </c>
      <c r="C10" t="s">
        <v>43</v>
      </c>
      <c r="E10" t="s">
        <v>43</v>
      </c>
      <c r="K10" t="s">
        <v>43</v>
      </c>
      <c r="L10" t="s">
        <v>43</v>
      </c>
      <c r="M10" t="s">
        <v>43</v>
      </c>
      <c r="N10" t="s">
        <v>43</v>
      </c>
    </row>
    <row r="11" spans="1:14" x14ac:dyDescent="0.25">
      <c r="A11">
        <v>15</v>
      </c>
      <c r="B11" s="6" t="s">
        <v>11</v>
      </c>
      <c r="C11" t="s">
        <v>43</v>
      </c>
      <c r="E11" t="s">
        <v>43</v>
      </c>
      <c r="K11" t="s">
        <v>43</v>
      </c>
      <c r="L11" t="s">
        <v>43</v>
      </c>
      <c r="M11" t="s">
        <v>43</v>
      </c>
      <c r="N11" t="s">
        <v>43</v>
      </c>
    </row>
    <row r="12" spans="1:14" x14ac:dyDescent="0.25">
      <c r="A12">
        <v>30</v>
      </c>
      <c r="B12" s="6" t="s">
        <v>11</v>
      </c>
      <c r="C12">
        <v>556.5</v>
      </c>
      <c r="E12">
        <v>30</v>
      </c>
      <c r="L12">
        <v>21.000000000000004</v>
      </c>
      <c r="M12">
        <v>89</v>
      </c>
      <c r="N12">
        <v>177.60000000000002</v>
      </c>
    </row>
    <row r="13" spans="1:14" x14ac:dyDescent="0.25">
      <c r="A13">
        <v>30</v>
      </c>
      <c r="B13" s="6" t="s">
        <v>11</v>
      </c>
      <c r="C13">
        <v>2232.5</v>
      </c>
      <c r="E13">
        <v>229.29999999999998</v>
      </c>
      <c r="K13" t="s">
        <v>43</v>
      </c>
      <c r="L13" t="s">
        <v>43</v>
      </c>
      <c r="M13" t="s">
        <v>43</v>
      </c>
      <c r="N13" t="s">
        <v>43</v>
      </c>
    </row>
    <row r="14" spans="1:14" x14ac:dyDescent="0.25">
      <c r="A14">
        <v>30</v>
      </c>
      <c r="B14" s="6" t="s">
        <v>11</v>
      </c>
      <c r="C14">
        <v>67.199999999999989</v>
      </c>
      <c r="E14" t="s">
        <v>43</v>
      </c>
      <c r="K14" t="s">
        <v>43</v>
      </c>
      <c r="L14" t="s">
        <v>43</v>
      </c>
      <c r="M14" t="s">
        <v>43</v>
      </c>
      <c r="N14" t="s">
        <v>43</v>
      </c>
    </row>
    <row r="15" spans="1:14" x14ac:dyDescent="0.25">
      <c r="A15">
        <v>30</v>
      </c>
      <c r="B15" s="6" t="s">
        <v>11</v>
      </c>
      <c r="C15">
        <v>464.4</v>
      </c>
      <c r="E15" t="s">
        <v>43</v>
      </c>
      <c r="K15" t="s">
        <v>43</v>
      </c>
      <c r="L15" t="s">
        <v>43</v>
      </c>
      <c r="M15" t="s">
        <v>43</v>
      </c>
      <c r="N15" t="s">
        <v>43</v>
      </c>
    </row>
    <row r="16" spans="1:14" x14ac:dyDescent="0.25">
      <c r="A16">
        <v>30</v>
      </c>
      <c r="B16" s="6" t="s">
        <v>11</v>
      </c>
      <c r="C16">
        <v>2729.3</v>
      </c>
      <c r="E16" t="s">
        <v>43</v>
      </c>
      <c r="K16" t="s">
        <v>43</v>
      </c>
      <c r="L16" t="s">
        <v>43</v>
      </c>
      <c r="M16" t="s">
        <v>43</v>
      </c>
      <c r="N16" t="s">
        <v>43</v>
      </c>
    </row>
    <row r="17" spans="1:14" x14ac:dyDescent="0.25">
      <c r="A17">
        <v>60</v>
      </c>
      <c r="B17" s="6" t="s">
        <v>11</v>
      </c>
      <c r="C17">
        <v>2393.2000000000003</v>
      </c>
      <c r="E17">
        <v>182.7</v>
      </c>
      <c r="K17" t="s">
        <v>43</v>
      </c>
      <c r="L17" t="s">
        <v>43</v>
      </c>
      <c r="M17" t="s">
        <v>43</v>
      </c>
      <c r="N17">
        <v>50.699999999999996</v>
      </c>
    </row>
    <row r="18" spans="1:14" x14ac:dyDescent="0.25">
      <c r="A18">
        <v>60</v>
      </c>
      <c r="B18" s="6" t="s">
        <v>11</v>
      </c>
      <c r="C18">
        <v>1208.8999999999999</v>
      </c>
      <c r="E18">
        <v>311.70000000000005</v>
      </c>
      <c r="K18" t="s">
        <v>43</v>
      </c>
      <c r="L18" t="s">
        <v>43</v>
      </c>
      <c r="M18" t="s">
        <v>43</v>
      </c>
      <c r="N18" t="s">
        <v>43</v>
      </c>
    </row>
    <row r="19" spans="1:14" x14ac:dyDescent="0.25">
      <c r="A19">
        <v>60</v>
      </c>
      <c r="B19" s="6" t="s">
        <v>11</v>
      </c>
      <c r="C19">
        <v>130.69999999999999</v>
      </c>
      <c r="E19" t="s">
        <v>43</v>
      </c>
      <c r="K19" t="s">
        <v>43</v>
      </c>
      <c r="L19" t="s">
        <v>43</v>
      </c>
      <c r="M19" t="s">
        <v>43</v>
      </c>
      <c r="N19" t="s">
        <v>43</v>
      </c>
    </row>
    <row r="20" spans="1:14" x14ac:dyDescent="0.25">
      <c r="A20">
        <v>60</v>
      </c>
      <c r="B20" s="6" t="s">
        <v>11</v>
      </c>
      <c r="C20">
        <v>487.8</v>
      </c>
      <c r="E20" t="s">
        <v>43</v>
      </c>
      <c r="K20" t="s">
        <v>43</v>
      </c>
      <c r="L20" t="s">
        <v>43</v>
      </c>
      <c r="M20" t="s">
        <v>43</v>
      </c>
      <c r="N20" t="s">
        <v>43</v>
      </c>
    </row>
    <row r="21" spans="1:14" x14ac:dyDescent="0.25">
      <c r="A21">
        <v>60</v>
      </c>
      <c r="B21" s="6" t="s">
        <v>11</v>
      </c>
      <c r="C21">
        <v>361.09999999999997</v>
      </c>
      <c r="E21" t="s">
        <v>43</v>
      </c>
      <c r="K21" t="s">
        <v>43</v>
      </c>
      <c r="L21" t="s">
        <v>43</v>
      </c>
      <c r="M21" t="s">
        <v>43</v>
      </c>
      <c r="N21" t="s">
        <v>43</v>
      </c>
    </row>
    <row r="22" spans="1:14" x14ac:dyDescent="0.25">
      <c r="A22">
        <v>0</v>
      </c>
      <c r="B22" t="s">
        <v>80</v>
      </c>
      <c r="C22">
        <v>552.40000000000009</v>
      </c>
    </row>
    <row r="23" spans="1:14" x14ac:dyDescent="0.25">
      <c r="A23">
        <v>0</v>
      </c>
      <c r="B23" s="6" t="s">
        <v>80</v>
      </c>
      <c r="C23">
        <v>581.4</v>
      </c>
    </row>
    <row r="24" spans="1:14" x14ac:dyDescent="0.25">
      <c r="A24">
        <v>0</v>
      </c>
      <c r="B24" s="6" t="s">
        <v>80</v>
      </c>
      <c r="C24">
        <v>31.3</v>
      </c>
    </row>
    <row r="25" spans="1:14" x14ac:dyDescent="0.25">
      <c r="A25">
        <v>0</v>
      </c>
      <c r="B25" s="6" t="s">
        <v>80</v>
      </c>
      <c r="C25">
        <v>2364.1999999999998</v>
      </c>
    </row>
    <row r="26" spans="1:14" x14ac:dyDescent="0.25">
      <c r="A26">
        <v>0</v>
      </c>
      <c r="B26" s="6" t="s">
        <v>80</v>
      </c>
      <c r="C26">
        <v>3739.5999999999995</v>
      </c>
    </row>
    <row r="27" spans="1:14" x14ac:dyDescent="0.25">
      <c r="A27">
        <v>15</v>
      </c>
      <c r="B27" s="6" t="s">
        <v>80</v>
      </c>
      <c r="C27">
        <v>65.5</v>
      </c>
    </row>
    <row r="28" spans="1:14" x14ac:dyDescent="0.25">
      <c r="A28">
        <v>15</v>
      </c>
      <c r="B28" s="6" t="s">
        <v>80</v>
      </c>
      <c r="C28">
        <v>2838.3999999999996</v>
      </c>
    </row>
    <row r="29" spans="1:14" x14ac:dyDescent="0.25">
      <c r="A29">
        <v>15</v>
      </c>
      <c r="B29" s="6" t="s">
        <v>80</v>
      </c>
      <c r="C29">
        <v>232.2</v>
      </c>
    </row>
    <row r="30" spans="1:14" x14ac:dyDescent="0.25">
      <c r="A30">
        <v>15</v>
      </c>
      <c r="B30" s="6" t="s">
        <v>80</v>
      </c>
      <c r="C30">
        <v>1536.1000000000001</v>
      </c>
    </row>
    <row r="31" spans="1:14" x14ac:dyDescent="0.25">
      <c r="A31">
        <v>15</v>
      </c>
      <c r="B31" s="6" t="s">
        <v>80</v>
      </c>
      <c r="C31">
        <v>488.6</v>
      </c>
    </row>
    <row r="32" spans="1:14" x14ac:dyDescent="0.25">
      <c r="A32">
        <v>30</v>
      </c>
      <c r="B32" s="6" t="s">
        <v>80</v>
      </c>
      <c r="C32">
        <v>3368.2000000000003</v>
      </c>
    </row>
    <row r="33" spans="1:3" x14ac:dyDescent="0.25">
      <c r="A33">
        <v>30</v>
      </c>
      <c r="B33" s="6" t="s">
        <v>80</v>
      </c>
      <c r="C33">
        <v>751.9</v>
      </c>
    </row>
    <row r="34" spans="1:3" x14ac:dyDescent="0.25">
      <c r="A34">
        <v>30</v>
      </c>
      <c r="B34" s="6" t="s">
        <v>80</v>
      </c>
      <c r="C34">
        <v>984.50000000000011</v>
      </c>
    </row>
    <row r="35" spans="1:3" x14ac:dyDescent="0.25">
      <c r="A35">
        <v>30</v>
      </c>
      <c r="B35" s="6" t="s">
        <v>80</v>
      </c>
      <c r="C35">
        <v>3627.3</v>
      </c>
    </row>
    <row r="36" spans="1:3" x14ac:dyDescent="0.25">
      <c r="A36">
        <v>30</v>
      </c>
      <c r="B36" s="6" t="s">
        <v>80</v>
      </c>
      <c r="C36">
        <v>1653.7000000000003</v>
      </c>
    </row>
    <row r="37" spans="1:3" x14ac:dyDescent="0.25">
      <c r="A37">
        <v>60</v>
      </c>
      <c r="B37" s="6" t="s">
        <v>80</v>
      </c>
      <c r="C37">
        <v>157.20000000000002</v>
      </c>
    </row>
    <row r="38" spans="1:3" x14ac:dyDescent="0.25">
      <c r="A38">
        <v>60</v>
      </c>
      <c r="B38" s="6" t="s">
        <v>80</v>
      </c>
      <c r="C38">
        <v>45.5</v>
      </c>
    </row>
    <row r="39" spans="1:3" x14ac:dyDescent="0.25">
      <c r="A39">
        <v>60</v>
      </c>
      <c r="B39" s="6" t="s">
        <v>80</v>
      </c>
      <c r="C39">
        <v>293.89999999999998</v>
      </c>
    </row>
    <row r="40" spans="1:3" x14ac:dyDescent="0.25">
      <c r="A40">
        <v>60</v>
      </c>
      <c r="B40" s="6" t="s">
        <v>80</v>
      </c>
      <c r="C40">
        <v>117.6</v>
      </c>
    </row>
    <row r="41" spans="1:3" x14ac:dyDescent="0.25">
      <c r="A41">
        <v>60</v>
      </c>
      <c r="B41" s="6" t="s">
        <v>80</v>
      </c>
      <c r="C41">
        <v>3049.9</v>
      </c>
    </row>
    <row r="42" spans="1:3" x14ac:dyDescent="0.25">
      <c r="A42">
        <v>0</v>
      </c>
      <c r="B42" s="6" t="s">
        <v>82</v>
      </c>
      <c r="C42">
        <v>3566.4999999999995</v>
      </c>
    </row>
    <row r="43" spans="1:3" x14ac:dyDescent="0.25">
      <c r="A43">
        <v>0</v>
      </c>
      <c r="B43" s="6" t="s">
        <v>82</v>
      </c>
      <c r="C43">
        <v>2296.6</v>
      </c>
    </row>
    <row r="44" spans="1:3" x14ac:dyDescent="0.25">
      <c r="A44">
        <v>0</v>
      </c>
      <c r="B44" s="6" t="s">
        <v>82</v>
      </c>
      <c r="C44">
        <v>1864.1</v>
      </c>
    </row>
    <row r="45" spans="1:3" x14ac:dyDescent="0.25">
      <c r="A45">
        <v>0</v>
      </c>
      <c r="B45" s="6" t="s">
        <v>82</v>
      </c>
      <c r="C45">
        <v>113.80000000000001</v>
      </c>
    </row>
    <row r="46" spans="1:3" x14ac:dyDescent="0.25">
      <c r="A46">
        <v>0</v>
      </c>
      <c r="B46" s="6" t="s">
        <v>82</v>
      </c>
      <c r="C46" t="s">
        <v>43</v>
      </c>
    </row>
    <row r="47" spans="1:3" x14ac:dyDescent="0.25">
      <c r="A47">
        <v>15</v>
      </c>
      <c r="B47" s="6" t="s">
        <v>82</v>
      </c>
      <c r="C47">
        <v>4623.5</v>
      </c>
    </row>
    <row r="48" spans="1:3" x14ac:dyDescent="0.25">
      <c r="A48">
        <v>15</v>
      </c>
      <c r="B48" s="6" t="s">
        <v>82</v>
      </c>
      <c r="C48">
        <v>1653.6000000000001</v>
      </c>
    </row>
    <row r="49" spans="1:3" x14ac:dyDescent="0.25">
      <c r="A49">
        <v>15</v>
      </c>
      <c r="B49" s="6" t="s">
        <v>82</v>
      </c>
      <c r="C49">
        <v>3736.0000000000005</v>
      </c>
    </row>
    <row r="50" spans="1:3" x14ac:dyDescent="0.25">
      <c r="A50">
        <v>15</v>
      </c>
      <c r="B50" s="6" t="s">
        <v>82</v>
      </c>
      <c r="C50">
        <v>306.39999999999998</v>
      </c>
    </row>
    <row r="51" spans="1:3" x14ac:dyDescent="0.25">
      <c r="A51">
        <v>15</v>
      </c>
      <c r="B51" s="6" t="s">
        <v>82</v>
      </c>
      <c r="C51" t="s">
        <v>43</v>
      </c>
    </row>
    <row r="52" spans="1:3" x14ac:dyDescent="0.25">
      <c r="A52">
        <v>30</v>
      </c>
      <c r="B52" s="6" t="s">
        <v>82</v>
      </c>
      <c r="C52">
        <v>1458.2</v>
      </c>
    </row>
    <row r="53" spans="1:3" x14ac:dyDescent="0.25">
      <c r="A53">
        <v>30</v>
      </c>
      <c r="B53" s="6" t="s">
        <v>82</v>
      </c>
      <c r="C53">
        <v>215.3</v>
      </c>
    </row>
    <row r="54" spans="1:3" x14ac:dyDescent="0.25">
      <c r="A54">
        <v>30</v>
      </c>
      <c r="B54" s="6" t="s">
        <v>82</v>
      </c>
      <c r="C54">
        <v>1268.4000000000001</v>
      </c>
    </row>
    <row r="55" spans="1:3" x14ac:dyDescent="0.25">
      <c r="A55">
        <v>30</v>
      </c>
      <c r="B55" s="6" t="s">
        <v>82</v>
      </c>
      <c r="C55" t="s">
        <v>43</v>
      </c>
    </row>
    <row r="56" spans="1:3" x14ac:dyDescent="0.25">
      <c r="A56">
        <v>30</v>
      </c>
      <c r="B56" s="6" t="s">
        <v>82</v>
      </c>
      <c r="C56" t="s">
        <v>43</v>
      </c>
    </row>
    <row r="57" spans="1:3" x14ac:dyDescent="0.25">
      <c r="A57">
        <v>60</v>
      </c>
      <c r="B57" s="6" t="s">
        <v>82</v>
      </c>
      <c r="C57">
        <v>78.399999999999991</v>
      </c>
    </row>
    <row r="58" spans="1:3" x14ac:dyDescent="0.25">
      <c r="A58">
        <v>60</v>
      </c>
      <c r="B58" s="6" t="s">
        <v>82</v>
      </c>
      <c r="C58">
        <v>150.1</v>
      </c>
    </row>
    <row r="59" spans="1:3" x14ac:dyDescent="0.25">
      <c r="A59">
        <v>60</v>
      </c>
      <c r="B59" s="6" t="s">
        <v>82</v>
      </c>
      <c r="C59">
        <v>793.19999999999993</v>
      </c>
    </row>
    <row r="60" spans="1:3" x14ac:dyDescent="0.25">
      <c r="A60">
        <v>60</v>
      </c>
      <c r="B60" s="6" t="s">
        <v>82</v>
      </c>
      <c r="C60">
        <v>91.699999999999989</v>
      </c>
    </row>
    <row r="61" spans="1:3" x14ac:dyDescent="0.25">
      <c r="A61">
        <v>60</v>
      </c>
      <c r="B61" s="6" t="s">
        <v>82</v>
      </c>
      <c r="C61" t="s">
        <v>43</v>
      </c>
    </row>
    <row r="62" spans="1:3" x14ac:dyDescent="0.25">
      <c r="A62">
        <v>0</v>
      </c>
      <c r="B62" s="6" t="s">
        <v>83</v>
      </c>
      <c r="C62">
        <v>1955.5</v>
      </c>
    </row>
    <row r="63" spans="1:3" x14ac:dyDescent="0.25">
      <c r="A63">
        <v>0</v>
      </c>
      <c r="B63" s="6" t="s">
        <v>83</v>
      </c>
      <c r="C63">
        <v>637.40000000000009</v>
      </c>
    </row>
    <row r="64" spans="1:3" x14ac:dyDescent="0.25">
      <c r="A64">
        <v>0</v>
      </c>
      <c r="B64" s="6" t="s">
        <v>83</v>
      </c>
      <c r="C64">
        <v>177</v>
      </c>
    </row>
    <row r="65" spans="1:3" x14ac:dyDescent="0.25">
      <c r="A65">
        <v>0</v>
      </c>
      <c r="B65" s="6" t="s">
        <v>83</v>
      </c>
      <c r="C65">
        <v>123.5</v>
      </c>
    </row>
    <row r="66" spans="1:3" x14ac:dyDescent="0.25">
      <c r="A66">
        <v>0</v>
      </c>
      <c r="B66" s="6" t="s">
        <v>83</v>
      </c>
      <c r="C66" t="s">
        <v>43</v>
      </c>
    </row>
    <row r="67" spans="1:3" x14ac:dyDescent="0.25">
      <c r="A67">
        <v>15</v>
      </c>
      <c r="B67" s="6" t="s">
        <v>83</v>
      </c>
      <c r="C67">
        <v>1226.7</v>
      </c>
    </row>
    <row r="68" spans="1:3" x14ac:dyDescent="0.25">
      <c r="A68">
        <v>15</v>
      </c>
      <c r="B68" s="6" t="s">
        <v>83</v>
      </c>
      <c r="C68" t="s">
        <v>43</v>
      </c>
    </row>
    <row r="69" spans="1:3" x14ac:dyDescent="0.25">
      <c r="A69">
        <v>15</v>
      </c>
      <c r="B69" s="6" t="s">
        <v>83</v>
      </c>
      <c r="C69" t="s">
        <v>43</v>
      </c>
    </row>
    <row r="70" spans="1:3" x14ac:dyDescent="0.25">
      <c r="A70">
        <v>15</v>
      </c>
      <c r="B70" s="6" t="s">
        <v>83</v>
      </c>
      <c r="C70" t="s">
        <v>43</v>
      </c>
    </row>
    <row r="71" spans="1:3" x14ac:dyDescent="0.25">
      <c r="A71">
        <v>15</v>
      </c>
      <c r="B71" s="6" t="s">
        <v>83</v>
      </c>
      <c r="C71" t="s">
        <v>43</v>
      </c>
    </row>
    <row r="72" spans="1:3" x14ac:dyDescent="0.25">
      <c r="A72">
        <v>30</v>
      </c>
      <c r="B72" s="6" t="s">
        <v>83</v>
      </c>
      <c r="C72">
        <v>1139.5999999999999</v>
      </c>
    </row>
    <row r="73" spans="1:3" x14ac:dyDescent="0.25">
      <c r="A73">
        <v>30</v>
      </c>
      <c r="B73" s="6" t="s">
        <v>83</v>
      </c>
      <c r="C73">
        <v>160</v>
      </c>
    </row>
    <row r="74" spans="1:3" x14ac:dyDescent="0.25">
      <c r="A74">
        <v>30</v>
      </c>
      <c r="B74" s="6" t="s">
        <v>83</v>
      </c>
      <c r="C74">
        <v>63.800000000000004</v>
      </c>
    </row>
    <row r="75" spans="1:3" x14ac:dyDescent="0.25">
      <c r="A75">
        <v>30</v>
      </c>
      <c r="B75" s="6" t="s">
        <v>83</v>
      </c>
      <c r="C75">
        <v>262.3</v>
      </c>
    </row>
    <row r="76" spans="1:3" x14ac:dyDescent="0.25">
      <c r="A76">
        <v>30</v>
      </c>
      <c r="B76" s="6" t="s">
        <v>83</v>
      </c>
      <c r="C76" t="s">
        <v>43</v>
      </c>
    </row>
    <row r="77" spans="1:3" x14ac:dyDescent="0.25">
      <c r="A77">
        <v>60</v>
      </c>
      <c r="B77" s="6" t="s">
        <v>83</v>
      </c>
      <c r="C77" t="s">
        <v>43</v>
      </c>
    </row>
    <row r="78" spans="1:3" x14ac:dyDescent="0.25">
      <c r="A78">
        <v>60</v>
      </c>
      <c r="B78" s="6" t="s">
        <v>83</v>
      </c>
      <c r="C78" t="s">
        <v>43</v>
      </c>
    </row>
    <row r="79" spans="1:3" x14ac:dyDescent="0.25">
      <c r="A79">
        <v>60</v>
      </c>
      <c r="B79" s="6" t="s">
        <v>83</v>
      </c>
      <c r="C79" t="s">
        <v>43</v>
      </c>
    </row>
    <row r="80" spans="1:3" x14ac:dyDescent="0.25">
      <c r="A80">
        <v>60</v>
      </c>
      <c r="B80" s="6" t="s">
        <v>83</v>
      </c>
      <c r="C80" t="s">
        <v>43</v>
      </c>
    </row>
    <row r="81" spans="1:3" x14ac:dyDescent="0.25">
      <c r="A81">
        <v>60</v>
      </c>
      <c r="B81" s="6" t="s">
        <v>83</v>
      </c>
      <c r="C81" t="s">
        <v>43</v>
      </c>
    </row>
    <row r="82" spans="1:3" x14ac:dyDescent="0.25">
      <c r="A82">
        <v>0</v>
      </c>
      <c r="B82" t="s">
        <v>84</v>
      </c>
      <c r="C82">
        <v>622.1</v>
      </c>
    </row>
    <row r="83" spans="1:3" x14ac:dyDescent="0.25">
      <c r="A83">
        <v>0</v>
      </c>
      <c r="B83" s="6" t="s">
        <v>84</v>
      </c>
      <c r="C83">
        <v>877.8</v>
      </c>
    </row>
    <row r="84" spans="1:3" x14ac:dyDescent="0.25">
      <c r="A84">
        <v>0</v>
      </c>
      <c r="B84" s="6" t="s">
        <v>84</v>
      </c>
      <c r="C84">
        <v>176.2</v>
      </c>
    </row>
    <row r="85" spans="1:3" x14ac:dyDescent="0.25">
      <c r="A85">
        <v>0</v>
      </c>
      <c r="B85" s="6" t="s">
        <v>84</v>
      </c>
      <c r="C85" t="s">
        <v>43</v>
      </c>
    </row>
    <row r="86" spans="1:3" x14ac:dyDescent="0.25">
      <c r="A86">
        <v>0</v>
      </c>
      <c r="B86" s="6" t="s">
        <v>84</v>
      </c>
      <c r="C86" t="s">
        <v>43</v>
      </c>
    </row>
    <row r="87" spans="1:3" x14ac:dyDescent="0.25">
      <c r="A87">
        <v>15</v>
      </c>
      <c r="B87" s="6" t="s">
        <v>84</v>
      </c>
      <c r="C87">
        <v>136.69999999999999</v>
      </c>
    </row>
    <row r="88" spans="1:3" x14ac:dyDescent="0.25">
      <c r="A88">
        <v>15</v>
      </c>
      <c r="B88" s="6" t="s">
        <v>84</v>
      </c>
      <c r="C88">
        <v>482.7</v>
      </c>
    </row>
    <row r="89" spans="1:3" x14ac:dyDescent="0.25">
      <c r="A89">
        <v>15</v>
      </c>
      <c r="B89" s="6" t="s">
        <v>84</v>
      </c>
      <c r="C89" t="s">
        <v>43</v>
      </c>
    </row>
    <row r="90" spans="1:3" x14ac:dyDescent="0.25">
      <c r="A90">
        <v>15</v>
      </c>
      <c r="B90" s="6" t="s">
        <v>84</v>
      </c>
      <c r="C90" t="s">
        <v>43</v>
      </c>
    </row>
    <row r="91" spans="1:3" x14ac:dyDescent="0.25">
      <c r="A91">
        <v>15</v>
      </c>
      <c r="B91" s="6" t="s">
        <v>84</v>
      </c>
      <c r="C91" t="s">
        <v>43</v>
      </c>
    </row>
    <row r="92" spans="1:3" x14ac:dyDescent="0.25">
      <c r="A92">
        <v>30</v>
      </c>
      <c r="B92" s="6" t="s">
        <v>84</v>
      </c>
      <c r="C92">
        <v>265.8</v>
      </c>
    </row>
    <row r="93" spans="1:3" x14ac:dyDescent="0.25">
      <c r="A93">
        <v>30</v>
      </c>
      <c r="B93" s="6" t="s">
        <v>84</v>
      </c>
      <c r="C93">
        <v>795.10000000000014</v>
      </c>
    </row>
    <row r="94" spans="1:3" x14ac:dyDescent="0.25">
      <c r="A94">
        <v>30</v>
      </c>
      <c r="B94" s="6" t="s">
        <v>84</v>
      </c>
      <c r="C94">
        <v>375.4</v>
      </c>
    </row>
    <row r="95" spans="1:3" x14ac:dyDescent="0.25">
      <c r="A95">
        <v>30</v>
      </c>
      <c r="B95" s="6" t="s">
        <v>84</v>
      </c>
      <c r="C95" t="s">
        <v>43</v>
      </c>
    </row>
    <row r="96" spans="1:3" x14ac:dyDescent="0.25">
      <c r="A96">
        <v>30</v>
      </c>
      <c r="B96" s="6" t="s">
        <v>84</v>
      </c>
      <c r="C96" t="s">
        <v>43</v>
      </c>
    </row>
    <row r="97" spans="1:3" x14ac:dyDescent="0.25">
      <c r="A97">
        <v>60</v>
      </c>
      <c r="B97" s="6" t="s">
        <v>84</v>
      </c>
      <c r="C97">
        <v>22.400000000000002</v>
      </c>
    </row>
    <row r="98" spans="1:3" x14ac:dyDescent="0.25">
      <c r="A98">
        <v>60</v>
      </c>
      <c r="B98" s="6" t="s">
        <v>84</v>
      </c>
      <c r="C98" t="s">
        <v>43</v>
      </c>
    </row>
    <row r="99" spans="1:3" x14ac:dyDescent="0.25">
      <c r="A99">
        <v>60</v>
      </c>
      <c r="B99" s="6" t="s">
        <v>84</v>
      </c>
      <c r="C99" t="s">
        <v>43</v>
      </c>
    </row>
    <row r="100" spans="1:3" x14ac:dyDescent="0.25">
      <c r="A100">
        <v>60</v>
      </c>
      <c r="B100" s="6" t="s">
        <v>84</v>
      </c>
      <c r="C100" t="s">
        <v>43</v>
      </c>
    </row>
    <row r="101" spans="1:3" x14ac:dyDescent="0.25">
      <c r="A101">
        <v>60</v>
      </c>
      <c r="B101" s="6" t="s">
        <v>84</v>
      </c>
      <c r="C101" t="s">
        <v>43</v>
      </c>
    </row>
    <row r="102" spans="1:3" x14ac:dyDescent="0.25">
      <c r="A102">
        <f ca="1">A102:A1210</f>
        <v>0</v>
      </c>
      <c r="B102" s="6" t="s">
        <v>85</v>
      </c>
      <c r="C102">
        <v>591.4</v>
      </c>
    </row>
    <row r="103" spans="1:3" x14ac:dyDescent="0.25">
      <c r="A103">
        <v>0</v>
      </c>
      <c r="B103" s="6" t="s">
        <v>85</v>
      </c>
      <c r="C103">
        <v>570.4</v>
      </c>
    </row>
    <row r="104" spans="1:3" x14ac:dyDescent="0.25">
      <c r="A104">
        <v>0</v>
      </c>
      <c r="B104" s="6" t="s">
        <v>85</v>
      </c>
      <c r="C104">
        <v>291.59999999999997</v>
      </c>
    </row>
    <row r="105" spans="1:3" x14ac:dyDescent="0.25">
      <c r="A105">
        <v>0</v>
      </c>
      <c r="B105" s="6" t="s">
        <v>85</v>
      </c>
      <c r="C105" t="s">
        <v>43</v>
      </c>
    </row>
    <row r="106" spans="1:3" x14ac:dyDescent="0.25">
      <c r="A106">
        <v>0</v>
      </c>
      <c r="B106" s="6" t="s">
        <v>85</v>
      </c>
      <c r="C106" t="s">
        <v>43</v>
      </c>
    </row>
    <row r="107" spans="1:3" x14ac:dyDescent="0.25">
      <c r="A107">
        <v>15</v>
      </c>
      <c r="B107" s="6" t="s">
        <v>85</v>
      </c>
      <c r="C107">
        <v>426.4</v>
      </c>
    </row>
    <row r="108" spans="1:3" x14ac:dyDescent="0.25">
      <c r="A108">
        <v>15</v>
      </c>
      <c r="B108" s="6" t="s">
        <v>85</v>
      </c>
      <c r="C108">
        <v>538.20000000000005</v>
      </c>
    </row>
    <row r="109" spans="1:3" x14ac:dyDescent="0.25">
      <c r="A109">
        <v>15</v>
      </c>
      <c r="B109" s="6" t="s">
        <v>85</v>
      </c>
      <c r="C109">
        <v>1851.8999999999999</v>
      </c>
    </row>
    <row r="110" spans="1:3" x14ac:dyDescent="0.25">
      <c r="A110">
        <v>15</v>
      </c>
      <c r="B110" s="6" t="s">
        <v>85</v>
      </c>
      <c r="C110" t="s">
        <v>43</v>
      </c>
    </row>
    <row r="111" spans="1:3" x14ac:dyDescent="0.25">
      <c r="A111">
        <v>15</v>
      </c>
      <c r="B111" s="6" t="s">
        <v>85</v>
      </c>
      <c r="C111" t="s">
        <v>43</v>
      </c>
    </row>
    <row r="112" spans="1:3" x14ac:dyDescent="0.25">
      <c r="A112">
        <v>30</v>
      </c>
      <c r="B112" s="6" t="s">
        <v>85</v>
      </c>
      <c r="C112">
        <v>1023.4</v>
      </c>
    </row>
    <row r="113" spans="1:3" x14ac:dyDescent="0.25">
      <c r="A113">
        <v>30</v>
      </c>
      <c r="B113" s="6" t="s">
        <v>85</v>
      </c>
      <c r="C113">
        <v>586</v>
      </c>
    </row>
    <row r="114" spans="1:3" x14ac:dyDescent="0.25">
      <c r="A114">
        <v>30</v>
      </c>
      <c r="B114" s="6" t="s">
        <v>85</v>
      </c>
      <c r="C114" t="s">
        <v>43</v>
      </c>
    </row>
    <row r="115" spans="1:3" x14ac:dyDescent="0.25">
      <c r="A115">
        <v>30</v>
      </c>
      <c r="B115" s="6" t="s">
        <v>85</v>
      </c>
      <c r="C115" t="s">
        <v>43</v>
      </c>
    </row>
    <row r="116" spans="1:3" x14ac:dyDescent="0.25">
      <c r="A116">
        <v>30</v>
      </c>
      <c r="B116" s="6" t="s">
        <v>85</v>
      </c>
      <c r="C116" t="s">
        <v>43</v>
      </c>
    </row>
    <row r="117" spans="1:3" x14ac:dyDescent="0.25">
      <c r="A117">
        <v>60</v>
      </c>
      <c r="B117" s="6" t="s">
        <v>85</v>
      </c>
      <c r="C117">
        <v>5.4</v>
      </c>
    </row>
    <row r="118" spans="1:3" x14ac:dyDescent="0.25">
      <c r="A118">
        <v>60</v>
      </c>
      <c r="B118" s="6" t="s">
        <v>85</v>
      </c>
      <c r="C118" t="s">
        <v>43</v>
      </c>
    </row>
    <row r="119" spans="1:3" x14ac:dyDescent="0.25">
      <c r="A119">
        <v>60</v>
      </c>
      <c r="B119" s="6" t="s">
        <v>85</v>
      </c>
      <c r="C119" t="s">
        <v>43</v>
      </c>
    </row>
    <row r="120" spans="1:3" x14ac:dyDescent="0.25">
      <c r="A120">
        <v>60</v>
      </c>
      <c r="B120" s="6" t="s">
        <v>85</v>
      </c>
      <c r="C120" t="s">
        <v>43</v>
      </c>
    </row>
    <row r="121" spans="1:3" x14ac:dyDescent="0.25">
      <c r="A121">
        <v>60</v>
      </c>
      <c r="B121" s="6" t="s">
        <v>85</v>
      </c>
      <c r="C121" t="s">
        <v>43</v>
      </c>
    </row>
    <row r="122" spans="1:3" x14ac:dyDescent="0.25">
      <c r="A122">
        <v>0</v>
      </c>
      <c r="B122" s="6" t="s">
        <v>86</v>
      </c>
      <c r="C122">
        <v>620.6</v>
      </c>
    </row>
    <row r="123" spans="1:3" x14ac:dyDescent="0.25">
      <c r="A123">
        <v>0</v>
      </c>
      <c r="B123" s="6" t="s">
        <v>86</v>
      </c>
      <c r="C123">
        <v>101.3</v>
      </c>
    </row>
    <row r="124" spans="1:3" x14ac:dyDescent="0.25">
      <c r="A124">
        <v>0</v>
      </c>
      <c r="B124" s="6" t="s">
        <v>86</v>
      </c>
      <c r="C124" t="s">
        <v>43</v>
      </c>
    </row>
    <row r="125" spans="1:3" x14ac:dyDescent="0.25">
      <c r="A125">
        <v>0</v>
      </c>
      <c r="B125" s="6" t="s">
        <v>86</v>
      </c>
      <c r="C125" t="s">
        <v>43</v>
      </c>
    </row>
    <row r="126" spans="1:3" x14ac:dyDescent="0.25">
      <c r="A126">
        <v>0</v>
      </c>
      <c r="B126" s="6" t="s">
        <v>86</v>
      </c>
      <c r="C126" t="s">
        <v>43</v>
      </c>
    </row>
    <row r="127" spans="1:3" x14ac:dyDescent="0.25">
      <c r="A127">
        <v>15</v>
      </c>
      <c r="B127" s="6" t="s">
        <v>86</v>
      </c>
      <c r="C127">
        <v>47.199999999999996</v>
      </c>
    </row>
    <row r="128" spans="1:3" x14ac:dyDescent="0.25">
      <c r="A128">
        <v>15</v>
      </c>
      <c r="B128" s="6" t="s">
        <v>86</v>
      </c>
      <c r="C128">
        <v>36.700000000000003</v>
      </c>
    </row>
    <row r="129" spans="1:3" x14ac:dyDescent="0.25">
      <c r="A129">
        <v>15</v>
      </c>
      <c r="B129" s="6" t="s">
        <v>86</v>
      </c>
      <c r="C129">
        <v>491.00000000000006</v>
      </c>
    </row>
    <row r="130" spans="1:3" x14ac:dyDescent="0.25">
      <c r="A130">
        <v>15</v>
      </c>
      <c r="B130" s="6" t="s">
        <v>86</v>
      </c>
      <c r="C130" t="s">
        <v>43</v>
      </c>
    </row>
    <row r="131" spans="1:3" x14ac:dyDescent="0.25">
      <c r="A131">
        <v>15</v>
      </c>
      <c r="B131" s="6" t="s">
        <v>86</v>
      </c>
      <c r="C131" t="s">
        <v>43</v>
      </c>
    </row>
    <row r="132" spans="1:3" x14ac:dyDescent="0.25">
      <c r="A132">
        <v>30</v>
      </c>
      <c r="B132" s="6" t="s">
        <v>86</v>
      </c>
      <c r="C132">
        <v>92.699999999999989</v>
      </c>
    </row>
    <row r="133" spans="1:3" x14ac:dyDescent="0.25">
      <c r="A133">
        <v>30</v>
      </c>
      <c r="B133" s="6" t="s">
        <v>86</v>
      </c>
      <c r="C133">
        <v>76.7</v>
      </c>
    </row>
    <row r="134" spans="1:3" x14ac:dyDescent="0.25">
      <c r="A134">
        <v>30</v>
      </c>
      <c r="B134" s="6" t="s">
        <v>86</v>
      </c>
      <c r="C134" t="s">
        <v>43</v>
      </c>
    </row>
    <row r="135" spans="1:3" x14ac:dyDescent="0.25">
      <c r="A135">
        <v>30</v>
      </c>
      <c r="B135" s="6" t="s">
        <v>86</v>
      </c>
      <c r="C135" t="s">
        <v>43</v>
      </c>
    </row>
    <row r="136" spans="1:3" x14ac:dyDescent="0.25">
      <c r="A136">
        <v>30</v>
      </c>
      <c r="B136" s="6" t="s">
        <v>86</v>
      </c>
      <c r="C136" t="s">
        <v>43</v>
      </c>
    </row>
    <row r="137" spans="1:3" x14ac:dyDescent="0.25">
      <c r="A137">
        <v>60</v>
      </c>
      <c r="B137" s="6" t="s">
        <v>86</v>
      </c>
      <c r="C137">
        <v>13.700000000000001</v>
      </c>
    </row>
    <row r="138" spans="1:3" x14ac:dyDescent="0.25">
      <c r="A138">
        <v>60</v>
      </c>
      <c r="B138" s="6" t="s">
        <v>86</v>
      </c>
      <c r="C138" t="s">
        <v>43</v>
      </c>
    </row>
    <row r="139" spans="1:3" x14ac:dyDescent="0.25">
      <c r="A139">
        <v>60</v>
      </c>
      <c r="B139" s="6" t="s">
        <v>86</v>
      </c>
      <c r="C139" t="s">
        <v>43</v>
      </c>
    </row>
    <row r="140" spans="1:3" x14ac:dyDescent="0.25">
      <c r="A140">
        <v>60</v>
      </c>
      <c r="B140" s="6" t="s">
        <v>86</v>
      </c>
      <c r="C140" t="s">
        <v>43</v>
      </c>
    </row>
    <row r="141" spans="1:3" x14ac:dyDescent="0.25">
      <c r="A141">
        <v>60</v>
      </c>
      <c r="B141" s="6" t="s">
        <v>86</v>
      </c>
      <c r="C141" t="s">
        <v>43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AS151"/>
  <sheetViews>
    <sheetView topLeftCell="D1" zoomScale="120" zoomScaleNormal="120" workbookViewId="0">
      <selection activeCell="BA21" sqref="BA21"/>
    </sheetView>
  </sheetViews>
  <sheetFormatPr defaultRowHeight="15" x14ac:dyDescent="0.25"/>
  <cols>
    <col min="1" max="1" width="26.85546875" customWidth="1"/>
    <col min="14" max="14" width="12.28515625" customWidth="1"/>
    <col min="29" max="29" width="15.5703125" customWidth="1"/>
    <col min="30" max="30" width="12.42578125" customWidth="1"/>
    <col min="39" max="39" width="10.28515625" customWidth="1"/>
  </cols>
  <sheetData>
    <row r="1" spans="1:45" ht="15.75" thickBot="1" x14ac:dyDescent="0.3">
      <c r="A1" t="s">
        <v>0</v>
      </c>
      <c r="B1" t="s">
        <v>39</v>
      </c>
      <c r="C1" t="s">
        <v>2</v>
      </c>
      <c r="D1" t="s">
        <v>3</v>
      </c>
      <c r="E1" t="s">
        <v>4</v>
      </c>
      <c r="F1" t="s">
        <v>1</v>
      </c>
      <c r="G1" t="s">
        <v>6</v>
      </c>
      <c r="H1" t="s">
        <v>28</v>
      </c>
      <c r="I1" t="s">
        <v>29</v>
      </c>
      <c r="J1" t="s">
        <v>74</v>
      </c>
      <c r="K1" t="s">
        <v>75</v>
      </c>
      <c r="N1" t="s">
        <v>0</v>
      </c>
      <c r="O1" t="s">
        <v>39</v>
      </c>
      <c r="P1" t="s">
        <v>2</v>
      </c>
      <c r="Q1" t="s">
        <v>3</v>
      </c>
      <c r="R1" t="s">
        <v>4</v>
      </c>
      <c r="S1" t="s">
        <v>1</v>
      </c>
      <c r="T1" t="s">
        <v>6</v>
      </c>
      <c r="U1" t="s">
        <v>28</v>
      </c>
      <c r="V1" t="s">
        <v>29</v>
      </c>
      <c r="X1" t="s">
        <v>2</v>
      </c>
      <c r="Y1" t="s">
        <v>94</v>
      </c>
      <c r="Z1" t="s">
        <v>11</v>
      </c>
      <c r="AA1" t="s">
        <v>42</v>
      </c>
      <c r="AC1" t="s">
        <v>48</v>
      </c>
      <c r="AD1" t="s">
        <v>100</v>
      </c>
      <c r="AF1" t="s">
        <v>48</v>
      </c>
      <c r="AG1" t="s">
        <v>50</v>
      </c>
      <c r="AH1" t="s">
        <v>11</v>
      </c>
      <c r="AM1" s="10" t="s">
        <v>11</v>
      </c>
      <c r="AN1" s="10" t="s">
        <v>80</v>
      </c>
      <c r="AO1" s="10" t="s">
        <v>82</v>
      </c>
      <c r="AP1" s="10" t="s">
        <v>83</v>
      </c>
      <c r="AQ1" s="10" t="s">
        <v>84</v>
      </c>
      <c r="AR1" s="10" t="s">
        <v>85</v>
      </c>
      <c r="AS1" s="10" t="s">
        <v>86</v>
      </c>
    </row>
    <row r="2" spans="1:45" ht="15.75" thickBot="1" x14ac:dyDescent="0.3">
      <c r="A2" t="s">
        <v>11</v>
      </c>
      <c r="B2" t="s">
        <v>72</v>
      </c>
      <c r="C2">
        <v>1</v>
      </c>
      <c r="D2">
        <v>0</v>
      </c>
      <c r="E2">
        <v>103.33</v>
      </c>
      <c r="F2">
        <v>1000</v>
      </c>
      <c r="G2">
        <f>(E2/F2)</f>
        <v>0.10333000000000001</v>
      </c>
      <c r="H2">
        <v>10000</v>
      </c>
      <c r="I2">
        <f>(G2*H2)</f>
        <v>1033.3</v>
      </c>
      <c r="J2">
        <v>5548.7</v>
      </c>
      <c r="K2">
        <v>18.622380016940905</v>
      </c>
      <c r="N2" t="s">
        <v>11</v>
      </c>
      <c r="O2" t="s">
        <v>72</v>
      </c>
      <c r="P2">
        <v>1</v>
      </c>
      <c r="Q2">
        <v>0</v>
      </c>
      <c r="R2">
        <v>123.69</v>
      </c>
      <c r="S2">
        <v>1000</v>
      </c>
      <c r="T2">
        <v>0.12368999999999999</v>
      </c>
      <c r="U2">
        <v>10000</v>
      </c>
      <c r="V2">
        <v>1236.8999999999999</v>
      </c>
      <c r="X2" t="s">
        <v>95</v>
      </c>
      <c r="Y2">
        <v>0</v>
      </c>
      <c r="Z2">
        <v>1236.8999999999999</v>
      </c>
      <c r="AA2">
        <v>4311.7999999999993</v>
      </c>
      <c r="AC2" s="7">
        <v>0</v>
      </c>
      <c r="AD2">
        <v>4581.54</v>
      </c>
      <c r="AF2" s="7">
        <v>0</v>
      </c>
      <c r="AG2">
        <v>4581.54</v>
      </c>
      <c r="AH2">
        <v>900.78</v>
      </c>
      <c r="AM2" s="11">
        <v>1080.6300000000001</v>
      </c>
      <c r="AN2" s="11">
        <v>1809.4</v>
      </c>
      <c r="AO2" s="11">
        <v>2575.73</v>
      </c>
      <c r="AP2" s="11">
        <v>905.47</v>
      </c>
      <c r="AQ2" s="11">
        <v>558.70000000000005</v>
      </c>
      <c r="AR2" s="11">
        <v>484.47</v>
      </c>
      <c r="AS2" s="11">
        <v>360.95</v>
      </c>
    </row>
    <row r="3" spans="1:45" ht="15.75" thickBot="1" x14ac:dyDescent="0.3">
      <c r="A3" t="s">
        <v>17</v>
      </c>
      <c r="B3" t="s">
        <v>72</v>
      </c>
      <c r="C3">
        <v>1</v>
      </c>
      <c r="D3">
        <v>0</v>
      </c>
      <c r="E3">
        <v>20.36</v>
      </c>
      <c r="F3">
        <v>1000</v>
      </c>
      <c r="G3" s="6">
        <f t="shared" ref="G3:G66" si="0">(E3/F3)</f>
        <v>2.036E-2</v>
      </c>
      <c r="H3">
        <v>10000</v>
      </c>
      <c r="I3" s="6">
        <f t="shared" ref="I3:I66" si="1">(G3*H3)</f>
        <v>203.6</v>
      </c>
      <c r="J3">
        <v>5548.7</v>
      </c>
      <c r="K3">
        <v>3.6693279506911529</v>
      </c>
      <c r="N3" t="s">
        <v>42</v>
      </c>
      <c r="O3" t="s">
        <v>72</v>
      </c>
      <c r="P3">
        <v>1</v>
      </c>
      <c r="Q3">
        <v>0</v>
      </c>
      <c r="R3">
        <v>431.17999999999995</v>
      </c>
      <c r="S3">
        <v>1000</v>
      </c>
      <c r="T3">
        <v>0.43117999999999995</v>
      </c>
      <c r="U3">
        <v>10000</v>
      </c>
      <c r="V3">
        <v>4311.7999999999993</v>
      </c>
      <c r="X3" t="s">
        <v>96</v>
      </c>
      <c r="Y3">
        <v>0</v>
      </c>
      <c r="Z3" s="2">
        <v>838.4</v>
      </c>
      <c r="AA3">
        <v>4905.4999999999991</v>
      </c>
      <c r="AC3" s="9">
        <v>0.15</v>
      </c>
      <c r="AD3" s="2">
        <v>4300.1000000000004</v>
      </c>
      <c r="AF3" s="7">
        <v>0.15</v>
      </c>
      <c r="AG3">
        <v>4300.1000000000004</v>
      </c>
      <c r="AH3">
        <v>30.5</v>
      </c>
      <c r="AM3" s="11">
        <v>30.5</v>
      </c>
      <c r="AN3" s="11">
        <v>1232.1500000000001</v>
      </c>
      <c r="AO3" s="11">
        <v>3337.7</v>
      </c>
      <c r="AP3" s="11">
        <v>1226.7</v>
      </c>
      <c r="AQ3" s="11">
        <v>309.7</v>
      </c>
      <c r="AR3" s="11">
        <v>482.3</v>
      </c>
      <c r="AS3" s="11">
        <v>269.10000000000002</v>
      </c>
    </row>
    <row r="4" spans="1:45" s="2" customFormat="1" ht="15.75" thickBot="1" x14ac:dyDescent="0.3">
      <c r="A4" s="2" t="s">
        <v>11</v>
      </c>
      <c r="E4" s="2">
        <f>SUM(E2:E3)</f>
        <v>123.69</v>
      </c>
      <c r="F4" s="2">
        <v>1000</v>
      </c>
      <c r="G4" s="6">
        <f t="shared" si="0"/>
        <v>0.12368999999999999</v>
      </c>
      <c r="H4" s="2">
        <v>10000</v>
      </c>
      <c r="I4" s="6">
        <f t="shared" si="1"/>
        <v>1236.8999999999999</v>
      </c>
      <c r="N4" s="2" t="s">
        <v>11</v>
      </c>
      <c r="O4" s="2" t="s">
        <v>72</v>
      </c>
      <c r="P4" s="2">
        <v>2</v>
      </c>
      <c r="Q4" s="2">
        <v>0</v>
      </c>
      <c r="R4" s="2">
        <v>83.84</v>
      </c>
      <c r="S4" s="2">
        <v>1000</v>
      </c>
      <c r="T4" s="2">
        <v>8.3839999999999998E-2</v>
      </c>
      <c r="U4" s="2">
        <v>10000</v>
      </c>
      <c r="V4" s="2">
        <v>838.4</v>
      </c>
      <c r="X4" s="2" t="s">
        <v>97</v>
      </c>
      <c r="Y4" s="2">
        <v>0</v>
      </c>
      <c r="Z4">
        <v>181.4</v>
      </c>
      <c r="AA4">
        <v>4552.1000000000004</v>
      </c>
      <c r="AC4" s="7">
        <v>0.3</v>
      </c>
      <c r="AD4">
        <v>3760.04</v>
      </c>
      <c r="AF4" s="9">
        <v>0.3</v>
      </c>
      <c r="AG4" s="2">
        <v>3760.04</v>
      </c>
      <c r="AH4" s="2">
        <v>1233.5</v>
      </c>
      <c r="AM4" s="11">
        <v>1495.68</v>
      </c>
      <c r="AN4" s="11">
        <v>2077.12</v>
      </c>
      <c r="AO4" s="11">
        <v>980.63</v>
      </c>
      <c r="AP4" s="11">
        <v>406.43</v>
      </c>
      <c r="AQ4" s="11">
        <v>478.77</v>
      </c>
      <c r="AR4" s="11">
        <v>804.7</v>
      </c>
      <c r="AS4" s="11">
        <v>84.7</v>
      </c>
    </row>
    <row r="5" spans="1:45" ht="15.75" thickBot="1" x14ac:dyDescent="0.3">
      <c r="A5" t="s">
        <v>9</v>
      </c>
      <c r="B5" t="s">
        <v>72</v>
      </c>
      <c r="C5">
        <v>1</v>
      </c>
      <c r="D5">
        <v>0</v>
      </c>
      <c r="E5">
        <v>55.24</v>
      </c>
      <c r="F5">
        <v>1000</v>
      </c>
      <c r="G5" s="6">
        <f t="shared" si="0"/>
        <v>5.5240000000000004E-2</v>
      </c>
      <c r="H5">
        <v>10000</v>
      </c>
      <c r="I5" s="6">
        <f t="shared" si="1"/>
        <v>552.40000000000009</v>
      </c>
      <c r="J5">
        <v>5548.7</v>
      </c>
      <c r="K5">
        <v>9.9554850685746228</v>
      </c>
      <c r="N5" t="s">
        <v>42</v>
      </c>
      <c r="O5" t="s">
        <v>72</v>
      </c>
      <c r="P5">
        <v>2</v>
      </c>
      <c r="Q5">
        <v>0</v>
      </c>
      <c r="R5">
        <v>490.54999999999995</v>
      </c>
      <c r="S5">
        <v>1000</v>
      </c>
      <c r="T5">
        <v>0.49054999999999993</v>
      </c>
      <c r="U5">
        <v>10000</v>
      </c>
      <c r="V5">
        <v>4905.4999999999991</v>
      </c>
      <c r="X5" t="s">
        <v>98</v>
      </c>
      <c r="Y5">
        <v>0</v>
      </c>
      <c r="Z5" s="2">
        <v>1113.3</v>
      </c>
      <c r="AA5">
        <v>4551.8</v>
      </c>
      <c r="AC5" s="9">
        <v>0.6</v>
      </c>
      <c r="AD5" s="2">
        <v>809.12</v>
      </c>
      <c r="AF5" s="7">
        <v>0.6</v>
      </c>
      <c r="AG5">
        <v>809.12</v>
      </c>
      <c r="AH5">
        <v>843.2</v>
      </c>
      <c r="AM5" s="11">
        <v>1112.75</v>
      </c>
      <c r="AN5" s="11">
        <v>189.57</v>
      </c>
      <c r="AO5" s="11">
        <v>278.35000000000002</v>
      </c>
      <c r="AP5" s="11" t="s">
        <v>43</v>
      </c>
      <c r="AQ5" s="11">
        <v>22.4</v>
      </c>
      <c r="AR5" s="11">
        <v>5.4</v>
      </c>
      <c r="AS5" s="11">
        <v>13.7</v>
      </c>
    </row>
    <row r="6" spans="1:45" x14ac:dyDescent="0.25">
      <c r="A6" t="s">
        <v>22</v>
      </c>
      <c r="B6" t="s">
        <v>72</v>
      </c>
      <c r="C6">
        <v>1</v>
      </c>
      <c r="D6">
        <v>0</v>
      </c>
      <c r="E6">
        <v>19.29</v>
      </c>
      <c r="F6">
        <v>1000</v>
      </c>
      <c r="G6" s="6">
        <f t="shared" si="0"/>
        <v>1.9289999999999998E-2</v>
      </c>
      <c r="H6">
        <v>10000</v>
      </c>
      <c r="I6" s="6">
        <f t="shared" si="1"/>
        <v>192.89999999999998</v>
      </c>
      <c r="J6">
        <v>5548.7</v>
      </c>
      <c r="K6">
        <v>3.4764899886459886</v>
      </c>
      <c r="N6" t="s">
        <v>11</v>
      </c>
      <c r="O6" t="s">
        <v>72</v>
      </c>
      <c r="P6">
        <v>3</v>
      </c>
      <c r="Q6">
        <v>0</v>
      </c>
      <c r="R6">
        <v>18.14</v>
      </c>
      <c r="S6">
        <v>1000</v>
      </c>
      <c r="T6">
        <v>1.814E-2</v>
      </c>
      <c r="U6">
        <v>10000</v>
      </c>
      <c r="V6">
        <v>181.4</v>
      </c>
      <c r="X6" t="s">
        <v>99</v>
      </c>
      <c r="Y6">
        <v>0</v>
      </c>
      <c r="Z6" s="2">
        <v>1133.9000000000001</v>
      </c>
      <c r="AA6">
        <v>4586.5</v>
      </c>
    </row>
    <row r="7" spans="1:45" x14ac:dyDescent="0.25">
      <c r="A7" t="s">
        <v>12</v>
      </c>
      <c r="B7" t="s">
        <v>72</v>
      </c>
      <c r="C7">
        <v>1</v>
      </c>
      <c r="D7">
        <v>0</v>
      </c>
      <c r="E7">
        <v>356.65</v>
      </c>
      <c r="F7">
        <v>1000</v>
      </c>
      <c r="G7" s="6">
        <f t="shared" si="0"/>
        <v>0.35664999999999997</v>
      </c>
      <c r="H7">
        <v>10000</v>
      </c>
      <c r="I7" s="6">
        <f t="shared" si="1"/>
        <v>3566.4999999999995</v>
      </c>
      <c r="J7">
        <v>5548.7</v>
      </c>
      <c r="K7">
        <v>64.276316975147324</v>
      </c>
      <c r="N7" t="s">
        <v>42</v>
      </c>
      <c r="O7" t="s">
        <v>72</v>
      </c>
      <c r="P7">
        <v>3</v>
      </c>
      <c r="Q7">
        <v>0</v>
      </c>
      <c r="R7">
        <v>455.21000000000004</v>
      </c>
      <c r="S7">
        <v>1000</v>
      </c>
      <c r="T7">
        <v>0.45521000000000006</v>
      </c>
      <c r="U7">
        <v>10000</v>
      </c>
      <c r="V7">
        <v>4552.1000000000004</v>
      </c>
      <c r="X7" t="s">
        <v>95</v>
      </c>
      <c r="Y7">
        <v>15</v>
      </c>
      <c r="Z7">
        <v>10.400000000000002</v>
      </c>
      <c r="AA7">
        <v>4885</v>
      </c>
      <c r="AL7" t="s">
        <v>52</v>
      </c>
      <c r="AM7" t="s">
        <v>11</v>
      </c>
    </row>
    <row r="8" spans="1:45" s="2" customFormat="1" x14ac:dyDescent="0.25">
      <c r="A8" s="2" t="s">
        <v>42</v>
      </c>
      <c r="B8" s="2" t="s">
        <v>72</v>
      </c>
      <c r="C8" s="2">
        <v>1</v>
      </c>
      <c r="D8" s="2">
        <v>0</v>
      </c>
      <c r="E8" s="2">
        <f>SUM(E5:E7)</f>
        <v>431.17999999999995</v>
      </c>
      <c r="F8" s="2">
        <v>1000</v>
      </c>
      <c r="G8" s="6">
        <f t="shared" si="0"/>
        <v>0.43117999999999995</v>
      </c>
      <c r="H8" s="2">
        <v>10000</v>
      </c>
      <c r="I8" s="6">
        <f t="shared" si="1"/>
        <v>4311.7999999999993</v>
      </c>
      <c r="J8" s="2">
        <v>5548.7</v>
      </c>
      <c r="K8" s="2">
        <v>100</v>
      </c>
      <c r="N8" s="2" t="s">
        <v>11</v>
      </c>
      <c r="O8" s="2" t="s">
        <v>72</v>
      </c>
      <c r="P8" s="2">
        <v>4</v>
      </c>
      <c r="Q8" s="2">
        <v>0</v>
      </c>
      <c r="R8" s="2">
        <v>111.33</v>
      </c>
      <c r="S8" s="2">
        <v>1000</v>
      </c>
      <c r="T8" s="2">
        <v>0.11133</v>
      </c>
      <c r="U8" s="2">
        <v>10000</v>
      </c>
      <c r="V8" s="2">
        <v>1113.3</v>
      </c>
      <c r="X8" s="2" t="s">
        <v>96</v>
      </c>
      <c r="Y8" s="6">
        <v>15</v>
      </c>
      <c r="Z8" s="2" t="s">
        <v>43</v>
      </c>
      <c r="AA8">
        <v>5102.3000000000011</v>
      </c>
      <c r="AL8" s="9">
        <v>0</v>
      </c>
      <c r="AM8" s="2">
        <v>1080.6300000000001</v>
      </c>
    </row>
    <row r="9" spans="1:45" x14ac:dyDescent="0.25">
      <c r="F9">
        <v>1000</v>
      </c>
      <c r="G9" s="6">
        <f t="shared" si="0"/>
        <v>0</v>
      </c>
      <c r="H9">
        <v>10000</v>
      </c>
      <c r="I9" s="6">
        <f t="shared" si="1"/>
        <v>0</v>
      </c>
      <c r="K9" t="e">
        <v>#DIV/0!</v>
      </c>
      <c r="N9" t="s">
        <v>42</v>
      </c>
      <c r="O9" t="s">
        <v>72</v>
      </c>
      <c r="P9">
        <v>4</v>
      </c>
      <c r="Q9">
        <v>0</v>
      </c>
      <c r="R9">
        <v>455.18</v>
      </c>
      <c r="S9">
        <v>1000</v>
      </c>
      <c r="T9">
        <v>0.45518000000000003</v>
      </c>
      <c r="U9">
        <v>10000</v>
      </c>
      <c r="V9">
        <v>4551.8</v>
      </c>
      <c r="X9" t="s">
        <v>97</v>
      </c>
      <c r="Y9" s="6">
        <v>15</v>
      </c>
      <c r="Z9" s="2">
        <v>50.599999999999994</v>
      </c>
      <c r="AA9">
        <v>3968.2000000000007</v>
      </c>
      <c r="AL9" s="7">
        <v>0.15</v>
      </c>
      <c r="AM9">
        <v>30.5</v>
      </c>
    </row>
    <row r="10" spans="1:45" s="2" customFormat="1" x14ac:dyDescent="0.25">
      <c r="A10" s="2" t="s">
        <v>11</v>
      </c>
      <c r="B10" s="2" t="s">
        <v>72</v>
      </c>
      <c r="C10" s="2">
        <v>2</v>
      </c>
      <c r="D10" s="2">
        <v>0</v>
      </c>
      <c r="E10" s="2">
        <v>83.84</v>
      </c>
      <c r="F10" s="2">
        <v>1000</v>
      </c>
      <c r="G10" s="6">
        <f t="shared" si="0"/>
        <v>8.3839999999999998E-2</v>
      </c>
      <c r="H10" s="2">
        <v>10000</v>
      </c>
      <c r="I10" s="6">
        <f t="shared" si="1"/>
        <v>838.4</v>
      </c>
      <c r="J10" s="2">
        <v>5743.9</v>
      </c>
      <c r="K10" s="2">
        <v>14.596354393356432</v>
      </c>
      <c r="N10" s="2" t="s">
        <v>11</v>
      </c>
      <c r="O10" s="2" t="s">
        <v>72</v>
      </c>
      <c r="P10" s="2">
        <v>5</v>
      </c>
      <c r="Q10" s="2">
        <v>0</v>
      </c>
      <c r="R10" s="2">
        <v>113.39</v>
      </c>
      <c r="S10" s="2">
        <v>1000</v>
      </c>
      <c r="T10" s="2">
        <v>0.11339</v>
      </c>
      <c r="U10" s="2">
        <v>10000</v>
      </c>
      <c r="V10" s="2">
        <v>1133.9000000000001</v>
      </c>
      <c r="X10" s="2" t="s">
        <v>98</v>
      </c>
      <c r="Y10" s="6">
        <v>15</v>
      </c>
      <c r="Z10" s="2" t="s">
        <v>43</v>
      </c>
      <c r="AA10" s="2">
        <v>3652.5</v>
      </c>
      <c r="AL10" s="9">
        <v>0.3</v>
      </c>
      <c r="AM10" s="2">
        <v>1495.68</v>
      </c>
    </row>
    <row r="11" spans="1:45" x14ac:dyDescent="0.25">
      <c r="A11" t="s">
        <v>18</v>
      </c>
      <c r="B11" t="s">
        <v>72</v>
      </c>
      <c r="C11">
        <v>2</v>
      </c>
      <c r="D11">
        <v>0</v>
      </c>
      <c r="E11">
        <v>195.55</v>
      </c>
      <c r="F11">
        <v>1000</v>
      </c>
      <c r="G11" s="6">
        <f t="shared" si="0"/>
        <v>0.19555</v>
      </c>
      <c r="H11">
        <v>10000</v>
      </c>
      <c r="I11" s="6">
        <f t="shared" si="1"/>
        <v>1955.5</v>
      </c>
      <c r="J11">
        <v>5743.9</v>
      </c>
      <c r="K11">
        <v>34.044812757882276</v>
      </c>
      <c r="N11" t="s">
        <v>42</v>
      </c>
      <c r="O11" t="s">
        <v>72</v>
      </c>
      <c r="P11">
        <v>5</v>
      </c>
      <c r="Q11">
        <v>0</v>
      </c>
      <c r="R11">
        <v>458.65</v>
      </c>
      <c r="S11">
        <v>1000</v>
      </c>
      <c r="T11">
        <v>0.45865</v>
      </c>
      <c r="U11">
        <v>10000</v>
      </c>
      <c r="V11">
        <v>4586.5</v>
      </c>
      <c r="X11" t="s">
        <v>99</v>
      </c>
      <c r="Y11" s="6">
        <v>15</v>
      </c>
      <c r="Z11" t="s">
        <v>43</v>
      </c>
      <c r="AA11">
        <v>3892.4999999999991</v>
      </c>
      <c r="AL11" s="7">
        <v>0.6</v>
      </c>
      <c r="AM11">
        <v>1112.75</v>
      </c>
    </row>
    <row r="12" spans="1:45" x14ac:dyDescent="0.25">
      <c r="A12" t="s">
        <v>16</v>
      </c>
      <c r="B12" t="s">
        <v>72</v>
      </c>
      <c r="C12">
        <v>2</v>
      </c>
      <c r="D12">
        <v>0</v>
      </c>
      <c r="E12">
        <v>62.21</v>
      </c>
      <c r="F12">
        <v>1000</v>
      </c>
      <c r="G12" s="6">
        <f t="shared" si="0"/>
        <v>6.2210000000000001E-2</v>
      </c>
      <c r="H12">
        <v>10000</v>
      </c>
      <c r="I12" s="6">
        <f t="shared" si="1"/>
        <v>622.1</v>
      </c>
      <c r="J12">
        <v>5743.9</v>
      </c>
      <c r="K12">
        <v>10.830620310242171</v>
      </c>
      <c r="N12" t="s">
        <v>11</v>
      </c>
      <c r="O12" t="s">
        <v>72</v>
      </c>
      <c r="P12">
        <v>1</v>
      </c>
      <c r="Q12">
        <v>15</v>
      </c>
      <c r="R12">
        <v>1.04</v>
      </c>
      <c r="S12">
        <v>1000</v>
      </c>
      <c r="T12">
        <v>1.0400000000000001E-3</v>
      </c>
      <c r="U12">
        <v>10000</v>
      </c>
      <c r="V12">
        <v>10.400000000000002</v>
      </c>
      <c r="X12" s="2" t="s">
        <v>95</v>
      </c>
      <c r="Y12">
        <v>30</v>
      </c>
      <c r="Z12">
        <v>435.3</v>
      </c>
      <c r="AA12">
        <v>4856.3999999999996</v>
      </c>
    </row>
    <row r="13" spans="1:45" x14ac:dyDescent="0.25">
      <c r="A13" t="s">
        <v>9</v>
      </c>
      <c r="B13" t="s">
        <v>72</v>
      </c>
      <c r="C13">
        <v>2</v>
      </c>
      <c r="D13">
        <v>0</v>
      </c>
      <c r="E13">
        <v>3.13</v>
      </c>
      <c r="F13">
        <v>1000</v>
      </c>
      <c r="G13" s="6">
        <f t="shared" si="0"/>
        <v>3.13E-3</v>
      </c>
      <c r="H13">
        <v>10000</v>
      </c>
      <c r="I13" s="6">
        <f t="shared" si="1"/>
        <v>31.3</v>
      </c>
      <c r="J13">
        <v>5743.9</v>
      </c>
      <c r="K13">
        <v>0.54492592141228091</v>
      </c>
      <c r="N13" t="s">
        <v>42</v>
      </c>
      <c r="O13" t="s">
        <v>72</v>
      </c>
      <c r="P13">
        <v>1</v>
      </c>
      <c r="Q13">
        <v>15</v>
      </c>
      <c r="R13">
        <v>488.5</v>
      </c>
      <c r="S13">
        <v>1000</v>
      </c>
      <c r="T13">
        <v>0.48849999999999999</v>
      </c>
      <c r="U13">
        <v>10000</v>
      </c>
      <c r="V13">
        <v>4885</v>
      </c>
      <c r="X13" t="s">
        <v>96</v>
      </c>
      <c r="Y13" s="6">
        <v>30</v>
      </c>
      <c r="Z13">
        <v>2232.5</v>
      </c>
      <c r="AA13">
        <v>2372.6</v>
      </c>
    </row>
    <row r="14" spans="1:45" x14ac:dyDescent="0.25">
      <c r="A14" t="s">
        <v>12</v>
      </c>
      <c r="B14" t="s">
        <v>72</v>
      </c>
      <c r="C14">
        <v>2</v>
      </c>
      <c r="D14">
        <v>0</v>
      </c>
      <c r="E14">
        <v>229.66</v>
      </c>
      <c r="F14">
        <v>1000</v>
      </c>
      <c r="G14" s="6">
        <f t="shared" si="0"/>
        <v>0.22966</v>
      </c>
      <c r="H14">
        <v>10000</v>
      </c>
      <c r="I14" s="6">
        <f t="shared" si="1"/>
        <v>2296.6</v>
      </c>
      <c r="J14">
        <v>5743.9</v>
      </c>
      <c r="K14">
        <v>39.983286617106842</v>
      </c>
      <c r="N14" t="s">
        <v>42</v>
      </c>
      <c r="O14" t="s">
        <v>72</v>
      </c>
      <c r="P14">
        <v>2</v>
      </c>
      <c r="Q14">
        <v>15</v>
      </c>
      <c r="R14">
        <v>510.23</v>
      </c>
      <c r="S14">
        <v>1000</v>
      </c>
      <c r="T14">
        <v>0.51023000000000007</v>
      </c>
      <c r="U14">
        <v>10000</v>
      </c>
      <c r="V14">
        <v>5102.3000000000011</v>
      </c>
      <c r="X14" s="2" t="s">
        <v>97</v>
      </c>
      <c r="Y14" s="6">
        <v>30</v>
      </c>
      <c r="Z14" s="2">
        <v>67.199999999999989</v>
      </c>
      <c r="AA14">
        <v>3343.2999999999997</v>
      </c>
    </row>
    <row r="15" spans="1:45" s="2" customFormat="1" x14ac:dyDescent="0.25">
      <c r="A15" s="2" t="s">
        <v>42</v>
      </c>
      <c r="B15" s="2" t="s">
        <v>72</v>
      </c>
      <c r="C15" s="2">
        <v>2</v>
      </c>
      <c r="D15" s="2">
        <v>0</v>
      </c>
      <c r="E15" s="2">
        <f>SUM(E11:E14)</f>
        <v>490.54999999999995</v>
      </c>
      <c r="F15" s="2">
        <v>1000</v>
      </c>
      <c r="G15" s="6">
        <f t="shared" si="0"/>
        <v>0.49054999999999993</v>
      </c>
      <c r="H15" s="2">
        <v>10000</v>
      </c>
      <c r="I15" s="6">
        <f t="shared" si="1"/>
        <v>4905.4999999999991</v>
      </c>
      <c r="J15" s="2">
        <v>5743.9</v>
      </c>
      <c r="K15" s="2">
        <v>100</v>
      </c>
      <c r="N15" s="2" t="s">
        <v>11</v>
      </c>
      <c r="O15" s="2" t="s">
        <v>72</v>
      </c>
      <c r="P15" s="2">
        <v>3</v>
      </c>
      <c r="Q15" s="2">
        <v>15</v>
      </c>
      <c r="R15" s="2">
        <v>5.0599999999999996</v>
      </c>
      <c r="S15" s="2">
        <v>1000</v>
      </c>
      <c r="T15" s="2">
        <v>5.0599999999999994E-3</v>
      </c>
      <c r="U15" s="2">
        <v>10000</v>
      </c>
      <c r="V15" s="2">
        <v>50.599999999999994</v>
      </c>
      <c r="X15" s="2" t="s">
        <v>98</v>
      </c>
      <c r="Y15" s="6">
        <v>30</v>
      </c>
      <c r="Z15" s="2">
        <v>585.59999999999991</v>
      </c>
      <c r="AA15">
        <v>4729.2000000000007</v>
      </c>
    </row>
    <row r="16" spans="1:45" x14ac:dyDescent="0.25">
      <c r="F16">
        <v>1000</v>
      </c>
      <c r="G16" s="6">
        <f t="shared" si="0"/>
        <v>0</v>
      </c>
      <c r="H16">
        <v>10000</v>
      </c>
      <c r="I16" s="6">
        <f t="shared" si="1"/>
        <v>0</v>
      </c>
      <c r="K16" t="e">
        <v>#DIV/0!</v>
      </c>
      <c r="N16" t="s">
        <v>42</v>
      </c>
      <c r="O16" t="s">
        <v>72</v>
      </c>
      <c r="P16">
        <v>3</v>
      </c>
      <c r="Q16">
        <v>15</v>
      </c>
      <c r="R16">
        <v>396.82000000000005</v>
      </c>
      <c r="S16">
        <v>1000</v>
      </c>
      <c r="T16">
        <v>0.39682000000000006</v>
      </c>
      <c r="U16">
        <v>10000</v>
      </c>
      <c r="V16">
        <v>3968.2000000000007</v>
      </c>
      <c r="X16" s="2" t="s">
        <v>99</v>
      </c>
      <c r="Y16" s="6">
        <v>30</v>
      </c>
      <c r="Z16">
        <v>2846.9</v>
      </c>
      <c r="AA16">
        <v>3498.7000000000003</v>
      </c>
    </row>
    <row r="17" spans="1:41" s="2" customFormat="1" x14ac:dyDescent="0.25">
      <c r="A17" s="2" t="s">
        <v>11</v>
      </c>
      <c r="B17" s="2" t="s">
        <v>72</v>
      </c>
      <c r="C17" s="2">
        <v>3</v>
      </c>
      <c r="D17" s="2">
        <v>0</v>
      </c>
      <c r="E17" s="2">
        <v>18.14</v>
      </c>
      <c r="F17" s="2">
        <v>1000</v>
      </c>
      <c r="G17" s="6">
        <f t="shared" si="0"/>
        <v>1.814E-2</v>
      </c>
      <c r="H17" s="2">
        <v>10000</v>
      </c>
      <c r="I17" s="6">
        <f t="shared" si="1"/>
        <v>181.4</v>
      </c>
      <c r="J17" s="2">
        <v>4733.5000000000009</v>
      </c>
      <c r="K17" s="2">
        <v>3.8322594274849471</v>
      </c>
      <c r="N17" s="2" t="s">
        <v>42</v>
      </c>
      <c r="O17" s="2" t="s">
        <v>72</v>
      </c>
      <c r="P17" s="2">
        <v>4</v>
      </c>
      <c r="Q17" s="2">
        <v>15</v>
      </c>
      <c r="R17" s="2">
        <v>365.25</v>
      </c>
      <c r="S17" s="2">
        <v>1000</v>
      </c>
      <c r="T17" s="2">
        <v>0.36525000000000002</v>
      </c>
      <c r="U17" s="2">
        <v>10000</v>
      </c>
      <c r="V17" s="2">
        <v>3652.5</v>
      </c>
      <c r="X17" s="2" t="s">
        <v>95</v>
      </c>
      <c r="Y17">
        <v>60</v>
      </c>
      <c r="Z17">
        <v>2393.2000000000003</v>
      </c>
      <c r="AA17">
        <v>418.3</v>
      </c>
    </row>
    <row r="18" spans="1:41" x14ac:dyDescent="0.25">
      <c r="A18" t="s">
        <v>18</v>
      </c>
      <c r="B18" t="s">
        <v>72</v>
      </c>
      <c r="C18">
        <v>3</v>
      </c>
      <c r="D18">
        <v>0</v>
      </c>
      <c r="E18">
        <v>63.74</v>
      </c>
      <c r="F18">
        <v>1000</v>
      </c>
      <c r="G18" s="6">
        <f t="shared" si="0"/>
        <v>6.3740000000000005E-2</v>
      </c>
      <c r="H18">
        <v>10000</v>
      </c>
      <c r="I18" s="6">
        <f t="shared" si="1"/>
        <v>637.40000000000009</v>
      </c>
      <c r="J18">
        <v>4733.5000000000009</v>
      </c>
      <c r="K18">
        <v>13.465723037921199</v>
      </c>
      <c r="N18" t="s">
        <v>42</v>
      </c>
      <c r="O18" t="s">
        <v>72</v>
      </c>
      <c r="P18">
        <v>5</v>
      </c>
      <c r="Q18">
        <v>15</v>
      </c>
      <c r="R18">
        <v>389.24999999999994</v>
      </c>
      <c r="S18">
        <v>1000</v>
      </c>
      <c r="T18">
        <v>0.38924999999999993</v>
      </c>
      <c r="U18">
        <v>10000</v>
      </c>
      <c r="V18">
        <v>3892.4999999999991</v>
      </c>
      <c r="X18" s="2" t="s">
        <v>96</v>
      </c>
      <c r="Y18">
        <v>60</v>
      </c>
      <c r="Z18">
        <v>130.69999999999999</v>
      </c>
      <c r="AA18" s="2">
        <v>268.7</v>
      </c>
    </row>
    <row r="19" spans="1:41" x14ac:dyDescent="0.25">
      <c r="A19" t="s">
        <v>14</v>
      </c>
      <c r="B19" t="s">
        <v>72</v>
      </c>
      <c r="C19">
        <v>3</v>
      </c>
      <c r="D19">
        <v>0</v>
      </c>
      <c r="E19">
        <v>59.14</v>
      </c>
      <c r="F19">
        <v>1000</v>
      </c>
      <c r="G19" s="6">
        <f t="shared" si="0"/>
        <v>5.9139999999999998E-2</v>
      </c>
      <c r="H19">
        <v>10000</v>
      </c>
      <c r="I19" s="6">
        <f t="shared" si="1"/>
        <v>591.4</v>
      </c>
      <c r="J19">
        <v>4733.5000000000009</v>
      </c>
      <c r="K19">
        <v>12.493926270201751</v>
      </c>
      <c r="N19" t="s">
        <v>11</v>
      </c>
      <c r="O19" t="s">
        <v>72</v>
      </c>
      <c r="P19">
        <v>1</v>
      </c>
      <c r="Q19">
        <v>30</v>
      </c>
      <c r="R19">
        <v>43.53</v>
      </c>
      <c r="S19">
        <v>1000</v>
      </c>
      <c r="T19">
        <v>4.3529999999999999E-2</v>
      </c>
      <c r="U19">
        <v>10000</v>
      </c>
      <c r="V19">
        <v>435.3</v>
      </c>
      <c r="X19" s="2" t="s">
        <v>97</v>
      </c>
      <c r="Y19">
        <v>60</v>
      </c>
      <c r="Z19" t="s">
        <v>43</v>
      </c>
      <c r="AA19">
        <v>1398.8</v>
      </c>
    </row>
    <row r="20" spans="1:41" x14ac:dyDescent="0.25">
      <c r="A20" t="s">
        <v>16</v>
      </c>
      <c r="B20" t="s">
        <v>72</v>
      </c>
      <c r="C20">
        <v>3</v>
      </c>
      <c r="D20">
        <v>0</v>
      </c>
      <c r="E20">
        <v>87.78</v>
      </c>
      <c r="F20">
        <v>1000</v>
      </c>
      <c r="G20" s="6">
        <f t="shared" si="0"/>
        <v>8.7779999999999997E-2</v>
      </c>
      <c r="H20">
        <v>10000</v>
      </c>
      <c r="I20" s="6">
        <f t="shared" si="1"/>
        <v>877.8</v>
      </c>
      <c r="J20">
        <v>4733.5000000000009</v>
      </c>
      <c r="K20">
        <v>18.544417450089782</v>
      </c>
      <c r="N20" t="s">
        <v>42</v>
      </c>
      <c r="O20" t="s">
        <v>72</v>
      </c>
      <c r="P20">
        <v>1</v>
      </c>
      <c r="Q20">
        <v>30</v>
      </c>
      <c r="R20">
        <v>485.64</v>
      </c>
      <c r="S20">
        <v>1000</v>
      </c>
      <c r="T20">
        <v>0.48563999999999996</v>
      </c>
      <c r="U20">
        <v>10000</v>
      </c>
      <c r="V20">
        <v>4856.3999999999996</v>
      </c>
      <c r="X20" s="2" t="s">
        <v>98</v>
      </c>
      <c r="Y20" s="2">
        <v>60</v>
      </c>
      <c r="Z20" s="2">
        <v>487.8</v>
      </c>
      <c r="AA20">
        <v>136.70000000000002</v>
      </c>
    </row>
    <row r="21" spans="1:41" x14ac:dyDescent="0.25">
      <c r="A21" t="s">
        <v>9</v>
      </c>
      <c r="B21" t="s">
        <v>72</v>
      </c>
      <c r="C21">
        <v>3</v>
      </c>
      <c r="D21">
        <v>0</v>
      </c>
      <c r="E21">
        <v>58.14</v>
      </c>
      <c r="F21">
        <v>1000</v>
      </c>
      <c r="G21" s="6">
        <f t="shared" si="0"/>
        <v>5.8139999999999997E-2</v>
      </c>
      <c r="H21">
        <v>10000</v>
      </c>
      <c r="I21" s="6">
        <f t="shared" si="1"/>
        <v>581.4</v>
      </c>
      <c r="J21">
        <v>4733.5000000000009</v>
      </c>
      <c r="K21">
        <v>12.282666103306218</v>
      </c>
      <c r="N21" t="s">
        <v>11</v>
      </c>
      <c r="O21" t="s">
        <v>72</v>
      </c>
      <c r="P21">
        <v>2</v>
      </c>
      <c r="Q21">
        <v>30</v>
      </c>
      <c r="R21">
        <v>223.25</v>
      </c>
      <c r="S21">
        <v>1000</v>
      </c>
      <c r="T21">
        <v>0.22325</v>
      </c>
      <c r="U21">
        <v>10000</v>
      </c>
      <c r="V21">
        <v>2232.5</v>
      </c>
      <c r="X21" s="2" t="s">
        <v>99</v>
      </c>
      <c r="Y21">
        <v>60</v>
      </c>
      <c r="Z21">
        <v>361.09999999999997</v>
      </c>
      <c r="AA21">
        <v>1823.0999999999997</v>
      </c>
    </row>
    <row r="22" spans="1:41" x14ac:dyDescent="0.25">
      <c r="A22" t="s">
        <v>12</v>
      </c>
      <c r="B22" t="s">
        <v>72</v>
      </c>
      <c r="C22">
        <v>3</v>
      </c>
      <c r="D22">
        <v>0</v>
      </c>
      <c r="E22">
        <v>186.41</v>
      </c>
      <c r="F22">
        <v>1000</v>
      </c>
      <c r="G22" s="6">
        <f t="shared" si="0"/>
        <v>0.18640999999999999</v>
      </c>
      <c r="H22">
        <v>10000</v>
      </c>
      <c r="I22" s="6">
        <f t="shared" si="1"/>
        <v>1864.1</v>
      </c>
      <c r="J22">
        <v>4733.5000000000009</v>
      </c>
      <c r="K22">
        <v>39.38100771099608</v>
      </c>
      <c r="N22" t="s">
        <v>42</v>
      </c>
      <c r="O22" t="s">
        <v>72</v>
      </c>
      <c r="P22">
        <v>2</v>
      </c>
      <c r="Q22">
        <v>30</v>
      </c>
      <c r="R22">
        <v>237.26</v>
      </c>
      <c r="S22">
        <v>1000</v>
      </c>
      <c r="T22">
        <v>0.23726</v>
      </c>
      <c r="U22">
        <v>10000</v>
      </c>
      <c r="V22">
        <v>2372.6</v>
      </c>
    </row>
    <row r="23" spans="1:41" s="2" customFormat="1" x14ac:dyDescent="0.25">
      <c r="A23" s="2" t="s">
        <v>42</v>
      </c>
      <c r="B23" s="2" t="s">
        <v>72</v>
      </c>
      <c r="C23" s="2">
        <v>3</v>
      </c>
      <c r="D23" s="2">
        <v>0</v>
      </c>
      <c r="E23" s="2">
        <f>SUM(E18:E22)</f>
        <v>455.21000000000004</v>
      </c>
      <c r="F23" s="2">
        <v>1000</v>
      </c>
      <c r="G23" s="6">
        <f t="shared" si="0"/>
        <v>0.45521000000000006</v>
      </c>
      <c r="H23" s="2">
        <v>10000</v>
      </c>
      <c r="I23" s="6">
        <f t="shared" si="1"/>
        <v>4552.1000000000004</v>
      </c>
      <c r="J23" s="2">
        <v>4733.5000000000009</v>
      </c>
      <c r="K23" s="2">
        <v>100</v>
      </c>
      <c r="N23" s="2" t="s">
        <v>11</v>
      </c>
      <c r="O23" s="2" t="s">
        <v>72</v>
      </c>
      <c r="P23" s="2">
        <v>3</v>
      </c>
      <c r="Q23" s="2">
        <v>30</v>
      </c>
      <c r="R23" s="2">
        <v>6.72</v>
      </c>
      <c r="S23" s="2">
        <v>1000</v>
      </c>
      <c r="T23" s="2">
        <v>6.7199999999999994E-3</v>
      </c>
      <c r="U23" s="2">
        <v>10000</v>
      </c>
      <c r="V23" s="2">
        <v>67.199999999999989</v>
      </c>
    </row>
    <row r="24" spans="1:41" x14ac:dyDescent="0.25">
      <c r="F24">
        <v>1000</v>
      </c>
      <c r="G24" s="6">
        <f t="shared" si="0"/>
        <v>0</v>
      </c>
      <c r="H24">
        <v>10000</v>
      </c>
      <c r="I24" s="6">
        <f t="shared" si="1"/>
        <v>0</v>
      </c>
      <c r="K24" t="e">
        <v>#DIV/0!</v>
      </c>
      <c r="N24" t="s">
        <v>42</v>
      </c>
      <c r="O24" t="s">
        <v>72</v>
      </c>
      <c r="P24">
        <v>3</v>
      </c>
      <c r="Q24">
        <v>30</v>
      </c>
      <c r="R24">
        <v>334.33</v>
      </c>
      <c r="S24">
        <v>1000</v>
      </c>
      <c r="T24">
        <v>0.33432999999999996</v>
      </c>
      <c r="U24">
        <v>10000</v>
      </c>
      <c r="V24">
        <v>3343.2999999999997</v>
      </c>
      <c r="W24">
        <v>3410.5</v>
      </c>
    </row>
    <row r="25" spans="1:41" s="2" customFormat="1" x14ac:dyDescent="0.25">
      <c r="A25" s="2" t="s">
        <v>11</v>
      </c>
      <c r="B25" s="2" t="s">
        <v>72</v>
      </c>
      <c r="C25" s="2">
        <v>4</v>
      </c>
      <c r="D25" s="2">
        <v>0</v>
      </c>
      <c r="E25" s="2">
        <v>111.33</v>
      </c>
      <c r="F25" s="2">
        <v>1000</v>
      </c>
      <c r="G25" s="6">
        <f t="shared" si="0"/>
        <v>0.11133</v>
      </c>
      <c r="H25" s="2">
        <v>10000</v>
      </c>
      <c r="I25" s="6">
        <f t="shared" si="1"/>
        <v>1113.3</v>
      </c>
      <c r="J25" s="2">
        <v>5665.0999999999995</v>
      </c>
      <c r="K25" s="2">
        <v>19.651903761628216</v>
      </c>
      <c r="N25" s="2" t="s">
        <v>11</v>
      </c>
      <c r="O25" s="6" t="s">
        <v>72</v>
      </c>
      <c r="P25" s="6">
        <v>3</v>
      </c>
      <c r="Q25" s="6">
        <v>30</v>
      </c>
      <c r="R25" s="2">
        <v>58.559999999999995</v>
      </c>
      <c r="S25" s="2">
        <v>1000</v>
      </c>
      <c r="T25" s="2">
        <v>5.8559999999999994E-2</v>
      </c>
      <c r="U25" s="2">
        <v>10000</v>
      </c>
      <c r="V25" s="2">
        <v>585.59999999999991</v>
      </c>
    </row>
    <row r="26" spans="1:41" x14ac:dyDescent="0.25">
      <c r="A26" t="s">
        <v>18</v>
      </c>
      <c r="B26" t="s">
        <v>72</v>
      </c>
      <c r="C26">
        <v>4</v>
      </c>
      <c r="D26">
        <v>0</v>
      </c>
      <c r="E26">
        <v>17.7</v>
      </c>
      <c r="F26">
        <v>1000</v>
      </c>
      <c r="G26" s="6">
        <f t="shared" si="0"/>
        <v>1.77E-2</v>
      </c>
      <c r="H26">
        <v>10000</v>
      </c>
      <c r="I26" s="6">
        <f t="shared" si="1"/>
        <v>177</v>
      </c>
      <c r="J26">
        <v>5665.0999999999995</v>
      </c>
      <c r="K26">
        <v>3.1243932145946238</v>
      </c>
      <c r="N26" t="s">
        <v>42</v>
      </c>
      <c r="O26" t="s">
        <v>72</v>
      </c>
      <c r="P26">
        <v>4</v>
      </c>
      <c r="Q26">
        <v>30</v>
      </c>
      <c r="R26">
        <v>472.92000000000007</v>
      </c>
      <c r="S26">
        <v>1000</v>
      </c>
      <c r="T26">
        <v>0.47292000000000006</v>
      </c>
      <c r="U26">
        <v>10000</v>
      </c>
      <c r="V26">
        <v>4729.2000000000007</v>
      </c>
    </row>
    <row r="27" spans="1:41" x14ac:dyDescent="0.25">
      <c r="A27" t="s">
        <v>16</v>
      </c>
      <c r="B27" t="s">
        <v>72</v>
      </c>
      <c r="C27">
        <v>4</v>
      </c>
      <c r="D27">
        <v>0</v>
      </c>
      <c r="E27">
        <v>17.62</v>
      </c>
      <c r="F27">
        <v>1000</v>
      </c>
      <c r="G27" s="6">
        <f t="shared" si="0"/>
        <v>1.762E-2</v>
      </c>
      <c r="H27">
        <v>10000</v>
      </c>
      <c r="I27" s="6">
        <f t="shared" si="1"/>
        <v>176.2</v>
      </c>
      <c r="J27">
        <v>5665.0999999999995</v>
      </c>
      <c r="K27">
        <v>3.1102716633422181</v>
      </c>
      <c r="N27" t="s">
        <v>11</v>
      </c>
      <c r="O27" t="s">
        <v>72</v>
      </c>
      <c r="P27">
        <v>5</v>
      </c>
      <c r="Q27">
        <v>30</v>
      </c>
      <c r="R27">
        <v>284.69</v>
      </c>
      <c r="S27">
        <v>1000</v>
      </c>
      <c r="T27">
        <v>0.28469</v>
      </c>
      <c r="U27">
        <v>10000</v>
      </c>
      <c r="V27">
        <v>2846.9</v>
      </c>
    </row>
    <row r="28" spans="1:41" x14ac:dyDescent="0.25">
      <c r="A28" t="s">
        <v>14</v>
      </c>
      <c r="B28" t="s">
        <v>72</v>
      </c>
      <c r="C28">
        <v>4</v>
      </c>
      <c r="D28">
        <v>0</v>
      </c>
      <c r="E28">
        <v>57.04</v>
      </c>
      <c r="F28">
        <v>1000</v>
      </c>
      <c r="G28" s="6">
        <f t="shared" si="0"/>
        <v>5.704E-2</v>
      </c>
      <c r="H28">
        <v>10000</v>
      </c>
      <c r="I28" s="6">
        <f t="shared" si="1"/>
        <v>570.4</v>
      </c>
      <c r="J28">
        <v>5665.0999999999995</v>
      </c>
      <c r="K28">
        <v>10.06866604296482</v>
      </c>
      <c r="N28" t="s">
        <v>42</v>
      </c>
      <c r="O28" t="s">
        <v>72</v>
      </c>
      <c r="P28">
        <v>5</v>
      </c>
      <c r="Q28">
        <v>30</v>
      </c>
      <c r="R28">
        <v>349.87</v>
      </c>
      <c r="S28">
        <v>1000</v>
      </c>
      <c r="T28">
        <v>0.34987000000000001</v>
      </c>
      <c r="U28">
        <v>10000</v>
      </c>
      <c r="V28">
        <v>3498.7000000000003</v>
      </c>
    </row>
    <row r="29" spans="1:41" x14ac:dyDescent="0.25">
      <c r="A29" t="s">
        <v>13</v>
      </c>
      <c r="B29" t="s">
        <v>72</v>
      </c>
      <c r="C29">
        <v>4</v>
      </c>
      <c r="D29">
        <v>0</v>
      </c>
      <c r="E29">
        <v>62.06</v>
      </c>
      <c r="F29">
        <v>1000</v>
      </c>
      <c r="G29" s="6">
        <f t="shared" si="0"/>
        <v>6.2060000000000004E-2</v>
      </c>
      <c r="H29">
        <v>10000</v>
      </c>
      <c r="I29" s="6">
        <f t="shared" si="1"/>
        <v>620.6</v>
      </c>
      <c r="J29">
        <v>5665.0999999999995</v>
      </c>
      <c r="K29">
        <v>10.954793384053239</v>
      </c>
      <c r="N29" t="s">
        <v>11</v>
      </c>
      <c r="O29" t="s">
        <v>72</v>
      </c>
      <c r="P29">
        <v>1</v>
      </c>
      <c r="Q29">
        <v>60</v>
      </c>
      <c r="R29">
        <v>239.32</v>
      </c>
      <c r="S29">
        <v>1000</v>
      </c>
      <c r="T29">
        <v>0.23932</v>
      </c>
      <c r="U29">
        <v>10000</v>
      </c>
      <c r="V29">
        <v>2393.2000000000003</v>
      </c>
      <c r="AN29" t="s">
        <v>52</v>
      </c>
      <c r="AO29" t="s">
        <v>80</v>
      </c>
    </row>
    <row r="30" spans="1:41" x14ac:dyDescent="0.25">
      <c r="A30" t="s">
        <v>73</v>
      </c>
      <c r="B30" t="s">
        <v>72</v>
      </c>
      <c r="C30">
        <v>4</v>
      </c>
      <c r="D30">
        <v>0</v>
      </c>
      <c r="E30">
        <v>64.34</v>
      </c>
      <c r="F30">
        <v>1000</v>
      </c>
      <c r="G30" s="6">
        <f t="shared" si="0"/>
        <v>6.4340000000000008E-2</v>
      </c>
      <c r="H30">
        <v>10000</v>
      </c>
      <c r="I30" s="6">
        <f t="shared" si="1"/>
        <v>643.40000000000009</v>
      </c>
      <c r="J30">
        <v>5665.0999999999995</v>
      </c>
      <c r="K30">
        <v>11.357257594746786</v>
      </c>
      <c r="N30" t="s">
        <v>42</v>
      </c>
      <c r="O30" t="s">
        <v>72</v>
      </c>
      <c r="P30">
        <v>1</v>
      </c>
      <c r="Q30">
        <v>60</v>
      </c>
      <c r="R30">
        <v>41.83</v>
      </c>
      <c r="S30">
        <v>1000</v>
      </c>
      <c r="T30">
        <v>4.1829999999999999E-2</v>
      </c>
      <c r="U30">
        <v>10000</v>
      </c>
      <c r="V30">
        <v>418.3</v>
      </c>
      <c r="AN30" s="7">
        <v>0</v>
      </c>
      <c r="AO30">
        <v>1809.4</v>
      </c>
    </row>
    <row r="31" spans="1:41" x14ac:dyDescent="0.25">
      <c r="A31" t="s">
        <v>9</v>
      </c>
      <c r="B31" t="s">
        <v>72</v>
      </c>
      <c r="C31">
        <v>4</v>
      </c>
      <c r="D31">
        <v>0</v>
      </c>
      <c r="E31">
        <v>236.42</v>
      </c>
      <c r="F31">
        <v>1000</v>
      </c>
      <c r="G31" s="6">
        <f t="shared" si="0"/>
        <v>0.23641999999999999</v>
      </c>
      <c r="H31">
        <v>10000</v>
      </c>
      <c r="I31" s="6">
        <f t="shared" si="1"/>
        <v>2364.1999999999998</v>
      </c>
      <c r="J31">
        <v>5665.0999999999995</v>
      </c>
      <c r="K31">
        <v>41.7327143386701</v>
      </c>
      <c r="N31" t="s">
        <v>11</v>
      </c>
      <c r="O31" t="s">
        <v>72</v>
      </c>
      <c r="P31">
        <v>2</v>
      </c>
      <c r="Q31">
        <v>60</v>
      </c>
      <c r="R31">
        <v>13.07</v>
      </c>
      <c r="S31">
        <v>1000</v>
      </c>
      <c r="T31">
        <v>1.307E-2</v>
      </c>
      <c r="U31">
        <v>10000</v>
      </c>
      <c r="V31">
        <v>130.69999999999999</v>
      </c>
      <c r="AN31" s="7">
        <v>0.15</v>
      </c>
      <c r="AO31">
        <v>1232.1500000000001</v>
      </c>
    </row>
    <row r="32" spans="1:41" s="2" customFormat="1" x14ac:dyDescent="0.25">
      <c r="A32" s="2" t="s">
        <v>42</v>
      </c>
      <c r="B32" s="2" t="s">
        <v>72</v>
      </c>
      <c r="C32" s="2">
        <v>4</v>
      </c>
      <c r="D32" s="2">
        <v>0</v>
      </c>
      <c r="E32" s="2">
        <f>SUM(E26:E31)</f>
        <v>455.18</v>
      </c>
      <c r="F32" s="2">
        <v>1000</v>
      </c>
      <c r="G32" s="6">
        <f t="shared" si="0"/>
        <v>0.45518000000000003</v>
      </c>
      <c r="H32" s="2">
        <v>10000</v>
      </c>
      <c r="I32" s="6">
        <f t="shared" si="1"/>
        <v>4551.8</v>
      </c>
      <c r="J32" s="2">
        <v>5665.0999999999995</v>
      </c>
      <c r="K32" s="2">
        <v>100</v>
      </c>
      <c r="N32" s="2" t="s">
        <v>42</v>
      </c>
      <c r="O32" s="2" t="s">
        <v>72</v>
      </c>
      <c r="P32" s="2">
        <v>2</v>
      </c>
      <c r="Q32" s="2">
        <v>60</v>
      </c>
      <c r="R32" s="2">
        <v>26.87</v>
      </c>
      <c r="S32" s="2">
        <v>1000</v>
      </c>
      <c r="T32" s="2">
        <v>2.6870000000000002E-2</v>
      </c>
      <c r="U32" s="2">
        <v>10000</v>
      </c>
      <c r="V32" s="2">
        <v>268.7</v>
      </c>
      <c r="AN32" s="9">
        <v>0.3</v>
      </c>
      <c r="AO32" s="2">
        <v>2077.12</v>
      </c>
    </row>
    <row r="33" spans="1:41" x14ac:dyDescent="0.25">
      <c r="F33">
        <v>1000</v>
      </c>
      <c r="G33" s="6">
        <f t="shared" si="0"/>
        <v>0</v>
      </c>
      <c r="H33">
        <v>10000</v>
      </c>
      <c r="I33" s="6">
        <f t="shared" si="1"/>
        <v>0</v>
      </c>
      <c r="K33" t="e">
        <v>#DIV/0!</v>
      </c>
      <c r="N33" t="s">
        <v>42</v>
      </c>
      <c r="O33" t="s">
        <v>72</v>
      </c>
      <c r="P33">
        <v>3</v>
      </c>
      <c r="Q33">
        <v>60</v>
      </c>
      <c r="R33">
        <v>139.88</v>
      </c>
      <c r="S33">
        <v>1000</v>
      </c>
      <c r="T33">
        <v>0.13988</v>
      </c>
      <c r="U33">
        <v>10000</v>
      </c>
      <c r="V33">
        <v>1398.8</v>
      </c>
      <c r="AN33" s="7">
        <v>0.6</v>
      </c>
      <c r="AO33">
        <v>189.57</v>
      </c>
    </row>
    <row r="34" spans="1:41" s="2" customFormat="1" x14ac:dyDescent="0.25">
      <c r="A34" s="2" t="s">
        <v>11</v>
      </c>
      <c r="B34" s="2" t="s">
        <v>72</v>
      </c>
      <c r="C34" s="2">
        <v>5</v>
      </c>
      <c r="D34" s="2">
        <v>0</v>
      </c>
      <c r="E34" s="2">
        <v>113.39</v>
      </c>
      <c r="F34" s="2">
        <v>1000</v>
      </c>
      <c r="G34" s="6">
        <f t="shared" si="0"/>
        <v>0.11339</v>
      </c>
      <c r="H34" s="2">
        <v>10000</v>
      </c>
      <c r="I34" s="6">
        <f t="shared" si="1"/>
        <v>1133.9000000000001</v>
      </c>
      <c r="J34" s="2">
        <v>5720.4</v>
      </c>
      <c r="K34" s="2">
        <v>19.822040416754074</v>
      </c>
      <c r="N34" s="2" t="s">
        <v>11</v>
      </c>
      <c r="O34" s="2" t="s">
        <v>72</v>
      </c>
      <c r="P34" s="2">
        <v>4</v>
      </c>
      <c r="Q34" s="2">
        <v>60</v>
      </c>
      <c r="R34" s="2">
        <v>48.78</v>
      </c>
      <c r="S34" s="2">
        <v>1000</v>
      </c>
      <c r="T34" s="2">
        <v>4.8780000000000004E-2</v>
      </c>
      <c r="U34" s="2">
        <v>10000</v>
      </c>
      <c r="V34" s="2">
        <v>487.8</v>
      </c>
    </row>
    <row r="35" spans="1:41" x14ac:dyDescent="0.25">
      <c r="A35" t="s">
        <v>19</v>
      </c>
      <c r="B35" t="s">
        <v>72</v>
      </c>
      <c r="C35">
        <v>5</v>
      </c>
      <c r="D35">
        <v>0</v>
      </c>
      <c r="E35">
        <v>4.6500000000000004</v>
      </c>
      <c r="F35">
        <v>1000</v>
      </c>
      <c r="G35" s="6">
        <f t="shared" si="0"/>
        <v>4.6500000000000005E-3</v>
      </c>
      <c r="H35">
        <v>10000</v>
      </c>
      <c r="I35" s="6">
        <f t="shared" si="1"/>
        <v>46.500000000000007</v>
      </c>
      <c r="J35">
        <v>5720.4</v>
      </c>
      <c r="K35">
        <v>0.81288021816656197</v>
      </c>
      <c r="N35" t="s">
        <v>42</v>
      </c>
      <c r="O35" t="s">
        <v>72</v>
      </c>
      <c r="P35">
        <v>4</v>
      </c>
      <c r="Q35">
        <v>60</v>
      </c>
      <c r="R35">
        <v>13.670000000000002</v>
      </c>
      <c r="S35">
        <v>1000</v>
      </c>
      <c r="T35">
        <v>1.3670000000000002E-2</v>
      </c>
      <c r="U35">
        <v>10000</v>
      </c>
      <c r="V35">
        <v>136.70000000000002</v>
      </c>
    </row>
    <row r="36" spans="1:41" x14ac:dyDescent="0.25">
      <c r="A36" t="s">
        <v>13</v>
      </c>
      <c r="B36" t="s">
        <v>72</v>
      </c>
      <c r="C36">
        <v>5</v>
      </c>
      <c r="D36">
        <v>0</v>
      </c>
      <c r="E36">
        <v>10.130000000000001</v>
      </c>
      <c r="F36">
        <v>1000</v>
      </c>
      <c r="G36" s="6">
        <f t="shared" si="0"/>
        <v>1.013E-2</v>
      </c>
      <c r="H36">
        <v>10000</v>
      </c>
      <c r="I36" s="6">
        <f t="shared" si="1"/>
        <v>101.3</v>
      </c>
      <c r="J36">
        <v>5720.4</v>
      </c>
      <c r="K36">
        <v>1.7708551849521013</v>
      </c>
      <c r="N36" t="s">
        <v>11</v>
      </c>
      <c r="O36" t="s">
        <v>72</v>
      </c>
      <c r="P36">
        <v>5</v>
      </c>
      <c r="Q36">
        <v>60</v>
      </c>
      <c r="R36">
        <v>36.11</v>
      </c>
      <c r="S36">
        <v>1000</v>
      </c>
      <c r="T36">
        <v>3.6109999999999996E-2</v>
      </c>
      <c r="U36">
        <v>10000</v>
      </c>
      <c r="V36">
        <v>361.09999999999997</v>
      </c>
    </row>
    <row r="37" spans="1:41" x14ac:dyDescent="0.25">
      <c r="A37" t="s">
        <v>14</v>
      </c>
      <c r="B37" t="s">
        <v>72</v>
      </c>
      <c r="C37">
        <v>5</v>
      </c>
      <c r="D37">
        <v>0</v>
      </c>
      <c r="E37">
        <v>29.16</v>
      </c>
      <c r="F37">
        <v>1000</v>
      </c>
      <c r="G37" s="6">
        <f t="shared" si="0"/>
        <v>2.9159999999999998E-2</v>
      </c>
      <c r="H37">
        <v>10000</v>
      </c>
      <c r="I37" s="6">
        <f t="shared" si="1"/>
        <v>291.59999999999997</v>
      </c>
      <c r="J37">
        <v>5720.4</v>
      </c>
      <c r="K37">
        <v>5.0975456261799872</v>
      </c>
      <c r="N37" t="s">
        <v>42</v>
      </c>
      <c r="O37" t="s">
        <v>72</v>
      </c>
      <c r="P37">
        <v>5</v>
      </c>
      <c r="Q37">
        <v>60</v>
      </c>
      <c r="R37">
        <v>182.30999999999997</v>
      </c>
      <c r="S37">
        <v>1000</v>
      </c>
      <c r="T37">
        <v>0.18230999999999997</v>
      </c>
      <c r="U37">
        <v>10000</v>
      </c>
      <c r="V37">
        <v>1823.0999999999997</v>
      </c>
    </row>
    <row r="38" spans="1:41" x14ac:dyDescent="0.25">
      <c r="A38" t="s">
        <v>35</v>
      </c>
      <c r="B38" t="s">
        <v>72</v>
      </c>
      <c r="C38">
        <v>5</v>
      </c>
      <c r="D38">
        <v>0</v>
      </c>
      <c r="E38">
        <v>17.02</v>
      </c>
      <c r="F38">
        <v>1000</v>
      </c>
      <c r="G38" s="6">
        <f t="shared" si="0"/>
        <v>1.702E-2</v>
      </c>
      <c r="H38">
        <v>10000</v>
      </c>
      <c r="I38" s="6">
        <f t="shared" si="1"/>
        <v>170.20000000000002</v>
      </c>
      <c r="J38">
        <v>5720.4</v>
      </c>
      <c r="K38">
        <v>2.9753164114397599</v>
      </c>
    </row>
    <row r="39" spans="1:41" x14ac:dyDescent="0.25">
      <c r="A39" t="s">
        <v>12</v>
      </c>
      <c r="B39" t="s">
        <v>72</v>
      </c>
      <c r="C39">
        <v>5</v>
      </c>
      <c r="D39">
        <v>0</v>
      </c>
      <c r="E39">
        <v>11.38</v>
      </c>
      <c r="F39">
        <v>1000</v>
      </c>
      <c r="G39" s="6">
        <f t="shared" si="0"/>
        <v>1.1380000000000001E-2</v>
      </c>
      <c r="H39">
        <v>10000</v>
      </c>
      <c r="I39" s="6">
        <f t="shared" si="1"/>
        <v>113.80000000000001</v>
      </c>
      <c r="J39">
        <v>5720.4</v>
      </c>
      <c r="K39">
        <v>1.9893713726312847</v>
      </c>
    </row>
    <row r="40" spans="1:41" x14ac:dyDescent="0.25">
      <c r="A40" t="s">
        <v>18</v>
      </c>
      <c r="B40" t="s">
        <v>72</v>
      </c>
      <c r="C40">
        <v>5</v>
      </c>
      <c r="D40">
        <v>0</v>
      </c>
      <c r="E40">
        <v>12.35</v>
      </c>
      <c r="F40">
        <v>1000</v>
      </c>
      <c r="G40" s="6">
        <f t="shared" si="0"/>
        <v>1.235E-2</v>
      </c>
      <c r="H40">
        <v>10000</v>
      </c>
      <c r="I40" s="6">
        <f t="shared" si="1"/>
        <v>123.5</v>
      </c>
      <c r="J40">
        <v>5720.4</v>
      </c>
      <c r="K40">
        <v>2.158939934270331</v>
      </c>
    </row>
    <row r="41" spans="1:41" x14ac:dyDescent="0.25">
      <c r="A41" t="s">
        <v>9</v>
      </c>
      <c r="B41" t="s">
        <v>72</v>
      </c>
      <c r="C41">
        <v>5</v>
      </c>
      <c r="D41">
        <v>0</v>
      </c>
      <c r="E41">
        <v>373.96</v>
      </c>
      <c r="F41">
        <v>1000</v>
      </c>
      <c r="G41" s="6">
        <f t="shared" si="0"/>
        <v>0.37395999999999996</v>
      </c>
      <c r="H41">
        <v>10000</v>
      </c>
      <c r="I41" s="6">
        <f t="shared" si="1"/>
        <v>3739.5999999999995</v>
      </c>
      <c r="J41">
        <v>5720.4</v>
      </c>
      <c r="K41">
        <v>65.373050835605895</v>
      </c>
    </row>
    <row r="42" spans="1:41" s="2" customFormat="1" x14ac:dyDescent="0.25">
      <c r="A42" s="2" t="s">
        <v>42</v>
      </c>
      <c r="B42" s="2" t="s">
        <v>72</v>
      </c>
      <c r="C42" s="2">
        <v>5</v>
      </c>
      <c r="D42" s="2">
        <v>0</v>
      </c>
      <c r="E42" s="2">
        <f>SUM(E35:E41)</f>
        <v>458.65</v>
      </c>
      <c r="F42" s="2">
        <v>1000</v>
      </c>
      <c r="G42" s="6">
        <f t="shared" si="0"/>
        <v>0.45865</v>
      </c>
      <c r="H42" s="2">
        <v>10000</v>
      </c>
      <c r="I42" s="6">
        <f t="shared" si="1"/>
        <v>4586.5</v>
      </c>
      <c r="J42" s="2">
        <v>5720.4</v>
      </c>
      <c r="K42" s="2">
        <v>100</v>
      </c>
      <c r="AC42" s="2" t="s">
        <v>52</v>
      </c>
      <c r="AD42" s="2" t="s">
        <v>84</v>
      </c>
    </row>
    <row r="43" spans="1:41" x14ac:dyDescent="0.25">
      <c r="F43">
        <v>1000</v>
      </c>
      <c r="G43" s="6">
        <f t="shared" si="0"/>
        <v>0</v>
      </c>
      <c r="H43">
        <v>10000</v>
      </c>
      <c r="I43" s="6">
        <f t="shared" si="1"/>
        <v>0</v>
      </c>
      <c r="K43" t="e">
        <v>#DIV/0!</v>
      </c>
      <c r="AC43" s="7">
        <v>0</v>
      </c>
      <c r="AD43">
        <v>558.70000000000005</v>
      </c>
    </row>
    <row r="44" spans="1:41" s="2" customFormat="1" x14ac:dyDescent="0.25">
      <c r="A44" s="2" t="s">
        <v>11</v>
      </c>
      <c r="B44" s="2" t="s">
        <v>72</v>
      </c>
      <c r="C44" s="2">
        <v>1</v>
      </c>
      <c r="D44" s="2">
        <v>15</v>
      </c>
      <c r="E44" s="2">
        <v>1.04</v>
      </c>
      <c r="F44" s="2">
        <v>1000</v>
      </c>
      <c r="G44" s="6">
        <f t="shared" si="0"/>
        <v>1.0400000000000001E-3</v>
      </c>
      <c r="H44" s="2">
        <v>10000</v>
      </c>
      <c r="I44" s="6">
        <f t="shared" si="1"/>
        <v>10.400000000000002</v>
      </c>
      <c r="J44" s="2">
        <v>4895.4000000000005</v>
      </c>
      <c r="K44" s="2">
        <v>0.2124443354986314</v>
      </c>
      <c r="AC44" s="9">
        <v>0.15</v>
      </c>
      <c r="AD44">
        <v>309.7</v>
      </c>
    </row>
    <row r="45" spans="1:41" x14ac:dyDescent="0.25">
      <c r="A45" t="s">
        <v>22</v>
      </c>
      <c r="B45" t="s">
        <v>72</v>
      </c>
      <c r="C45">
        <v>1</v>
      </c>
      <c r="D45">
        <v>15</v>
      </c>
      <c r="E45">
        <v>19.600000000000001</v>
      </c>
      <c r="F45">
        <v>1000</v>
      </c>
      <c r="G45" s="6">
        <f t="shared" si="0"/>
        <v>1.9600000000000003E-2</v>
      </c>
      <c r="H45">
        <v>10000</v>
      </c>
      <c r="I45" s="6">
        <f t="shared" si="1"/>
        <v>196.00000000000003</v>
      </c>
      <c r="J45">
        <v>4895.4000000000005</v>
      </c>
      <c r="K45">
        <v>4.0037586305511299</v>
      </c>
      <c r="AC45" s="7">
        <v>0.3</v>
      </c>
      <c r="AD45">
        <v>478.77</v>
      </c>
    </row>
    <row r="46" spans="1:41" x14ac:dyDescent="0.25">
      <c r="A46" t="s">
        <v>9</v>
      </c>
      <c r="B46" t="s">
        <v>72</v>
      </c>
      <c r="C46">
        <v>1</v>
      </c>
      <c r="D46">
        <v>15</v>
      </c>
      <c r="E46">
        <v>6.55</v>
      </c>
      <c r="F46">
        <v>1000</v>
      </c>
      <c r="G46" s="6">
        <f t="shared" si="0"/>
        <v>6.5499999999999994E-3</v>
      </c>
      <c r="H46">
        <v>10000</v>
      </c>
      <c r="I46" s="6">
        <f t="shared" si="1"/>
        <v>65.5</v>
      </c>
      <c r="J46">
        <v>4895.4000000000005</v>
      </c>
      <c r="K46">
        <v>1.3379907668423416</v>
      </c>
      <c r="AC46" s="7">
        <v>0.6</v>
      </c>
      <c r="AD46">
        <v>22.4</v>
      </c>
    </row>
    <row r="47" spans="1:41" x14ac:dyDescent="0.25">
      <c r="A47" t="s">
        <v>12</v>
      </c>
      <c r="B47" t="s">
        <v>72</v>
      </c>
      <c r="C47">
        <v>1</v>
      </c>
      <c r="D47">
        <v>15</v>
      </c>
      <c r="E47">
        <v>462.35</v>
      </c>
      <c r="F47">
        <v>1000</v>
      </c>
      <c r="G47" s="6">
        <f t="shared" si="0"/>
        <v>0.46235000000000004</v>
      </c>
      <c r="H47">
        <v>10000</v>
      </c>
      <c r="I47" s="6">
        <f t="shared" si="1"/>
        <v>4623.5</v>
      </c>
      <c r="J47">
        <v>4895.4000000000005</v>
      </c>
      <c r="K47">
        <v>94.445806267107884</v>
      </c>
      <c r="AL47" t="s">
        <v>52</v>
      </c>
      <c r="AM47" t="s">
        <v>82</v>
      </c>
    </row>
    <row r="48" spans="1:41" s="2" customFormat="1" x14ac:dyDescent="0.25">
      <c r="A48" s="2" t="s">
        <v>42</v>
      </c>
      <c r="B48" s="2" t="s">
        <v>72</v>
      </c>
      <c r="C48" s="2">
        <v>1</v>
      </c>
      <c r="D48" s="2">
        <v>15</v>
      </c>
      <c r="E48" s="2">
        <f>SUM(E45:E47)</f>
        <v>488.5</v>
      </c>
      <c r="F48" s="2">
        <v>1000</v>
      </c>
      <c r="G48" s="6">
        <f t="shared" si="0"/>
        <v>0.48849999999999999</v>
      </c>
      <c r="H48" s="2">
        <v>10000</v>
      </c>
      <c r="I48" s="6">
        <f t="shared" si="1"/>
        <v>4885</v>
      </c>
      <c r="J48" s="2">
        <v>4895.4000000000005</v>
      </c>
      <c r="K48" s="2">
        <v>100</v>
      </c>
      <c r="AL48" s="9">
        <v>0</v>
      </c>
      <c r="AM48" s="2">
        <v>2575.73</v>
      </c>
    </row>
    <row r="49" spans="1:39" x14ac:dyDescent="0.25">
      <c r="F49">
        <v>1000</v>
      </c>
      <c r="G49" s="6">
        <f t="shared" si="0"/>
        <v>0</v>
      </c>
      <c r="H49">
        <v>10000</v>
      </c>
      <c r="I49" s="6">
        <f t="shared" si="1"/>
        <v>0</v>
      </c>
      <c r="K49" t="e">
        <v>#DIV/0!</v>
      </c>
      <c r="AL49" s="7">
        <v>0.15</v>
      </c>
      <c r="AM49">
        <v>3337.7</v>
      </c>
    </row>
    <row r="50" spans="1:39" x14ac:dyDescent="0.25">
      <c r="A50" t="s">
        <v>14</v>
      </c>
      <c r="B50" t="s">
        <v>72</v>
      </c>
      <c r="C50">
        <v>2</v>
      </c>
      <c r="D50">
        <v>15</v>
      </c>
      <c r="E50">
        <v>42.64</v>
      </c>
      <c r="F50">
        <v>1000</v>
      </c>
      <c r="G50" s="6">
        <f t="shared" si="0"/>
        <v>4.2639999999999997E-2</v>
      </c>
      <c r="H50">
        <v>10000</v>
      </c>
      <c r="I50" s="6">
        <f t="shared" si="1"/>
        <v>426.4</v>
      </c>
      <c r="J50">
        <v>5102.3000000000011</v>
      </c>
      <c r="K50">
        <v>8.3570154636144469</v>
      </c>
      <c r="AL50" s="7">
        <v>0.3</v>
      </c>
      <c r="AM50">
        <v>980.63</v>
      </c>
    </row>
    <row r="51" spans="1:39" x14ac:dyDescent="0.25">
      <c r="A51" t="s">
        <v>13</v>
      </c>
      <c r="B51" t="s">
        <v>72</v>
      </c>
      <c r="C51">
        <v>2</v>
      </c>
      <c r="D51">
        <v>15</v>
      </c>
      <c r="E51">
        <v>4.72</v>
      </c>
      <c r="F51">
        <v>1000</v>
      </c>
      <c r="G51" s="6">
        <f t="shared" si="0"/>
        <v>4.7199999999999994E-3</v>
      </c>
      <c r="H51">
        <v>10000</v>
      </c>
      <c r="I51" s="6">
        <f t="shared" si="1"/>
        <v>47.199999999999996</v>
      </c>
      <c r="J51">
        <v>5102.3000000000011</v>
      </c>
      <c r="K51">
        <v>0.92507300629128009</v>
      </c>
      <c r="AL51" s="7">
        <v>0.6</v>
      </c>
      <c r="AM51">
        <v>278.35000000000002</v>
      </c>
    </row>
    <row r="52" spans="1:39" x14ac:dyDescent="0.25">
      <c r="A52" t="s">
        <v>16</v>
      </c>
      <c r="B52" t="s">
        <v>72</v>
      </c>
      <c r="C52">
        <v>2</v>
      </c>
      <c r="D52">
        <v>15</v>
      </c>
      <c r="E52">
        <v>13.67</v>
      </c>
      <c r="F52">
        <v>1000</v>
      </c>
      <c r="G52" s="6">
        <f t="shared" si="0"/>
        <v>1.367E-2</v>
      </c>
      <c r="H52">
        <v>10000</v>
      </c>
      <c r="I52" s="6">
        <f t="shared" si="1"/>
        <v>136.69999999999999</v>
      </c>
      <c r="J52">
        <v>5102.3000000000011</v>
      </c>
      <c r="K52">
        <v>2.679183897458008</v>
      </c>
    </row>
    <row r="53" spans="1:39" x14ac:dyDescent="0.25">
      <c r="A53" t="s">
        <v>9</v>
      </c>
      <c r="B53" t="s">
        <v>72</v>
      </c>
      <c r="C53">
        <v>2</v>
      </c>
      <c r="D53">
        <v>15</v>
      </c>
      <c r="E53">
        <v>283.83999999999997</v>
      </c>
      <c r="F53">
        <v>1000</v>
      </c>
      <c r="G53" s="6">
        <f t="shared" si="0"/>
        <v>0.28383999999999998</v>
      </c>
      <c r="H53">
        <v>10000</v>
      </c>
      <c r="I53" s="6">
        <f t="shared" si="1"/>
        <v>2838.3999999999996</v>
      </c>
      <c r="J53">
        <v>5102.3000000000011</v>
      </c>
      <c r="K53">
        <v>55.629814005448509</v>
      </c>
    </row>
    <row r="54" spans="1:39" x14ac:dyDescent="0.25">
      <c r="A54" t="s">
        <v>12</v>
      </c>
      <c r="B54" t="s">
        <v>72</v>
      </c>
      <c r="C54">
        <v>2</v>
      </c>
      <c r="D54">
        <v>15</v>
      </c>
      <c r="E54">
        <v>165.36</v>
      </c>
      <c r="F54">
        <v>1000</v>
      </c>
      <c r="G54" s="6">
        <f t="shared" si="0"/>
        <v>0.16536000000000001</v>
      </c>
      <c r="H54">
        <v>10000</v>
      </c>
      <c r="I54" s="6">
        <f t="shared" si="1"/>
        <v>1653.6000000000001</v>
      </c>
      <c r="J54">
        <v>5102.3000000000011</v>
      </c>
      <c r="K54">
        <v>32.408913627187736</v>
      </c>
    </row>
    <row r="55" spans="1:39" s="2" customFormat="1" x14ac:dyDescent="0.25">
      <c r="A55" s="2" t="s">
        <v>42</v>
      </c>
      <c r="B55" s="2" t="s">
        <v>72</v>
      </c>
      <c r="C55" s="2">
        <v>2</v>
      </c>
      <c r="D55" s="2">
        <v>15</v>
      </c>
      <c r="E55" s="2">
        <v>510.23</v>
      </c>
      <c r="F55" s="2">
        <v>1000</v>
      </c>
      <c r="G55" s="6">
        <f t="shared" si="0"/>
        <v>0.51023000000000007</v>
      </c>
      <c r="H55" s="2">
        <v>10000</v>
      </c>
      <c r="I55" s="6">
        <f t="shared" si="1"/>
        <v>5102.3000000000011</v>
      </c>
      <c r="J55" s="2">
        <v>5102.3000000000011</v>
      </c>
      <c r="K55" s="2">
        <v>100</v>
      </c>
    </row>
    <row r="56" spans="1:39" x14ac:dyDescent="0.25">
      <c r="F56">
        <v>1000</v>
      </c>
      <c r="G56" s="6">
        <f t="shared" si="0"/>
        <v>0</v>
      </c>
      <c r="H56">
        <v>10000</v>
      </c>
      <c r="I56" s="6">
        <f t="shared" si="1"/>
        <v>0</v>
      </c>
      <c r="K56" t="e">
        <v>#DIV/0!</v>
      </c>
    </row>
    <row r="57" spans="1:39" s="2" customFormat="1" x14ac:dyDescent="0.25">
      <c r="A57" s="2" t="s">
        <v>11</v>
      </c>
      <c r="B57" s="2" t="s">
        <v>72</v>
      </c>
      <c r="C57" s="2">
        <v>3</v>
      </c>
      <c r="D57" s="2">
        <v>15</v>
      </c>
      <c r="E57" s="2">
        <v>5.0599999999999996</v>
      </c>
      <c r="F57" s="2">
        <v>1000</v>
      </c>
      <c r="G57" s="2">
        <f t="shared" si="0"/>
        <v>5.0599999999999994E-3</v>
      </c>
      <c r="H57" s="2">
        <v>10000</v>
      </c>
      <c r="I57" s="2">
        <f t="shared" si="1"/>
        <v>50.599999999999994</v>
      </c>
      <c r="J57" s="2">
        <v>4018.8</v>
      </c>
      <c r="K57" s="2">
        <v>1.2590823131282969</v>
      </c>
    </row>
    <row r="58" spans="1:39" x14ac:dyDescent="0.25">
      <c r="A58" t="s">
        <v>9</v>
      </c>
      <c r="B58" t="s">
        <v>72</v>
      </c>
      <c r="C58">
        <v>3</v>
      </c>
      <c r="D58">
        <v>15</v>
      </c>
      <c r="E58">
        <v>23.22</v>
      </c>
      <c r="F58">
        <v>1000</v>
      </c>
      <c r="G58" s="6">
        <f t="shared" si="0"/>
        <v>2.3219999999999998E-2</v>
      </c>
      <c r="H58">
        <v>10000</v>
      </c>
      <c r="I58" s="6">
        <f t="shared" si="1"/>
        <v>232.2</v>
      </c>
      <c r="J58">
        <v>4018.8</v>
      </c>
      <c r="K58">
        <v>5.7778441325768881</v>
      </c>
    </row>
    <row r="59" spans="1:39" x14ac:dyDescent="0.25">
      <c r="A59" t="s">
        <v>12</v>
      </c>
      <c r="B59" t="s">
        <v>72</v>
      </c>
      <c r="C59">
        <v>3</v>
      </c>
      <c r="D59">
        <v>15</v>
      </c>
      <c r="E59">
        <v>373.6</v>
      </c>
      <c r="F59">
        <v>1000</v>
      </c>
      <c r="G59" s="6">
        <f t="shared" si="0"/>
        <v>0.37360000000000004</v>
      </c>
      <c r="H59">
        <v>10000</v>
      </c>
      <c r="I59" s="6">
        <f t="shared" si="1"/>
        <v>3736.0000000000005</v>
      </c>
      <c r="J59">
        <v>4018.8</v>
      </c>
      <c r="K59">
        <v>92.963073554294823</v>
      </c>
    </row>
    <row r="60" spans="1:39" s="2" customFormat="1" x14ac:dyDescent="0.25">
      <c r="A60" s="2" t="s">
        <v>42</v>
      </c>
      <c r="B60" s="2" t="s">
        <v>72</v>
      </c>
      <c r="C60" s="2">
        <v>3</v>
      </c>
      <c r="D60" s="2">
        <v>15</v>
      </c>
      <c r="E60" s="2">
        <f>SUM(E58:E59)</f>
        <v>396.82000000000005</v>
      </c>
      <c r="F60" s="2">
        <v>1000</v>
      </c>
      <c r="G60" s="6">
        <f t="shared" si="0"/>
        <v>0.39682000000000006</v>
      </c>
      <c r="H60" s="2">
        <v>10000</v>
      </c>
      <c r="I60" s="6">
        <f t="shared" si="1"/>
        <v>3968.2000000000007</v>
      </c>
      <c r="J60" s="2">
        <v>4018.8</v>
      </c>
      <c r="K60" s="2">
        <v>100</v>
      </c>
    </row>
    <row r="61" spans="1:39" x14ac:dyDescent="0.25">
      <c r="F61">
        <v>1000</v>
      </c>
      <c r="G61" s="6">
        <f t="shared" si="0"/>
        <v>0</v>
      </c>
      <c r="H61">
        <v>10000</v>
      </c>
      <c r="I61" s="6">
        <f t="shared" si="1"/>
        <v>0</v>
      </c>
      <c r="K61" t="e">
        <v>#DIV/0!</v>
      </c>
    </row>
    <row r="62" spans="1:39" x14ac:dyDescent="0.25">
      <c r="A62" t="s">
        <v>13</v>
      </c>
      <c r="B62" t="s">
        <v>72</v>
      </c>
      <c r="C62">
        <v>4</v>
      </c>
      <c r="D62">
        <v>15</v>
      </c>
      <c r="E62">
        <v>3.67</v>
      </c>
      <c r="F62">
        <v>1000</v>
      </c>
      <c r="G62" s="6">
        <f t="shared" si="0"/>
        <v>3.6700000000000001E-3</v>
      </c>
      <c r="H62">
        <v>10000</v>
      </c>
      <c r="I62" s="6">
        <f t="shared" si="1"/>
        <v>36.700000000000003</v>
      </c>
      <c r="J62">
        <v>3652.5</v>
      </c>
      <c r="K62">
        <v>1.0047912388774811</v>
      </c>
    </row>
    <row r="63" spans="1:39" x14ac:dyDescent="0.25">
      <c r="A63" t="s">
        <v>19</v>
      </c>
      <c r="B63" t="s">
        <v>72</v>
      </c>
      <c r="C63">
        <v>4</v>
      </c>
      <c r="D63">
        <v>15</v>
      </c>
      <c r="E63">
        <v>0.84</v>
      </c>
      <c r="F63">
        <v>1000</v>
      </c>
      <c r="G63" s="6">
        <f t="shared" si="0"/>
        <v>8.3999999999999993E-4</v>
      </c>
      <c r="H63">
        <v>10000</v>
      </c>
      <c r="I63" s="6">
        <f t="shared" si="1"/>
        <v>8.3999999999999986</v>
      </c>
      <c r="J63">
        <v>3652.5</v>
      </c>
      <c r="K63">
        <v>0.22997946611909648</v>
      </c>
    </row>
    <row r="64" spans="1:39" x14ac:dyDescent="0.25">
      <c r="A64" t="s">
        <v>12</v>
      </c>
      <c r="B64" t="s">
        <v>72</v>
      </c>
      <c r="C64">
        <v>4</v>
      </c>
      <c r="D64">
        <v>15</v>
      </c>
      <c r="E64">
        <v>30.64</v>
      </c>
      <c r="F64">
        <v>1000</v>
      </c>
      <c r="G64" s="6">
        <f t="shared" si="0"/>
        <v>3.0640000000000001E-2</v>
      </c>
      <c r="H64">
        <v>10000</v>
      </c>
      <c r="I64" s="6">
        <f t="shared" si="1"/>
        <v>306.39999999999998</v>
      </c>
      <c r="J64">
        <v>3652.5</v>
      </c>
      <c r="K64">
        <v>8.3887748117727572</v>
      </c>
    </row>
    <row r="65" spans="1:39" x14ac:dyDescent="0.25">
      <c r="A65" t="s">
        <v>18</v>
      </c>
      <c r="B65" t="s">
        <v>72</v>
      </c>
      <c r="C65">
        <v>4</v>
      </c>
      <c r="D65">
        <v>15</v>
      </c>
      <c r="E65">
        <v>122.67</v>
      </c>
      <c r="F65">
        <v>1000</v>
      </c>
      <c r="G65" s="6">
        <f t="shared" si="0"/>
        <v>0.12267</v>
      </c>
      <c r="H65">
        <v>10000</v>
      </c>
      <c r="I65" s="6">
        <f t="shared" si="1"/>
        <v>1226.7</v>
      </c>
      <c r="J65">
        <v>3652.5</v>
      </c>
      <c r="K65">
        <v>33.585215605749482</v>
      </c>
      <c r="AL65" t="s">
        <v>52</v>
      </c>
      <c r="AM65" t="s">
        <v>83</v>
      </c>
    </row>
    <row r="66" spans="1:39" x14ac:dyDescent="0.25">
      <c r="A66" t="s">
        <v>9</v>
      </c>
      <c r="B66" t="s">
        <v>72</v>
      </c>
      <c r="C66">
        <v>4</v>
      </c>
      <c r="D66">
        <v>15</v>
      </c>
      <c r="E66">
        <v>153.61000000000001</v>
      </c>
      <c r="F66">
        <v>1000</v>
      </c>
      <c r="G66" s="6">
        <f t="shared" si="0"/>
        <v>0.15361000000000002</v>
      </c>
      <c r="H66">
        <v>10000</v>
      </c>
      <c r="I66" s="6">
        <f t="shared" si="1"/>
        <v>1536.1000000000001</v>
      </c>
      <c r="J66">
        <v>3652.5</v>
      </c>
      <c r="K66">
        <v>42.056125941136216</v>
      </c>
      <c r="AL66" s="7">
        <v>0</v>
      </c>
      <c r="AM66">
        <v>905.47</v>
      </c>
    </row>
    <row r="67" spans="1:39" x14ac:dyDescent="0.25">
      <c r="A67" t="s">
        <v>14</v>
      </c>
      <c r="B67" t="s">
        <v>72</v>
      </c>
      <c r="C67">
        <v>4</v>
      </c>
      <c r="D67">
        <v>15</v>
      </c>
      <c r="E67">
        <v>53.82</v>
      </c>
      <c r="F67">
        <v>1000</v>
      </c>
      <c r="G67" s="6">
        <f t="shared" ref="G67:G130" si="2">(E67/F67)</f>
        <v>5.382E-2</v>
      </c>
      <c r="H67">
        <v>10000</v>
      </c>
      <c r="I67" s="6">
        <f t="shared" ref="I67:I130" si="3">(G67*H67)</f>
        <v>538.20000000000005</v>
      </c>
      <c r="J67">
        <v>3652.5</v>
      </c>
      <c r="K67">
        <v>14.73511293634497</v>
      </c>
      <c r="AL67" s="7">
        <v>0.15</v>
      </c>
      <c r="AM67">
        <v>1226.7</v>
      </c>
    </row>
    <row r="68" spans="1:39" s="2" customFormat="1" x14ac:dyDescent="0.25">
      <c r="A68" s="2" t="s">
        <v>42</v>
      </c>
      <c r="B68" s="2" t="s">
        <v>72</v>
      </c>
      <c r="C68" s="2">
        <v>4</v>
      </c>
      <c r="D68" s="2">
        <v>15</v>
      </c>
      <c r="E68" s="2">
        <v>365.25</v>
      </c>
      <c r="F68" s="2">
        <v>1000</v>
      </c>
      <c r="G68" s="6">
        <f t="shared" si="2"/>
        <v>0.36525000000000002</v>
      </c>
      <c r="H68" s="2">
        <v>10000</v>
      </c>
      <c r="I68" s="6">
        <f t="shared" si="3"/>
        <v>3652.5</v>
      </c>
      <c r="J68" s="2">
        <v>3652.5</v>
      </c>
      <c r="K68" s="2">
        <v>100</v>
      </c>
      <c r="AL68" s="9">
        <v>0.3</v>
      </c>
      <c r="AM68" s="2">
        <v>406.43</v>
      </c>
    </row>
    <row r="69" spans="1:39" x14ac:dyDescent="0.25">
      <c r="F69">
        <v>1000</v>
      </c>
      <c r="G69" s="6">
        <f t="shared" si="2"/>
        <v>0</v>
      </c>
      <c r="H69">
        <v>10000</v>
      </c>
      <c r="I69" s="6">
        <f t="shared" si="3"/>
        <v>0</v>
      </c>
      <c r="K69" t="e">
        <v>#DIV/0!</v>
      </c>
      <c r="AL69" s="7">
        <v>0.6</v>
      </c>
      <c r="AM69">
        <v>0</v>
      </c>
    </row>
    <row r="70" spans="1:39" x14ac:dyDescent="0.25">
      <c r="A70" t="s">
        <v>16</v>
      </c>
      <c r="B70" t="s">
        <v>72</v>
      </c>
      <c r="C70">
        <v>5</v>
      </c>
      <c r="D70">
        <v>15</v>
      </c>
      <c r="E70">
        <v>48.27</v>
      </c>
      <c r="F70">
        <v>1000</v>
      </c>
      <c r="G70" s="6">
        <f t="shared" si="2"/>
        <v>4.827E-2</v>
      </c>
      <c r="H70">
        <v>10000</v>
      </c>
      <c r="I70" s="6">
        <f t="shared" si="3"/>
        <v>482.7</v>
      </c>
      <c r="J70">
        <v>3892.4999999999991</v>
      </c>
      <c r="K70">
        <v>12.400770712909443</v>
      </c>
    </row>
    <row r="71" spans="1:39" x14ac:dyDescent="0.25">
      <c r="A71" t="s">
        <v>9</v>
      </c>
      <c r="B71" t="s">
        <v>72</v>
      </c>
      <c r="C71">
        <v>5</v>
      </c>
      <c r="D71">
        <v>15</v>
      </c>
      <c r="E71">
        <v>48.86</v>
      </c>
      <c r="F71">
        <v>1000</v>
      </c>
      <c r="G71" s="6">
        <f t="shared" si="2"/>
        <v>4.8860000000000001E-2</v>
      </c>
      <c r="H71">
        <v>10000</v>
      </c>
      <c r="I71" s="6">
        <f t="shared" si="3"/>
        <v>488.6</v>
      </c>
      <c r="J71">
        <v>3892.4999999999991</v>
      </c>
      <c r="K71">
        <v>12.55234425176622</v>
      </c>
    </row>
    <row r="72" spans="1:39" x14ac:dyDescent="0.25">
      <c r="A72" t="s">
        <v>13</v>
      </c>
      <c r="B72" t="s">
        <v>72</v>
      </c>
      <c r="C72">
        <v>5</v>
      </c>
      <c r="D72">
        <v>15</v>
      </c>
      <c r="E72">
        <v>49.1</v>
      </c>
      <c r="F72">
        <v>1000</v>
      </c>
      <c r="G72" s="6">
        <f t="shared" si="2"/>
        <v>4.9100000000000005E-2</v>
      </c>
      <c r="H72">
        <v>10000</v>
      </c>
      <c r="I72" s="6">
        <f t="shared" si="3"/>
        <v>491.00000000000006</v>
      </c>
      <c r="J72">
        <v>3892.4999999999991</v>
      </c>
      <c r="K72">
        <v>12.614001284521519</v>
      </c>
    </row>
    <row r="73" spans="1:39" x14ac:dyDescent="0.25">
      <c r="A73" t="s">
        <v>14</v>
      </c>
      <c r="B73" t="s">
        <v>72</v>
      </c>
      <c r="C73">
        <v>5</v>
      </c>
      <c r="D73">
        <v>15</v>
      </c>
      <c r="E73">
        <v>185.19</v>
      </c>
      <c r="F73">
        <v>1000</v>
      </c>
      <c r="G73" s="6">
        <f t="shared" si="2"/>
        <v>0.18518999999999999</v>
      </c>
      <c r="H73">
        <v>10000</v>
      </c>
      <c r="I73" s="6">
        <f t="shared" si="3"/>
        <v>1851.8999999999999</v>
      </c>
      <c r="J73">
        <v>3892.4999999999991</v>
      </c>
      <c r="K73">
        <v>47.576107899807326</v>
      </c>
    </row>
    <row r="74" spans="1:39" x14ac:dyDescent="0.25">
      <c r="A74" t="s">
        <v>73</v>
      </c>
      <c r="B74" t="s">
        <v>72</v>
      </c>
      <c r="C74">
        <v>5</v>
      </c>
      <c r="D74">
        <v>15</v>
      </c>
      <c r="E74">
        <v>57.83</v>
      </c>
      <c r="F74">
        <v>1000</v>
      </c>
      <c r="G74" s="6">
        <f t="shared" si="2"/>
        <v>5.7829999999999999E-2</v>
      </c>
      <c r="H74">
        <v>10000</v>
      </c>
      <c r="I74" s="6">
        <f t="shared" si="3"/>
        <v>578.29999999999995</v>
      </c>
      <c r="J74">
        <v>3892.4999999999991</v>
      </c>
      <c r="K74">
        <v>14.856775850995508</v>
      </c>
    </row>
    <row r="75" spans="1:39" s="2" customFormat="1" x14ac:dyDescent="0.25">
      <c r="A75" s="2" t="s">
        <v>42</v>
      </c>
      <c r="B75" s="2" t="s">
        <v>72</v>
      </c>
      <c r="C75" s="2">
        <v>5</v>
      </c>
      <c r="D75" s="2">
        <v>15</v>
      </c>
      <c r="E75" s="2">
        <v>389.24999999999994</v>
      </c>
      <c r="F75" s="2">
        <v>1000</v>
      </c>
      <c r="G75" s="6">
        <f t="shared" si="2"/>
        <v>0.38924999999999993</v>
      </c>
      <c r="H75" s="2">
        <v>10000</v>
      </c>
      <c r="I75" s="6">
        <f t="shared" si="3"/>
        <v>3892.4999999999991</v>
      </c>
      <c r="J75" s="2">
        <v>3892.4999999999991</v>
      </c>
      <c r="K75" s="2">
        <v>100</v>
      </c>
    </row>
    <row r="76" spans="1:39" x14ac:dyDescent="0.25">
      <c r="F76">
        <v>1000</v>
      </c>
      <c r="G76" s="6">
        <f t="shared" si="2"/>
        <v>0</v>
      </c>
      <c r="H76">
        <v>10000</v>
      </c>
      <c r="I76" s="6">
        <f t="shared" si="3"/>
        <v>0</v>
      </c>
      <c r="K76" t="e">
        <v>#DIV/0!</v>
      </c>
    </row>
    <row r="77" spans="1:39" s="2" customFormat="1" x14ac:dyDescent="0.25">
      <c r="A77" s="2" t="s">
        <v>11</v>
      </c>
      <c r="B77" s="2" t="s">
        <v>72</v>
      </c>
      <c r="C77" s="2">
        <v>1</v>
      </c>
      <c r="D77" s="2">
        <v>30</v>
      </c>
      <c r="E77" s="2">
        <v>43.53</v>
      </c>
      <c r="F77" s="2">
        <v>1000</v>
      </c>
      <c r="G77" s="6">
        <f t="shared" si="2"/>
        <v>4.3529999999999999E-2</v>
      </c>
      <c r="H77" s="2">
        <v>10000</v>
      </c>
      <c r="I77" s="6">
        <f t="shared" si="3"/>
        <v>435.3</v>
      </c>
      <c r="J77" s="2">
        <v>5291.7000000000007</v>
      </c>
      <c r="K77" s="2">
        <v>8.2260899143942403</v>
      </c>
    </row>
    <row r="78" spans="1:39" x14ac:dyDescent="0.25">
      <c r="A78" t="s">
        <v>22</v>
      </c>
      <c r="B78" t="s">
        <v>72</v>
      </c>
      <c r="C78">
        <v>1</v>
      </c>
      <c r="D78">
        <v>30</v>
      </c>
      <c r="E78">
        <v>3</v>
      </c>
      <c r="F78">
        <v>1000</v>
      </c>
      <c r="G78" s="6">
        <f t="shared" si="2"/>
        <v>3.0000000000000001E-3</v>
      </c>
      <c r="H78">
        <v>10000</v>
      </c>
      <c r="I78" s="6">
        <f t="shared" si="3"/>
        <v>30</v>
      </c>
      <c r="J78">
        <v>5291.7000000000007</v>
      </c>
      <c r="K78">
        <v>0.56692556267362082</v>
      </c>
    </row>
    <row r="79" spans="1:39" x14ac:dyDescent="0.25">
      <c r="A79" t="s">
        <v>9</v>
      </c>
      <c r="B79" t="s">
        <v>72</v>
      </c>
      <c r="C79">
        <v>1</v>
      </c>
      <c r="D79">
        <v>30</v>
      </c>
      <c r="E79">
        <v>336.82</v>
      </c>
      <c r="F79">
        <v>1000</v>
      </c>
      <c r="G79" s="6">
        <f t="shared" si="2"/>
        <v>0.33682000000000001</v>
      </c>
      <c r="H79">
        <v>10000</v>
      </c>
      <c r="I79" s="6">
        <f t="shared" si="3"/>
        <v>3368.2000000000003</v>
      </c>
      <c r="J79">
        <v>5291.7000000000007</v>
      </c>
      <c r="K79">
        <v>63.650622673242992</v>
      </c>
    </row>
    <row r="80" spans="1:39" x14ac:dyDescent="0.25">
      <c r="A80" t="s">
        <v>12</v>
      </c>
      <c r="B80" t="s">
        <v>72</v>
      </c>
      <c r="C80">
        <v>1</v>
      </c>
      <c r="D80">
        <v>30</v>
      </c>
      <c r="E80">
        <v>145.82</v>
      </c>
      <c r="F80">
        <v>1000</v>
      </c>
      <c r="G80" s="6">
        <f t="shared" si="2"/>
        <v>0.14582000000000001</v>
      </c>
      <c r="H80">
        <v>10000</v>
      </c>
      <c r="I80" s="6">
        <f t="shared" si="3"/>
        <v>1458.2</v>
      </c>
      <c r="J80">
        <v>5291.7000000000007</v>
      </c>
      <c r="K80">
        <v>27.556361849689132</v>
      </c>
    </row>
    <row r="81" spans="1:38" s="2" customFormat="1" x14ac:dyDescent="0.25">
      <c r="A81" s="2" t="s">
        <v>42</v>
      </c>
      <c r="B81" s="2" t="s">
        <v>72</v>
      </c>
      <c r="C81" s="2">
        <v>1</v>
      </c>
      <c r="D81" s="2">
        <v>30</v>
      </c>
      <c r="E81" s="2">
        <f>SUM(E78:E80)</f>
        <v>485.64</v>
      </c>
      <c r="F81" s="2">
        <v>1000</v>
      </c>
      <c r="G81" s="6">
        <f t="shared" si="2"/>
        <v>0.48563999999999996</v>
      </c>
      <c r="H81" s="2">
        <v>10000</v>
      </c>
      <c r="I81" s="6">
        <f t="shared" si="3"/>
        <v>4856.3999999999996</v>
      </c>
      <c r="J81" s="2">
        <v>5291.7000000000007</v>
      </c>
      <c r="K81" s="2">
        <v>100</v>
      </c>
    </row>
    <row r="82" spans="1:38" x14ac:dyDescent="0.25">
      <c r="F82">
        <v>1000</v>
      </c>
      <c r="G82" s="6">
        <f t="shared" si="2"/>
        <v>0</v>
      </c>
      <c r="H82">
        <v>10000</v>
      </c>
      <c r="I82" s="6">
        <f t="shared" si="3"/>
        <v>0</v>
      </c>
      <c r="K82" t="e">
        <v>#DIV/0!</v>
      </c>
      <c r="AE82" t="s">
        <v>141</v>
      </c>
      <c r="AF82" t="s">
        <v>143</v>
      </c>
    </row>
    <row r="83" spans="1:38" s="2" customFormat="1" x14ac:dyDescent="0.25">
      <c r="A83" s="2" t="s">
        <v>11</v>
      </c>
      <c r="B83" s="2" t="s">
        <v>72</v>
      </c>
      <c r="C83" s="2">
        <v>2</v>
      </c>
      <c r="D83" s="2">
        <v>30</v>
      </c>
      <c r="E83" s="2">
        <v>223.25</v>
      </c>
      <c r="F83" s="2">
        <v>1000</v>
      </c>
      <c r="G83" s="6">
        <f t="shared" si="2"/>
        <v>0.22325</v>
      </c>
      <c r="H83" s="2">
        <v>10000</v>
      </c>
      <c r="I83" s="6">
        <f t="shared" si="3"/>
        <v>2232.5</v>
      </c>
      <c r="J83" s="2">
        <v>4605.0999999999995</v>
      </c>
      <c r="K83" s="2">
        <v>48.478860393911106</v>
      </c>
      <c r="AD83" s="9">
        <v>0</v>
      </c>
      <c r="AE83" s="2">
        <v>3431.8</v>
      </c>
      <c r="AF83" s="2">
        <v>2246.7199999999998</v>
      </c>
    </row>
    <row r="84" spans="1:38" x14ac:dyDescent="0.25">
      <c r="A84" t="s">
        <v>12</v>
      </c>
      <c r="B84" t="s">
        <v>72</v>
      </c>
      <c r="C84">
        <v>2</v>
      </c>
      <c r="D84">
        <v>30</v>
      </c>
      <c r="E84">
        <v>21.53</v>
      </c>
      <c r="F84">
        <v>1000</v>
      </c>
      <c r="G84" s="6">
        <f t="shared" si="2"/>
        <v>2.1530000000000001E-2</v>
      </c>
      <c r="H84">
        <v>10000</v>
      </c>
      <c r="I84" s="6">
        <f t="shared" si="3"/>
        <v>215.3</v>
      </c>
      <c r="J84">
        <v>4605.0999999999995</v>
      </c>
      <c r="K84">
        <v>4.6752513517621779</v>
      </c>
      <c r="AD84" s="7">
        <v>0.15</v>
      </c>
      <c r="AE84">
        <v>2878.45</v>
      </c>
      <c r="AF84">
        <v>2099.2199999999998</v>
      </c>
      <c r="AL84" s="7"/>
    </row>
    <row r="85" spans="1:38" x14ac:dyDescent="0.25">
      <c r="A85" t="s">
        <v>9</v>
      </c>
      <c r="B85" t="s">
        <v>72</v>
      </c>
      <c r="C85">
        <v>2</v>
      </c>
      <c r="D85">
        <v>30</v>
      </c>
      <c r="E85">
        <v>75.19</v>
      </c>
      <c r="F85">
        <v>1000</v>
      </c>
      <c r="G85" s="6">
        <f t="shared" si="2"/>
        <v>7.5189999999999993E-2</v>
      </c>
      <c r="H85">
        <v>10000</v>
      </c>
      <c r="I85" s="6">
        <f t="shared" si="3"/>
        <v>751.9</v>
      </c>
      <c r="J85">
        <v>4605.0999999999995</v>
      </c>
      <c r="K85">
        <v>16.327549890338975</v>
      </c>
      <c r="AD85" s="7">
        <v>0.3</v>
      </c>
      <c r="AE85">
        <v>1545.53</v>
      </c>
      <c r="AF85">
        <v>2621.68</v>
      </c>
      <c r="AL85" s="7"/>
    </row>
    <row r="86" spans="1:38" x14ac:dyDescent="0.25">
      <c r="A86" t="s">
        <v>18</v>
      </c>
      <c r="B86" t="s">
        <v>72</v>
      </c>
      <c r="C86">
        <v>2</v>
      </c>
      <c r="D86">
        <v>30</v>
      </c>
      <c r="E86">
        <v>113.96</v>
      </c>
      <c r="F86">
        <v>1000</v>
      </c>
      <c r="G86" s="6">
        <f t="shared" si="2"/>
        <v>0.11395999999999999</v>
      </c>
      <c r="H86">
        <v>10000</v>
      </c>
      <c r="I86" s="6">
        <f t="shared" si="3"/>
        <v>1139.5999999999999</v>
      </c>
      <c r="J86">
        <v>4605.0999999999995</v>
      </c>
      <c r="K86">
        <v>24.746476732318516</v>
      </c>
      <c r="AD86" s="7">
        <v>0.6</v>
      </c>
      <c r="AE86">
        <v>267.77999999999997</v>
      </c>
      <c r="AF86">
        <v>283.23</v>
      </c>
      <c r="AL86" s="7"/>
    </row>
    <row r="87" spans="1:38" x14ac:dyDescent="0.25">
      <c r="A87" t="s">
        <v>16</v>
      </c>
      <c r="B87" t="s">
        <v>72</v>
      </c>
      <c r="C87">
        <v>2</v>
      </c>
      <c r="D87">
        <v>30</v>
      </c>
      <c r="E87">
        <v>26.58</v>
      </c>
      <c r="F87">
        <v>1000</v>
      </c>
      <c r="G87" s="6">
        <f t="shared" si="2"/>
        <v>2.6579999999999999E-2</v>
      </c>
      <c r="H87">
        <v>10000</v>
      </c>
      <c r="I87" s="6">
        <f t="shared" si="3"/>
        <v>265.8</v>
      </c>
      <c r="J87">
        <v>4605.0999999999995</v>
      </c>
      <c r="K87">
        <v>5.7718616316692373</v>
      </c>
      <c r="AL87" s="7"/>
    </row>
    <row r="88" spans="1:38" s="2" customFormat="1" x14ac:dyDescent="0.25">
      <c r="A88" s="2" t="s">
        <v>42</v>
      </c>
      <c r="B88" s="2" t="s">
        <v>72</v>
      </c>
      <c r="C88" s="2">
        <v>2</v>
      </c>
      <c r="D88" s="2">
        <v>30</v>
      </c>
      <c r="E88" s="2">
        <f>SUM(E84:E87)</f>
        <v>237.26</v>
      </c>
      <c r="F88" s="2">
        <v>1000</v>
      </c>
      <c r="G88" s="6">
        <f t="shared" si="2"/>
        <v>0.23726</v>
      </c>
      <c r="H88" s="2">
        <v>10000</v>
      </c>
      <c r="I88" s="6">
        <f t="shared" si="3"/>
        <v>2372.6</v>
      </c>
      <c r="J88" s="2">
        <v>4605.0999999999995</v>
      </c>
      <c r="K88" s="2">
        <v>100</v>
      </c>
    </row>
    <row r="89" spans="1:38" x14ac:dyDescent="0.25">
      <c r="F89">
        <v>1000</v>
      </c>
      <c r="G89" s="6">
        <f t="shared" si="2"/>
        <v>0</v>
      </c>
      <c r="H89">
        <v>10000</v>
      </c>
      <c r="I89" s="6">
        <f t="shared" si="3"/>
        <v>0</v>
      </c>
      <c r="K89" t="e">
        <v>#DIV/0!</v>
      </c>
    </row>
    <row r="90" spans="1:38" s="2" customFormat="1" x14ac:dyDescent="0.25">
      <c r="A90" s="2" t="s">
        <v>11</v>
      </c>
      <c r="B90" s="2" t="s">
        <v>72</v>
      </c>
      <c r="C90" s="2">
        <v>3</v>
      </c>
      <c r="D90" s="2">
        <v>30</v>
      </c>
      <c r="E90" s="2">
        <v>6.72</v>
      </c>
      <c r="F90" s="2">
        <v>1000</v>
      </c>
      <c r="G90" s="6">
        <f t="shared" si="2"/>
        <v>6.7199999999999994E-3</v>
      </c>
      <c r="H90" s="2">
        <v>10000</v>
      </c>
      <c r="I90" s="6">
        <f t="shared" si="3"/>
        <v>67.199999999999989</v>
      </c>
      <c r="J90" s="2">
        <v>3410.5</v>
      </c>
      <c r="K90" s="2">
        <v>1.9703855739627618</v>
      </c>
    </row>
    <row r="91" spans="1:38" x14ac:dyDescent="0.25">
      <c r="A91" t="s">
        <v>16</v>
      </c>
      <c r="B91" t="s">
        <v>72</v>
      </c>
      <c r="C91">
        <v>3</v>
      </c>
      <c r="D91">
        <v>30</v>
      </c>
      <c r="E91">
        <v>79.510000000000005</v>
      </c>
      <c r="F91">
        <v>1000</v>
      </c>
      <c r="G91" s="6">
        <f t="shared" si="2"/>
        <v>7.9510000000000011E-2</v>
      </c>
      <c r="H91">
        <v>10000</v>
      </c>
      <c r="I91" s="6">
        <f t="shared" si="3"/>
        <v>795.10000000000014</v>
      </c>
      <c r="J91">
        <v>3410.5</v>
      </c>
      <c r="K91">
        <v>23.313297170502864</v>
      </c>
    </row>
    <row r="92" spans="1:38" x14ac:dyDescent="0.25">
      <c r="A92" t="s">
        <v>9</v>
      </c>
      <c r="B92" t="s">
        <v>72</v>
      </c>
      <c r="C92">
        <v>3</v>
      </c>
      <c r="D92">
        <v>30</v>
      </c>
      <c r="E92">
        <v>98.45</v>
      </c>
      <c r="F92">
        <v>1000</v>
      </c>
      <c r="G92" s="6">
        <f t="shared" si="2"/>
        <v>9.845000000000001E-2</v>
      </c>
      <c r="H92">
        <v>10000</v>
      </c>
      <c r="I92" s="6">
        <f t="shared" si="3"/>
        <v>984.50000000000011</v>
      </c>
      <c r="J92">
        <v>3410.5</v>
      </c>
      <c r="K92">
        <v>28.866735082832435</v>
      </c>
    </row>
    <row r="93" spans="1:38" x14ac:dyDescent="0.25">
      <c r="A93" t="s">
        <v>14</v>
      </c>
      <c r="B93" t="s">
        <v>72</v>
      </c>
      <c r="C93">
        <v>3</v>
      </c>
      <c r="D93">
        <v>30</v>
      </c>
      <c r="E93">
        <v>102.34</v>
      </c>
      <c r="F93">
        <v>1000</v>
      </c>
      <c r="G93" s="6">
        <f t="shared" si="2"/>
        <v>0.10234</v>
      </c>
      <c r="H93">
        <v>10000</v>
      </c>
      <c r="I93" s="6">
        <f t="shared" si="3"/>
        <v>1023.4</v>
      </c>
      <c r="J93">
        <v>3410.5</v>
      </c>
      <c r="K93">
        <v>30.007330303474561</v>
      </c>
    </row>
    <row r="94" spans="1:38" x14ac:dyDescent="0.25">
      <c r="A94" t="s">
        <v>13</v>
      </c>
      <c r="B94" t="s">
        <v>72</v>
      </c>
      <c r="C94">
        <v>3</v>
      </c>
      <c r="D94">
        <v>30</v>
      </c>
      <c r="E94">
        <v>9.27</v>
      </c>
      <c r="F94">
        <v>1000</v>
      </c>
      <c r="G94" s="6">
        <f t="shared" si="2"/>
        <v>9.2699999999999987E-3</v>
      </c>
      <c r="H94">
        <v>10000</v>
      </c>
      <c r="I94" s="6">
        <f t="shared" si="3"/>
        <v>92.699999999999989</v>
      </c>
      <c r="J94">
        <v>3410.5</v>
      </c>
      <c r="K94">
        <v>2.718076528368274</v>
      </c>
    </row>
    <row r="95" spans="1:38" x14ac:dyDescent="0.25">
      <c r="A95" t="s">
        <v>19</v>
      </c>
      <c r="B95" t="s">
        <v>72</v>
      </c>
      <c r="C95">
        <v>3</v>
      </c>
      <c r="D95">
        <v>30</v>
      </c>
      <c r="E95">
        <v>2.1</v>
      </c>
      <c r="F95">
        <v>1000</v>
      </c>
      <c r="G95" s="6">
        <f t="shared" si="2"/>
        <v>2.1000000000000003E-3</v>
      </c>
      <c r="H95">
        <v>10000</v>
      </c>
      <c r="I95" s="6">
        <f t="shared" si="3"/>
        <v>21.000000000000004</v>
      </c>
      <c r="J95">
        <v>3410.5</v>
      </c>
      <c r="K95">
        <v>0.61574549186336325</v>
      </c>
    </row>
    <row r="96" spans="1:38" x14ac:dyDescent="0.25">
      <c r="A96" t="s">
        <v>23</v>
      </c>
      <c r="B96" t="s">
        <v>72</v>
      </c>
      <c r="C96">
        <v>3</v>
      </c>
      <c r="D96">
        <v>30</v>
      </c>
      <c r="E96">
        <v>17.760000000000002</v>
      </c>
      <c r="F96">
        <v>1000</v>
      </c>
      <c r="G96" s="6">
        <f t="shared" si="2"/>
        <v>1.7760000000000001E-2</v>
      </c>
      <c r="H96">
        <v>10000</v>
      </c>
      <c r="I96" s="6">
        <f t="shared" si="3"/>
        <v>177.60000000000002</v>
      </c>
      <c r="J96">
        <v>3410.5</v>
      </c>
      <c r="K96">
        <v>5.2074475883301572</v>
      </c>
    </row>
    <row r="97" spans="1:38" x14ac:dyDescent="0.25">
      <c r="A97" t="s">
        <v>18</v>
      </c>
      <c r="B97" t="s">
        <v>72</v>
      </c>
      <c r="C97">
        <v>3</v>
      </c>
      <c r="D97">
        <v>30</v>
      </c>
      <c r="E97">
        <v>16</v>
      </c>
      <c r="F97">
        <v>1000</v>
      </c>
      <c r="G97" s="6">
        <f t="shared" si="2"/>
        <v>1.6E-2</v>
      </c>
      <c r="H97">
        <v>10000</v>
      </c>
      <c r="I97" s="6">
        <f t="shared" si="3"/>
        <v>160</v>
      </c>
      <c r="J97">
        <v>3410.5</v>
      </c>
      <c r="K97">
        <v>4.6913942237208621</v>
      </c>
    </row>
    <row r="98" spans="1:38" x14ac:dyDescent="0.25">
      <c r="A98" t="s">
        <v>35</v>
      </c>
      <c r="B98" t="s">
        <v>72</v>
      </c>
      <c r="C98">
        <v>3</v>
      </c>
      <c r="D98">
        <v>30</v>
      </c>
      <c r="E98">
        <v>8.9</v>
      </c>
      <c r="F98">
        <v>1000</v>
      </c>
      <c r="G98" s="6">
        <f t="shared" si="2"/>
        <v>8.8999999999999999E-3</v>
      </c>
      <c r="H98">
        <v>10000</v>
      </c>
      <c r="I98" s="6">
        <f t="shared" si="3"/>
        <v>89</v>
      </c>
      <c r="J98">
        <v>3410.5</v>
      </c>
      <c r="K98">
        <v>2.6095880369447295</v>
      </c>
    </row>
    <row r="99" spans="1:38" s="2" customFormat="1" x14ac:dyDescent="0.25">
      <c r="A99" s="2" t="s">
        <v>42</v>
      </c>
      <c r="B99" s="2" t="s">
        <v>72</v>
      </c>
      <c r="C99" s="2">
        <v>3</v>
      </c>
      <c r="D99" s="2">
        <v>30</v>
      </c>
      <c r="E99" s="2">
        <f>SUM(E91:E98)</f>
        <v>334.33</v>
      </c>
      <c r="F99" s="2">
        <v>1000</v>
      </c>
      <c r="G99" s="6">
        <f t="shared" si="2"/>
        <v>0.33432999999999996</v>
      </c>
      <c r="H99" s="2">
        <v>10000</v>
      </c>
      <c r="I99" s="6">
        <f t="shared" si="3"/>
        <v>3343.2999999999997</v>
      </c>
      <c r="J99" s="2">
        <v>3410.5</v>
      </c>
      <c r="K99" s="2">
        <v>100</v>
      </c>
    </row>
    <row r="100" spans="1:38" x14ac:dyDescent="0.25">
      <c r="F100">
        <v>1000</v>
      </c>
      <c r="G100" s="6">
        <f t="shared" si="2"/>
        <v>0</v>
      </c>
      <c r="H100">
        <v>10000</v>
      </c>
      <c r="I100" s="6">
        <f t="shared" si="3"/>
        <v>0</v>
      </c>
      <c r="K100" t="e">
        <v>#DIV/0!</v>
      </c>
      <c r="AK100" t="s">
        <v>52</v>
      </c>
      <c r="AL100" t="s">
        <v>85</v>
      </c>
    </row>
    <row r="101" spans="1:38" x14ac:dyDescent="0.25">
      <c r="A101" t="s">
        <v>11</v>
      </c>
      <c r="B101" t="s">
        <v>72</v>
      </c>
      <c r="C101">
        <v>4</v>
      </c>
      <c r="D101">
        <v>30</v>
      </c>
      <c r="E101">
        <v>46.44</v>
      </c>
      <c r="F101">
        <v>1000</v>
      </c>
      <c r="G101" s="6">
        <f t="shared" si="2"/>
        <v>4.6439999999999995E-2</v>
      </c>
      <c r="H101">
        <v>10000</v>
      </c>
      <c r="I101" s="6">
        <f t="shared" si="3"/>
        <v>464.4</v>
      </c>
      <c r="J101">
        <v>5314.8</v>
      </c>
      <c r="K101">
        <v>8.7378640776699026</v>
      </c>
      <c r="AK101" s="7">
        <v>0</v>
      </c>
      <c r="AL101">
        <v>484.47</v>
      </c>
    </row>
    <row r="102" spans="1:38" x14ac:dyDescent="0.25">
      <c r="A102" t="s">
        <v>17</v>
      </c>
      <c r="B102" t="s">
        <v>72</v>
      </c>
      <c r="C102">
        <v>4</v>
      </c>
      <c r="D102">
        <v>30</v>
      </c>
      <c r="E102">
        <v>12.12</v>
      </c>
      <c r="F102">
        <v>1000</v>
      </c>
      <c r="G102" s="6">
        <f t="shared" si="2"/>
        <v>1.2119999999999999E-2</v>
      </c>
      <c r="H102">
        <v>10000</v>
      </c>
      <c r="I102" s="6">
        <f t="shared" si="3"/>
        <v>121.19999999999999</v>
      </c>
      <c r="J102">
        <v>5314.8</v>
      </c>
      <c r="K102">
        <v>2.2804244750508009</v>
      </c>
      <c r="AK102" s="7">
        <v>0.15</v>
      </c>
      <c r="AL102">
        <v>482.3</v>
      </c>
    </row>
    <row r="103" spans="1:38" s="2" customFormat="1" x14ac:dyDescent="0.25">
      <c r="A103" s="2" t="s">
        <v>11</v>
      </c>
      <c r="E103" s="2">
        <f>SUM(E101:E102)</f>
        <v>58.559999999999995</v>
      </c>
      <c r="F103" s="6">
        <v>1000</v>
      </c>
      <c r="G103" s="6">
        <f t="shared" si="2"/>
        <v>5.8559999999999994E-2</v>
      </c>
      <c r="H103" s="6">
        <v>10000</v>
      </c>
      <c r="I103" s="6">
        <f t="shared" si="3"/>
        <v>585.59999999999991</v>
      </c>
      <c r="AK103" s="9">
        <v>0.3</v>
      </c>
      <c r="AL103" s="2">
        <v>804.7</v>
      </c>
    </row>
    <row r="104" spans="1:38" x14ac:dyDescent="0.25">
      <c r="A104" t="s">
        <v>18</v>
      </c>
      <c r="B104" t="s">
        <v>72</v>
      </c>
      <c r="C104">
        <v>4</v>
      </c>
      <c r="D104">
        <v>30</v>
      </c>
      <c r="E104">
        <v>6.38</v>
      </c>
      <c r="F104">
        <v>1000</v>
      </c>
      <c r="G104" s="6">
        <f t="shared" si="2"/>
        <v>6.3800000000000003E-3</v>
      </c>
      <c r="H104">
        <v>10000</v>
      </c>
      <c r="I104" s="6">
        <f t="shared" si="3"/>
        <v>63.800000000000004</v>
      </c>
      <c r="J104">
        <v>5314.8</v>
      </c>
      <c r="K104">
        <v>1.2004214645894482</v>
      </c>
      <c r="AK104" s="7">
        <v>0.6</v>
      </c>
      <c r="AL104">
        <v>5.4</v>
      </c>
    </row>
    <row r="105" spans="1:38" x14ac:dyDescent="0.25">
      <c r="A105" t="s">
        <v>13</v>
      </c>
      <c r="B105" t="s">
        <v>72</v>
      </c>
      <c r="C105">
        <v>4</v>
      </c>
      <c r="D105">
        <v>30</v>
      </c>
      <c r="E105">
        <v>7.67</v>
      </c>
      <c r="F105">
        <v>1000</v>
      </c>
      <c r="G105" s="6">
        <f t="shared" si="2"/>
        <v>7.6699999999999997E-3</v>
      </c>
      <c r="H105">
        <v>10000</v>
      </c>
      <c r="I105" s="6">
        <f t="shared" si="3"/>
        <v>76.7</v>
      </c>
      <c r="J105">
        <v>5314.8</v>
      </c>
      <c r="K105">
        <v>1.4431399111913901</v>
      </c>
      <c r="AL105" t="s">
        <v>128</v>
      </c>
    </row>
    <row r="106" spans="1:38" x14ac:dyDescent="0.25">
      <c r="A106" t="s">
        <v>16</v>
      </c>
      <c r="B106" t="s">
        <v>72</v>
      </c>
      <c r="C106">
        <v>4</v>
      </c>
      <c r="D106">
        <v>30</v>
      </c>
      <c r="E106">
        <v>37.54</v>
      </c>
      <c r="F106">
        <v>1000</v>
      </c>
      <c r="G106" s="6">
        <f t="shared" si="2"/>
        <v>3.7539999999999997E-2</v>
      </c>
      <c r="H106">
        <v>10000</v>
      </c>
      <c r="I106" s="6">
        <f t="shared" si="3"/>
        <v>375.4</v>
      </c>
      <c r="J106">
        <v>5314.8</v>
      </c>
      <c r="K106">
        <v>7.0632949499510795</v>
      </c>
    </row>
    <row r="107" spans="1:38" x14ac:dyDescent="0.25">
      <c r="A107" t="s">
        <v>9</v>
      </c>
      <c r="B107" t="s">
        <v>72</v>
      </c>
      <c r="C107">
        <v>4</v>
      </c>
      <c r="D107">
        <v>30</v>
      </c>
      <c r="E107">
        <v>362.73</v>
      </c>
      <c r="F107">
        <v>1000</v>
      </c>
      <c r="G107" s="6">
        <f t="shared" si="2"/>
        <v>0.36273</v>
      </c>
      <c r="H107">
        <v>10000</v>
      </c>
      <c r="I107" s="6">
        <f t="shared" si="3"/>
        <v>3627.3</v>
      </c>
      <c r="J107">
        <v>5314.8</v>
      </c>
      <c r="K107">
        <v>68.249040415443659</v>
      </c>
    </row>
    <row r="108" spans="1:38" x14ac:dyDescent="0.25">
      <c r="A108" t="s">
        <v>14</v>
      </c>
      <c r="B108" t="s">
        <v>72</v>
      </c>
      <c r="C108">
        <v>4</v>
      </c>
      <c r="D108">
        <v>30</v>
      </c>
      <c r="E108">
        <v>58.6</v>
      </c>
      <c r="F108">
        <v>1000</v>
      </c>
      <c r="G108" s="6">
        <f t="shared" si="2"/>
        <v>5.8599999999999999E-2</v>
      </c>
      <c r="H108">
        <v>10000</v>
      </c>
      <c r="I108" s="6">
        <f t="shared" si="3"/>
        <v>586</v>
      </c>
      <c r="J108">
        <v>5314.8</v>
      </c>
      <c r="K108">
        <v>11.025814706103711</v>
      </c>
    </row>
    <row r="109" spans="1:38" s="2" customFormat="1" x14ac:dyDescent="0.25">
      <c r="A109" s="2" t="s">
        <v>42</v>
      </c>
      <c r="B109" s="2" t="s">
        <v>72</v>
      </c>
      <c r="C109" s="2">
        <v>4</v>
      </c>
      <c r="D109" s="2">
        <v>30</v>
      </c>
      <c r="E109" s="2">
        <f>SUM(E104:E108)</f>
        <v>472.92000000000007</v>
      </c>
      <c r="F109" s="2">
        <v>1000</v>
      </c>
      <c r="G109" s="6">
        <f t="shared" si="2"/>
        <v>0.47292000000000006</v>
      </c>
      <c r="H109" s="2">
        <v>10000</v>
      </c>
      <c r="I109" s="6">
        <f t="shared" si="3"/>
        <v>4729.2000000000007</v>
      </c>
      <c r="J109" s="2">
        <v>5314.8</v>
      </c>
      <c r="K109" s="2">
        <v>100</v>
      </c>
    </row>
    <row r="110" spans="1:38" x14ac:dyDescent="0.25">
      <c r="F110">
        <v>1000</v>
      </c>
      <c r="G110" s="6">
        <f t="shared" si="2"/>
        <v>0</v>
      </c>
      <c r="H110">
        <v>10000</v>
      </c>
      <c r="I110" s="6">
        <f t="shared" si="3"/>
        <v>0</v>
      </c>
      <c r="K110" t="e">
        <v>#DIV/0!</v>
      </c>
    </row>
    <row r="111" spans="1:38" x14ac:dyDescent="0.25">
      <c r="A111" t="s">
        <v>11</v>
      </c>
      <c r="B111" t="s">
        <v>72</v>
      </c>
      <c r="C111">
        <v>5</v>
      </c>
      <c r="D111">
        <v>30</v>
      </c>
      <c r="E111">
        <v>11.76</v>
      </c>
      <c r="F111">
        <v>1000</v>
      </c>
      <c r="G111" s="6">
        <f t="shared" si="2"/>
        <v>1.176E-2</v>
      </c>
      <c r="H111">
        <v>10000</v>
      </c>
      <c r="I111" s="6">
        <f t="shared" si="3"/>
        <v>117.6</v>
      </c>
      <c r="J111">
        <v>6345.5999999999995</v>
      </c>
      <c r="K111">
        <v>1.8532526475037823</v>
      </c>
    </row>
    <row r="112" spans="1:38" x14ac:dyDescent="0.25">
      <c r="A112" t="s">
        <v>11</v>
      </c>
      <c r="B112" t="s">
        <v>72</v>
      </c>
      <c r="C112">
        <v>5</v>
      </c>
      <c r="D112">
        <v>30</v>
      </c>
      <c r="E112">
        <v>272.93</v>
      </c>
      <c r="F112">
        <v>1000</v>
      </c>
      <c r="G112" s="6">
        <f t="shared" si="2"/>
        <v>0.27293000000000001</v>
      </c>
      <c r="H112">
        <v>10000</v>
      </c>
      <c r="I112" s="6">
        <f t="shared" si="3"/>
        <v>2729.3</v>
      </c>
      <c r="J112">
        <v>6345.5999999999995</v>
      </c>
      <c r="K112">
        <v>43.010905194150283</v>
      </c>
    </row>
    <row r="113" spans="1:38" s="2" customFormat="1" x14ac:dyDescent="0.25">
      <c r="A113" s="2" t="s">
        <v>11</v>
      </c>
      <c r="E113" s="2">
        <f>SUM(E111:E112)</f>
        <v>284.69</v>
      </c>
      <c r="F113" s="6">
        <v>1000</v>
      </c>
      <c r="G113" s="6">
        <f t="shared" si="2"/>
        <v>0.28469</v>
      </c>
      <c r="H113" s="6">
        <v>10000</v>
      </c>
      <c r="I113" s="6">
        <f t="shared" si="3"/>
        <v>2846.9</v>
      </c>
    </row>
    <row r="114" spans="1:38" x14ac:dyDescent="0.25">
      <c r="A114" t="s">
        <v>14</v>
      </c>
      <c r="B114" t="s">
        <v>72</v>
      </c>
      <c r="C114">
        <v>5</v>
      </c>
      <c r="D114">
        <v>30</v>
      </c>
      <c r="E114">
        <v>8.5</v>
      </c>
      <c r="F114">
        <v>1000</v>
      </c>
      <c r="G114" s="6">
        <f t="shared" si="2"/>
        <v>8.5000000000000006E-3</v>
      </c>
      <c r="H114">
        <v>10000</v>
      </c>
      <c r="I114" s="6">
        <f t="shared" si="3"/>
        <v>85</v>
      </c>
      <c r="J114">
        <v>6345.5999999999995</v>
      </c>
      <c r="K114">
        <v>1.3395108421583459</v>
      </c>
    </row>
    <row r="115" spans="1:38" x14ac:dyDescent="0.25">
      <c r="A115" t="s">
        <v>12</v>
      </c>
      <c r="B115" t="s">
        <v>72</v>
      </c>
      <c r="C115">
        <v>5</v>
      </c>
      <c r="D115">
        <v>30</v>
      </c>
      <c r="E115">
        <v>126.84</v>
      </c>
      <c r="F115">
        <v>1000</v>
      </c>
      <c r="G115" s="6">
        <f t="shared" si="2"/>
        <v>0.12684000000000001</v>
      </c>
      <c r="H115">
        <v>10000</v>
      </c>
      <c r="I115" s="6">
        <f t="shared" si="3"/>
        <v>1268.4000000000001</v>
      </c>
      <c r="J115">
        <v>6345.5999999999995</v>
      </c>
      <c r="K115">
        <v>19.988653555219368</v>
      </c>
    </row>
    <row r="116" spans="1:38" x14ac:dyDescent="0.25">
      <c r="A116" t="s">
        <v>22</v>
      </c>
      <c r="B116" t="s">
        <v>72</v>
      </c>
      <c r="C116">
        <v>5</v>
      </c>
      <c r="D116">
        <v>30</v>
      </c>
      <c r="E116">
        <v>22.93</v>
      </c>
      <c r="F116">
        <v>1000</v>
      </c>
      <c r="G116" s="6">
        <f t="shared" si="2"/>
        <v>2.2929999999999999E-2</v>
      </c>
      <c r="H116">
        <v>10000</v>
      </c>
      <c r="I116" s="6">
        <f t="shared" si="3"/>
        <v>229.29999999999998</v>
      </c>
      <c r="J116">
        <v>6345.5999999999995</v>
      </c>
      <c r="K116">
        <v>3.613527483610691</v>
      </c>
    </row>
    <row r="117" spans="1:38" x14ac:dyDescent="0.25">
      <c r="A117" t="s">
        <v>18</v>
      </c>
      <c r="B117" t="s">
        <v>72</v>
      </c>
      <c r="C117">
        <v>5</v>
      </c>
      <c r="D117">
        <v>30</v>
      </c>
      <c r="E117">
        <v>26.23</v>
      </c>
      <c r="F117">
        <v>1000</v>
      </c>
      <c r="G117" s="6">
        <f t="shared" si="2"/>
        <v>2.623E-2</v>
      </c>
      <c r="H117">
        <v>10000</v>
      </c>
      <c r="I117" s="6">
        <f t="shared" si="3"/>
        <v>262.3</v>
      </c>
      <c r="J117">
        <v>6345.5999999999995</v>
      </c>
      <c r="K117">
        <v>4.1335728693898144</v>
      </c>
    </row>
    <row r="118" spans="1:38" x14ac:dyDescent="0.25">
      <c r="A118" t="s">
        <v>9</v>
      </c>
      <c r="B118" t="s">
        <v>72</v>
      </c>
      <c r="C118">
        <v>5</v>
      </c>
      <c r="D118">
        <v>30</v>
      </c>
      <c r="E118">
        <v>165.37</v>
      </c>
      <c r="F118">
        <v>1000</v>
      </c>
      <c r="G118" s="6">
        <f t="shared" si="2"/>
        <v>0.16537000000000002</v>
      </c>
      <c r="H118">
        <v>10000</v>
      </c>
      <c r="I118" s="6">
        <f t="shared" si="3"/>
        <v>1653.7000000000003</v>
      </c>
      <c r="J118">
        <v>6345.5999999999995</v>
      </c>
      <c r="K118">
        <v>26.060577407967735</v>
      </c>
      <c r="AK118" t="s">
        <v>52</v>
      </c>
      <c r="AL118" t="s">
        <v>86</v>
      </c>
    </row>
    <row r="119" spans="1:38" s="2" customFormat="1" x14ac:dyDescent="0.25">
      <c r="A119" s="2" t="s">
        <v>42</v>
      </c>
      <c r="B119" s="2" t="s">
        <v>72</v>
      </c>
      <c r="C119" s="2">
        <v>5</v>
      </c>
      <c r="D119" s="2">
        <v>30</v>
      </c>
      <c r="E119" s="2">
        <f>SUM(E114:E118)</f>
        <v>349.87</v>
      </c>
      <c r="F119" s="2">
        <v>1000</v>
      </c>
      <c r="G119" s="6">
        <f t="shared" si="2"/>
        <v>0.34987000000000001</v>
      </c>
      <c r="H119" s="2">
        <v>10000</v>
      </c>
      <c r="I119" s="6">
        <f t="shared" si="3"/>
        <v>3498.7000000000003</v>
      </c>
      <c r="J119" s="2">
        <v>6345.5999999999995</v>
      </c>
      <c r="K119" s="2">
        <v>100</v>
      </c>
      <c r="AK119" s="9">
        <v>0</v>
      </c>
      <c r="AL119" s="2">
        <v>360.95</v>
      </c>
    </row>
    <row r="120" spans="1:38" x14ac:dyDescent="0.25">
      <c r="F120">
        <v>1000</v>
      </c>
      <c r="G120" s="6">
        <f t="shared" si="2"/>
        <v>0</v>
      </c>
      <c r="H120">
        <v>10000</v>
      </c>
      <c r="I120" s="6">
        <f t="shared" si="3"/>
        <v>0</v>
      </c>
      <c r="K120" t="e">
        <v>#DIV/0!</v>
      </c>
      <c r="AK120" s="7">
        <v>0.15</v>
      </c>
      <c r="AL120">
        <v>269.10000000000002</v>
      </c>
    </row>
    <row r="121" spans="1:38" s="2" customFormat="1" x14ac:dyDescent="0.25">
      <c r="A121" s="2" t="s">
        <v>11</v>
      </c>
      <c r="B121" s="2" t="s">
        <v>72</v>
      </c>
      <c r="C121" s="2">
        <v>1</v>
      </c>
      <c r="D121" s="2">
        <v>60</v>
      </c>
      <c r="E121" s="2">
        <v>239.32</v>
      </c>
      <c r="F121" s="2">
        <v>1000</v>
      </c>
      <c r="G121" s="6">
        <f t="shared" si="2"/>
        <v>0.23932</v>
      </c>
      <c r="H121" s="2">
        <v>10000</v>
      </c>
      <c r="I121" s="6">
        <f t="shared" si="3"/>
        <v>2393.2000000000003</v>
      </c>
      <c r="J121" s="2">
        <v>2811.4999999999995</v>
      </c>
      <c r="K121" s="2">
        <v>85.121821091943829</v>
      </c>
      <c r="AK121" s="9">
        <v>0.3</v>
      </c>
      <c r="AL121" s="2">
        <v>84.7</v>
      </c>
    </row>
    <row r="122" spans="1:38" x14ac:dyDescent="0.25">
      <c r="A122" t="s">
        <v>22</v>
      </c>
      <c r="B122" t="s">
        <v>72</v>
      </c>
      <c r="C122">
        <v>1</v>
      </c>
      <c r="D122">
        <v>60</v>
      </c>
      <c r="E122">
        <v>18.27</v>
      </c>
      <c r="F122">
        <v>1000</v>
      </c>
      <c r="G122" s="6">
        <f t="shared" si="2"/>
        <v>1.8269999999999998E-2</v>
      </c>
      <c r="H122">
        <v>10000</v>
      </c>
      <c r="I122" s="6">
        <f t="shared" si="3"/>
        <v>182.7</v>
      </c>
      <c r="J122">
        <v>2811.4999999999995</v>
      </c>
      <c r="K122">
        <v>6.4983105104036998</v>
      </c>
      <c r="AK122" s="7">
        <v>0.6</v>
      </c>
      <c r="AL122">
        <v>13.7</v>
      </c>
    </row>
    <row r="123" spans="1:38" x14ac:dyDescent="0.25">
      <c r="A123" t="s">
        <v>9</v>
      </c>
      <c r="B123" t="s">
        <v>72</v>
      </c>
      <c r="C123">
        <v>1</v>
      </c>
      <c r="D123">
        <v>60</v>
      </c>
      <c r="E123">
        <v>15.72</v>
      </c>
      <c r="F123">
        <v>1000</v>
      </c>
      <c r="G123" s="6">
        <f t="shared" si="2"/>
        <v>1.5720000000000001E-2</v>
      </c>
      <c r="H123">
        <v>10000</v>
      </c>
      <c r="I123" s="6">
        <f t="shared" si="3"/>
        <v>157.20000000000002</v>
      </c>
      <c r="J123">
        <v>2811.4999999999995</v>
      </c>
      <c r="K123">
        <v>5.5913213587053185</v>
      </c>
    </row>
    <row r="124" spans="1:38" x14ac:dyDescent="0.25">
      <c r="A124" t="s">
        <v>12</v>
      </c>
      <c r="B124" t="s">
        <v>72</v>
      </c>
      <c r="C124">
        <v>1</v>
      </c>
      <c r="D124">
        <v>60</v>
      </c>
      <c r="E124">
        <v>7.84</v>
      </c>
      <c r="F124">
        <v>1000</v>
      </c>
      <c r="G124" s="6">
        <f t="shared" si="2"/>
        <v>7.8399999999999997E-3</v>
      </c>
      <c r="H124">
        <v>10000</v>
      </c>
      <c r="I124" s="6">
        <f t="shared" si="3"/>
        <v>78.399999999999991</v>
      </c>
      <c r="J124">
        <v>2811.4999999999995</v>
      </c>
      <c r="K124">
        <v>2.7885470389471814</v>
      </c>
    </row>
    <row r="125" spans="1:38" x14ac:dyDescent="0.25">
      <c r="A125" t="s">
        <v>42</v>
      </c>
      <c r="B125" t="s">
        <v>72</v>
      </c>
      <c r="C125">
        <v>1</v>
      </c>
      <c r="D125">
        <v>60</v>
      </c>
      <c r="E125">
        <f>SUM(E122:E124)</f>
        <v>41.83</v>
      </c>
      <c r="F125">
        <v>1000</v>
      </c>
      <c r="G125" s="6">
        <f t="shared" si="2"/>
        <v>4.1829999999999999E-2</v>
      </c>
      <c r="H125">
        <v>10000</v>
      </c>
      <c r="I125" s="6">
        <f t="shared" si="3"/>
        <v>418.3</v>
      </c>
      <c r="J125">
        <v>2811.4999999999995</v>
      </c>
      <c r="K125">
        <v>100</v>
      </c>
    </row>
    <row r="126" spans="1:38" x14ac:dyDescent="0.25">
      <c r="F126">
        <v>1000</v>
      </c>
      <c r="G126" s="6">
        <f t="shared" si="2"/>
        <v>0</v>
      </c>
      <c r="H126">
        <v>10000</v>
      </c>
      <c r="I126" s="6">
        <f t="shared" si="3"/>
        <v>0</v>
      </c>
      <c r="K126" t="e">
        <v>#DIV/0!</v>
      </c>
    </row>
    <row r="127" spans="1:38" s="2" customFormat="1" x14ac:dyDescent="0.25">
      <c r="A127" s="2" t="s">
        <v>11</v>
      </c>
      <c r="B127" s="2" t="s">
        <v>72</v>
      </c>
      <c r="C127" s="2">
        <v>2</v>
      </c>
      <c r="D127" s="2">
        <v>60</v>
      </c>
      <c r="E127" s="2">
        <v>13.07</v>
      </c>
      <c r="F127" s="2">
        <v>1000</v>
      </c>
      <c r="G127" s="6">
        <f t="shared" si="2"/>
        <v>1.307E-2</v>
      </c>
      <c r="H127" s="2">
        <v>10000</v>
      </c>
      <c r="I127" s="6">
        <f t="shared" si="3"/>
        <v>130.69999999999999</v>
      </c>
      <c r="J127" s="2">
        <v>399.4</v>
      </c>
      <c r="K127" s="2">
        <v>32.724086129193793</v>
      </c>
    </row>
    <row r="128" spans="1:38" x14ac:dyDescent="0.25">
      <c r="A128" t="s">
        <v>12</v>
      </c>
      <c r="B128" t="s">
        <v>72</v>
      </c>
      <c r="C128">
        <v>2</v>
      </c>
      <c r="D128">
        <v>60</v>
      </c>
      <c r="E128">
        <v>15.01</v>
      </c>
      <c r="F128">
        <v>1000</v>
      </c>
      <c r="G128" s="6">
        <f t="shared" si="2"/>
        <v>1.5009999999999999E-2</v>
      </c>
      <c r="H128">
        <v>10000</v>
      </c>
      <c r="I128" s="6">
        <f t="shared" si="3"/>
        <v>150.1</v>
      </c>
      <c r="J128">
        <v>399.4</v>
      </c>
      <c r="K128">
        <v>37.581372058087133</v>
      </c>
    </row>
    <row r="129" spans="1:41" x14ac:dyDescent="0.25">
      <c r="A129" t="s">
        <v>16</v>
      </c>
      <c r="B129" t="s">
        <v>72</v>
      </c>
      <c r="C129">
        <v>2</v>
      </c>
      <c r="D129">
        <v>60</v>
      </c>
      <c r="E129">
        <v>2.2400000000000002</v>
      </c>
      <c r="F129">
        <v>1000</v>
      </c>
      <c r="G129" s="6">
        <f t="shared" si="2"/>
        <v>2.2400000000000002E-3</v>
      </c>
      <c r="H129">
        <v>10000</v>
      </c>
      <c r="I129" s="6">
        <f t="shared" si="3"/>
        <v>22.400000000000002</v>
      </c>
      <c r="J129">
        <v>399.4</v>
      </c>
      <c r="K129">
        <v>5.6084126189283934</v>
      </c>
    </row>
    <row r="130" spans="1:41" x14ac:dyDescent="0.25">
      <c r="A130" t="s">
        <v>9</v>
      </c>
      <c r="B130" t="s">
        <v>72</v>
      </c>
      <c r="C130">
        <v>2</v>
      </c>
      <c r="D130">
        <v>60</v>
      </c>
      <c r="E130">
        <v>4.55</v>
      </c>
      <c r="F130">
        <v>1000</v>
      </c>
      <c r="G130" s="6">
        <f t="shared" si="2"/>
        <v>4.5500000000000002E-3</v>
      </c>
      <c r="H130">
        <v>10000</v>
      </c>
      <c r="I130" s="6">
        <f t="shared" si="3"/>
        <v>45.5</v>
      </c>
      <c r="J130">
        <v>399.4</v>
      </c>
      <c r="K130">
        <v>11.392088132198298</v>
      </c>
    </row>
    <row r="131" spans="1:41" x14ac:dyDescent="0.25">
      <c r="A131" t="s">
        <v>23</v>
      </c>
      <c r="B131" t="s">
        <v>72</v>
      </c>
      <c r="C131">
        <v>2</v>
      </c>
      <c r="D131">
        <v>60</v>
      </c>
      <c r="E131">
        <v>5.07</v>
      </c>
      <c r="F131">
        <v>1000</v>
      </c>
      <c r="G131" s="6">
        <f t="shared" ref="G131:G151" si="4">(E131/F131)</f>
        <v>5.0699999999999999E-3</v>
      </c>
      <c r="H131">
        <v>10000</v>
      </c>
      <c r="I131" s="6">
        <f t="shared" ref="I131:I151" si="5">(G131*H131)</f>
        <v>50.699999999999996</v>
      </c>
      <c r="J131">
        <v>399.4</v>
      </c>
      <c r="K131">
        <v>12.694041061592387</v>
      </c>
    </row>
    <row r="132" spans="1:41" s="2" customFormat="1" x14ac:dyDescent="0.25">
      <c r="A132" s="2" t="s">
        <v>42</v>
      </c>
      <c r="B132" s="2" t="s">
        <v>72</v>
      </c>
      <c r="C132" s="2">
        <v>2</v>
      </c>
      <c r="D132" s="2">
        <v>60</v>
      </c>
      <c r="E132" s="2">
        <f>SUM(E128:E131)</f>
        <v>26.87</v>
      </c>
      <c r="F132" s="2">
        <v>1000</v>
      </c>
      <c r="G132" s="6">
        <f t="shared" si="4"/>
        <v>2.6870000000000002E-2</v>
      </c>
      <c r="H132" s="2">
        <v>10000</v>
      </c>
      <c r="I132" s="6">
        <f t="shared" si="5"/>
        <v>268.7</v>
      </c>
      <c r="J132" s="2">
        <v>399.4</v>
      </c>
      <c r="K132" s="2">
        <v>100</v>
      </c>
    </row>
    <row r="133" spans="1:41" x14ac:dyDescent="0.25">
      <c r="F133">
        <v>1000</v>
      </c>
      <c r="G133" s="6">
        <f t="shared" si="4"/>
        <v>0</v>
      </c>
      <c r="H133">
        <v>10000</v>
      </c>
      <c r="I133" s="6">
        <f t="shared" si="5"/>
        <v>0</v>
      </c>
      <c r="K133" t="e">
        <v>#DIV/0!</v>
      </c>
    </row>
    <row r="134" spans="1:41" x14ac:dyDescent="0.25">
      <c r="A134" t="s">
        <v>12</v>
      </c>
      <c r="B134" t="s">
        <v>72</v>
      </c>
      <c r="C134">
        <v>3</v>
      </c>
      <c r="D134">
        <v>60</v>
      </c>
      <c r="E134">
        <v>79.319999999999993</v>
      </c>
      <c r="F134">
        <v>1000</v>
      </c>
      <c r="G134" s="6">
        <f t="shared" si="4"/>
        <v>7.9319999999999988E-2</v>
      </c>
      <c r="H134">
        <v>10000</v>
      </c>
      <c r="I134" s="6">
        <f t="shared" si="5"/>
        <v>793.19999999999993</v>
      </c>
      <c r="J134">
        <v>1398.8</v>
      </c>
      <c r="K134">
        <v>56.705747783814701</v>
      </c>
    </row>
    <row r="135" spans="1:41" x14ac:dyDescent="0.25">
      <c r="A135" t="s">
        <v>9</v>
      </c>
      <c r="B135" t="s">
        <v>72</v>
      </c>
      <c r="C135">
        <v>3</v>
      </c>
      <c r="D135">
        <v>60</v>
      </c>
      <c r="E135">
        <v>29.39</v>
      </c>
      <c r="F135">
        <v>1000</v>
      </c>
      <c r="G135" s="6">
        <f t="shared" si="4"/>
        <v>2.9389999999999999E-2</v>
      </c>
      <c r="H135">
        <v>10000</v>
      </c>
      <c r="I135" s="6">
        <f t="shared" si="5"/>
        <v>293.89999999999998</v>
      </c>
      <c r="J135">
        <v>1398.8</v>
      </c>
      <c r="K135">
        <v>21.010866456963111</v>
      </c>
    </row>
    <row r="136" spans="1:41" x14ac:dyDescent="0.25">
      <c r="A136" t="s">
        <v>22</v>
      </c>
      <c r="B136" t="s">
        <v>72</v>
      </c>
      <c r="C136">
        <v>3</v>
      </c>
      <c r="D136">
        <v>60</v>
      </c>
      <c r="E136">
        <v>31.17</v>
      </c>
      <c r="F136">
        <v>1000</v>
      </c>
      <c r="G136" s="6">
        <f t="shared" si="4"/>
        <v>3.1170000000000003E-2</v>
      </c>
      <c r="H136">
        <v>10000</v>
      </c>
      <c r="I136" s="6">
        <f t="shared" si="5"/>
        <v>311.70000000000005</v>
      </c>
      <c r="J136">
        <v>1398.8</v>
      </c>
      <c r="K136">
        <v>22.283385759222192</v>
      </c>
    </row>
    <row r="137" spans="1:41" s="2" customFormat="1" x14ac:dyDescent="0.25">
      <c r="A137" s="2" t="s">
        <v>42</v>
      </c>
      <c r="B137" s="2" t="s">
        <v>72</v>
      </c>
      <c r="C137" s="2">
        <v>3</v>
      </c>
      <c r="D137" s="2">
        <v>60</v>
      </c>
      <c r="E137" s="2">
        <v>139.88</v>
      </c>
      <c r="F137" s="2">
        <v>1000</v>
      </c>
      <c r="G137" s="6">
        <f t="shared" si="4"/>
        <v>0.13988</v>
      </c>
      <c r="H137" s="2">
        <v>10000</v>
      </c>
      <c r="I137" s="6">
        <f t="shared" si="5"/>
        <v>1398.8</v>
      </c>
      <c r="J137" s="2">
        <v>1398.8</v>
      </c>
      <c r="K137" s="2">
        <v>100</v>
      </c>
    </row>
    <row r="138" spans="1:41" x14ac:dyDescent="0.25">
      <c r="F138">
        <v>1000</v>
      </c>
      <c r="G138" s="6">
        <f t="shared" si="4"/>
        <v>0</v>
      </c>
      <c r="H138">
        <v>10000</v>
      </c>
      <c r="I138" s="6">
        <f t="shared" si="5"/>
        <v>0</v>
      </c>
      <c r="K138" t="e">
        <v>#DIV/0!</v>
      </c>
    </row>
    <row r="139" spans="1:41" s="2" customFormat="1" x14ac:dyDescent="0.25">
      <c r="A139" s="2" t="s">
        <v>11</v>
      </c>
      <c r="B139" s="2" t="s">
        <v>72</v>
      </c>
      <c r="C139" s="2">
        <v>4</v>
      </c>
      <c r="D139" s="2">
        <v>60</v>
      </c>
      <c r="E139" s="2">
        <v>48.78</v>
      </c>
      <c r="F139" s="2">
        <v>1000</v>
      </c>
      <c r="G139" s="6">
        <f t="shared" si="4"/>
        <v>4.8780000000000004E-2</v>
      </c>
      <c r="H139" s="2">
        <v>10000</v>
      </c>
      <c r="I139" s="6">
        <f t="shared" si="5"/>
        <v>487.8</v>
      </c>
      <c r="J139" s="2">
        <v>624.5</v>
      </c>
      <c r="K139" s="2">
        <v>78.110488390712575</v>
      </c>
      <c r="AK139" s="12"/>
      <c r="AL139" s="7">
        <v>0</v>
      </c>
      <c r="AM139" s="9">
        <v>0.15</v>
      </c>
      <c r="AN139" s="9">
        <v>0.3</v>
      </c>
      <c r="AO139" s="9">
        <v>0.6</v>
      </c>
    </row>
    <row r="140" spans="1:41" x14ac:dyDescent="0.25">
      <c r="A140" t="s">
        <v>9</v>
      </c>
      <c r="B140" t="s">
        <v>72</v>
      </c>
      <c r="C140">
        <v>4</v>
      </c>
      <c r="D140">
        <v>60</v>
      </c>
      <c r="E140">
        <v>11.76</v>
      </c>
      <c r="F140">
        <v>1000</v>
      </c>
      <c r="G140" s="6">
        <f t="shared" si="4"/>
        <v>1.176E-2</v>
      </c>
      <c r="H140">
        <v>10000</v>
      </c>
      <c r="I140" s="6">
        <f t="shared" si="5"/>
        <v>117.6</v>
      </c>
      <c r="J140">
        <v>624.5</v>
      </c>
      <c r="K140">
        <v>18.831064851881504</v>
      </c>
      <c r="AK140" s="13" t="s">
        <v>129</v>
      </c>
      <c r="AL140" s="12">
        <v>37.68</v>
      </c>
      <c r="AM140">
        <f>(AL140*0.85)</f>
        <v>32.027999999999999</v>
      </c>
      <c r="AN140">
        <f>(AL140*0.7)</f>
        <v>26.375999999999998</v>
      </c>
      <c r="AO140">
        <f>(AL140*0.4)</f>
        <v>15.072000000000001</v>
      </c>
    </row>
    <row r="141" spans="1:41" x14ac:dyDescent="0.25">
      <c r="A141" t="s">
        <v>14</v>
      </c>
      <c r="B141" t="s">
        <v>72</v>
      </c>
      <c r="C141">
        <v>4</v>
      </c>
      <c r="D141">
        <v>60</v>
      </c>
      <c r="E141">
        <v>0.54</v>
      </c>
      <c r="F141">
        <v>1000</v>
      </c>
      <c r="G141" s="6">
        <f t="shared" si="4"/>
        <v>5.4000000000000001E-4</v>
      </c>
      <c r="H141">
        <v>10000</v>
      </c>
      <c r="I141" s="6">
        <f t="shared" si="5"/>
        <v>5.4</v>
      </c>
      <c r="J141">
        <v>624.5</v>
      </c>
      <c r="K141">
        <v>0.8646917534027222</v>
      </c>
      <c r="AK141" s="13" t="s">
        <v>130</v>
      </c>
      <c r="AL141" s="12">
        <v>123.16</v>
      </c>
      <c r="AM141" s="12">
        <f t="shared" ref="AM141:AM151" si="6">(AL141*0.85)</f>
        <v>104.68599999999999</v>
      </c>
      <c r="AN141" s="12">
        <f t="shared" ref="AN141:AN151" si="7">(AL141*0.7)</f>
        <v>86.211999999999989</v>
      </c>
      <c r="AO141" s="12">
        <f t="shared" ref="AO141:AO151" si="8">(AL141*0.4)</f>
        <v>49.264000000000003</v>
      </c>
    </row>
    <row r="142" spans="1:41" x14ac:dyDescent="0.25">
      <c r="A142" t="s">
        <v>13</v>
      </c>
      <c r="B142" t="s">
        <v>72</v>
      </c>
      <c r="C142">
        <v>4</v>
      </c>
      <c r="D142">
        <v>60</v>
      </c>
      <c r="E142">
        <v>1.37</v>
      </c>
      <c r="F142">
        <v>1000</v>
      </c>
      <c r="G142" s="6">
        <f t="shared" si="4"/>
        <v>1.3700000000000001E-3</v>
      </c>
      <c r="H142">
        <v>10000</v>
      </c>
      <c r="I142" s="6">
        <f t="shared" si="5"/>
        <v>13.700000000000001</v>
      </c>
      <c r="J142">
        <v>624.5</v>
      </c>
      <c r="K142">
        <v>2.1937550040032026</v>
      </c>
      <c r="AK142" s="13" t="s">
        <v>131</v>
      </c>
      <c r="AL142" s="12">
        <v>57.76</v>
      </c>
      <c r="AM142" s="12">
        <f t="shared" si="6"/>
        <v>49.095999999999997</v>
      </c>
      <c r="AN142" s="12">
        <f t="shared" si="7"/>
        <v>40.431999999999995</v>
      </c>
      <c r="AO142" s="12">
        <f t="shared" si="8"/>
        <v>23.103999999999999</v>
      </c>
    </row>
    <row r="143" spans="1:41" s="2" customFormat="1" x14ac:dyDescent="0.25">
      <c r="A143" s="2" t="s">
        <v>42</v>
      </c>
      <c r="B143" s="2" t="s">
        <v>72</v>
      </c>
      <c r="C143" s="2">
        <v>4</v>
      </c>
      <c r="D143" s="2">
        <v>60</v>
      </c>
      <c r="E143" s="2">
        <f>SUM(E140:E142)</f>
        <v>13.670000000000002</v>
      </c>
      <c r="F143" s="2">
        <v>1000</v>
      </c>
      <c r="G143" s="6">
        <f t="shared" si="4"/>
        <v>1.3670000000000002E-2</v>
      </c>
      <c r="H143" s="2">
        <v>10000</v>
      </c>
      <c r="I143" s="6">
        <f t="shared" si="5"/>
        <v>136.70000000000002</v>
      </c>
      <c r="J143" s="2">
        <v>624.5</v>
      </c>
      <c r="K143" s="2">
        <v>100</v>
      </c>
      <c r="AK143" s="13" t="s">
        <v>132</v>
      </c>
      <c r="AL143" s="12">
        <v>102.9</v>
      </c>
      <c r="AM143" s="12">
        <f t="shared" si="6"/>
        <v>87.465000000000003</v>
      </c>
      <c r="AN143" s="12">
        <f t="shared" si="7"/>
        <v>72.03</v>
      </c>
      <c r="AO143" s="12">
        <f t="shared" si="8"/>
        <v>41.160000000000004</v>
      </c>
    </row>
    <row r="144" spans="1:41" x14ac:dyDescent="0.25">
      <c r="F144">
        <v>1000</v>
      </c>
      <c r="G144" s="6">
        <f t="shared" si="4"/>
        <v>0</v>
      </c>
      <c r="H144">
        <v>10000</v>
      </c>
      <c r="I144" s="6">
        <f t="shared" si="5"/>
        <v>0</v>
      </c>
      <c r="K144" t="e">
        <v>#DIV/0!</v>
      </c>
      <c r="AK144" s="13" t="s">
        <v>133</v>
      </c>
      <c r="AL144" s="12">
        <v>30.92</v>
      </c>
      <c r="AM144" s="12">
        <f t="shared" si="6"/>
        <v>26.282</v>
      </c>
      <c r="AN144" s="12">
        <f t="shared" si="7"/>
        <v>21.643999999999998</v>
      </c>
      <c r="AO144" s="12">
        <f t="shared" si="8"/>
        <v>12.368000000000002</v>
      </c>
    </row>
    <row r="145" spans="1:41" x14ac:dyDescent="0.25">
      <c r="A145" t="s">
        <v>11</v>
      </c>
      <c r="B145" t="s">
        <v>72</v>
      </c>
      <c r="C145">
        <v>5</v>
      </c>
      <c r="D145">
        <v>60</v>
      </c>
      <c r="E145">
        <v>36.11</v>
      </c>
      <c r="F145">
        <v>1000</v>
      </c>
      <c r="G145" s="6">
        <f t="shared" si="4"/>
        <v>3.6109999999999996E-2</v>
      </c>
      <c r="H145">
        <v>10000</v>
      </c>
      <c r="I145" s="6">
        <f t="shared" si="5"/>
        <v>361.09999999999997</v>
      </c>
      <c r="J145">
        <v>2184.1999999999994</v>
      </c>
      <c r="K145">
        <v>16.532368830693166</v>
      </c>
      <c r="AK145" s="13" t="s">
        <v>134</v>
      </c>
      <c r="AL145" s="12">
        <v>90.6</v>
      </c>
      <c r="AM145" s="12">
        <f t="shared" si="6"/>
        <v>77.009999999999991</v>
      </c>
      <c r="AN145" s="12">
        <f t="shared" si="7"/>
        <v>63.419999999999995</v>
      </c>
      <c r="AO145" s="12">
        <f t="shared" si="8"/>
        <v>36.24</v>
      </c>
    </row>
    <row r="146" spans="1:41" x14ac:dyDescent="0.25">
      <c r="A146" t="s">
        <v>9</v>
      </c>
      <c r="B146" t="s">
        <v>72</v>
      </c>
      <c r="C146">
        <v>5</v>
      </c>
      <c r="D146">
        <v>60</v>
      </c>
      <c r="E146">
        <v>173.14</v>
      </c>
      <c r="F146">
        <v>1000</v>
      </c>
      <c r="G146" s="6">
        <f t="shared" si="4"/>
        <v>0.17313999999999999</v>
      </c>
      <c r="H146">
        <v>10000</v>
      </c>
      <c r="I146" s="6">
        <f t="shared" si="5"/>
        <v>1731.3999999999999</v>
      </c>
      <c r="J146">
        <v>2184.1999999999994</v>
      </c>
      <c r="K146">
        <v>79.269297683362353</v>
      </c>
      <c r="AK146" s="13" t="s">
        <v>135</v>
      </c>
      <c r="AL146" s="12">
        <v>18.260000000000002</v>
      </c>
      <c r="AM146" s="12">
        <f t="shared" si="6"/>
        <v>15.521000000000001</v>
      </c>
      <c r="AN146" s="12">
        <f t="shared" si="7"/>
        <v>12.782</v>
      </c>
      <c r="AO146" s="12">
        <f t="shared" si="8"/>
        <v>7.3040000000000012</v>
      </c>
    </row>
    <row r="147" spans="1:41" s="12" customFormat="1" x14ac:dyDescent="0.25">
      <c r="AK147" s="13" t="s">
        <v>138</v>
      </c>
      <c r="AL147" s="12">
        <v>0</v>
      </c>
      <c r="AM147" s="12">
        <f t="shared" si="6"/>
        <v>0</v>
      </c>
      <c r="AN147" s="12">
        <f t="shared" si="7"/>
        <v>0</v>
      </c>
      <c r="AO147" s="12">
        <f t="shared" si="8"/>
        <v>0</v>
      </c>
    </row>
    <row r="148" spans="1:41" s="12" customFormat="1" x14ac:dyDescent="0.25">
      <c r="AK148" s="13" t="s">
        <v>139</v>
      </c>
      <c r="AL148" s="12">
        <v>0</v>
      </c>
      <c r="AM148" s="12">
        <f t="shared" si="6"/>
        <v>0</v>
      </c>
      <c r="AN148" s="12">
        <f t="shared" si="7"/>
        <v>0</v>
      </c>
      <c r="AO148" s="12">
        <f t="shared" si="8"/>
        <v>0</v>
      </c>
    </row>
    <row r="149" spans="1:41" s="12" customFormat="1" x14ac:dyDescent="0.25">
      <c r="AK149" s="13" t="s">
        <v>140</v>
      </c>
      <c r="AL149" s="12">
        <v>0</v>
      </c>
      <c r="AM149" s="12">
        <f t="shared" si="6"/>
        <v>0</v>
      </c>
      <c r="AN149" s="12">
        <f t="shared" si="7"/>
        <v>0</v>
      </c>
      <c r="AO149" s="12">
        <f t="shared" si="8"/>
        <v>0</v>
      </c>
    </row>
    <row r="150" spans="1:41" x14ac:dyDescent="0.25">
      <c r="A150" t="s">
        <v>12</v>
      </c>
      <c r="B150" t="s">
        <v>72</v>
      </c>
      <c r="C150">
        <v>5</v>
      </c>
      <c r="D150">
        <v>60</v>
      </c>
      <c r="E150">
        <v>9.17</v>
      </c>
      <c r="F150">
        <v>1000</v>
      </c>
      <c r="G150" s="6">
        <f t="shared" si="4"/>
        <v>9.1699999999999993E-3</v>
      </c>
      <c r="H150">
        <v>10000</v>
      </c>
      <c r="I150" s="6">
        <f t="shared" si="5"/>
        <v>91.699999999999989</v>
      </c>
      <c r="J150">
        <v>2184.1999999999994</v>
      </c>
      <c r="K150">
        <v>4.1983334859445112</v>
      </c>
      <c r="AK150" s="13" t="s">
        <v>136</v>
      </c>
      <c r="AL150" s="12">
        <v>19.760000000000002</v>
      </c>
      <c r="AM150" s="12">
        <f t="shared" si="6"/>
        <v>16.795999999999999</v>
      </c>
      <c r="AN150" s="12">
        <f t="shared" si="7"/>
        <v>13.832000000000001</v>
      </c>
      <c r="AO150" s="12">
        <f t="shared" si="8"/>
        <v>7.9040000000000008</v>
      </c>
    </row>
    <row r="151" spans="1:41" s="2" customFormat="1" x14ac:dyDescent="0.25">
      <c r="A151" s="2" t="s">
        <v>42</v>
      </c>
      <c r="B151" s="2" t="s">
        <v>72</v>
      </c>
      <c r="C151" s="2">
        <v>5</v>
      </c>
      <c r="D151" s="2">
        <v>60</v>
      </c>
      <c r="E151" s="2">
        <f>SUM(E146:E150)</f>
        <v>182.30999999999997</v>
      </c>
      <c r="F151" s="2">
        <v>1000</v>
      </c>
      <c r="G151" s="6">
        <f t="shared" si="4"/>
        <v>0.18230999999999997</v>
      </c>
      <c r="H151" s="2">
        <v>10000</v>
      </c>
      <c r="I151" s="6">
        <f t="shared" si="5"/>
        <v>1823.0999999999997</v>
      </c>
      <c r="J151" s="2">
        <v>2184.1999999999994</v>
      </c>
      <c r="K151" s="2">
        <v>100</v>
      </c>
      <c r="AK151" s="13" t="s">
        <v>137</v>
      </c>
      <c r="AL151" s="12">
        <v>85.16</v>
      </c>
      <c r="AM151" s="12">
        <f t="shared" si="6"/>
        <v>72.385999999999996</v>
      </c>
      <c r="AN151" s="12">
        <f t="shared" si="7"/>
        <v>59.611999999999995</v>
      </c>
      <c r="AO151" s="12">
        <f t="shared" si="8"/>
        <v>34.064</v>
      </c>
    </row>
  </sheetData>
  <pageMargins left="0.7" right="0.7" top="0.75" bottom="0.75" header="0.3" footer="0.3"/>
  <pageSetup orientation="portrait" r:id="rId1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J122"/>
  <sheetViews>
    <sheetView workbookViewId="0">
      <selection sqref="A1:F1"/>
    </sheetView>
  </sheetViews>
  <sheetFormatPr defaultRowHeight="15" x14ac:dyDescent="0.25"/>
  <cols>
    <col min="1" max="1" width="28" customWidth="1"/>
    <col min="5" max="5" width="9.140625" style="6"/>
    <col min="6" max="6" width="11.7109375" customWidth="1"/>
  </cols>
  <sheetData>
    <row r="1" spans="1:10" x14ac:dyDescent="0.25">
      <c r="A1" t="s">
        <v>0</v>
      </c>
      <c r="B1" t="s">
        <v>39</v>
      </c>
      <c r="C1" t="s">
        <v>2</v>
      </c>
      <c r="D1" t="s">
        <v>3</v>
      </c>
      <c r="E1" t="s">
        <v>122</v>
      </c>
      <c r="F1" t="s">
        <v>123</v>
      </c>
      <c r="G1" t="s">
        <v>1</v>
      </c>
      <c r="H1" t="s">
        <v>6</v>
      </c>
      <c r="I1" t="s">
        <v>28</v>
      </c>
      <c r="J1" t="s">
        <v>29</v>
      </c>
    </row>
    <row r="2" spans="1:10" x14ac:dyDescent="0.25">
      <c r="A2" t="s">
        <v>11</v>
      </c>
      <c r="B2">
        <v>70</v>
      </c>
      <c r="C2">
        <v>1</v>
      </c>
      <c r="D2">
        <v>30</v>
      </c>
      <c r="E2" s="6">
        <v>22.17</v>
      </c>
      <c r="F2">
        <v>11.41</v>
      </c>
    </row>
    <row r="3" spans="1:10" x14ac:dyDescent="0.25">
      <c r="A3" t="s">
        <v>11</v>
      </c>
      <c r="B3" s="6">
        <v>70</v>
      </c>
      <c r="C3">
        <v>2</v>
      </c>
      <c r="D3">
        <v>60</v>
      </c>
      <c r="E3" s="6">
        <v>178.23</v>
      </c>
      <c r="F3">
        <v>55.49</v>
      </c>
    </row>
    <row r="4" spans="1:10" x14ac:dyDescent="0.25">
      <c r="A4" t="s">
        <v>81</v>
      </c>
      <c r="B4" s="6">
        <v>70</v>
      </c>
      <c r="C4">
        <v>1</v>
      </c>
      <c r="D4">
        <v>30</v>
      </c>
      <c r="E4" s="6">
        <v>47.48</v>
      </c>
      <c r="F4">
        <v>25.95</v>
      </c>
    </row>
    <row r="5" spans="1:10" x14ac:dyDescent="0.25">
      <c r="A5" t="s">
        <v>82</v>
      </c>
      <c r="B5" s="6">
        <v>70</v>
      </c>
      <c r="C5" s="6">
        <v>1</v>
      </c>
      <c r="D5">
        <v>0</v>
      </c>
      <c r="E5" s="6">
        <v>78.11</v>
      </c>
      <c r="F5">
        <v>56.72</v>
      </c>
    </row>
    <row r="6" spans="1:10" x14ac:dyDescent="0.25">
      <c r="A6" t="s">
        <v>11</v>
      </c>
      <c r="B6" s="6">
        <v>70</v>
      </c>
      <c r="C6" s="6">
        <v>1</v>
      </c>
      <c r="D6">
        <v>15</v>
      </c>
      <c r="E6" s="6">
        <v>33.39</v>
      </c>
      <c r="F6">
        <v>10.45</v>
      </c>
    </row>
    <row r="7" spans="1:10" x14ac:dyDescent="0.25">
      <c r="A7" t="s">
        <v>82</v>
      </c>
      <c r="B7" s="6">
        <v>70</v>
      </c>
      <c r="C7" s="6">
        <v>1</v>
      </c>
      <c r="D7">
        <v>30</v>
      </c>
      <c r="E7" s="6">
        <v>16.7</v>
      </c>
      <c r="F7">
        <v>6.29</v>
      </c>
    </row>
    <row r="8" spans="1:10" x14ac:dyDescent="0.25">
      <c r="A8" t="s">
        <v>80</v>
      </c>
      <c r="B8" s="6">
        <v>70</v>
      </c>
      <c r="C8" s="6">
        <v>1</v>
      </c>
      <c r="D8">
        <v>30</v>
      </c>
      <c r="E8" s="6">
        <v>132.53</v>
      </c>
      <c r="F8">
        <v>72.86</v>
      </c>
    </row>
    <row r="9" spans="1:10" x14ac:dyDescent="0.25">
      <c r="A9" t="s">
        <v>81</v>
      </c>
      <c r="B9" s="6">
        <v>70</v>
      </c>
      <c r="C9" s="6">
        <v>1</v>
      </c>
      <c r="D9">
        <v>15</v>
      </c>
      <c r="E9" s="6">
        <v>44.7</v>
      </c>
      <c r="F9">
        <v>24.56</v>
      </c>
    </row>
    <row r="10" spans="1:10" x14ac:dyDescent="0.25">
      <c r="A10" t="s">
        <v>11</v>
      </c>
      <c r="B10" s="6">
        <v>70</v>
      </c>
      <c r="C10" s="6">
        <v>1</v>
      </c>
      <c r="D10">
        <v>0</v>
      </c>
      <c r="E10" s="6">
        <v>233.09</v>
      </c>
      <c r="F10">
        <v>68.569999999999993</v>
      </c>
    </row>
    <row r="11" spans="1:10" x14ac:dyDescent="0.25">
      <c r="A11" t="s">
        <v>84</v>
      </c>
      <c r="B11" s="6">
        <v>70</v>
      </c>
      <c r="C11" s="6">
        <v>1</v>
      </c>
      <c r="D11">
        <v>30</v>
      </c>
      <c r="E11" s="6">
        <v>3.4</v>
      </c>
      <c r="F11">
        <v>1.56</v>
      </c>
    </row>
    <row r="12" spans="1:10" x14ac:dyDescent="0.25">
      <c r="A12" t="s">
        <v>86</v>
      </c>
      <c r="B12" s="6">
        <v>70</v>
      </c>
      <c r="C12" s="6">
        <v>1</v>
      </c>
      <c r="D12">
        <v>0</v>
      </c>
      <c r="E12" s="6">
        <v>16.420000000000002</v>
      </c>
      <c r="F12">
        <v>9.35</v>
      </c>
    </row>
    <row r="13" spans="1:10" x14ac:dyDescent="0.25">
      <c r="A13" t="s">
        <v>80</v>
      </c>
      <c r="B13" s="6">
        <v>70</v>
      </c>
      <c r="C13" s="6">
        <v>1</v>
      </c>
      <c r="D13">
        <v>0</v>
      </c>
      <c r="E13" s="6">
        <v>19.329999999999998</v>
      </c>
      <c r="F13">
        <v>14.43</v>
      </c>
    </row>
    <row r="14" spans="1:10" x14ac:dyDescent="0.25">
      <c r="A14" t="s">
        <v>81</v>
      </c>
      <c r="B14" s="6">
        <v>70</v>
      </c>
      <c r="C14" s="6">
        <v>1</v>
      </c>
      <c r="D14">
        <v>60</v>
      </c>
      <c r="E14" s="6">
        <v>19.739999999999998</v>
      </c>
      <c r="F14">
        <v>14.13</v>
      </c>
    </row>
    <row r="15" spans="1:10" x14ac:dyDescent="0.25">
      <c r="A15" t="s">
        <v>81</v>
      </c>
      <c r="B15" s="6">
        <v>70</v>
      </c>
      <c r="C15" s="6">
        <v>1</v>
      </c>
      <c r="D15">
        <v>0</v>
      </c>
      <c r="E15" s="6">
        <v>11.12</v>
      </c>
      <c r="F15">
        <v>8.83</v>
      </c>
    </row>
    <row r="16" spans="1:10" x14ac:dyDescent="0.25">
      <c r="A16" t="s">
        <v>82</v>
      </c>
      <c r="B16" s="6">
        <v>70</v>
      </c>
      <c r="C16" s="6">
        <v>1</v>
      </c>
      <c r="D16">
        <v>0</v>
      </c>
      <c r="E16" s="6">
        <v>126.52</v>
      </c>
      <c r="F16">
        <v>34.44</v>
      </c>
    </row>
    <row r="17" spans="1:6" x14ac:dyDescent="0.25">
      <c r="A17" t="s">
        <v>85</v>
      </c>
      <c r="B17" s="6">
        <v>70</v>
      </c>
      <c r="C17" s="6">
        <v>1</v>
      </c>
      <c r="D17">
        <v>15</v>
      </c>
      <c r="E17" s="6">
        <v>2.56</v>
      </c>
      <c r="F17">
        <v>1.02</v>
      </c>
    </row>
    <row r="18" spans="1:6" x14ac:dyDescent="0.25">
      <c r="A18" t="s">
        <v>80</v>
      </c>
      <c r="B18" s="6">
        <v>70</v>
      </c>
      <c r="C18" s="6">
        <v>1</v>
      </c>
      <c r="D18">
        <v>15</v>
      </c>
      <c r="E18" s="6">
        <v>30</v>
      </c>
      <c r="F18">
        <v>19.940000000000001</v>
      </c>
    </row>
    <row r="19" spans="1:6" x14ac:dyDescent="0.25">
      <c r="A19" t="s">
        <v>11</v>
      </c>
      <c r="B19" s="6">
        <v>70</v>
      </c>
      <c r="C19" s="6">
        <v>1</v>
      </c>
      <c r="D19">
        <v>60</v>
      </c>
      <c r="E19" s="6">
        <v>358.38</v>
      </c>
      <c r="F19">
        <v>105.19</v>
      </c>
    </row>
    <row r="20" spans="1:6" x14ac:dyDescent="0.25">
      <c r="A20" t="s">
        <v>86</v>
      </c>
      <c r="B20" s="6">
        <v>70</v>
      </c>
      <c r="C20" s="6">
        <v>2</v>
      </c>
      <c r="D20">
        <v>30</v>
      </c>
      <c r="E20" s="6">
        <v>1.02</v>
      </c>
      <c r="F20">
        <v>0.81</v>
      </c>
    </row>
    <row r="21" spans="1:6" x14ac:dyDescent="0.25">
      <c r="A21" t="s">
        <v>83</v>
      </c>
      <c r="B21" s="6">
        <v>70</v>
      </c>
      <c r="C21" s="6">
        <v>3</v>
      </c>
      <c r="D21">
        <v>30</v>
      </c>
      <c r="E21" s="6">
        <v>11.06</v>
      </c>
      <c r="F21">
        <v>6.47</v>
      </c>
    </row>
    <row r="22" spans="1:6" x14ac:dyDescent="0.25">
      <c r="A22" t="s">
        <v>80</v>
      </c>
      <c r="B22" s="6">
        <v>70</v>
      </c>
      <c r="C22" s="6">
        <v>2</v>
      </c>
      <c r="D22">
        <v>15</v>
      </c>
      <c r="E22" s="6">
        <v>109.09</v>
      </c>
      <c r="F22">
        <v>58.57</v>
      </c>
    </row>
    <row r="23" spans="1:6" x14ac:dyDescent="0.25">
      <c r="A23" t="s">
        <v>81</v>
      </c>
      <c r="B23" s="6">
        <v>70</v>
      </c>
      <c r="C23" s="6">
        <v>3</v>
      </c>
      <c r="D23">
        <v>60</v>
      </c>
      <c r="E23" s="6">
        <v>49.81</v>
      </c>
      <c r="F23">
        <v>26.42</v>
      </c>
    </row>
    <row r="24" spans="1:6" x14ac:dyDescent="0.25">
      <c r="A24" t="s">
        <v>11</v>
      </c>
      <c r="B24" s="6">
        <v>70</v>
      </c>
      <c r="C24" s="6">
        <v>2</v>
      </c>
      <c r="D24">
        <v>30</v>
      </c>
      <c r="E24" s="6">
        <v>410.04</v>
      </c>
      <c r="F24">
        <v>102.19</v>
      </c>
    </row>
    <row r="25" spans="1:6" x14ac:dyDescent="0.25">
      <c r="A25" t="s">
        <v>84</v>
      </c>
      <c r="B25" s="6">
        <v>70</v>
      </c>
      <c r="C25" s="6">
        <v>2</v>
      </c>
      <c r="D25">
        <v>30</v>
      </c>
      <c r="E25" s="6">
        <v>3.1</v>
      </c>
      <c r="F25">
        <v>2.77</v>
      </c>
    </row>
    <row r="26" spans="1:6" x14ac:dyDescent="0.25">
      <c r="A26" t="s">
        <v>80</v>
      </c>
      <c r="B26">
        <v>70</v>
      </c>
      <c r="C26">
        <v>3</v>
      </c>
      <c r="D26">
        <v>60</v>
      </c>
      <c r="E26" s="6">
        <v>8.1</v>
      </c>
      <c r="F26">
        <v>4.1500000000000004</v>
      </c>
    </row>
    <row r="27" spans="1:6" x14ac:dyDescent="0.25">
      <c r="A27" t="s">
        <v>85</v>
      </c>
      <c r="B27" s="6">
        <v>70</v>
      </c>
      <c r="C27">
        <v>2</v>
      </c>
      <c r="D27">
        <v>60</v>
      </c>
      <c r="E27" s="6">
        <v>1</v>
      </c>
      <c r="F27">
        <v>0.57999999999999996</v>
      </c>
    </row>
    <row r="28" spans="1:6" x14ac:dyDescent="0.25">
      <c r="A28" t="s">
        <v>80</v>
      </c>
      <c r="B28" s="6">
        <v>70</v>
      </c>
      <c r="C28">
        <v>2</v>
      </c>
      <c r="D28">
        <v>30</v>
      </c>
      <c r="E28" s="6">
        <v>64.2</v>
      </c>
      <c r="F28">
        <v>37.11</v>
      </c>
    </row>
    <row r="29" spans="1:6" x14ac:dyDescent="0.25">
      <c r="A29" t="s">
        <v>82</v>
      </c>
      <c r="B29" s="6">
        <v>70</v>
      </c>
      <c r="C29">
        <v>2</v>
      </c>
      <c r="D29">
        <v>0</v>
      </c>
      <c r="E29" s="6">
        <v>279.63</v>
      </c>
      <c r="F29">
        <v>102.08</v>
      </c>
    </row>
    <row r="30" spans="1:6" x14ac:dyDescent="0.25">
      <c r="A30" t="s">
        <v>84</v>
      </c>
      <c r="B30" s="6">
        <v>70</v>
      </c>
      <c r="C30">
        <v>2</v>
      </c>
      <c r="D30">
        <v>0</v>
      </c>
      <c r="E30" s="6">
        <v>5.33</v>
      </c>
      <c r="F30">
        <v>4.0599999999999996</v>
      </c>
    </row>
    <row r="31" spans="1:6" x14ac:dyDescent="0.25">
      <c r="A31" t="s">
        <v>84</v>
      </c>
      <c r="B31" s="6">
        <v>70</v>
      </c>
      <c r="C31">
        <v>2</v>
      </c>
      <c r="D31">
        <v>15</v>
      </c>
      <c r="E31" s="6">
        <v>13.01</v>
      </c>
      <c r="F31">
        <v>9.01</v>
      </c>
    </row>
    <row r="32" spans="1:6" x14ac:dyDescent="0.25">
      <c r="A32" t="s">
        <v>81</v>
      </c>
      <c r="B32" s="6">
        <v>70</v>
      </c>
      <c r="C32">
        <v>2</v>
      </c>
      <c r="D32">
        <v>30</v>
      </c>
      <c r="E32" s="6">
        <v>38.64</v>
      </c>
      <c r="F32">
        <v>19.45</v>
      </c>
    </row>
    <row r="33" spans="1:6" x14ac:dyDescent="0.25">
      <c r="A33" t="s">
        <v>86</v>
      </c>
      <c r="B33" s="6">
        <v>70</v>
      </c>
      <c r="C33">
        <v>2</v>
      </c>
      <c r="D33">
        <v>60</v>
      </c>
      <c r="E33" s="6">
        <v>0.42</v>
      </c>
      <c r="F33">
        <v>0.25</v>
      </c>
    </row>
    <row r="34" spans="1:6" x14ac:dyDescent="0.25">
      <c r="A34" t="s">
        <v>80</v>
      </c>
      <c r="B34" s="6">
        <v>70</v>
      </c>
      <c r="C34" s="6">
        <v>2</v>
      </c>
      <c r="D34">
        <v>60</v>
      </c>
      <c r="E34" s="6">
        <v>4.08</v>
      </c>
      <c r="F34">
        <v>1.7</v>
      </c>
    </row>
    <row r="35" spans="1:6" x14ac:dyDescent="0.25">
      <c r="A35" t="s">
        <v>86</v>
      </c>
      <c r="B35" s="6">
        <v>70</v>
      </c>
      <c r="C35" s="6">
        <v>2</v>
      </c>
      <c r="D35">
        <v>30</v>
      </c>
      <c r="E35" s="6">
        <v>4.45</v>
      </c>
      <c r="F35">
        <v>2.02</v>
      </c>
    </row>
    <row r="36" spans="1:6" x14ac:dyDescent="0.25">
      <c r="A36" t="s">
        <v>86</v>
      </c>
      <c r="B36" s="6">
        <v>70</v>
      </c>
      <c r="C36" s="6">
        <v>2</v>
      </c>
      <c r="D36">
        <v>0</v>
      </c>
      <c r="E36" s="6">
        <v>14.3</v>
      </c>
      <c r="F36">
        <v>5.54</v>
      </c>
    </row>
    <row r="37" spans="1:6" x14ac:dyDescent="0.25">
      <c r="A37" t="s">
        <v>81</v>
      </c>
      <c r="B37" s="6">
        <v>70</v>
      </c>
      <c r="C37" s="6">
        <v>2</v>
      </c>
      <c r="D37">
        <v>0</v>
      </c>
      <c r="E37" s="6">
        <v>19.59</v>
      </c>
      <c r="F37">
        <v>10.68</v>
      </c>
    </row>
    <row r="38" spans="1:6" x14ac:dyDescent="0.25">
      <c r="A38" t="s">
        <v>83</v>
      </c>
      <c r="B38" s="6">
        <v>70</v>
      </c>
      <c r="C38" s="6">
        <v>2</v>
      </c>
      <c r="D38">
        <v>15</v>
      </c>
      <c r="E38" s="6">
        <v>25.53</v>
      </c>
      <c r="F38">
        <v>13.61</v>
      </c>
    </row>
    <row r="39" spans="1:6" x14ac:dyDescent="0.25">
      <c r="A39" t="s">
        <v>82</v>
      </c>
      <c r="B39" s="6">
        <v>70</v>
      </c>
      <c r="C39" s="6">
        <v>3</v>
      </c>
      <c r="D39">
        <v>30</v>
      </c>
      <c r="E39" s="6">
        <v>32.799999999999997</v>
      </c>
      <c r="F39">
        <v>14.27</v>
      </c>
    </row>
    <row r="40" spans="1:6" x14ac:dyDescent="0.25">
      <c r="A40" t="s">
        <v>83</v>
      </c>
      <c r="B40" s="6">
        <v>70</v>
      </c>
      <c r="C40" s="6">
        <v>2</v>
      </c>
      <c r="D40">
        <v>30</v>
      </c>
      <c r="E40" s="6">
        <v>41.82</v>
      </c>
      <c r="F40">
        <v>19.690000000000001</v>
      </c>
    </row>
    <row r="41" spans="1:6" x14ac:dyDescent="0.25">
      <c r="A41" t="s">
        <v>82</v>
      </c>
      <c r="B41" s="6">
        <v>70</v>
      </c>
      <c r="C41">
        <v>2</v>
      </c>
      <c r="D41">
        <v>60</v>
      </c>
      <c r="E41" s="6">
        <v>37.15</v>
      </c>
      <c r="F41">
        <v>15.08</v>
      </c>
    </row>
    <row r="42" spans="1:6" x14ac:dyDescent="0.25">
      <c r="A42" t="s">
        <v>80</v>
      </c>
      <c r="B42" s="6">
        <v>70</v>
      </c>
      <c r="C42">
        <v>3</v>
      </c>
      <c r="D42">
        <v>30</v>
      </c>
      <c r="E42" s="6">
        <v>149.72999999999999</v>
      </c>
      <c r="F42">
        <v>80.709999999999994</v>
      </c>
    </row>
    <row r="43" spans="1:6" x14ac:dyDescent="0.25">
      <c r="A43" t="s">
        <v>82</v>
      </c>
      <c r="B43" s="6">
        <v>70</v>
      </c>
      <c r="C43" s="6">
        <v>3</v>
      </c>
      <c r="D43">
        <v>60</v>
      </c>
      <c r="E43" s="6">
        <v>17.940000000000001</v>
      </c>
      <c r="F43">
        <v>7.66</v>
      </c>
    </row>
    <row r="44" spans="1:6" x14ac:dyDescent="0.25">
      <c r="A44" t="s">
        <v>11</v>
      </c>
      <c r="B44" s="6">
        <v>70</v>
      </c>
      <c r="C44" s="6">
        <v>3</v>
      </c>
      <c r="D44">
        <v>60</v>
      </c>
      <c r="E44" s="6">
        <v>16.5</v>
      </c>
      <c r="F44">
        <v>5.94</v>
      </c>
    </row>
    <row r="45" spans="1:6" x14ac:dyDescent="0.25">
      <c r="A45" t="s">
        <v>11</v>
      </c>
      <c r="B45" s="6">
        <v>70</v>
      </c>
      <c r="C45">
        <v>2</v>
      </c>
      <c r="D45">
        <v>15</v>
      </c>
      <c r="E45" s="6">
        <v>6.09</v>
      </c>
      <c r="F45">
        <v>2.79</v>
      </c>
    </row>
    <row r="46" spans="1:6" x14ac:dyDescent="0.25">
      <c r="A46" t="s">
        <v>86</v>
      </c>
      <c r="B46" s="6">
        <v>70</v>
      </c>
      <c r="C46">
        <v>3</v>
      </c>
      <c r="D46">
        <v>30</v>
      </c>
      <c r="E46" s="6">
        <v>5.44</v>
      </c>
      <c r="F46">
        <v>2.58</v>
      </c>
    </row>
    <row r="47" spans="1:6" x14ac:dyDescent="0.25">
      <c r="A47" t="s">
        <v>88</v>
      </c>
      <c r="B47" s="6">
        <v>70</v>
      </c>
      <c r="C47">
        <v>2</v>
      </c>
      <c r="D47">
        <v>30</v>
      </c>
      <c r="E47" s="6">
        <v>34.25</v>
      </c>
      <c r="F47">
        <v>15.39</v>
      </c>
    </row>
    <row r="48" spans="1:6" x14ac:dyDescent="0.25">
      <c r="A48" t="s">
        <v>83</v>
      </c>
      <c r="B48" s="6">
        <v>70</v>
      </c>
      <c r="C48">
        <v>2</v>
      </c>
      <c r="D48">
        <v>60</v>
      </c>
      <c r="E48" s="6">
        <v>0.84</v>
      </c>
      <c r="F48">
        <v>0.44</v>
      </c>
    </row>
    <row r="49" spans="1:6" x14ac:dyDescent="0.25">
      <c r="A49" t="s">
        <v>11</v>
      </c>
      <c r="B49" s="6">
        <v>70</v>
      </c>
      <c r="C49">
        <v>2</v>
      </c>
      <c r="D49">
        <v>0</v>
      </c>
      <c r="E49" s="6">
        <v>459.6</v>
      </c>
      <c r="F49">
        <v>112.06</v>
      </c>
    </row>
    <row r="50" spans="1:6" x14ac:dyDescent="0.25">
      <c r="A50" t="s">
        <v>82</v>
      </c>
      <c r="B50" s="6">
        <v>70</v>
      </c>
      <c r="C50">
        <v>2</v>
      </c>
      <c r="D50">
        <v>15</v>
      </c>
      <c r="E50" s="6">
        <v>207.9</v>
      </c>
      <c r="F50">
        <v>76.69</v>
      </c>
    </row>
    <row r="51" spans="1:6" x14ac:dyDescent="0.25">
      <c r="A51" t="s">
        <v>80</v>
      </c>
      <c r="B51" s="6">
        <v>70</v>
      </c>
      <c r="C51">
        <v>2</v>
      </c>
      <c r="D51">
        <v>0</v>
      </c>
      <c r="E51" s="6">
        <v>6</v>
      </c>
      <c r="F51">
        <v>4.49</v>
      </c>
    </row>
    <row r="52" spans="1:6" x14ac:dyDescent="0.25">
      <c r="A52" t="s">
        <v>85</v>
      </c>
      <c r="B52" s="6">
        <v>70</v>
      </c>
      <c r="C52">
        <v>5</v>
      </c>
      <c r="D52">
        <v>30</v>
      </c>
      <c r="E52" s="6">
        <v>1</v>
      </c>
      <c r="F52">
        <v>0.86</v>
      </c>
    </row>
    <row r="53" spans="1:6" x14ac:dyDescent="0.25">
      <c r="A53" t="s">
        <v>11</v>
      </c>
      <c r="B53" s="6">
        <v>70</v>
      </c>
      <c r="C53">
        <v>5</v>
      </c>
      <c r="D53">
        <v>60</v>
      </c>
      <c r="E53" s="6">
        <v>3.3</v>
      </c>
      <c r="F53">
        <v>1.95</v>
      </c>
    </row>
    <row r="54" spans="1:6" x14ac:dyDescent="0.25">
      <c r="A54" t="s">
        <v>80</v>
      </c>
      <c r="B54" s="6">
        <v>70</v>
      </c>
      <c r="C54">
        <v>5</v>
      </c>
      <c r="D54">
        <v>30</v>
      </c>
      <c r="E54" s="6">
        <v>124.6</v>
      </c>
      <c r="F54">
        <v>67.650000000000006</v>
      </c>
    </row>
    <row r="55" spans="1:6" x14ac:dyDescent="0.25">
      <c r="A55" t="s">
        <v>89</v>
      </c>
      <c r="B55" s="6">
        <v>70</v>
      </c>
      <c r="C55">
        <v>5</v>
      </c>
      <c r="D55">
        <v>30</v>
      </c>
      <c r="E55" s="6">
        <v>12.1</v>
      </c>
      <c r="F55">
        <v>6.49</v>
      </c>
    </row>
    <row r="56" spans="1:6" x14ac:dyDescent="0.25">
      <c r="A56" t="s">
        <v>124</v>
      </c>
      <c r="B56" s="6">
        <v>70</v>
      </c>
      <c r="C56">
        <v>5</v>
      </c>
      <c r="D56">
        <v>0</v>
      </c>
      <c r="E56" s="6">
        <v>17</v>
      </c>
      <c r="F56">
        <v>10.95</v>
      </c>
    </row>
    <row r="57" spans="1:6" x14ac:dyDescent="0.25">
      <c r="A57" t="s">
        <v>80</v>
      </c>
      <c r="B57" s="6">
        <v>70</v>
      </c>
      <c r="C57">
        <v>5</v>
      </c>
      <c r="D57">
        <v>15</v>
      </c>
      <c r="E57" s="6">
        <v>51.4</v>
      </c>
      <c r="F57">
        <v>27.99</v>
      </c>
    </row>
    <row r="58" spans="1:6" x14ac:dyDescent="0.25">
      <c r="A58" t="s">
        <v>125</v>
      </c>
      <c r="B58" s="6">
        <v>70</v>
      </c>
      <c r="C58">
        <v>5</v>
      </c>
      <c r="D58">
        <v>15</v>
      </c>
      <c r="E58" s="6">
        <v>12.9</v>
      </c>
      <c r="F58">
        <v>6.24</v>
      </c>
    </row>
    <row r="59" spans="1:6" x14ac:dyDescent="0.25">
      <c r="A59" t="s">
        <v>84</v>
      </c>
      <c r="B59" s="6">
        <v>70</v>
      </c>
      <c r="C59">
        <v>5</v>
      </c>
      <c r="D59">
        <v>30</v>
      </c>
      <c r="E59" s="6">
        <v>38.5</v>
      </c>
      <c r="F59">
        <v>20.8</v>
      </c>
    </row>
    <row r="60" spans="1:6" x14ac:dyDescent="0.25">
      <c r="A60" t="s">
        <v>86</v>
      </c>
      <c r="B60" s="6">
        <v>70</v>
      </c>
      <c r="C60">
        <v>5</v>
      </c>
      <c r="D60">
        <v>0</v>
      </c>
      <c r="E60" s="6">
        <v>5.3</v>
      </c>
      <c r="F60">
        <v>2.4900000000000002</v>
      </c>
    </row>
    <row r="61" spans="1:6" x14ac:dyDescent="0.25">
      <c r="A61" t="s">
        <v>86</v>
      </c>
      <c r="B61" s="6">
        <v>70</v>
      </c>
      <c r="C61">
        <v>5</v>
      </c>
      <c r="D61">
        <v>15</v>
      </c>
      <c r="E61" s="6">
        <v>13.8</v>
      </c>
      <c r="F61">
        <v>6.03</v>
      </c>
    </row>
    <row r="62" spans="1:6" x14ac:dyDescent="0.25">
      <c r="A62" t="s">
        <v>11</v>
      </c>
      <c r="B62" s="6">
        <v>70</v>
      </c>
      <c r="C62">
        <v>5</v>
      </c>
      <c r="D62">
        <v>15</v>
      </c>
      <c r="E62" s="6">
        <v>7.1</v>
      </c>
      <c r="F62">
        <v>2.35</v>
      </c>
    </row>
    <row r="63" spans="1:6" x14ac:dyDescent="0.25">
      <c r="A63" t="s">
        <v>80</v>
      </c>
      <c r="B63" s="6">
        <v>70</v>
      </c>
      <c r="C63">
        <v>5</v>
      </c>
      <c r="D63">
        <v>0</v>
      </c>
      <c r="E63" s="6">
        <v>92.5</v>
      </c>
      <c r="F63">
        <v>46.42</v>
      </c>
    </row>
    <row r="64" spans="1:6" x14ac:dyDescent="0.25">
      <c r="A64" t="s">
        <v>82</v>
      </c>
      <c r="B64" s="6">
        <v>70</v>
      </c>
      <c r="C64">
        <v>5</v>
      </c>
      <c r="D64">
        <v>0</v>
      </c>
      <c r="E64" s="6">
        <v>75.7</v>
      </c>
      <c r="F64">
        <v>28.75</v>
      </c>
    </row>
    <row r="65" spans="1:6" x14ac:dyDescent="0.25">
      <c r="A65" t="s">
        <v>83</v>
      </c>
      <c r="B65" s="6">
        <v>70</v>
      </c>
      <c r="C65" s="6">
        <v>5</v>
      </c>
      <c r="D65">
        <v>0</v>
      </c>
      <c r="E65" s="6">
        <v>74.7</v>
      </c>
      <c r="F65">
        <v>29.68</v>
      </c>
    </row>
    <row r="66" spans="1:6" x14ac:dyDescent="0.25">
      <c r="A66" t="s">
        <v>89</v>
      </c>
      <c r="B66" s="6">
        <v>70</v>
      </c>
      <c r="C66" s="6">
        <v>5</v>
      </c>
      <c r="D66">
        <v>0</v>
      </c>
      <c r="E66" s="6">
        <v>12.8</v>
      </c>
      <c r="F66">
        <v>3.76</v>
      </c>
    </row>
    <row r="67" spans="1:6" x14ac:dyDescent="0.25">
      <c r="A67" t="s">
        <v>85</v>
      </c>
      <c r="B67" s="6">
        <v>70</v>
      </c>
      <c r="C67" s="6">
        <v>5</v>
      </c>
      <c r="D67">
        <v>15</v>
      </c>
      <c r="E67" s="6">
        <v>69.7</v>
      </c>
      <c r="F67">
        <v>32.869999999999997</v>
      </c>
    </row>
    <row r="68" spans="1:6" x14ac:dyDescent="0.25">
      <c r="A68" t="s">
        <v>82</v>
      </c>
      <c r="B68" s="6">
        <v>70</v>
      </c>
      <c r="C68" s="6">
        <v>5</v>
      </c>
      <c r="D68">
        <v>15</v>
      </c>
      <c r="E68" s="6">
        <v>68.599999999999994</v>
      </c>
      <c r="F68">
        <v>23.42</v>
      </c>
    </row>
    <row r="69" spans="1:6" x14ac:dyDescent="0.25">
      <c r="A69" t="s">
        <v>11</v>
      </c>
      <c r="B69" s="6">
        <v>70</v>
      </c>
      <c r="C69" s="6">
        <v>5</v>
      </c>
      <c r="D69">
        <v>0</v>
      </c>
      <c r="E69" s="6">
        <v>121.7</v>
      </c>
      <c r="F69">
        <v>38.44</v>
      </c>
    </row>
    <row r="70" spans="1:6" x14ac:dyDescent="0.25">
      <c r="A70" t="s">
        <v>91</v>
      </c>
      <c r="B70" s="6">
        <v>70</v>
      </c>
      <c r="C70">
        <v>5</v>
      </c>
      <c r="D70">
        <v>15</v>
      </c>
      <c r="E70" s="6">
        <v>16.3</v>
      </c>
      <c r="F70">
        <v>10.199999999999999</v>
      </c>
    </row>
    <row r="71" spans="1:6" x14ac:dyDescent="0.25">
      <c r="A71" t="s">
        <v>84</v>
      </c>
      <c r="B71" s="6">
        <v>70</v>
      </c>
      <c r="C71">
        <v>5</v>
      </c>
      <c r="D71">
        <v>0</v>
      </c>
      <c r="E71" s="6">
        <v>14.6</v>
      </c>
      <c r="F71">
        <v>8.2200000000000006</v>
      </c>
    </row>
    <row r="72" spans="1:6" x14ac:dyDescent="0.25">
      <c r="A72" t="s">
        <v>82</v>
      </c>
      <c r="B72" s="6">
        <v>70</v>
      </c>
      <c r="C72">
        <v>5</v>
      </c>
      <c r="D72">
        <v>60</v>
      </c>
      <c r="E72" s="6">
        <v>1.4</v>
      </c>
      <c r="F72">
        <v>0.66</v>
      </c>
    </row>
    <row r="73" spans="1:6" x14ac:dyDescent="0.25">
      <c r="A73" t="s">
        <v>81</v>
      </c>
      <c r="B73" s="6">
        <v>70</v>
      </c>
      <c r="C73">
        <v>5</v>
      </c>
      <c r="D73">
        <v>30</v>
      </c>
      <c r="E73" s="6">
        <v>29.2</v>
      </c>
      <c r="F73">
        <v>14.56</v>
      </c>
    </row>
    <row r="74" spans="1:6" x14ac:dyDescent="0.25">
      <c r="A74" t="s">
        <v>86</v>
      </c>
      <c r="B74" s="6">
        <v>70</v>
      </c>
      <c r="C74">
        <v>5</v>
      </c>
      <c r="D74">
        <v>30</v>
      </c>
      <c r="E74" s="6">
        <v>4.8</v>
      </c>
      <c r="F74">
        <v>2.41</v>
      </c>
    </row>
    <row r="75" spans="1:6" x14ac:dyDescent="0.25">
      <c r="A75" t="s">
        <v>80</v>
      </c>
      <c r="B75" s="6">
        <v>70</v>
      </c>
      <c r="C75">
        <v>5</v>
      </c>
      <c r="D75">
        <v>60</v>
      </c>
      <c r="E75" s="6">
        <v>29.2</v>
      </c>
      <c r="F75">
        <v>20.27</v>
      </c>
    </row>
    <row r="76" spans="1:6" x14ac:dyDescent="0.25">
      <c r="A76" t="s">
        <v>82</v>
      </c>
      <c r="B76" s="6">
        <v>70</v>
      </c>
      <c r="C76">
        <v>5</v>
      </c>
      <c r="D76">
        <v>30</v>
      </c>
      <c r="E76" s="6">
        <v>44.6</v>
      </c>
      <c r="F76">
        <v>17.03</v>
      </c>
    </row>
    <row r="77" spans="1:6" x14ac:dyDescent="0.25">
      <c r="A77" t="s">
        <v>83</v>
      </c>
      <c r="B77" s="6">
        <v>70</v>
      </c>
      <c r="C77">
        <v>5</v>
      </c>
      <c r="D77">
        <v>30</v>
      </c>
      <c r="E77" s="6">
        <v>1.3</v>
      </c>
      <c r="F77">
        <v>0.81</v>
      </c>
    </row>
    <row r="78" spans="1:6" x14ac:dyDescent="0.25">
      <c r="A78" t="s">
        <v>85</v>
      </c>
      <c r="B78" s="6">
        <v>70</v>
      </c>
      <c r="C78">
        <v>5</v>
      </c>
      <c r="D78">
        <v>0</v>
      </c>
      <c r="E78" s="6">
        <v>13.8</v>
      </c>
      <c r="F78">
        <v>6.69</v>
      </c>
    </row>
    <row r="79" spans="1:6" x14ac:dyDescent="0.25">
      <c r="A79" t="s">
        <v>11</v>
      </c>
      <c r="B79" s="6">
        <v>70</v>
      </c>
      <c r="C79">
        <v>5</v>
      </c>
      <c r="D79">
        <v>15</v>
      </c>
      <c r="E79" s="6">
        <v>10.6</v>
      </c>
      <c r="F79">
        <v>5.18</v>
      </c>
    </row>
    <row r="80" spans="1:6" x14ac:dyDescent="0.25">
      <c r="A80" t="s">
        <v>11</v>
      </c>
      <c r="B80" s="6">
        <v>70</v>
      </c>
      <c r="C80">
        <v>4</v>
      </c>
      <c r="D80">
        <v>60</v>
      </c>
      <c r="E80" s="6">
        <v>10.5</v>
      </c>
      <c r="F80">
        <v>5.5</v>
      </c>
    </row>
    <row r="81" spans="1:6" x14ac:dyDescent="0.25">
      <c r="A81" t="s">
        <v>86</v>
      </c>
      <c r="B81" s="6">
        <v>70</v>
      </c>
      <c r="C81">
        <v>4</v>
      </c>
      <c r="D81">
        <v>15</v>
      </c>
      <c r="E81" s="6">
        <v>9</v>
      </c>
      <c r="F81">
        <v>5.0599999999999996</v>
      </c>
    </row>
    <row r="82" spans="1:6" x14ac:dyDescent="0.25">
      <c r="A82" t="s">
        <v>85</v>
      </c>
      <c r="B82" s="6">
        <v>70</v>
      </c>
      <c r="C82">
        <v>4</v>
      </c>
      <c r="D82">
        <v>0</v>
      </c>
      <c r="E82" s="6">
        <v>82</v>
      </c>
      <c r="F82">
        <v>42</v>
      </c>
    </row>
    <row r="83" spans="1:6" x14ac:dyDescent="0.25">
      <c r="A83" t="s">
        <v>81</v>
      </c>
      <c r="B83" s="6">
        <v>70</v>
      </c>
      <c r="C83">
        <v>4</v>
      </c>
      <c r="D83">
        <v>60</v>
      </c>
      <c r="E83" s="6">
        <v>11.8</v>
      </c>
      <c r="F83">
        <v>7.6</v>
      </c>
    </row>
    <row r="84" spans="1:6" x14ac:dyDescent="0.25">
      <c r="A84" t="s">
        <v>80</v>
      </c>
      <c r="B84" s="6">
        <v>70</v>
      </c>
      <c r="C84">
        <v>4</v>
      </c>
      <c r="D84">
        <v>60</v>
      </c>
      <c r="E84" s="6">
        <v>7.4</v>
      </c>
      <c r="F84">
        <v>4.97</v>
      </c>
    </row>
    <row r="85" spans="1:6" x14ac:dyDescent="0.25">
      <c r="A85" t="s">
        <v>83</v>
      </c>
      <c r="B85" s="6">
        <v>70</v>
      </c>
      <c r="C85">
        <v>4</v>
      </c>
      <c r="D85">
        <v>15</v>
      </c>
      <c r="E85" s="6">
        <v>33.299999999999997</v>
      </c>
      <c r="F85">
        <v>15.63</v>
      </c>
    </row>
    <row r="86" spans="1:6" x14ac:dyDescent="0.25">
      <c r="A86" t="s">
        <v>85</v>
      </c>
      <c r="B86" s="6">
        <v>70</v>
      </c>
      <c r="C86">
        <v>4</v>
      </c>
      <c r="D86">
        <v>60</v>
      </c>
      <c r="E86" s="6">
        <v>5.6</v>
      </c>
      <c r="F86">
        <v>3.38</v>
      </c>
    </row>
    <row r="87" spans="1:6" x14ac:dyDescent="0.25">
      <c r="A87" t="s">
        <v>86</v>
      </c>
      <c r="B87" s="6">
        <v>70</v>
      </c>
      <c r="C87">
        <v>3</v>
      </c>
      <c r="D87">
        <v>0</v>
      </c>
      <c r="E87" s="6">
        <v>9</v>
      </c>
      <c r="F87">
        <v>7.48</v>
      </c>
    </row>
    <row r="88" spans="1:6" x14ac:dyDescent="0.25">
      <c r="A88" t="s">
        <v>80</v>
      </c>
      <c r="B88" s="6">
        <v>70</v>
      </c>
      <c r="C88">
        <v>3</v>
      </c>
      <c r="D88">
        <v>15</v>
      </c>
      <c r="E88" s="6">
        <v>101.6</v>
      </c>
      <c r="F88">
        <v>62.69</v>
      </c>
    </row>
    <row r="89" spans="1:6" x14ac:dyDescent="0.25">
      <c r="A89" t="s">
        <v>11</v>
      </c>
      <c r="B89" s="6">
        <v>70</v>
      </c>
      <c r="C89">
        <v>3</v>
      </c>
      <c r="D89">
        <v>0</v>
      </c>
      <c r="E89" s="6">
        <v>78</v>
      </c>
      <c r="F89">
        <v>22.48</v>
      </c>
    </row>
    <row r="90" spans="1:6" x14ac:dyDescent="0.25">
      <c r="A90" t="s">
        <v>82</v>
      </c>
      <c r="B90" s="6">
        <v>70</v>
      </c>
      <c r="C90">
        <v>3</v>
      </c>
      <c r="D90">
        <v>0</v>
      </c>
      <c r="E90" s="6">
        <v>166.7</v>
      </c>
      <c r="F90">
        <v>63.78</v>
      </c>
    </row>
    <row r="91" spans="1:6" x14ac:dyDescent="0.25">
      <c r="A91" t="s">
        <v>80</v>
      </c>
      <c r="B91" s="6">
        <v>70</v>
      </c>
      <c r="C91">
        <v>4</v>
      </c>
      <c r="D91">
        <v>0</v>
      </c>
      <c r="E91" s="6">
        <v>114.8</v>
      </c>
      <c r="F91">
        <v>63.37</v>
      </c>
    </row>
    <row r="92" spans="1:6" x14ac:dyDescent="0.25">
      <c r="A92" t="s">
        <v>80</v>
      </c>
      <c r="B92" s="6">
        <v>70</v>
      </c>
      <c r="C92">
        <v>4</v>
      </c>
      <c r="D92">
        <v>15</v>
      </c>
      <c r="E92" s="6">
        <v>178</v>
      </c>
      <c r="F92">
        <v>96.02</v>
      </c>
    </row>
    <row r="93" spans="1:6" x14ac:dyDescent="0.25">
      <c r="A93" t="s">
        <v>82</v>
      </c>
      <c r="B93" s="6">
        <v>70</v>
      </c>
      <c r="C93">
        <v>4</v>
      </c>
      <c r="D93">
        <v>15</v>
      </c>
      <c r="E93" s="6">
        <v>99.8</v>
      </c>
      <c r="F93">
        <v>38.619999999999997</v>
      </c>
    </row>
    <row r="94" spans="1:6" x14ac:dyDescent="0.25">
      <c r="A94" t="s">
        <v>80</v>
      </c>
      <c r="B94" s="6">
        <v>70</v>
      </c>
      <c r="C94">
        <v>3</v>
      </c>
      <c r="D94">
        <v>0</v>
      </c>
      <c r="E94" s="6">
        <v>88.7</v>
      </c>
      <c r="F94">
        <v>53.32</v>
      </c>
    </row>
    <row r="95" spans="1:6" x14ac:dyDescent="0.25">
      <c r="A95" t="s">
        <v>83</v>
      </c>
      <c r="B95" s="6">
        <v>70</v>
      </c>
      <c r="C95">
        <v>4</v>
      </c>
      <c r="D95">
        <v>0</v>
      </c>
      <c r="E95" s="6">
        <v>4.3</v>
      </c>
      <c r="F95">
        <v>2.52</v>
      </c>
    </row>
    <row r="96" spans="1:6" x14ac:dyDescent="0.25">
      <c r="A96" t="s">
        <v>86</v>
      </c>
      <c r="B96" s="6">
        <v>70</v>
      </c>
      <c r="C96">
        <v>3</v>
      </c>
      <c r="D96">
        <v>15</v>
      </c>
      <c r="E96" s="6">
        <v>9.6</v>
      </c>
      <c r="F96">
        <v>6.27</v>
      </c>
    </row>
    <row r="97" spans="1:6" x14ac:dyDescent="0.25">
      <c r="A97" t="s">
        <v>82</v>
      </c>
      <c r="B97" s="6">
        <v>70</v>
      </c>
      <c r="C97">
        <v>4</v>
      </c>
      <c r="D97">
        <v>0</v>
      </c>
      <c r="E97" s="6">
        <v>5.6</v>
      </c>
      <c r="F97">
        <v>2.09</v>
      </c>
    </row>
    <row r="98" spans="1:6" x14ac:dyDescent="0.25">
      <c r="A98" t="s">
        <v>11</v>
      </c>
      <c r="B98" s="6">
        <v>70</v>
      </c>
      <c r="C98">
        <v>4</v>
      </c>
      <c r="D98">
        <v>0</v>
      </c>
      <c r="E98" s="6">
        <v>264.60000000000002</v>
      </c>
      <c r="F98">
        <v>73.349999999999994</v>
      </c>
    </row>
    <row r="99" spans="1:6" x14ac:dyDescent="0.25">
      <c r="A99" t="s">
        <v>83</v>
      </c>
      <c r="B99" s="6">
        <v>70</v>
      </c>
      <c r="C99">
        <v>3</v>
      </c>
      <c r="D99">
        <v>0</v>
      </c>
      <c r="E99" s="6">
        <v>13.8</v>
      </c>
      <c r="F99">
        <v>10.130000000000001</v>
      </c>
    </row>
    <row r="100" spans="1:6" x14ac:dyDescent="0.25">
      <c r="A100" t="s">
        <v>85</v>
      </c>
      <c r="B100" s="6">
        <v>70</v>
      </c>
      <c r="C100">
        <v>4</v>
      </c>
      <c r="D100">
        <v>30</v>
      </c>
      <c r="E100" s="6">
        <v>8.3000000000000007</v>
      </c>
      <c r="F100">
        <v>5.45</v>
      </c>
    </row>
    <row r="101" spans="1:6" x14ac:dyDescent="0.25">
      <c r="A101" t="s">
        <v>85</v>
      </c>
      <c r="B101" s="6">
        <v>70</v>
      </c>
      <c r="C101">
        <v>3</v>
      </c>
      <c r="D101">
        <v>0</v>
      </c>
      <c r="E101" s="6">
        <v>5.4</v>
      </c>
      <c r="F101">
        <v>3.83</v>
      </c>
    </row>
    <row r="102" spans="1:6" x14ac:dyDescent="0.25">
      <c r="A102" t="s">
        <v>86</v>
      </c>
      <c r="B102" s="6">
        <v>70</v>
      </c>
      <c r="C102">
        <v>4</v>
      </c>
      <c r="D102">
        <v>30</v>
      </c>
      <c r="E102" s="6">
        <v>7.3</v>
      </c>
      <c r="F102">
        <v>5.0199999999999996</v>
      </c>
    </row>
    <row r="103" spans="1:6" x14ac:dyDescent="0.25">
      <c r="A103" t="s">
        <v>11</v>
      </c>
      <c r="B103" s="6">
        <v>70</v>
      </c>
      <c r="C103">
        <v>4</v>
      </c>
      <c r="D103">
        <v>15</v>
      </c>
      <c r="E103" s="6">
        <v>53.1</v>
      </c>
      <c r="F103">
        <v>1.91</v>
      </c>
    </row>
    <row r="104" spans="1:6" x14ac:dyDescent="0.25">
      <c r="A104" t="s">
        <v>126</v>
      </c>
      <c r="B104" s="6">
        <v>70</v>
      </c>
      <c r="C104">
        <v>4</v>
      </c>
      <c r="D104">
        <v>0</v>
      </c>
      <c r="E104" s="6">
        <v>4.2</v>
      </c>
      <c r="F104">
        <v>1.97</v>
      </c>
    </row>
    <row r="105" spans="1:6" x14ac:dyDescent="0.25">
      <c r="A105" t="s">
        <v>80</v>
      </c>
      <c r="B105" s="6">
        <v>70</v>
      </c>
      <c r="C105">
        <v>4</v>
      </c>
      <c r="D105">
        <v>30</v>
      </c>
      <c r="E105" s="6">
        <v>247.4</v>
      </c>
      <c r="F105">
        <v>139.11000000000001</v>
      </c>
    </row>
    <row r="106" spans="1:6" x14ac:dyDescent="0.25">
      <c r="A106" t="s">
        <v>11</v>
      </c>
      <c r="B106" s="6">
        <v>70</v>
      </c>
      <c r="C106">
        <v>4</v>
      </c>
      <c r="D106">
        <v>15</v>
      </c>
      <c r="E106" s="6">
        <v>5.0999999999999996</v>
      </c>
      <c r="F106">
        <v>18.399999999999999</v>
      </c>
    </row>
    <row r="107" spans="1:6" x14ac:dyDescent="0.25">
      <c r="A107" t="s">
        <v>11</v>
      </c>
      <c r="B107" s="6">
        <v>70</v>
      </c>
      <c r="C107">
        <v>3</v>
      </c>
      <c r="D107">
        <v>15</v>
      </c>
      <c r="E107" s="6">
        <v>87.3</v>
      </c>
      <c r="F107">
        <v>32.03</v>
      </c>
    </row>
    <row r="108" spans="1:6" x14ac:dyDescent="0.25">
      <c r="A108" t="s">
        <v>83</v>
      </c>
      <c r="B108" s="6">
        <v>70</v>
      </c>
      <c r="C108">
        <v>3</v>
      </c>
      <c r="D108">
        <v>15</v>
      </c>
      <c r="E108" s="6">
        <v>22.6</v>
      </c>
      <c r="F108">
        <v>14.6</v>
      </c>
    </row>
    <row r="109" spans="1:6" x14ac:dyDescent="0.25">
      <c r="A109" t="s">
        <v>88</v>
      </c>
      <c r="B109" s="6">
        <v>70</v>
      </c>
      <c r="C109">
        <v>4</v>
      </c>
      <c r="D109">
        <v>30</v>
      </c>
      <c r="E109" s="6">
        <v>7.4</v>
      </c>
      <c r="F109">
        <v>5.03</v>
      </c>
    </row>
    <row r="110" spans="1:6" x14ac:dyDescent="0.25">
      <c r="A110" t="s">
        <v>82</v>
      </c>
      <c r="B110" s="6">
        <v>70</v>
      </c>
      <c r="C110">
        <v>3</v>
      </c>
      <c r="D110">
        <v>15</v>
      </c>
      <c r="E110" s="6">
        <v>79.2</v>
      </c>
      <c r="F110">
        <v>33.65</v>
      </c>
    </row>
    <row r="111" spans="1:6" x14ac:dyDescent="0.25">
      <c r="A111" t="s">
        <v>81</v>
      </c>
      <c r="B111" s="6">
        <v>70</v>
      </c>
      <c r="C111">
        <v>4</v>
      </c>
      <c r="D111">
        <v>30</v>
      </c>
      <c r="E111" s="6">
        <v>3.3</v>
      </c>
      <c r="F111">
        <v>2.91</v>
      </c>
    </row>
    <row r="112" spans="1:6" x14ac:dyDescent="0.25">
      <c r="A112" t="s">
        <v>127</v>
      </c>
      <c r="B112" s="6">
        <v>70</v>
      </c>
      <c r="C112">
        <v>4</v>
      </c>
      <c r="D112">
        <v>30</v>
      </c>
      <c r="E112" s="6">
        <v>2</v>
      </c>
      <c r="F112">
        <v>1.38</v>
      </c>
    </row>
    <row r="113" spans="1:6" x14ac:dyDescent="0.25">
      <c r="A113" t="s">
        <v>84</v>
      </c>
      <c r="B113" s="6">
        <v>70</v>
      </c>
      <c r="C113">
        <v>3</v>
      </c>
      <c r="D113">
        <v>0</v>
      </c>
      <c r="E113" s="6">
        <v>26.6</v>
      </c>
      <c r="F113">
        <v>19.23</v>
      </c>
    </row>
    <row r="114" spans="1:6" x14ac:dyDescent="0.25">
      <c r="A114" t="s">
        <v>124</v>
      </c>
      <c r="B114" s="6">
        <v>70</v>
      </c>
      <c r="C114">
        <v>4</v>
      </c>
      <c r="D114">
        <v>15</v>
      </c>
      <c r="E114" s="6">
        <v>0.92</v>
      </c>
      <c r="F114">
        <v>0.9</v>
      </c>
    </row>
    <row r="115" spans="1:6" x14ac:dyDescent="0.25">
      <c r="A115" t="s">
        <v>125</v>
      </c>
      <c r="B115" s="6">
        <v>70</v>
      </c>
      <c r="C115">
        <v>4</v>
      </c>
      <c r="D115">
        <v>0</v>
      </c>
      <c r="E115" s="6">
        <v>1.8</v>
      </c>
      <c r="F115">
        <v>1.1200000000000001</v>
      </c>
    </row>
    <row r="116" spans="1:6" x14ac:dyDescent="0.25">
      <c r="A116" t="s">
        <v>91</v>
      </c>
      <c r="B116" s="6">
        <v>70</v>
      </c>
      <c r="C116">
        <v>4</v>
      </c>
      <c r="D116">
        <v>30</v>
      </c>
      <c r="E116" s="6">
        <v>4.5999999999999996</v>
      </c>
      <c r="F116">
        <v>3.83</v>
      </c>
    </row>
    <row r="117" spans="1:6" x14ac:dyDescent="0.25">
      <c r="A117" t="s">
        <v>88</v>
      </c>
      <c r="B117" s="6">
        <v>70</v>
      </c>
      <c r="C117">
        <v>4</v>
      </c>
      <c r="D117">
        <v>15</v>
      </c>
      <c r="E117" s="6">
        <v>0.4</v>
      </c>
      <c r="F117">
        <v>0.01</v>
      </c>
    </row>
    <row r="118" spans="1:6" x14ac:dyDescent="0.25">
      <c r="A118" t="s">
        <v>85</v>
      </c>
      <c r="B118" s="6">
        <v>70</v>
      </c>
      <c r="C118">
        <v>4</v>
      </c>
      <c r="D118">
        <v>15</v>
      </c>
      <c r="E118" s="6">
        <v>2.6</v>
      </c>
      <c r="F118">
        <v>2.3199999999999998</v>
      </c>
    </row>
    <row r="119" spans="1:6" x14ac:dyDescent="0.25">
      <c r="A119" t="s">
        <v>84</v>
      </c>
      <c r="B119" s="6">
        <v>70</v>
      </c>
      <c r="C119">
        <v>3</v>
      </c>
      <c r="D119">
        <v>15</v>
      </c>
      <c r="E119" s="6">
        <v>23</v>
      </c>
      <c r="F119">
        <v>16.12</v>
      </c>
    </row>
    <row r="120" spans="1:6" x14ac:dyDescent="0.25">
      <c r="A120" t="s">
        <v>86</v>
      </c>
      <c r="B120" s="6">
        <v>70</v>
      </c>
      <c r="C120">
        <v>4</v>
      </c>
      <c r="D120">
        <v>0</v>
      </c>
      <c r="E120" s="6">
        <v>10.5</v>
      </c>
      <c r="F120">
        <v>6.75</v>
      </c>
    </row>
    <row r="121" spans="1:6" x14ac:dyDescent="0.25">
      <c r="A121" t="s">
        <v>80</v>
      </c>
      <c r="B121" s="6">
        <v>70</v>
      </c>
      <c r="C121">
        <v>1</v>
      </c>
      <c r="D121">
        <v>60</v>
      </c>
      <c r="F121">
        <v>7</v>
      </c>
    </row>
    <row r="122" spans="1:6" x14ac:dyDescent="0.25">
      <c r="B122" s="6"/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J124"/>
  <sheetViews>
    <sheetView topLeftCell="A79" workbookViewId="0">
      <selection activeCell="A92" sqref="A92:I95"/>
    </sheetView>
  </sheetViews>
  <sheetFormatPr defaultRowHeight="15" x14ac:dyDescent="0.25"/>
  <sheetData>
    <row r="1" spans="1:10" x14ac:dyDescent="0.25">
      <c r="A1" t="s">
        <v>0</v>
      </c>
      <c r="B1" t="s">
        <v>39</v>
      </c>
      <c r="C1" t="s">
        <v>2</v>
      </c>
      <c r="D1" t="s">
        <v>3</v>
      </c>
      <c r="E1" t="s">
        <v>123</v>
      </c>
      <c r="F1" t="s">
        <v>1</v>
      </c>
      <c r="G1" s="12" t="s">
        <v>167</v>
      </c>
      <c r="H1" t="s">
        <v>165</v>
      </c>
      <c r="I1" t="s">
        <v>166</v>
      </c>
    </row>
    <row r="2" spans="1:10" x14ac:dyDescent="0.25">
      <c r="A2" t="s">
        <v>82</v>
      </c>
      <c r="B2">
        <v>70</v>
      </c>
      <c r="C2">
        <v>1</v>
      </c>
      <c r="D2">
        <v>0</v>
      </c>
      <c r="E2">
        <v>56.72</v>
      </c>
      <c r="F2">
        <v>1000</v>
      </c>
      <c r="G2" s="12">
        <v>5.672E-2</v>
      </c>
      <c r="H2">
        <v>10000</v>
      </c>
      <c r="I2">
        <v>367.2</v>
      </c>
    </row>
    <row r="3" spans="1:10" x14ac:dyDescent="0.25">
      <c r="A3" t="s">
        <v>11</v>
      </c>
      <c r="B3">
        <v>70</v>
      </c>
      <c r="C3">
        <v>1</v>
      </c>
      <c r="D3">
        <v>0</v>
      </c>
      <c r="E3">
        <v>68.569999999999993</v>
      </c>
      <c r="F3" s="12">
        <v>1000</v>
      </c>
      <c r="G3" s="12">
        <v>6.8569999999999992E-2</v>
      </c>
      <c r="H3" s="12">
        <v>10000</v>
      </c>
      <c r="I3" s="12">
        <v>285.7</v>
      </c>
    </row>
    <row r="4" spans="1:10" x14ac:dyDescent="0.25">
      <c r="A4" t="s">
        <v>86</v>
      </c>
      <c r="B4">
        <v>70</v>
      </c>
      <c r="C4">
        <v>1</v>
      </c>
      <c r="D4">
        <v>0</v>
      </c>
      <c r="E4">
        <v>9.35</v>
      </c>
      <c r="F4" s="12">
        <v>1000</v>
      </c>
      <c r="G4" s="12">
        <v>9.3499999999999989E-3</v>
      </c>
      <c r="H4" s="12">
        <v>10000</v>
      </c>
      <c r="I4" s="12">
        <v>293.5</v>
      </c>
    </row>
    <row r="5" spans="1:10" x14ac:dyDescent="0.25">
      <c r="A5" t="s">
        <v>80</v>
      </c>
      <c r="B5">
        <v>70</v>
      </c>
      <c r="C5">
        <v>1</v>
      </c>
      <c r="D5">
        <v>0</v>
      </c>
      <c r="E5">
        <v>14.43</v>
      </c>
      <c r="F5" s="12">
        <v>1000</v>
      </c>
      <c r="G5" s="12">
        <v>1.443E-2</v>
      </c>
      <c r="H5" s="12">
        <v>10000</v>
      </c>
      <c r="I5" s="12">
        <v>344.3</v>
      </c>
    </row>
    <row r="6" spans="1:10" x14ac:dyDescent="0.25">
      <c r="A6" t="s">
        <v>81</v>
      </c>
      <c r="B6">
        <v>70</v>
      </c>
      <c r="C6">
        <v>1</v>
      </c>
      <c r="D6">
        <v>0</v>
      </c>
      <c r="E6">
        <v>8.83</v>
      </c>
      <c r="F6" s="12">
        <v>1000</v>
      </c>
      <c r="G6" s="12">
        <v>8.8299999999999993E-3</v>
      </c>
      <c r="H6" s="12">
        <v>10000</v>
      </c>
      <c r="I6" s="12">
        <v>288.3</v>
      </c>
    </row>
    <row r="7" spans="1:10" x14ac:dyDescent="0.25">
      <c r="A7" t="s">
        <v>82</v>
      </c>
      <c r="B7">
        <v>70</v>
      </c>
      <c r="C7">
        <v>1</v>
      </c>
      <c r="D7">
        <v>0</v>
      </c>
      <c r="E7">
        <v>34.44</v>
      </c>
      <c r="F7" s="12">
        <v>1000</v>
      </c>
      <c r="G7" s="12">
        <v>3.4439999999999998E-2</v>
      </c>
      <c r="H7" s="12">
        <v>10000</v>
      </c>
      <c r="I7" s="12">
        <v>344.4</v>
      </c>
    </row>
    <row r="8" spans="1:10" s="56" customFormat="1" x14ac:dyDescent="0.25">
      <c r="I8" s="56">
        <f>AVERAGE(I2:I7)</f>
        <v>320.56666666666666</v>
      </c>
      <c r="J8" s="56">
        <v>320.56666666666666</v>
      </c>
    </row>
    <row r="9" spans="1:10" x14ac:dyDescent="0.25">
      <c r="A9" t="s">
        <v>11</v>
      </c>
      <c r="B9">
        <v>70</v>
      </c>
      <c r="C9">
        <v>1</v>
      </c>
      <c r="D9">
        <v>15</v>
      </c>
      <c r="E9">
        <v>10.45</v>
      </c>
      <c r="F9" s="12">
        <v>1000</v>
      </c>
      <c r="G9" s="12">
        <v>1.0449999999999999E-2</v>
      </c>
      <c r="H9" s="12">
        <v>10000</v>
      </c>
      <c r="I9" s="12">
        <v>104.49999999999999</v>
      </c>
    </row>
    <row r="10" spans="1:10" x14ac:dyDescent="0.25">
      <c r="A10" t="s">
        <v>81</v>
      </c>
      <c r="B10">
        <v>70</v>
      </c>
      <c r="C10">
        <v>1</v>
      </c>
      <c r="D10">
        <v>15</v>
      </c>
      <c r="E10">
        <v>24.56</v>
      </c>
      <c r="F10" s="12">
        <v>1000</v>
      </c>
      <c r="G10" s="12">
        <v>2.4559999999999998E-2</v>
      </c>
      <c r="H10" s="12">
        <v>10000</v>
      </c>
      <c r="I10" s="12">
        <v>245.6</v>
      </c>
    </row>
    <row r="11" spans="1:10" x14ac:dyDescent="0.25">
      <c r="A11" t="s">
        <v>85</v>
      </c>
      <c r="B11">
        <v>70</v>
      </c>
      <c r="C11">
        <v>1</v>
      </c>
      <c r="D11">
        <v>15</v>
      </c>
      <c r="E11">
        <v>1.02</v>
      </c>
      <c r="F11" s="12">
        <v>1000</v>
      </c>
      <c r="G11" s="12">
        <v>1.0200000000000001E-3</v>
      </c>
      <c r="H11" s="12">
        <v>10000</v>
      </c>
      <c r="I11" s="12">
        <v>10.200000000000001</v>
      </c>
    </row>
    <row r="12" spans="1:10" x14ac:dyDescent="0.25">
      <c r="A12" t="s">
        <v>80</v>
      </c>
      <c r="B12">
        <v>70</v>
      </c>
      <c r="C12">
        <v>1</v>
      </c>
      <c r="D12">
        <v>15</v>
      </c>
      <c r="E12">
        <v>19.940000000000001</v>
      </c>
      <c r="F12" s="12">
        <v>1000</v>
      </c>
      <c r="G12" s="12">
        <v>1.9940000000000003E-2</v>
      </c>
      <c r="H12" s="12">
        <v>10000</v>
      </c>
      <c r="I12" s="12">
        <v>199.40000000000003</v>
      </c>
    </row>
    <row r="13" spans="1:10" x14ac:dyDescent="0.25">
      <c r="A13" t="s">
        <v>11</v>
      </c>
      <c r="B13">
        <v>70</v>
      </c>
      <c r="C13">
        <v>1</v>
      </c>
      <c r="D13">
        <v>30</v>
      </c>
      <c r="E13">
        <v>11.41</v>
      </c>
      <c r="F13" s="12">
        <v>1000</v>
      </c>
      <c r="G13" s="12">
        <v>1.141E-2</v>
      </c>
      <c r="H13" s="12">
        <v>10000</v>
      </c>
      <c r="I13" s="12">
        <v>114.1</v>
      </c>
    </row>
    <row r="14" spans="1:10" x14ac:dyDescent="0.25">
      <c r="A14" t="s">
        <v>81</v>
      </c>
      <c r="B14">
        <v>70</v>
      </c>
      <c r="C14">
        <v>1</v>
      </c>
      <c r="D14">
        <v>30</v>
      </c>
      <c r="E14">
        <v>25.95</v>
      </c>
      <c r="F14" s="12">
        <v>1000</v>
      </c>
      <c r="G14" s="12">
        <v>2.5950000000000001E-2</v>
      </c>
      <c r="H14" s="12">
        <v>10000</v>
      </c>
      <c r="I14" s="12">
        <v>259.5</v>
      </c>
    </row>
    <row r="15" spans="1:10" x14ac:dyDescent="0.25">
      <c r="A15" t="s">
        <v>82</v>
      </c>
      <c r="B15">
        <v>70</v>
      </c>
      <c r="C15">
        <v>1</v>
      </c>
      <c r="D15">
        <v>30</v>
      </c>
      <c r="E15">
        <v>6.29</v>
      </c>
      <c r="F15" s="12">
        <v>1000</v>
      </c>
      <c r="G15" s="12">
        <v>6.2900000000000005E-3</v>
      </c>
      <c r="H15" s="12">
        <v>10000</v>
      </c>
      <c r="I15" s="12">
        <v>62.900000000000006</v>
      </c>
    </row>
    <row r="16" spans="1:10" x14ac:dyDescent="0.25">
      <c r="A16" t="s">
        <v>80</v>
      </c>
      <c r="B16">
        <v>70</v>
      </c>
      <c r="C16">
        <v>1</v>
      </c>
      <c r="D16">
        <v>30</v>
      </c>
      <c r="E16">
        <v>72.86</v>
      </c>
      <c r="F16" s="12">
        <v>1000</v>
      </c>
      <c r="G16" s="12">
        <v>7.2859999999999994E-2</v>
      </c>
      <c r="H16" s="12">
        <v>10000</v>
      </c>
      <c r="I16" s="12">
        <v>728.59999999999991</v>
      </c>
    </row>
    <row r="17" spans="1:9" x14ac:dyDescent="0.25">
      <c r="A17" t="s">
        <v>84</v>
      </c>
      <c r="B17">
        <v>70</v>
      </c>
      <c r="C17">
        <v>1</v>
      </c>
      <c r="D17">
        <v>30</v>
      </c>
      <c r="E17">
        <v>1.56</v>
      </c>
      <c r="F17" s="12">
        <v>1000</v>
      </c>
      <c r="G17" s="12">
        <v>1.56E-3</v>
      </c>
      <c r="H17" s="12">
        <v>10000</v>
      </c>
      <c r="I17" s="12">
        <v>15.6</v>
      </c>
    </row>
    <row r="18" spans="1:9" x14ac:dyDescent="0.25">
      <c r="A18" t="s">
        <v>81</v>
      </c>
      <c r="B18">
        <v>70</v>
      </c>
      <c r="C18">
        <v>1</v>
      </c>
      <c r="D18">
        <v>60</v>
      </c>
      <c r="E18">
        <v>14.13</v>
      </c>
      <c r="F18" s="12">
        <v>1000</v>
      </c>
      <c r="G18" s="12">
        <v>1.413E-2</v>
      </c>
      <c r="H18" s="12">
        <v>10000</v>
      </c>
      <c r="I18" s="12">
        <v>141.30000000000001</v>
      </c>
    </row>
    <row r="19" spans="1:9" x14ac:dyDescent="0.25">
      <c r="A19" t="s">
        <v>11</v>
      </c>
      <c r="B19">
        <v>70</v>
      </c>
      <c r="C19">
        <v>1</v>
      </c>
      <c r="D19">
        <v>60</v>
      </c>
      <c r="E19">
        <v>105.19</v>
      </c>
      <c r="F19" s="12">
        <v>1000</v>
      </c>
      <c r="G19" s="12">
        <v>0.10518999999999999</v>
      </c>
      <c r="H19" s="12">
        <v>10000</v>
      </c>
      <c r="I19" s="12">
        <v>1051.8999999999999</v>
      </c>
    </row>
    <row r="20" spans="1:9" x14ac:dyDescent="0.25">
      <c r="A20" t="s">
        <v>80</v>
      </c>
      <c r="B20">
        <v>70</v>
      </c>
      <c r="C20">
        <v>1</v>
      </c>
      <c r="D20">
        <v>60</v>
      </c>
      <c r="E20">
        <v>7</v>
      </c>
      <c r="F20" s="12">
        <v>1000</v>
      </c>
      <c r="G20" s="12">
        <v>7.0000000000000001E-3</v>
      </c>
      <c r="H20" s="12">
        <v>10000</v>
      </c>
      <c r="I20" s="12">
        <v>70</v>
      </c>
    </row>
    <row r="21" spans="1:9" x14ac:dyDescent="0.25">
      <c r="A21" t="s">
        <v>82</v>
      </c>
      <c r="B21">
        <v>70</v>
      </c>
      <c r="C21">
        <v>2</v>
      </c>
      <c r="D21">
        <v>0</v>
      </c>
      <c r="E21">
        <v>102.08</v>
      </c>
      <c r="F21" s="12">
        <v>1000</v>
      </c>
      <c r="G21" s="12">
        <v>0.10208</v>
      </c>
      <c r="H21" s="12">
        <v>10000</v>
      </c>
      <c r="I21" s="12">
        <v>1020.8000000000001</v>
      </c>
    </row>
    <row r="22" spans="1:9" x14ac:dyDescent="0.25">
      <c r="A22" t="s">
        <v>84</v>
      </c>
      <c r="B22">
        <v>70</v>
      </c>
      <c r="C22">
        <v>2</v>
      </c>
      <c r="D22">
        <v>0</v>
      </c>
      <c r="E22">
        <v>4.0599999999999996</v>
      </c>
      <c r="F22" s="12">
        <v>1000</v>
      </c>
      <c r="G22" s="12">
        <v>4.0599999999999994E-3</v>
      </c>
      <c r="H22" s="12">
        <v>10000</v>
      </c>
      <c r="I22" s="12">
        <v>40.599999999999994</v>
      </c>
    </row>
    <row r="23" spans="1:9" x14ac:dyDescent="0.25">
      <c r="A23" t="s">
        <v>86</v>
      </c>
      <c r="B23">
        <v>70</v>
      </c>
      <c r="C23">
        <v>2</v>
      </c>
      <c r="D23">
        <v>0</v>
      </c>
      <c r="E23">
        <v>5.54</v>
      </c>
      <c r="F23" s="12">
        <v>1000</v>
      </c>
      <c r="G23" s="12">
        <v>5.5399999999999998E-3</v>
      </c>
      <c r="H23" s="12">
        <v>10000</v>
      </c>
      <c r="I23" s="12">
        <v>55.4</v>
      </c>
    </row>
    <row r="24" spans="1:9" x14ac:dyDescent="0.25">
      <c r="A24" t="s">
        <v>81</v>
      </c>
      <c r="B24">
        <v>70</v>
      </c>
      <c r="C24">
        <v>2</v>
      </c>
      <c r="D24">
        <v>0</v>
      </c>
      <c r="E24">
        <v>10.68</v>
      </c>
      <c r="F24" s="12">
        <v>1000</v>
      </c>
      <c r="G24" s="12">
        <v>1.068E-2</v>
      </c>
      <c r="H24" s="12">
        <v>10000</v>
      </c>
      <c r="I24" s="12">
        <v>106.8</v>
      </c>
    </row>
    <row r="25" spans="1:9" x14ac:dyDescent="0.25">
      <c r="A25" t="s">
        <v>11</v>
      </c>
      <c r="B25">
        <v>70</v>
      </c>
      <c r="C25">
        <v>2</v>
      </c>
      <c r="D25">
        <v>0</v>
      </c>
      <c r="E25">
        <v>112.06</v>
      </c>
      <c r="F25" s="12">
        <v>1000</v>
      </c>
      <c r="G25" s="12">
        <v>0.11206000000000001</v>
      </c>
      <c r="H25" s="12">
        <v>10000</v>
      </c>
      <c r="I25" s="12">
        <v>1120.6000000000001</v>
      </c>
    </row>
    <row r="26" spans="1:9" x14ac:dyDescent="0.25">
      <c r="A26" t="s">
        <v>80</v>
      </c>
      <c r="B26">
        <v>70</v>
      </c>
      <c r="C26">
        <v>2</v>
      </c>
      <c r="D26">
        <v>0</v>
      </c>
      <c r="E26">
        <v>4.49</v>
      </c>
      <c r="F26" s="12">
        <v>1000</v>
      </c>
      <c r="G26" s="12">
        <v>4.4900000000000001E-3</v>
      </c>
      <c r="H26" s="12">
        <v>10000</v>
      </c>
      <c r="I26" s="12">
        <v>44.9</v>
      </c>
    </row>
    <row r="27" spans="1:9" x14ac:dyDescent="0.25">
      <c r="A27" t="s">
        <v>80</v>
      </c>
      <c r="B27">
        <v>70</v>
      </c>
      <c r="C27">
        <v>2</v>
      </c>
      <c r="D27">
        <v>15</v>
      </c>
      <c r="E27">
        <v>58.57</v>
      </c>
      <c r="F27" s="12">
        <v>1000</v>
      </c>
      <c r="G27" s="12">
        <v>5.8569999999999997E-2</v>
      </c>
      <c r="H27" s="12">
        <v>10000</v>
      </c>
      <c r="I27" s="12">
        <v>585.69999999999993</v>
      </c>
    </row>
    <row r="28" spans="1:9" x14ac:dyDescent="0.25">
      <c r="A28" t="s">
        <v>84</v>
      </c>
      <c r="B28">
        <v>70</v>
      </c>
      <c r="C28">
        <v>2</v>
      </c>
      <c r="D28">
        <v>15</v>
      </c>
      <c r="E28">
        <v>9.01</v>
      </c>
      <c r="F28" s="12">
        <v>1000</v>
      </c>
      <c r="G28" s="12">
        <v>9.0100000000000006E-3</v>
      </c>
      <c r="H28" s="12">
        <v>10000</v>
      </c>
      <c r="I28" s="12">
        <v>90.100000000000009</v>
      </c>
    </row>
    <row r="29" spans="1:9" x14ac:dyDescent="0.25">
      <c r="A29" t="s">
        <v>83</v>
      </c>
      <c r="B29">
        <v>70</v>
      </c>
      <c r="C29">
        <v>2</v>
      </c>
      <c r="D29">
        <v>15</v>
      </c>
      <c r="E29">
        <v>13.61</v>
      </c>
      <c r="F29" s="12">
        <v>1000</v>
      </c>
      <c r="G29" s="12">
        <v>1.3609999999999999E-2</v>
      </c>
      <c r="H29" s="12">
        <v>10000</v>
      </c>
      <c r="I29" s="12">
        <v>136.1</v>
      </c>
    </row>
    <row r="30" spans="1:9" x14ac:dyDescent="0.25">
      <c r="A30" t="s">
        <v>11</v>
      </c>
      <c r="B30">
        <v>70</v>
      </c>
      <c r="C30">
        <v>2</v>
      </c>
      <c r="D30">
        <v>15</v>
      </c>
      <c r="E30">
        <v>2.79</v>
      </c>
      <c r="F30" s="12">
        <v>1000</v>
      </c>
      <c r="G30" s="12">
        <v>2.7899999999999999E-3</v>
      </c>
      <c r="H30" s="12">
        <v>10000</v>
      </c>
      <c r="I30" s="12">
        <v>27.9</v>
      </c>
    </row>
    <row r="31" spans="1:9" x14ac:dyDescent="0.25">
      <c r="A31" t="s">
        <v>82</v>
      </c>
      <c r="B31">
        <v>70</v>
      </c>
      <c r="C31">
        <v>2</v>
      </c>
      <c r="D31">
        <v>15</v>
      </c>
      <c r="E31">
        <v>76.69</v>
      </c>
      <c r="F31" s="12">
        <v>1000</v>
      </c>
      <c r="G31" s="12">
        <v>7.6689999999999994E-2</v>
      </c>
      <c r="H31" s="12">
        <v>10000</v>
      </c>
      <c r="I31" s="12">
        <v>766.9</v>
      </c>
    </row>
    <row r="32" spans="1:9" x14ac:dyDescent="0.25">
      <c r="A32" t="s">
        <v>86</v>
      </c>
      <c r="B32">
        <v>70</v>
      </c>
      <c r="C32">
        <v>2</v>
      </c>
      <c r="D32">
        <v>30</v>
      </c>
      <c r="E32">
        <v>0.81</v>
      </c>
      <c r="F32" s="12">
        <v>1000</v>
      </c>
      <c r="G32" s="12">
        <v>8.1000000000000006E-4</v>
      </c>
      <c r="H32" s="12">
        <v>10000</v>
      </c>
      <c r="I32" s="12">
        <v>8.1000000000000014</v>
      </c>
    </row>
    <row r="33" spans="1:9" x14ac:dyDescent="0.25">
      <c r="A33" t="s">
        <v>11</v>
      </c>
      <c r="B33">
        <v>70</v>
      </c>
      <c r="C33">
        <v>2</v>
      </c>
      <c r="D33">
        <v>30</v>
      </c>
      <c r="E33">
        <v>102.19</v>
      </c>
      <c r="F33" s="12">
        <v>1000</v>
      </c>
      <c r="G33" s="12">
        <v>0.10219</v>
      </c>
      <c r="H33" s="12">
        <v>10000</v>
      </c>
      <c r="I33" s="12">
        <v>1021.9</v>
      </c>
    </row>
    <row r="34" spans="1:9" x14ac:dyDescent="0.25">
      <c r="A34" t="s">
        <v>84</v>
      </c>
      <c r="B34">
        <v>70</v>
      </c>
      <c r="C34">
        <v>2</v>
      </c>
      <c r="D34">
        <v>30</v>
      </c>
      <c r="E34">
        <v>2.77</v>
      </c>
      <c r="F34" s="12">
        <v>1000</v>
      </c>
      <c r="G34" s="12">
        <v>2.7699999999999999E-3</v>
      </c>
      <c r="H34" s="12">
        <v>10000</v>
      </c>
      <c r="I34" s="12">
        <v>27.7</v>
      </c>
    </row>
    <row r="35" spans="1:9" x14ac:dyDescent="0.25">
      <c r="A35" t="s">
        <v>80</v>
      </c>
      <c r="B35">
        <v>70</v>
      </c>
      <c r="C35">
        <v>2</v>
      </c>
      <c r="D35">
        <v>30</v>
      </c>
      <c r="E35">
        <v>37.11</v>
      </c>
      <c r="F35" s="12">
        <v>1000</v>
      </c>
      <c r="G35" s="12">
        <v>3.7109999999999997E-2</v>
      </c>
      <c r="H35" s="12">
        <v>10000</v>
      </c>
      <c r="I35" s="12">
        <v>371.09999999999997</v>
      </c>
    </row>
    <row r="36" spans="1:9" x14ac:dyDescent="0.25">
      <c r="A36" t="s">
        <v>81</v>
      </c>
      <c r="B36">
        <v>70</v>
      </c>
      <c r="C36">
        <v>2</v>
      </c>
      <c r="D36">
        <v>30</v>
      </c>
      <c r="E36">
        <v>19.45</v>
      </c>
      <c r="F36" s="12">
        <v>1000</v>
      </c>
      <c r="G36" s="12">
        <v>1.9449999999999999E-2</v>
      </c>
      <c r="H36" s="12">
        <v>10000</v>
      </c>
      <c r="I36" s="12">
        <v>194.49999999999997</v>
      </c>
    </row>
    <row r="37" spans="1:9" x14ac:dyDescent="0.25">
      <c r="A37" t="s">
        <v>86</v>
      </c>
      <c r="B37">
        <v>70</v>
      </c>
      <c r="C37">
        <v>2</v>
      </c>
      <c r="D37">
        <v>30</v>
      </c>
      <c r="E37">
        <v>2.02</v>
      </c>
      <c r="F37" s="12">
        <v>1000</v>
      </c>
      <c r="G37" s="12">
        <v>2.0200000000000001E-3</v>
      </c>
      <c r="H37" s="12">
        <v>10000</v>
      </c>
      <c r="I37" s="12">
        <v>20.2</v>
      </c>
    </row>
    <row r="38" spans="1:9" x14ac:dyDescent="0.25">
      <c r="A38" t="s">
        <v>83</v>
      </c>
      <c r="B38">
        <v>70</v>
      </c>
      <c r="C38">
        <v>2</v>
      </c>
      <c r="D38">
        <v>30</v>
      </c>
      <c r="E38">
        <v>19.690000000000001</v>
      </c>
      <c r="F38" s="12">
        <v>1000</v>
      </c>
      <c r="G38" s="12">
        <v>1.9690000000000003E-2</v>
      </c>
      <c r="H38" s="12">
        <v>10000</v>
      </c>
      <c r="I38" s="12">
        <v>196.90000000000003</v>
      </c>
    </row>
    <row r="39" spans="1:9" x14ac:dyDescent="0.25">
      <c r="A39" t="s">
        <v>88</v>
      </c>
      <c r="B39">
        <v>70</v>
      </c>
      <c r="C39">
        <v>2</v>
      </c>
      <c r="D39">
        <v>30</v>
      </c>
      <c r="E39">
        <v>15.39</v>
      </c>
      <c r="F39" s="12">
        <v>1000</v>
      </c>
      <c r="G39" s="12">
        <v>1.5390000000000001E-2</v>
      </c>
      <c r="H39" s="12">
        <v>10000</v>
      </c>
      <c r="I39" s="12">
        <v>153.9</v>
      </c>
    </row>
    <row r="40" spans="1:9" x14ac:dyDescent="0.25">
      <c r="A40" t="s">
        <v>11</v>
      </c>
      <c r="B40">
        <v>70</v>
      </c>
      <c r="C40">
        <v>2</v>
      </c>
      <c r="D40">
        <v>60</v>
      </c>
      <c r="E40">
        <v>55.49</v>
      </c>
      <c r="F40" s="12">
        <v>1000</v>
      </c>
      <c r="G40" s="12">
        <v>5.5490000000000005E-2</v>
      </c>
      <c r="H40" s="12">
        <v>10000</v>
      </c>
      <c r="I40" s="12">
        <v>554.90000000000009</v>
      </c>
    </row>
    <row r="41" spans="1:9" x14ac:dyDescent="0.25">
      <c r="A41" t="s">
        <v>85</v>
      </c>
      <c r="B41">
        <v>70</v>
      </c>
      <c r="C41">
        <v>2</v>
      </c>
      <c r="D41">
        <v>60</v>
      </c>
      <c r="E41">
        <v>0.57999999999999996</v>
      </c>
      <c r="F41" s="12">
        <v>1000</v>
      </c>
      <c r="G41" s="12">
        <v>5.8E-4</v>
      </c>
      <c r="H41" s="12">
        <v>10000</v>
      </c>
      <c r="I41" s="12">
        <v>5.8</v>
      </c>
    </row>
    <row r="42" spans="1:9" x14ac:dyDescent="0.25">
      <c r="A42" t="s">
        <v>86</v>
      </c>
      <c r="B42">
        <v>70</v>
      </c>
      <c r="C42">
        <v>2</v>
      </c>
      <c r="D42">
        <v>60</v>
      </c>
      <c r="E42">
        <v>0.25</v>
      </c>
      <c r="F42" s="12">
        <v>1000</v>
      </c>
      <c r="G42" s="12">
        <v>2.5000000000000001E-4</v>
      </c>
      <c r="H42" s="12">
        <v>10000</v>
      </c>
      <c r="I42" s="12">
        <v>2.5</v>
      </c>
    </row>
    <row r="43" spans="1:9" x14ac:dyDescent="0.25">
      <c r="A43" t="s">
        <v>80</v>
      </c>
      <c r="B43">
        <v>70</v>
      </c>
      <c r="C43">
        <v>2</v>
      </c>
      <c r="D43">
        <v>60</v>
      </c>
      <c r="E43">
        <v>1.7</v>
      </c>
      <c r="F43" s="12">
        <v>1000</v>
      </c>
      <c r="G43" s="12">
        <v>1.6999999999999999E-3</v>
      </c>
      <c r="H43" s="12">
        <v>10000</v>
      </c>
      <c r="I43" s="12">
        <v>17</v>
      </c>
    </row>
    <row r="44" spans="1:9" x14ac:dyDescent="0.25">
      <c r="A44" t="s">
        <v>82</v>
      </c>
      <c r="B44">
        <v>70</v>
      </c>
      <c r="C44">
        <v>2</v>
      </c>
      <c r="D44">
        <v>60</v>
      </c>
      <c r="E44">
        <v>15.08</v>
      </c>
      <c r="F44" s="12">
        <v>1000</v>
      </c>
      <c r="G44" s="12">
        <v>1.508E-2</v>
      </c>
      <c r="H44" s="12">
        <v>10000</v>
      </c>
      <c r="I44" s="12">
        <v>150.79999999999998</v>
      </c>
    </row>
    <row r="45" spans="1:9" x14ac:dyDescent="0.25">
      <c r="A45" t="s">
        <v>83</v>
      </c>
      <c r="B45">
        <v>70</v>
      </c>
      <c r="C45">
        <v>2</v>
      </c>
      <c r="D45">
        <v>60</v>
      </c>
      <c r="E45">
        <v>0.44</v>
      </c>
      <c r="F45" s="12">
        <v>1000</v>
      </c>
      <c r="G45" s="12">
        <v>4.4000000000000002E-4</v>
      </c>
      <c r="H45" s="12">
        <v>10000</v>
      </c>
      <c r="I45" s="12">
        <v>4.4000000000000004</v>
      </c>
    </row>
    <row r="46" spans="1:9" x14ac:dyDescent="0.25">
      <c r="A46" t="s">
        <v>86</v>
      </c>
      <c r="B46">
        <v>70</v>
      </c>
      <c r="C46">
        <v>3</v>
      </c>
      <c r="D46">
        <v>0</v>
      </c>
      <c r="E46">
        <v>7.48</v>
      </c>
      <c r="F46" s="12">
        <v>1000</v>
      </c>
      <c r="G46" s="12">
        <v>7.4800000000000005E-3</v>
      </c>
      <c r="H46" s="12">
        <v>10000</v>
      </c>
      <c r="I46" s="12">
        <v>74.800000000000011</v>
      </c>
    </row>
    <row r="47" spans="1:9" x14ac:dyDescent="0.25">
      <c r="A47" t="s">
        <v>11</v>
      </c>
      <c r="B47">
        <v>70</v>
      </c>
      <c r="C47">
        <v>3</v>
      </c>
      <c r="D47">
        <v>0</v>
      </c>
      <c r="E47">
        <v>22.48</v>
      </c>
      <c r="F47" s="12">
        <v>1000</v>
      </c>
      <c r="G47" s="12">
        <v>2.248E-2</v>
      </c>
      <c r="H47" s="12">
        <v>10000</v>
      </c>
      <c r="I47" s="12">
        <v>224.8</v>
      </c>
    </row>
    <row r="48" spans="1:9" x14ac:dyDescent="0.25">
      <c r="A48" t="s">
        <v>82</v>
      </c>
      <c r="B48">
        <v>70</v>
      </c>
      <c r="C48">
        <v>3</v>
      </c>
      <c r="D48">
        <v>0</v>
      </c>
      <c r="E48">
        <v>63.78</v>
      </c>
      <c r="F48" s="12">
        <v>1000</v>
      </c>
      <c r="G48" s="12">
        <v>6.3780000000000003E-2</v>
      </c>
      <c r="H48" s="12">
        <v>10000</v>
      </c>
      <c r="I48" s="12">
        <v>637.80000000000007</v>
      </c>
    </row>
    <row r="49" spans="1:9" x14ac:dyDescent="0.25">
      <c r="A49" t="s">
        <v>80</v>
      </c>
      <c r="B49">
        <v>70</v>
      </c>
      <c r="C49">
        <v>3</v>
      </c>
      <c r="D49">
        <v>0</v>
      </c>
      <c r="E49">
        <v>53.32</v>
      </c>
      <c r="F49" s="12">
        <v>1000</v>
      </c>
      <c r="G49" s="12">
        <v>5.3319999999999999E-2</v>
      </c>
      <c r="H49" s="12">
        <v>10000</v>
      </c>
      <c r="I49" s="12">
        <v>533.20000000000005</v>
      </c>
    </row>
    <row r="50" spans="1:9" x14ac:dyDescent="0.25">
      <c r="A50" t="s">
        <v>83</v>
      </c>
      <c r="B50">
        <v>70</v>
      </c>
      <c r="C50">
        <v>3</v>
      </c>
      <c r="D50">
        <v>0</v>
      </c>
      <c r="E50">
        <v>10.130000000000001</v>
      </c>
      <c r="F50" s="12">
        <v>1000</v>
      </c>
      <c r="G50" s="12">
        <v>1.013E-2</v>
      </c>
      <c r="H50" s="12">
        <v>10000</v>
      </c>
      <c r="I50" s="12">
        <v>101.3</v>
      </c>
    </row>
    <row r="51" spans="1:9" x14ac:dyDescent="0.25">
      <c r="A51" t="s">
        <v>85</v>
      </c>
      <c r="B51">
        <v>70</v>
      </c>
      <c r="C51">
        <v>3</v>
      </c>
      <c r="D51">
        <v>0</v>
      </c>
      <c r="E51">
        <v>3.83</v>
      </c>
      <c r="F51" s="12">
        <v>1000</v>
      </c>
      <c r="G51" s="12">
        <v>3.8300000000000001E-3</v>
      </c>
      <c r="H51" s="12">
        <v>10000</v>
      </c>
      <c r="I51" s="12">
        <v>38.299999999999997</v>
      </c>
    </row>
    <row r="52" spans="1:9" x14ac:dyDescent="0.25">
      <c r="A52" t="s">
        <v>84</v>
      </c>
      <c r="B52">
        <v>70</v>
      </c>
      <c r="C52">
        <v>3</v>
      </c>
      <c r="D52">
        <v>0</v>
      </c>
      <c r="E52">
        <v>19.23</v>
      </c>
      <c r="F52" s="12">
        <v>1000</v>
      </c>
      <c r="G52" s="12">
        <v>1.9230000000000001E-2</v>
      </c>
      <c r="H52" s="12">
        <v>10000</v>
      </c>
      <c r="I52" s="12">
        <v>192.3</v>
      </c>
    </row>
    <row r="53" spans="1:9" x14ac:dyDescent="0.25">
      <c r="A53" t="s">
        <v>80</v>
      </c>
      <c r="B53">
        <v>70</v>
      </c>
      <c r="C53">
        <v>3</v>
      </c>
      <c r="D53">
        <v>15</v>
      </c>
      <c r="E53">
        <v>62.69</v>
      </c>
      <c r="F53" s="12">
        <v>1000</v>
      </c>
      <c r="G53" s="12">
        <v>6.2689999999999996E-2</v>
      </c>
      <c r="H53" s="12">
        <v>10000</v>
      </c>
      <c r="I53" s="12">
        <v>626.9</v>
      </c>
    </row>
    <row r="54" spans="1:9" x14ac:dyDescent="0.25">
      <c r="A54" t="s">
        <v>86</v>
      </c>
      <c r="B54">
        <v>70</v>
      </c>
      <c r="C54">
        <v>3</v>
      </c>
      <c r="D54">
        <v>15</v>
      </c>
      <c r="E54">
        <v>6.27</v>
      </c>
      <c r="F54" s="12">
        <v>1000</v>
      </c>
      <c r="G54" s="12">
        <v>6.2699999999999995E-3</v>
      </c>
      <c r="H54" s="12">
        <v>10000</v>
      </c>
      <c r="I54" s="12">
        <v>62.699999999999996</v>
      </c>
    </row>
    <row r="55" spans="1:9" x14ac:dyDescent="0.25">
      <c r="A55" t="s">
        <v>11</v>
      </c>
      <c r="B55">
        <v>70</v>
      </c>
      <c r="C55">
        <v>3</v>
      </c>
      <c r="D55">
        <v>15</v>
      </c>
      <c r="E55">
        <v>32.03</v>
      </c>
      <c r="F55" s="12">
        <v>1000</v>
      </c>
      <c r="G55" s="12">
        <v>3.2030000000000003E-2</v>
      </c>
      <c r="H55" s="12">
        <v>10000</v>
      </c>
      <c r="I55" s="12">
        <v>320.3</v>
      </c>
    </row>
    <row r="56" spans="1:9" x14ac:dyDescent="0.25">
      <c r="A56" t="s">
        <v>83</v>
      </c>
      <c r="B56">
        <v>70</v>
      </c>
      <c r="C56">
        <v>3</v>
      </c>
      <c r="D56">
        <v>15</v>
      </c>
      <c r="E56">
        <v>14.6</v>
      </c>
      <c r="F56" s="12">
        <v>1000</v>
      </c>
      <c r="G56" s="12">
        <v>1.46E-2</v>
      </c>
      <c r="H56" s="12">
        <v>10000</v>
      </c>
      <c r="I56" s="12">
        <v>146</v>
      </c>
    </row>
    <row r="57" spans="1:9" x14ac:dyDescent="0.25">
      <c r="A57" t="s">
        <v>82</v>
      </c>
      <c r="B57">
        <v>70</v>
      </c>
      <c r="C57">
        <v>3</v>
      </c>
      <c r="D57">
        <v>15</v>
      </c>
      <c r="E57">
        <v>33.65</v>
      </c>
      <c r="F57" s="12">
        <v>1000</v>
      </c>
      <c r="G57" s="12">
        <v>3.3649999999999999E-2</v>
      </c>
      <c r="H57" s="12">
        <v>10000</v>
      </c>
      <c r="I57" s="12">
        <v>336.5</v>
      </c>
    </row>
    <row r="58" spans="1:9" x14ac:dyDescent="0.25">
      <c r="A58" t="s">
        <v>84</v>
      </c>
      <c r="B58">
        <v>70</v>
      </c>
      <c r="C58">
        <v>3</v>
      </c>
      <c r="D58">
        <v>15</v>
      </c>
      <c r="E58">
        <v>16.12</v>
      </c>
      <c r="F58" s="12">
        <v>1000</v>
      </c>
      <c r="G58" s="12">
        <v>1.6120000000000002E-2</v>
      </c>
      <c r="H58" s="12">
        <v>10000</v>
      </c>
      <c r="I58" s="12">
        <v>161.20000000000002</v>
      </c>
    </row>
    <row r="59" spans="1:9" x14ac:dyDescent="0.25">
      <c r="A59" t="s">
        <v>83</v>
      </c>
      <c r="B59">
        <v>70</v>
      </c>
      <c r="C59">
        <v>3</v>
      </c>
      <c r="D59">
        <v>30</v>
      </c>
      <c r="E59">
        <v>6.47</v>
      </c>
      <c r="F59" s="12">
        <v>1000</v>
      </c>
      <c r="G59" s="12">
        <v>6.4700000000000001E-3</v>
      </c>
      <c r="H59" s="12">
        <v>10000</v>
      </c>
      <c r="I59" s="12">
        <v>64.7</v>
      </c>
    </row>
    <row r="60" spans="1:9" x14ac:dyDescent="0.25">
      <c r="A60" t="s">
        <v>82</v>
      </c>
      <c r="B60">
        <v>70</v>
      </c>
      <c r="C60">
        <v>3</v>
      </c>
      <c r="D60">
        <v>30</v>
      </c>
      <c r="E60">
        <v>14.27</v>
      </c>
      <c r="F60" s="12">
        <v>1000</v>
      </c>
      <c r="G60" s="12">
        <v>1.427E-2</v>
      </c>
      <c r="H60" s="12">
        <v>10000</v>
      </c>
      <c r="I60" s="12">
        <v>142.69999999999999</v>
      </c>
    </row>
    <row r="61" spans="1:9" x14ac:dyDescent="0.25">
      <c r="A61" t="s">
        <v>80</v>
      </c>
      <c r="B61">
        <v>70</v>
      </c>
      <c r="C61">
        <v>3</v>
      </c>
      <c r="D61">
        <v>30</v>
      </c>
      <c r="E61">
        <v>80.709999999999994</v>
      </c>
      <c r="F61" s="12">
        <v>1000</v>
      </c>
      <c r="G61" s="12">
        <v>8.070999999999999E-2</v>
      </c>
      <c r="H61" s="12">
        <v>10000</v>
      </c>
      <c r="I61" s="12">
        <v>807.09999999999991</v>
      </c>
    </row>
    <row r="62" spans="1:9" x14ac:dyDescent="0.25">
      <c r="A62" t="s">
        <v>86</v>
      </c>
      <c r="B62">
        <v>70</v>
      </c>
      <c r="C62">
        <v>3</v>
      </c>
      <c r="D62">
        <v>30</v>
      </c>
      <c r="E62">
        <v>2.58</v>
      </c>
      <c r="F62" s="12">
        <v>1000</v>
      </c>
      <c r="G62" s="12">
        <v>2.5800000000000003E-3</v>
      </c>
      <c r="H62" s="12">
        <v>10000</v>
      </c>
      <c r="I62" s="12">
        <v>25.800000000000004</v>
      </c>
    </row>
    <row r="63" spans="1:9" x14ac:dyDescent="0.25">
      <c r="A63" t="s">
        <v>81</v>
      </c>
      <c r="B63">
        <v>70</v>
      </c>
      <c r="C63">
        <v>3</v>
      </c>
      <c r="D63">
        <v>60</v>
      </c>
      <c r="E63">
        <v>26.42</v>
      </c>
      <c r="F63" s="12">
        <v>1000</v>
      </c>
      <c r="G63" s="12">
        <v>2.6420000000000003E-2</v>
      </c>
      <c r="H63" s="12">
        <v>10000</v>
      </c>
      <c r="I63" s="12">
        <v>264.20000000000005</v>
      </c>
    </row>
    <row r="64" spans="1:9" x14ac:dyDescent="0.25">
      <c r="A64" t="s">
        <v>80</v>
      </c>
      <c r="B64">
        <v>70</v>
      </c>
      <c r="C64">
        <v>3</v>
      </c>
      <c r="D64">
        <v>60</v>
      </c>
      <c r="E64">
        <v>4.1500000000000004</v>
      </c>
      <c r="F64" s="12">
        <v>1000</v>
      </c>
      <c r="G64" s="12">
        <v>4.15E-3</v>
      </c>
      <c r="H64" s="12">
        <v>10000</v>
      </c>
      <c r="I64" s="12">
        <v>41.5</v>
      </c>
    </row>
    <row r="65" spans="1:9" x14ac:dyDescent="0.25">
      <c r="A65" t="s">
        <v>82</v>
      </c>
      <c r="B65">
        <v>70</v>
      </c>
      <c r="C65">
        <v>3</v>
      </c>
      <c r="D65">
        <v>60</v>
      </c>
      <c r="E65">
        <v>7.66</v>
      </c>
      <c r="F65" s="12">
        <v>1000</v>
      </c>
      <c r="G65" s="12">
        <v>7.6600000000000001E-3</v>
      </c>
      <c r="H65" s="12">
        <v>10000</v>
      </c>
      <c r="I65" s="12">
        <v>76.599999999999994</v>
      </c>
    </row>
    <row r="66" spans="1:9" x14ac:dyDescent="0.25">
      <c r="A66" t="s">
        <v>11</v>
      </c>
      <c r="B66">
        <v>70</v>
      </c>
      <c r="C66">
        <v>3</v>
      </c>
      <c r="D66">
        <v>60</v>
      </c>
      <c r="E66">
        <v>5.94</v>
      </c>
      <c r="F66" s="12">
        <v>1000</v>
      </c>
      <c r="G66" s="12">
        <v>5.94E-3</v>
      </c>
      <c r="H66" s="12">
        <v>10000</v>
      </c>
      <c r="I66" s="12">
        <v>59.4</v>
      </c>
    </row>
    <row r="67" spans="1:9" x14ac:dyDescent="0.25">
      <c r="A67" t="s">
        <v>85</v>
      </c>
      <c r="B67">
        <v>70</v>
      </c>
      <c r="C67">
        <v>4</v>
      </c>
      <c r="D67">
        <v>0</v>
      </c>
      <c r="E67">
        <v>42</v>
      </c>
      <c r="F67" s="12">
        <v>1000</v>
      </c>
      <c r="G67" s="12">
        <v>4.2000000000000003E-2</v>
      </c>
      <c r="H67" s="12">
        <v>10000</v>
      </c>
      <c r="I67" s="12">
        <v>420</v>
      </c>
    </row>
    <row r="68" spans="1:9" x14ac:dyDescent="0.25">
      <c r="A68" t="s">
        <v>80</v>
      </c>
      <c r="B68">
        <v>70</v>
      </c>
      <c r="C68">
        <v>4</v>
      </c>
      <c r="D68">
        <v>0</v>
      </c>
      <c r="E68">
        <v>63.37</v>
      </c>
      <c r="F68" s="12">
        <v>1000</v>
      </c>
      <c r="G68" s="12">
        <v>6.3369999999999996E-2</v>
      </c>
      <c r="H68" s="12">
        <v>10000</v>
      </c>
      <c r="I68" s="12">
        <v>633.69999999999993</v>
      </c>
    </row>
    <row r="69" spans="1:9" x14ac:dyDescent="0.25">
      <c r="A69" t="s">
        <v>83</v>
      </c>
      <c r="B69">
        <v>70</v>
      </c>
      <c r="C69">
        <v>4</v>
      </c>
      <c r="D69">
        <v>0</v>
      </c>
      <c r="E69">
        <v>2.52</v>
      </c>
      <c r="F69" s="12">
        <v>1000</v>
      </c>
      <c r="G69" s="12">
        <v>2.5200000000000001E-3</v>
      </c>
      <c r="H69" s="12">
        <v>10000</v>
      </c>
      <c r="I69" s="12">
        <v>25.2</v>
      </c>
    </row>
    <row r="70" spans="1:9" x14ac:dyDescent="0.25">
      <c r="A70" t="s">
        <v>82</v>
      </c>
      <c r="B70">
        <v>70</v>
      </c>
      <c r="C70">
        <v>4</v>
      </c>
      <c r="D70">
        <v>0</v>
      </c>
      <c r="E70">
        <v>2.09</v>
      </c>
      <c r="F70" s="12">
        <v>1000</v>
      </c>
      <c r="G70" s="12">
        <v>2.0899999999999998E-3</v>
      </c>
      <c r="H70" s="12">
        <v>10000</v>
      </c>
      <c r="I70" s="12">
        <v>20.9</v>
      </c>
    </row>
    <row r="71" spans="1:9" x14ac:dyDescent="0.25">
      <c r="A71" t="s">
        <v>11</v>
      </c>
      <c r="B71">
        <v>70</v>
      </c>
      <c r="C71">
        <v>4</v>
      </c>
      <c r="D71">
        <v>0</v>
      </c>
      <c r="E71">
        <v>73.349999999999994</v>
      </c>
      <c r="F71" s="12">
        <v>1000</v>
      </c>
      <c r="G71" s="12">
        <v>7.3349999999999999E-2</v>
      </c>
      <c r="H71" s="12">
        <v>10000</v>
      </c>
      <c r="I71" s="12">
        <v>733.5</v>
      </c>
    </row>
    <row r="72" spans="1:9" x14ac:dyDescent="0.25">
      <c r="A72" t="s">
        <v>126</v>
      </c>
      <c r="B72">
        <v>70</v>
      </c>
      <c r="C72">
        <v>4</v>
      </c>
      <c r="D72">
        <v>0</v>
      </c>
      <c r="E72">
        <v>1.97</v>
      </c>
      <c r="F72" s="12">
        <v>1000</v>
      </c>
      <c r="G72" s="12">
        <v>1.97E-3</v>
      </c>
      <c r="H72" s="12">
        <v>10000</v>
      </c>
      <c r="I72" s="12">
        <v>19.7</v>
      </c>
    </row>
    <row r="73" spans="1:9" x14ac:dyDescent="0.25">
      <c r="A73" t="s">
        <v>125</v>
      </c>
      <c r="B73">
        <v>70</v>
      </c>
      <c r="C73">
        <v>4</v>
      </c>
      <c r="D73">
        <v>0</v>
      </c>
      <c r="E73">
        <v>1.1200000000000001</v>
      </c>
      <c r="F73" s="12">
        <v>1000</v>
      </c>
      <c r="G73" s="12">
        <v>1.1200000000000001E-3</v>
      </c>
      <c r="H73" s="12">
        <v>10000</v>
      </c>
      <c r="I73" s="12">
        <v>11.200000000000001</v>
      </c>
    </row>
    <row r="74" spans="1:9" x14ac:dyDescent="0.25">
      <c r="A74" t="s">
        <v>86</v>
      </c>
      <c r="B74">
        <v>70</v>
      </c>
      <c r="C74">
        <v>4</v>
      </c>
      <c r="D74">
        <v>0</v>
      </c>
      <c r="E74">
        <v>6.75</v>
      </c>
      <c r="F74" s="12">
        <v>1000</v>
      </c>
      <c r="G74" s="12">
        <v>6.7499999999999999E-3</v>
      </c>
      <c r="H74" s="12">
        <v>10000</v>
      </c>
      <c r="I74" s="12">
        <v>67.5</v>
      </c>
    </row>
    <row r="75" spans="1:9" x14ac:dyDescent="0.25">
      <c r="A75" t="s">
        <v>86</v>
      </c>
      <c r="B75">
        <v>70</v>
      </c>
      <c r="C75">
        <v>4</v>
      </c>
      <c r="D75">
        <v>15</v>
      </c>
      <c r="E75">
        <v>5.0599999999999996</v>
      </c>
      <c r="F75" s="12">
        <v>1000</v>
      </c>
      <c r="G75" s="12">
        <v>5.0599999999999994E-3</v>
      </c>
      <c r="H75" s="12">
        <v>10000</v>
      </c>
      <c r="I75" s="12">
        <v>50.599999999999994</v>
      </c>
    </row>
    <row r="76" spans="1:9" x14ac:dyDescent="0.25">
      <c r="A76" t="s">
        <v>83</v>
      </c>
      <c r="B76">
        <v>70</v>
      </c>
      <c r="C76">
        <v>4</v>
      </c>
      <c r="D76">
        <v>15</v>
      </c>
      <c r="E76">
        <v>15.63</v>
      </c>
      <c r="F76" s="12">
        <v>1000</v>
      </c>
      <c r="G76" s="12">
        <v>1.5630000000000002E-2</v>
      </c>
      <c r="H76" s="12">
        <v>10000</v>
      </c>
      <c r="I76" s="12">
        <v>156.30000000000001</v>
      </c>
    </row>
    <row r="77" spans="1:9" x14ac:dyDescent="0.25">
      <c r="A77" t="s">
        <v>80</v>
      </c>
      <c r="B77">
        <v>70</v>
      </c>
      <c r="C77">
        <v>4</v>
      </c>
      <c r="D77">
        <v>15</v>
      </c>
      <c r="E77">
        <v>96.02</v>
      </c>
      <c r="F77" s="12">
        <v>1000</v>
      </c>
      <c r="G77" s="12">
        <v>9.6019999999999994E-2</v>
      </c>
      <c r="H77" s="12">
        <v>10000</v>
      </c>
      <c r="I77" s="12">
        <v>960.19999999999993</v>
      </c>
    </row>
    <row r="78" spans="1:9" x14ac:dyDescent="0.25">
      <c r="A78" t="s">
        <v>82</v>
      </c>
      <c r="B78">
        <v>70</v>
      </c>
      <c r="C78">
        <v>4</v>
      </c>
      <c r="D78">
        <v>15</v>
      </c>
      <c r="E78">
        <v>38.619999999999997</v>
      </c>
      <c r="F78" s="12">
        <v>1000</v>
      </c>
      <c r="G78" s="12">
        <v>3.8619999999999995E-2</v>
      </c>
      <c r="H78" s="12">
        <v>10000</v>
      </c>
      <c r="I78" s="12">
        <v>386.19999999999993</v>
      </c>
    </row>
    <row r="79" spans="1:9" x14ac:dyDescent="0.25">
      <c r="A79" t="s">
        <v>11</v>
      </c>
      <c r="B79">
        <v>70</v>
      </c>
      <c r="C79">
        <v>4</v>
      </c>
      <c r="D79">
        <v>15</v>
      </c>
      <c r="E79">
        <v>1.91</v>
      </c>
      <c r="F79" s="12">
        <v>1000</v>
      </c>
      <c r="G79" s="12">
        <v>1.91E-3</v>
      </c>
      <c r="H79" s="12">
        <v>10000</v>
      </c>
      <c r="I79" s="12">
        <v>19.100000000000001</v>
      </c>
    </row>
    <row r="80" spans="1:9" x14ac:dyDescent="0.25">
      <c r="A80" t="s">
        <v>11</v>
      </c>
      <c r="B80">
        <v>70</v>
      </c>
      <c r="C80">
        <v>4</v>
      </c>
      <c r="D80">
        <v>15</v>
      </c>
      <c r="E80">
        <v>18.399999999999999</v>
      </c>
      <c r="F80" s="12">
        <v>1000</v>
      </c>
      <c r="G80" s="12">
        <v>1.84E-2</v>
      </c>
      <c r="H80" s="12">
        <v>10000</v>
      </c>
      <c r="I80" s="12">
        <v>184</v>
      </c>
    </row>
    <row r="81" spans="1:9" x14ac:dyDescent="0.25">
      <c r="A81" t="s">
        <v>124</v>
      </c>
      <c r="B81">
        <v>70</v>
      </c>
      <c r="C81">
        <v>4</v>
      </c>
      <c r="D81">
        <v>15</v>
      </c>
      <c r="E81">
        <v>0.9</v>
      </c>
      <c r="F81" s="12">
        <v>1000</v>
      </c>
      <c r="G81" s="12">
        <v>8.9999999999999998E-4</v>
      </c>
      <c r="H81" s="12">
        <v>10000</v>
      </c>
      <c r="I81" s="12">
        <v>9</v>
      </c>
    </row>
    <row r="82" spans="1:9" x14ac:dyDescent="0.25">
      <c r="A82" t="s">
        <v>88</v>
      </c>
      <c r="B82">
        <v>70</v>
      </c>
      <c r="C82">
        <v>4</v>
      </c>
      <c r="D82">
        <v>15</v>
      </c>
      <c r="E82">
        <v>0.01</v>
      </c>
      <c r="F82" s="12">
        <v>1000</v>
      </c>
      <c r="G82" s="12">
        <v>1.0000000000000001E-5</v>
      </c>
      <c r="H82" s="12">
        <v>10000</v>
      </c>
      <c r="I82" s="12">
        <v>0.1</v>
      </c>
    </row>
    <row r="83" spans="1:9" x14ac:dyDescent="0.25">
      <c r="A83" t="s">
        <v>85</v>
      </c>
      <c r="B83">
        <v>70</v>
      </c>
      <c r="C83">
        <v>4</v>
      </c>
      <c r="D83">
        <v>15</v>
      </c>
      <c r="E83">
        <v>2.3199999999999998</v>
      </c>
      <c r="F83" s="12">
        <v>1000</v>
      </c>
      <c r="G83" s="12">
        <v>2.32E-3</v>
      </c>
      <c r="H83" s="12">
        <v>10000</v>
      </c>
      <c r="I83" s="12">
        <v>23.2</v>
      </c>
    </row>
    <row r="84" spans="1:9" x14ac:dyDescent="0.25">
      <c r="A84" t="s">
        <v>85</v>
      </c>
      <c r="B84">
        <v>70</v>
      </c>
      <c r="C84">
        <v>4</v>
      </c>
      <c r="D84">
        <v>30</v>
      </c>
      <c r="E84">
        <v>5.45</v>
      </c>
      <c r="F84" s="12">
        <v>1000</v>
      </c>
      <c r="G84" s="12">
        <v>5.45E-3</v>
      </c>
      <c r="H84" s="12">
        <v>10000</v>
      </c>
      <c r="I84" s="12">
        <v>54.5</v>
      </c>
    </row>
    <row r="85" spans="1:9" x14ac:dyDescent="0.25">
      <c r="A85" t="s">
        <v>86</v>
      </c>
      <c r="B85">
        <v>70</v>
      </c>
      <c r="C85">
        <v>4</v>
      </c>
      <c r="D85">
        <v>30</v>
      </c>
      <c r="E85">
        <v>5.0199999999999996</v>
      </c>
      <c r="F85" s="12">
        <v>1000</v>
      </c>
      <c r="G85" s="12">
        <v>5.0199999999999993E-3</v>
      </c>
      <c r="H85" s="12">
        <v>10000</v>
      </c>
      <c r="I85" s="12">
        <v>50.199999999999996</v>
      </c>
    </row>
    <row r="86" spans="1:9" x14ac:dyDescent="0.25">
      <c r="A86" t="s">
        <v>80</v>
      </c>
      <c r="B86">
        <v>70</v>
      </c>
      <c r="C86">
        <v>4</v>
      </c>
      <c r="D86">
        <v>30</v>
      </c>
      <c r="E86">
        <v>139.11000000000001</v>
      </c>
      <c r="F86" s="12">
        <v>1000</v>
      </c>
      <c r="G86" s="12">
        <v>0.13911000000000001</v>
      </c>
      <c r="H86" s="12">
        <v>10000</v>
      </c>
      <c r="I86" s="12">
        <v>1391.1000000000001</v>
      </c>
    </row>
    <row r="87" spans="1:9" x14ac:dyDescent="0.25">
      <c r="A87" t="s">
        <v>88</v>
      </c>
      <c r="B87">
        <v>70</v>
      </c>
      <c r="C87">
        <v>4</v>
      </c>
      <c r="D87">
        <v>30</v>
      </c>
      <c r="E87">
        <v>5.03</v>
      </c>
      <c r="F87" s="12">
        <v>1000</v>
      </c>
      <c r="G87" s="12">
        <v>5.0300000000000006E-3</v>
      </c>
      <c r="H87" s="12">
        <v>10000</v>
      </c>
      <c r="I87" s="12">
        <v>50.300000000000004</v>
      </c>
    </row>
    <row r="88" spans="1:9" x14ac:dyDescent="0.25">
      <c r="A88" t="s">
        <v>81</v>
      </c>
      <c r="B88">
        <v>70</v>
      </c>
      <c r="C88">
        <v>4</v>
      </c>
      <c r="D88">
        <v>30</v>
      </c>
      <c r="E88">
        <v>2.91</v>
      </c>
      <c r="F88" s="12">
        <v>1000</v>
      </c>
      <c r="G88" s="12">
        <v>2.9100000000000003E-3</v>
      </c>
      <c r="H88" s="12">
        <v>10000</v>
      </c>
      <c r="I88" s="12">
        <v>29.1</v>
      </c>
    </row>
    <row r="89" spans="1:9" x14ac:dyDescent="0.25">
      <c r="A89" t="s">
        <v>127</v>
      </c>
      <c r="B89">
        <v>70</v>
      </c>
      <c r="C89">
        <v>4</v>
      </c>
      <c r="D89">
        <v>30</v>
      </c>
      <c r="E89">
        <v>1.38</v>
      </c>
      <c r="F89" s="12">
        <v>1000</v>
      </c>
      <c r="G89" s="12">
        <v>1.3799999999999999E-3</v>
      </c>
      <c r="H89" s="12">
        <v>10000</v>
      </c>
      <c r="I89" s="12">
        <v>13.799999999999999</v>
      </c>
    </row>
    <row r="90" spans="1:9" x14ac:dyDescent="0.25">
      <c r="A90" t="s">
        <v>91</v>
      </c>
      <c r="B90">
        <v>70</v>
      </c>
      <c r="C90">
        <v>4</v>
      </c>
      <c r="D90">
        <v>30</v>
      </c>
      <c r="E90">
        <v>3.83</v>
      </c>
      <c r="F90" s="12">
        <v>1000</v>
      </c>
      <c r="G90" s="12">
        <v>3.8300000000000001E-3</v>
      </c>
      <c r="H90" s="12">
        <v>10000</v>
      </c>
      <c r="I90" s="12">
        <v>38.299999999999997</v>
      </c>
    </row>
    <row r="91" spans="1:9" s="56" customFormat="1" x14ac:dyDescent="0.25"/>
    <row r="92" spans="1:9" x14ac:dyDescent="0.25">
      <c r="A92" t="s">
        <v>11</v>
      </c>
      <c r="B92">
        <v>70</v>
      </c>
      <c r="C92">
        <v>4</v>
      </c>
      <c r="D92">
        <v>60</v>
      </c>
      <c r="E92">
        <v>5.5</v>
      </c>
      <c r="F92" s="12">
        <v>1000</v>
      </c>
      <c r="G92" s="12">
        <v>5.4999999999999997E-3</v>
      </c>
      <c r="H92" s="12">
        <v>10000</v>
      </c>
      <c r="I92" s="12">
        <v>55</v>
      </c>
    </row>
    <row r="93" spans="1:9" x14ac:dyDescent="0.25">
      <c r="A93" t="s">
        <v>81</v>
      </c>
      <c r="B93">
        <v>70</v>
      </c>
      <c r="C93">
        <v>4</v>
      </c>
      <c r="D93">
        <v>60</v>
      </c>
      <c r="E93">
        <v>7.6</v>
      </c>
      <c r="F93" s="12">
        <v>1000</v>
      </c>
      <c r="G93" s="12">
        <v>7.6E-3</v>
      </c>
      <c r="H93" s="12">
        <v>10000</v>
      </c>
      <c r="I93" s="12">
        <v>76</v>
      </c>
    </row>
    <row r="94" spans="1:9" x14ac:dyDescent="0.25">
      <c r="A94" t="s">
        <v>80</v>
      </c>
      <c r="B94">
        <v>70</v>
      </c>
      <c r="C94">
        <v>4</v>
      </c>
      <c r="D94">
        <v>60</v>
      </c>
      <c r="E94">
        <v>4.97</v>
      </c>
      <c r="F94" s="12">
        <v>1000</v>
      </c>
      <c r="G94" s="12">
        <v>4.9699999999999996E-3</v>
      </c>
      <c r="H94" s="12">
        <v>10000</v>
      </c>
      <c r="I94" s="12">
        <v>49.699999999999996</v>
      </c>
    </row>
    <row r="95" spans="1:9" x14ac:dyDescent="0.25">
      <c r="A95" t="s">
        <v>85</v>
      </c>
      <c r="B95">
        <v>70</v>
      </c>
      <c r="C95">
        <v>4</v>
      </c>
      <c r="D95">
        <v>60</v>
      </c>
      <c r="E95">
        <v>3.38</v>
      </c>
      <c r="F95" s="12">
        <v>1000</v>
      </c>
      <c r="G95" s="12">
        <v>3.3799999999999998E-3</v>
      </c>
      <c r="H95" s="12">
        <v>10000</v>
      </c>
      <c r="I95" s="12">
        <v>33.799999999999997</v>
      </c>
    </row>
    <row r="96" spans="1:9" s="56" customFormat="1" x14ac:dyDescent="0.25"/>
    <row r="97" spans="1:9" x14ac:dyDescent="0.25">
      <c r="A97" t="s">
        <v>124</v>
      </c>
      <c r="B97">
        <v>70</v>
      </c>
      <c r="C97">
        <v>5</v>
      </c>
      <c r="D97">
        <v>0</v>
      </c>
      <c r="E97">
        <v>10.95</v>
      </c>
      <c r="F97" s="12">
        <v>1000</v>
      </c>
      <c r="G97" s="12">
        <v>1.095E-2</v>
      </c>
      <c r="H97" s="12">
        <v>10000</v>
      </c>
      <c r="I97" s="12">
        <v>109.5</v>
      </c>
    </row>
    <row r="98" spans="1:9" x14ac:dyDescent="0.25">
      <c r="A98" t="s">
        <v>86</v>
      </c>
      <c r="B98">
        <v>70</v>
      </c>
      <c r="C98">
        <v>5</v>
      </c>
      <c r="D98">
        <v>0</v>
      </c>
      <c r="E98">
        <v>2.4900000000000002</v>
      </c>
      <c r="F98" s="12">
        <v>1000</v>
      </c>
      <c r="G98" s="12">
        <v>2.49E-3</v>
      </c>
      <c r="H98" s="12">
        <v>10000</v>
      </c>
      <c r="I98" s="12">
        <v>24.9</v>
      </c>
    </row>
    <row r="99" spans="1:9" x14ac:dyDescent="0.25">
      <c r="A99" t="s">
        <v>80</v>
      </c>
      <c r="B99">
        <v>70</v>
      </c>
      <c r="C99">
        <v>5</v>
      </c>
      <c r="D99">
        <v>0</v>
      </c>
      <c r="E99">
        <v>46.42</v>
      </c>
      <c r="F99" s="12">
        <v>1000</v>
      </c>
      <c r="G99" s="12">
        <v>4.6420000000000003E-2</v>
      </c>
      <c r="H99" s="12">
        <v>10000</v>
      </c>
      <c r="I99" s="12">
        <v>464.20000000000005</v>
      </c>
    </row>
    <row r="100" spans="1:9" x14ac:dyDescent="0.25">
      <c r="A100" t="s">
        <v>82</v>
      </c>
      <c r="B100">
        <v>70</v>
      </c>
      <c r="C100">
        <v>5</v>
      </c>
      <c r="D100">
        <v>0</v>
      </c>
      <c r="E100">
        <v>28.75</v>
      </c>
      <c r="F100" s="12">
        <v>1000</v>
      </c>
      <c r="G100" s="12">
        <v>2.8750000000000001E-2</v>
      </c>
      <c r="H100" s="12">
        <v>10000</v>
      </c>
      <c r="I100" s="12">
        <v>287.5</v>
      </c>
    </row>
    <row r="101" spans="1:9" x14ac:dyDescent="0.25">
      <c r="A101" t="s">
        <v>83</v>
      </c>
      <c r="B101">
        <v>70</v>
      </c>
      <c r="C101">
        <v>5</v>
      </c>
      <c r="D101">
        <v>0</v>
      </c>
      <c r="E101">
        <v>29.68</v>
      </c>
      <c r="F101" s="12">
        <v>1000</v>
      </c>
      <c r="G101" s="12">
        <v>2.9679999999999998E-2</v>
      </c>
      <c r="H101" s="12">
        <v>10000</v>
      </c>
      <c r="I101" s="12">
        <v>296.79999999999995</v>
      </c>
    </row>
    <row r="102" spans="1:9" x14ac:dyDescent="0.25">
      <c r="A102" t="s">
        <v>89</v>
      </c>
      <c r="B102">
        <v>70</v>
      </c>
      <c r="C102">
        <v>5</v>
      </c>
      <c r="D102">
        <v>0</v>
      </c>
      <c r="E102">
        <v>3.76</v>
      </c>
      <c r="F102" s="12">
        <v>1000</v>
      </c>
      <c r="G102" s="12">
        <v>3.7599999999999999E-3</v>
      </c>
      <c r="H102" s="12">
        <v>10000</v>
      </c>
      <c r="I102" s="12">
        <v>37.6</v>
      </c>
    </row>
    <row r="103" spans="1:9" x14ac:dyDescent="0.25">
      <c r="A103" t="s">
        <v>11</v>
      </c>
      <c r="B103">
        <v>70</v>
      </c>
      <c r="C103">
        <v>5</v>
      </c>
      <c r="D103">
        <v>0</v>
      </c>
      <c r="E103">
        <v>38.44</v>
      </c>
      <c r="F103" s="12">
        <v>1000</v>
      </c>
      <c r="G103" s="12">
        <v>3.8439999999999995E-2</v>
      </c>
      <c r="H103" s="12">
        <v>10000</v>
      </c>
      <c r="I103" s="12">
        <v>384.4</v>
      </c>
    </row>
    <row r="104" spans="1:9" x14ac:dyDescent="0.25">
      <c r="A104" t="s">
        <v>84</v>
      </c>
      <c r="B104">
        <v>70</v>
      </c>
      <c r="C104">
        <v>5</v>
      </c>
      <c r="D104">
        <v>0</v>
      </c>
      <c r="E104">
        <v>8.2200000000000006</v>
      </c>
      <c r="F104" s="12">
        <v>1000</v>
      </c>
      <c r="G104" s="12">
        <v>8.2199999999999999E-3</v>
      </c>
      <c r="H104" s="12">
        <v>10000</v>
      </c>
      <c r="I104" s="12">
        <v>82.2</v>
      </c>
    </row>
    <row r="105" spans="1:9" x14ac:dyDescent="0.25">
      <c r="A105" t="s">
        <v>85</v>
      </c>
      <c r="B105">
        <v>70</v>
      </c>
      <c r="C105">
        <v>5</v>
      </c>
      <c r="D105">
        <v>0</v>
      </c>
      <c r="E105">
        <v>6.69</v>
      </c>
      <c r="F105" s="12">
        <v>1000</v>
      </c>
      <c r="G105" s="12">
        <v>6.6900000000000006E-3</v>
      </c>
      <c r="H105" s="12">
        <v>10000</v>
      </c>
      <c r="I105" s="12">
        <v>66.900000000000006</v>
      </c>
    </row>
    <row r="106" spans="1:9" x14ac:dyDescent="0.25">
      <c r="A106" t="s">
        <v>80</v>
      </c>
      <c r="B106">
        <v>70</v>
      </c>
      <c r="C106">
        <v>5</v>
      </c>
      <c r="D106">
        <v>15</v>
      </c>
      <c r="E106">
        <v>27.99</v>
      </c>
      <c r="F106" s="12">
        <v>1000</v>
      </c>
      <c r="G106" s="12">
        <v>2.7989999999999998E-2</v>
      </c>
      <c r="H106" s="12">
        <v>10000</v>
      </c>
      <c r="I106" s="12">
        <v>279.89999999999998</v>
      </c>
    </row>
    <row r="107" spans="1:9" x14ac:dyDescent="0.25">
      <c r="A107" t="s">
        <v>125</v>
      </c>
      <c r="B107">
        <v>70</v>
      </c>
      <c r="C107">
        <v>5</v>
      </c>
      <c r="D107">
        <v>15</v>
      </c>
      <c r="E107">
        <v>6.24</v>
      </c>
      <c r="F107" s="12">
        <v>1000</v>
      </c>
      <c r="G107" s="12">
        <v>6.2399999999999999E-3</v>
      </c>
      <c r="H107" s="12">
        <v>10000</v>
      </c>
      <c r="I107" s="12">
        <v>62.4</v>
      </c>
    </row>
    <row r="108" spans="1:9" x14ac:dyDescent="0.25">
      <c r="A108" t="s">
        <v>86</v>
      </c>
      <c r="B108">
        <v>70</v>
      </c>
      <c r="C108">
        <v>5</v>
      </c>
      <c r="D108">
        <v>15</v>
      </c>
      <c r="E108">
        <v>6.03</v>
      </c>
      <c r="F108" s="12">
        <v>1000</v>
      </c>
      <c r="G108" s="12">
        <v>6.0300000000000006E-3</v>
      </c>
      <c r="H108" s="12">
        <v>10000</v>
      </c>
      <c r="I108" s="12">
        <v>60.300000000000004</v>
      </c>
    </row>
    <row r="109" spans="1:9" x14ac:dyDescent="0.25">
      <c r="A109" t="s">
        <v>11</v>
      </c>
      <c r="B109">
        <v>70</v>
      </c>
      <c r="C109">
        <v>5</v>
      </c>
      <c r="D109">
        <v>15</v>
      </c>
      <c r="E109">
        <v>2.35</v>
      </c>
      <c r="F109" s="12">
        <v>1000</v>
      </c>
      <c r="G109" s="12">
        <v>2.3500000000000001E-3</v>
      </c>
      <c r="H109" s="12">
        <v>10000</v>
      </c>
      <c r="I109" s="12">
        <v>23.5</v>
      </c>
    </row>
    <row r="110" spans="1:9" x14ac:dyDescent="0.25">
      <c r="A110" t="s">
        <v>85</v>
      </c>
      <c r="B110">
        <v>70</v>
      </c>
      <c r="C110">
        <v>5</v>
      </c>
      <c r="D110">
        <v>15</v>
      </c>
      <c r="E110">
        <v>32.869999999999997</v>
      </c>
      <c r="F110" s="12">
        <v>1000</v>
      </c>
      <c r="G110" s="12">
        <v>3.2869999999999996E-2</v>
      </c>
      <c r="H110" s="12">
        <v>10000</v>
      </c>
      <c r="I110" s="12">
        <v>328.7</v>
      </c>
    </row>
    <row r="111" spans="1:9" x14ac:dyDescent="0.25">
      <c r="A111" t="s">
        <v>82</v>
      </c>
      <c r="B111">
        <v>70</v>
      </c>
      <c r="C111">
        <v>5</v>
      </c>
      <c r="D111">
        <v>15</v>
      </c>
      <c r="E111">
        <v>23.42</v>
      </c>
      <c r="F111" s="12">
        <v>1000</v>
      </c>
      <c r="G111" s="12">
        <v>2.3420000000000003E-2</v>
      </c>
      <c r="H111" s="12">
        <v>10000</v>
      </c>
      <c r="I111" s="12">
        <v>234.20000000000005</v>
      </c>
    </row>
    <row r="112" spans="1:9" x14ac:dyDescent="0.25">
      <c r="A112" t="s">
        <v>91</v>
      </c>
      <c r="B112">
        <v>70</v>
      </c>
      <c r="C112">
        <v>5</v>
      </c>
      <c r="D112">
        <v>15</v>
      </c>
      <c r="E112">
        <v>10.199999999999999</v>
      </c>
      <c r="F112" s="12">
        <v>1000</v>
      </c>
      <c r="G112" s="12">
        <v>1.0199999999999999E-2</v>
      </c>
      <c r="H112" s="12">
        <v>10000</v>
      </c>
      <c r="I112" s="12">
        <v>101.99999999999999</v>
      </c>
    </row>
    <row r="113" spans="1:9" x14ac:dyDescent="0.25">
      <c r="A113" t="s">
        <v>11</v>
      </c>
      <c r="B113">
        <v>70</v>
      </c>
      <c r="C113">
        <v>5</v>
      </c>
      <c r="D113">
        <v>15</v>
      </c>
      <c r="E113">
        <v>5.18</v>
      </c>
      <c r="F113" s="12">
        <v>1000</v>
      </c>
      <c r="G113" s="12">
        <v>5.1799999999999997E-3</v>
      </c>
      <c r="H113" s="12">
        <v>10000</v>
      </c>
      <c r="I113" s="12">
        <v>51.8</v>
      </c>
    </row>
    <row r="114" spans="1:9" x14ac:dyDescent="0.25">
      <c r="A114" t="s">
        <v>85</v>
      </c>
      <c r="B114">
        <v>70</v>
      </c>
      <c r="C114">
        <v>5</v>
      </c>
      <c r="D114">
        <v>30</v>
      </c>
      <c r="E114">
        <v>0.86</v>
      </c>
      <c r="F114" s="12">
        <v>1000</v>
      </c>
      <c r="G114" s="12">
        <v>8.5999999999999998E-4</v>
      </c>
      <c r="H114" s="12">
        <v>10000</v>
      </c>
      <c r="I114" s="12">
        <v>8.6</v>
      </c>
    </row>
    <row r="115" spans="1:9" x14ac:dyDescent="0.25">
      <c r="A115" t="s">
        <v>80</v>
      </c>
      <c r="B115">
        <v>70</v>
      </c>
      <c r="C115">
        <v>5</v>
      </c>
      <c r="D115">
        <v>30</v>
      </c>
      <c r="E115">
        <v>67.650000000000006</v>
      </c>
      <c r="F115" s="12">
        <v>1000</v>
      </c>
      <c r="G115" s="12">
        <v>6.7650000000000002E-2</v>
      </c>
      <c r="H115" s="12">
        <v>10000</v>
      </c>
      <c r="I115" s="12">
        <v>676.5</v>
      </c>
    </row>
    <row r="116" spans="1:9" x14ac:dyDescent="0.25">
      <c r="A116" t="s">
        <v>89</v>
      </c>
      <c r="B116">
        <v>70</v>
      </c>
      <c r="C116">
        <v>5</v>
      </c>
      <c r="D116">
        <v>30</v>
      </c>
      <c r="E116">
        <v>6.49</v>
      </c>
      <c r="F116" s="12">
        <v>1000</v>
      </c>
      <c r="G116" s="12">
        <v>6.4900000000000001E-3</v>
      </c>
      <c r="H116" s="12">
        <v>10000</v>
      </c>
      <c r="I116" s="12">
        <v>64.900000000000006</v>
      </c>
    </row>
    <row r="117" spans="1:9" x14ac:dyDescent="0.25">
      <c r="A117" t="s">
        <v>84</v>
      </c>
      <c r="B117">
        <v>70</v>
      </c>
      <c r="C117">
        <v>5</v>
      </c>
      <c r="D117">
        <v>30</v>
      </c>
      <c r="E117">
        <v>20.8</v>
      </c>
      <c r="F117" s="12">
        <v>1000</v>
      </c>
      <c r="G117" s="12">
        <v>2.0799999999999999E-2</v>
      </c>
      <c r="H117" s="12">
        <v>10000</v>
      </c>
      <c r="I117" s="12">
        <v>208</v>
      </c>
    </row>
    <row r="118" spans="1:9" x14ac:dyDescent="0.25">
      <c r="A118" t="s">
        <v>81</v>
      </c>
      <c r="B118">
        <v>70</v>
      </c>
      <c r="C118">
        <v>5</v>
      </c>
      <c r="D118">
        <v>30</v>
      </c>
      <c r="E118">
        <v>14.56</v>
      </c>
      <c r="F118" s="12">
        <v>1000</v>
      </c>
      <c r="G118" s="12">
        <v>1.456E-2</v>
      </c>
      <c r="H118" s="12">
        <v>10000</v>
      </c>
      <c r="I118" s="12">
        <v>145.6</v>
      </c>
    </row>
    <row r="119" spans="1:9" x14ac:dyDescent="0.25">
      <c r="A119" t="s">
        <v>86</v>
      </c>
      <c r="B119">
        <v>70</v>
      </c>
      <c r="C119">
        <v>5</v>
      </c>
      <c r="D119">
        <v>30</v>
      </c>
      <c r="E119">
        <v>2.41</v>
      </c>
      <c r="F119" s="12">
        <v>1000</v>
      </c>
      <c r="G119" s="12">
        <v>2.4100000000000002E-3</v>
      </c>
      <c r="H119" s="12">
        <v>10000</v>
      </c>
      <c r="I119" s="12">
        <v>24.1</v>
      </c>
    </row>
    <row r="120" spans="1:9" x14ac:dyDescent="0.25">
      <c r="A120" t="s">
        <v>82</v>
      </c>
      <c r="B120">
        <v>70</v>
      </c>
      <c r="C120">
        <v>5</v>
      </c>
      <c r="D120">
        <v>30</v>
      </c>
      <c r="E120">
        <v>17.03</v>
      </c>
      <c r="F120" s="12">
        <v>1000</v>
      </c>
      <c r="G120" s="12">
        <v>1.703E-2</v>
      </c>
      <c r="H120" s="12">
        <v>10000</v>
      </c>
      <c r="I120" s="12">
        <v>170.3</v>
      </c>
    </row>
    <row r="121" spans="1:9" x14ac:dyDescent="0.25">
      <c r="A121" t="s">
        <v>83</v>
      </c>
      <c r="B121">
        <v>70</v>
      </c>
      <c r="C121">
        <v>5</v>
      </c>
      <c r="D121">
        <v>30</v>
      </c>
      <c r="E121">
        <v>0.81</v>
      </c>
      <c r="F121" s="12">
        <v>1000</v>
      </c>
      <c r="G121" s="12">
        <v>8.1000000000000006E-4</v>
      </c>
      <c r="H121" s="12">
        <v>10000</v>
      </c>
      <c r="I121" s="12">
        <v>8.1000000000000014</v>
      </c>
    </row>
    <row r="122" spans="1:9" x14ac:dyDescent="0.25">
      <c r="A122" t="s">
        <v>11</v>
      </c>
      <c r="B122">
        <v>70</v>
      </c>
      <c r="C122">
        <v>5</v>
      </c>
      <c r="D122">
        <v>60</v>
      </c>
      <c r="E122">
        <v>1.95</v>
      </c>
      <c r="F122" s="12">
        <v>1000</v>
      </c>
      <c r="G122" s="12">
        <v>1.9499999999999999E-3</v>
      </c>
      <c r="H122" s="12">
        <v>10000</v>
      </c>
      <c r="I122" s="12">
        <v>19.5</v>
      </c>
    </row>
    <row r="123" spans="1:9" x14ac:dyDescent="0.25">
      <c r="A123" t="s">
        <v>82</v>
      </c>
      <c r="B123">
        <v>70</v>
      </c>
      <c r="C123">
        <v>5</v>
      </c>
      <c r="D123">
        <v>60</v>
      </c>
      <c r="E123">
        <v>0.66</v>
      </c>
      <c r="F123" s="12">
        <v>1000</v>
      </c>
      <c r="G123" s="12">
        <v>6.6E-4</v>
      </c>
      <c r="H123" s="12">
        <v>10000</v>
      </c>
      <c r="I123" s="12">
        <v>6.6</v>
      </c>
    </row>
    <row r="124" spans="1:9" x14ac:dyDescent="0.25">
      <c r="A124" t="s">
        <v>80</v>
      </c>
      <c r="B124">
        <v>70</v>
      </c>
      <c r="C124">
        <v>5</v>
      </c>
      <c r="D124">
        <v>60</v>
      </c>
      <c r="E124">
        <v>20.27</v>
      </c>
      <c r="F124" s="12">
        <v>1000</v>
      </c>
      <c r="G124" s="12">
        <v>2.027E-2</v>
      </c>
      <c r="H124" s="12">
        <v>10000</v>
      </c>
      <c r="I124" s="12">
        <v>202.7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1"/>
  <sheetViews>
    <sheetView workbookViewId="0">
      <selection activeCell="I7" sqref="I7"/>
    </sheetView>
  </sheetViews>
  <sheetFormatPr defaultRowHeight="15" x14ac:dyDescent="0.25"/>
  <sheetData>
    <row r="1" spans="1:10" x14ac:dyDescent="0.25">
      <c r="A1" t="s">
        <v>2</v>
      </c>
      <c r="B1" t="s">
        <v>3</v>
      </c>
      <c r="C1" t="s">
        <v>161</v>
      </c>
      <c r="D1" t="s">
        <v>162</v>
      </c>
      <c r="F1" t="s">
        <v>44</v>
      </c>
      <c r="G1" t="s">
        <v>178</v>
      </c>
      <c r="H1" t="s">
        <v>52</v>
      </c>
      <c r="I1" t="s">
        <v>161</v>
      </c>
      <c r="J1" t="s">
        <v>162</v>
      </c>
    </row>
    <row r="2" spans="1:10" s="12" customFormat="1" x14ac:dyDescent="0.25">
      <c r="A2" s="12">
        <v>1</v>
      </c>
      <c r="B2" s="12">
        <v>0</v>
      </c>
      <c r="C2">
        <v>303.7</v>
      </c>
      <c r="D2">
        <v>300.7</v>
      </c>
      <c r="F2" s="12" t="s">
        <v>45</v>
      </c>
      <c r="G2" s="12">
        <v>70</v>
      </c>
      <c r="H2" s="12">
        <v>0</v>
      </c>
      <c r="I2" s="12">
        <v>303.7</v>
      </c>
      <c r="J2" s="12">
        <v>300.7</v>
      </c>
    </row>
    <row r="3" spans="1:10" x14ac:dyDescent="0.25">
      <c r="A3">
        <v>2</v>
      </c>
      <c r="B3">
        <v>0</v>
      </c>
      <c r="C3">
        <v>329.4</v>
      </c>
      <c r="D3">
        <v>267.5</v>
      </c>
      <c r="F3" t="s">
        <v>45</v>
      </c>
      <c r="G3" s="56">
        <v>70</v>
      </c>
      <c r="H3">
        <v>0</v>
      </c>
      <c r="I3">
        <v>329.4</v>
      </c>
      <c r="J3">
        <v>267.5</v>
      </c>
    </row>
    <row r="4" spans="1:10" s="56" customFormat="1" x14ac:dyDescent="0.25">
      <c r="A4" s="56">
        <v>3</v>
      </c>
      <c r="B4" s="56">
        <v>0</v>
      </c>
      <c r="C4">
        <v>305.5</v>
      </c>
      <c r="D4" s="56">
        <v>310.10000000000002</v>
      </c>
      <c r="F4" s="56" t="s">
        <v>45</v>
      </c>
      <c r="G4" s="56">
        <v>70</v>
      </c>
      <c r="H4" s="56">
        <v>0</v>
      </c>
      <c r="I4" s="56">
        <v>305.5</v>
      </c>
      <c r="J4" s="56">
        <v>310.10000000000002</v>
      </c>
    </row>
    <row r="5" spans="1:10" x14ac:dyDescent="0.25">
      <c r="A5">
        <v>4</v>
      </c>
      <c r="B5" s="56">
        <v>0</v>
      </c>
      <c r="C5">
        <v>351.7</v>
      </c>
      <c r="D5">
        <v>318.2</v>
      </c>
      <c r="F5" t="s">
        <v>45</v>
      </c>
      <c r="G5" s="56">
        <v>70</v>
      </c>
      <c r="H5">
        <v>0</v>
      </c>
      <c r="I5">
        <v>351.7</v>
      </c>
      <c r="J5">
        <v>318.2</v>
      </c>
    </row>
    <row r="6" spans="1:10" x14ac:dyDescent="0.25">
      <c r="A6">
        <v>5</v>
      </c>
      <c r="B6">
        <v>0</v>
      </c>
      <c r="C6">
        <v>272.2</v>
      </c>
      <c r="D6">
        <v>346.3</v>
      </c>
      <c r="F6" t="s">
        <v>45</v>
      </c>
      <c r="G6" s="56">
        <v>70</v>
      </c>
      <c r="H6">
        <v>0</v>
      </c>
      <c r="I6">
        <v>272.2</v>
      </c>
      <c r="J6">
        <v>346.3</v>
      </c>
    </row>
    <row r="7" spans="1:10" s="56" customFormat="1" x14ac:dyDescent="0.25">
      <c r="A7" s="56">
        <v>1</v>
      </c>
      <c r="B7" s="56">
        <v>15</v>
      </c>
      <c r="C7">
        <v>107</v>
      </c>
      <c r="D7">
        <v>298.3</v>
      </c>
      <c r="F7" s="56" t="s">
        <v>45</v>
      </c>
      <c r="G7" s="56">
        <v>70</v>
      </c>
      <c r="H7" s="56">
        <v>15</v>
      </c>
      <c r="I7" s="56">
        <v>107</v>
      </c>
      <c r="J7" s="56">
        <v>298.3</v>
      </c>
    </row>
    <row r="8" spans="1:10" x14ac:dyDescent="0.25">
      <c r="A8">
        <v>2</v>
      </c>
      <c r="B8">
        <v>15</v>
      </c>
      <c r="C8">
        <v>109.1</v>
      </c>
      <c r="D8">
        <v>223.4</v>
      </c>
      <c r="F8" t="s">
        <v>45</v>
      </c>
      <c r="G8" s="56">
        <v>70</v>
      </c>
      <c r="H8">
        <v>15</v>
      </c>
      <c r="I8">
        <v>109.1</v>
      </c>
      <c r="J8">
        <v>223.4</v>
      </c>
    </row>
    <row r="9" spans="1:10" x14ac:dyDescent="0.25">
      <c r="A9">
        <v>3</v>
      </c>
      <c r="B9">
        <v>15</v>
      </c>
      <c r="C9">
        <v>136</v>
      </c>
      <c r="D9">
        <v>211.3</v>
      </c>
      <c r="F9" t="s">
        <v>45</v>
      </c>
      <c r="G9" s="56">
        <v>70</v>
      </c>
      <c r="H9">
        <v>15</v>
      </c>
      <c r="I9">
        <v>136</v>
      </c>
      <c r="J9">
        <v>211.3</v>
      </c>
    </row>
    <row r="10" spans="1:10" s="56" customFormat="1" x14ac:dyDescent="0.25">
      <c r="A10" s="56">
        <v>4</v>
      </c>
      <c r="B10" s="56">
        <v>15</v>
      </c>
      <c r="C10">
        <v>79.400000000000006</v>
      </c>
      <c r="D10">
        <v>192.2</v>
      </c>
      <c r="F10" s="56" t="s">
        <v>45</v>
      </c>
      <c r="G10" s="56">
        <v>70</v>
      </c>
      <c r="H10" s="56">
        <v>15</v>
      </c>
      <c r="I10" s="56">
        <v>79.400000000000006</v>
      </c>
      <c r="J10" s="56">
        <v>192.2</v>
      </c>
    </row>
    <row r="11" spans="1:10" x14ac:dyDescent="0.25">
      <c r="A11">
        <v>5</v>
      </c>
      <c r="B11">
        <v>15</v>
      </c>
      <c r="C11">
        <v>71.2</v>
      </c>
      <c r="D11">
        <v>244</v>
      </c>
      <c r="F11" t="s">
        <v>45</v>
      </c>
      <c r="G11" s="56">
        <v>70</v>
      </c>
      <c r="H11">
        <v>15</v>
      </c>
      <c r="I11">
        <v>71.2</v>
      </c>
      <c r="J11">
        <v>244</v>
      </c>
    </row>
    <row r="12" spans="1:10" x14ac:dyDescent="0.25">
      <c r="A12">
        <v>1</v>
      </c>
      <c r="B12">
        <v>30</v>
      </c>
      <c r="C12">
        <v>142.19999999999999</v>
      </c>
      <c r="D12">
        <v>174.9</v>
      </c>
      <c r="F12" t="s">
        <v>45</v>
      </c>
      <c r="G12" s="56">
        <v>70</v>
      </c>
      <c r="H12">
        <v>30</v>
      </c>
      <c r="I12">
        <v>142.19999999999999</v>
      </c>
      <c r="J12">
        <v>174.9</v>
      </c>
    </row>
    <row r="13" spans="1:10" s="56" customFormat="1" x14ac:dyDescent="0.25">
      <c r="A13" s="56">
        <v>2</v>
      </c>
      <c r="B13" s="56">
        <v>30</v>
      </c>
      <c r="C13" s="56">
        <v>119.5</v>
      </c>
      <c r="D13">
        <v>150.6</v>
      </c>
      <c r="F13" s="56" t="s">
        <v>45</v>
      </c>
      <c r="G13" s="56">
        <v>70</v>
      </c>
      <c r="H13" s="56">
        <v>30</v>
      </c>
      <c r="I13" s="56">
        <v>119.5</v>
      </c>
      <c r="J13" s="56">
        <v>150.6</v>
      </c>
    </row>
    <row r="14" spans="1:10" x14ac:dyDescent="0.25">
      <c r="A14">
        <v>3</v>
      </c>
      <c r="B14">
        <v>30</v>
      </c>
      <c r="C14" s="56">
        <v>103.5</v>
      </c>
      <c r="D14" s="56">
        <v>184.3</v>
      </c>
      <c r="F14" t="s">
        <v>45</v>
      </c>
      <c r="G14" s="56">
        <v>70</v>
      </c>
      <c r="H14">
        <v>30</v>
      </c>
      <c r="I14">
        <v>103.5</v>
      </c>
      <c r="J14">
        <v>184.3</v>
      </c>
    </row>
    <row r="15" spans="1:10" x14ac:dyDescent="0.25">
      <c r="A15">
        <v>4</v>
      </c>
      <c r="B15">
        <v>30</v>
      </c>
      <c r="C15">
        <v>115.6</v>
      </c>
      <c r="D15">
        <v>212.9</v>
      </c>
      <c r="F15" t="s">
        <v>45</v>
      </c>
      <c r="G15" s="56">
        <v>70</v>
      </c>
      <c r="H15">
        <v>30</v>
      </c>
      <c r="I15">
        <v>115.6</v>
      </c>
      <c r="J15">
        <v>212.9</v>
      </c>
    </row>
    <row r="16" spans="1:10" s="56" customFormat="1" x14ac:dyDescent="0.25">
      <c r="A16" s="56">
        <v>5</v>
      </c>
      <c r="B16" s="56">
        <v>30</v>
      </c>
      <c r="C16">
        <v>35.700000000000003</v>
      </c>
      <c r="D16">
        <v>202.9</v>
      </c>
      <c r="F16" s="56" t="s">
        <v>45</v>
      </c>
      <c r="G16" s="56">
        <v>70</v>
      </c>
      <c r="H16" s="56">
        <v>30</v>
      </c>
      <c r="I16" s="56">
        <v>35.700000000000003</v>
      </c>
      <c r="J16" s="56">
        <v>202.9</v>
      </c>
    </row>
    <row r="17" spans="1:10" x14ac:dyDescent="0.25">
      <c r="A17">
        <v>1</v>
      </c>
      <c r="B17">
        <v>60</v>
      </c>
      <c r="C17">
        <v>40.4</v>
      </c>
      <c r="D17">
        <v>50.3</v>
      </c>
      <c r="F17" t="s">
        <v>45</v>
      </c>
      <c r="G17" s="56">
        <v>70</v>
      </c>
      <c r="H17">
        <v>60</v>
      </c>
      <c r="I17">
        <v>40.4</v>
      </c>
      <c r="J17">
        <v>50.3</v>
      </c>
    </row>
    <row r="18" spans="1:10" s="56" customFormat="1" x14ac:dyDescent="0.25">
      <c r="A18" s="56">
        <v>2</v>
      </c>
      <c r="B18" s="56">
        <v>60</v>
      </c>
      <c r="C18">
        <v>50.1</v>
      </c>
      <c r="D18">
        <v>52.7</v>
      </c>
      <c r="F18" s="56" t="s">
        <v>45</v>
      </c>
      <c r="G18" s="56">
        <v>70</v>
      </c>
      <c r="H18" s="56">
        <v>60</v>
      </c>
      <c r="I18" s="56">
        <v>50.1</v>
      </c>
      <c r="J18" s="56">
        <v>52.7</v>
      </c>
    </row>
    <row r="19" spans="1:10" s="12" customFormat="1" x14ac:dyDescent="0.25">
      <c r="A19" s="12">
        <v>3</v>
      </c>
      <c r="B19" s="56">
        <v>60</v>
      </c>
      <c r="C19">
        <v>46.9</v>
      </c>
      <c r="D19">
        <v>61.5</v>
      </c>
      <c r="F19" s="12" t="s">
        <v>45</v>
      </c>
      <c r="G19" s="56">
        <v>70</v>
      </c>
      <c r="H19" s="12">
        <v>60</v>
      </c>
      <c r="I19" s="12">
        <v>46.9</v>
      </c>
      <c r="J19" s="12">
        <v>61.5</v>
      </c>
    </row>
    <row r="20" spans="1:10" x14ac:dyDescent="0.25">
      <c r="A20">
        <v>4</v>
      </c>
      <c r="B20" s="56">
        <v>60</v>
      </c>
      <c r="C20">
        <v>22.400000000000002</v>
      </c>
      <c r="D20">
        <v>22.5</v>
      </c>
      <c r="F20" t="s">
        <v>45</v>
      </c>
      <c r="G20" s="56">
        <v>70</v>
      </c>
      <c r="H20">
        <v>60</v>
      </c>
      <c r="I20">
        <v>22.400000000000002</v>
      </c>
      <c r="J20">
        <v>22.5</v>
      </c>
    </row>
    <row r="21" spans="1:10" s="56" customFormat="1" x14ac:dyDescent="0.25">
      <c r="A21" s="56">
        <v>5</v>
      </c>
      <c r="B21" s="56">
        <v>60</v>
      </c>
      <c r="C21">
        <v>34.500000000000007</v>
      </c>
      <c r="D21">
        <v>35.200000000000003</v>
      </c>
      <c r="F21" s="56" t="s">
        <v>45</v>
      </c>
      <c r="G21" s="56">
        <v>70</v>
      </c>
      <c r="H21" s="56">
        <v>60</v>
      </c>
      <c r="I21" s="56">
        <v>34.500000000000007</v>
      </c>
      <c r="J21" s="56">
        <v>35.200000000000003</v>
      </c>
    </row>
    <row r="22" spans="1:10" x14ac:dyDescent="0.25">
      <c r="F22" t="s">
        <v>45</v>
      </c>
      <c r="G22">
        <v>90</v>
      </c>
      <c r="H22">
        <v>0</v>
      </c>
      <c r="I22">
        <v>350.2</v>
      </c>
      <c r="J22">
        <v>568.6</v>
      </c>
    </row>
    <row r="23" spans="1:10" s="56" customFormat="1" x14ac:dyDescent="0.25">
      <c r="F23" s="56" t="s">
        <v>45</v>
      </c>
      <c r="G23" s="56">
        <v>90</v>
      </c>
      <c r="H23" s="56">
        <v>0</v>
      </c>
      <c r="I23" s="56">
        <v>377.7</v>
      </c>
      <c r="J23" s="56">
        <v>470.8</v>
      </c>
    </row>
    <row r="24" spans="1:10" x14ac:dyDescent="0.25">
      <c r="F24" t="s">
        <v>45</v>
      </c>
      <c r="G24" s="56">
        <v>90</v>
      </c>
      <c r="H24">
        <v>0</v>
      </c>
      <c r="I24">
        <v>418.8</v>
      </c>
      <c r="J24">
        <v>489.8</v>
      </c>
    </row>
    <row r="25" spans="1:10" x14ac:dyDescent="0.25">
      <c r="F25" t="s">
        <v>45</v>
      </c>
      <c r="G25" s="56">
        <v>90</v>
      </c>
      <c r="H25">
        <v>0</v>
      </c>
      <c r="I25">
        <v>485</v>
      </c>
      <c r="J25">
        <v>491.4</v>
      </c>
    </row>
    <row r="26" spans="1:10" s="56" customFormat="1" x14ac:dyDescent="0.25">
      <c r="F26" s="56" t="s">
        <v>45</v>
      </c>
      <c r="G26" s="56">
        <v>90</v>
      </c>
      <c r="H26" s="56">
        <v>0</v>
      </c>
      <c r="I26" s="56">
        <v>422.1</v>
      </c>
      <c r="J26" s="56">
        <v>568.5</v>
      </c>
    </row>
    <row r="27" spans="1:10" x14ac:dyDescent="0.25">
      <c r="F27" t="s">
        <v>45</v>
      </c>
      <c r="G27" s="56">
        <v>90</v>
      </c>
      <c r="H27">
        <v>15</v>
      </c>
      <c r="I27">
        <v>603.40000000000009</v>
      </c>
      <c r="J27">
        <v>317.7</v>
      </c>
    </row>
    <row r="28" spans="1:10" x14ac:dyDescent="0.25">
      <c r="F28" t="s">
        <v>45</v>
      </c>
      <c r="G28" s="56">
        <v>90</v>
      </c>
      <c r="H28">
        <v>15</v>
      </c>
      <c r="I28">
        <v>703.6</v>
      </c>
      <c r="J28">
        <v>304.3</v>
      </c>
    </row>
    <row r="29" spans="1:10" s="56" customFormat="1" x14ac:dyDescent="0.25">
      <c r="F29" s="56" t="s">
        <v>45</v>
      </c>
      <c r="G29" s="56">
        <v>90</v>
      </c>
      <c r="H29" s="56">
        <v>15</v>
      </c>
      <c r="I29" s="56">
        <v>526.20000000000005</v>
      </c>
      <c r="J29" s="56">
        <v>363.2</v>
      </c>
    </row>
    <row r="30" spans="1:10" x14ac:dyDescent="0.25">
      <c r="F30" t="s">
        <v>45</v>
      </c>
      <c r="G30" s="56">
        <v>90</v>
      </c>
      <c r="H30">
        <v>15</v>
      </c>
      <c r="I30">
        <v>519.1</v>
      </c>
      <c r="J30">
        <v>329.5</v>
      </c>
    </row>
    <row r="31" spans="1:10" x14ac:dyDescent="0.25">
      <c r="F31" t="s">
        <v>45</v>
      </c>
      <c r="G31" s="56">
        <v>90</v>
      </c>
      <c r="H31">
        <v>15</v>
      </c>
      <c r="I31">
        <v>587</v>
      </c>
      <c r="J31">
        <v>313.90000000000003</v>
      </c>
    </row>
    <row r="32" spans="1:10" s="56" customFormat="1" x14ac:dyDescent="0.25">
      <c r="F32" s="56" t="s">
        <v>45</v>
      </c>
      <c r="G32" s="56">
        <v>90</v>
      </c>
      <c r="H32" s="56">
        <v>30</v>
      </c>
      <c r="I32" s="56">
        <v>300</v>
      </c>
      <c r="J32" s="56">
        <v>473.7</v>
      </c>
    </row>
    <row r="33" spans="6:10" x14ac:dyDescent="0.25">
      <c r="F33" t="s">
        <v>45</v>
      </c>
      <c r="G33" s="56">
        <v>90</v>
      </c>
      <c r="H33">
        <v>30</v>
      </c>
      <c r="I33">
        <v>360</v>
      </c>
      <c r="J33">
        <v>397.8</v>
      </c>
    </row>
    <row r="34" spans="6:10" x14ac:dyDescent="0.25">
      <c r="F34" t="s">
        <v>45</v>
      </c>
      <c r="G34" s="56">
        <v>90</v>
      </c>
      <c r="H34">
        <v>30</v>
      </c>
      <c r="I34">
        <v>327</v>
      </c>
      <c r="J34">
        <v>433.6</v>
      </c>
    </row>
    <row r="35" spans="6:10" x14ac:dyDescent="0.25">
      <c r="F35" t="s">
        <v>45</v>
      </c>
      <c r="G35" s="56">
        <v>90</v>
      </c>
      <c r="H35">
        <v>30</v>
      </c>
      <c r="I35">
        <v>222</v>
      </c>
      <c r="J35">
        <v>485.6</v>
      </c>
    </row>
    <row r="36" spans="6:10" x14ac:dyDescent="0.25">
      <c r="F36" t="s">
        <v>45</v>
      </c>
      <c r="G36" s="56">
        <v>90</v>
      </c>
      <c r="H36">
        <v>30</v>
      </c>
      <c r="I36">
        <v>276</v>
      </c>
      <c r="J36">
        <v>377.4</v>
      </c>
    </row>
    <row r="37" spans="6:10" x14ac:dyDescent="0.25">
      <c r="F37" t="s">
        <v>45</v>
      </c>
      <c r="G37" s="56">
        <v>90</v>
      </c>
      <c r="H37">
        <v>60</v>
      </c>
      <c r="I37">
        <v>213.7</v>
      </c>
      <c r="J37">
        <v>235.6</v>
      </c>
    </row>
    <row r="38" spans="6:10" x14ac:dyDescent="0.25">
      <c r="F38" t="s">
        <v>45</v>
      </c>
      <c r="G38" s="56">
        <v>90</v>
      </c>
      <c r="H38">
        <v>60</v>
      </c>
      <c r="I38">
        <v>232</v>
      </c>
      <c r="J38">
        <v>190.1</v>
      </c>
    </row>
    <row r="39" spans="6:10" x14ac:dyDescent="0.25">
      <c r="F39" t="s">
        <v>45</v>
      </c>
      <c r="G39" s="56">
        <v>90</v>
      </c>
      <c r="H39">
        <v>60</v>
      </c>
      <c r="I39">
        <v>225.7</v>
      </c>
      <c r="J39">
        <v>244.1</v>
      </c>
    </row>
    <row r="40" spans="6:10" x14ac:dyDescent="0.25">
      <c r="F40" t="s">
        <v>45</v>
      </c>
      <c r="G40" s="56">
        <v>90</v>
      </c>
      <c r="H40">
        <v>60</v>
      </c>
      <c r="I40">
        <v>211</v>
      </c>
      <c r="J40">
        <v>248.1</v>
      </c>
    </row>
    <row r="41" spans="6:10" x14ac:dyDescent="0.25">
      <c r="F41" t="s">
        <v>45</v>
      </c>
      <c r="G41" s="56">
        <v>90</v>
      </c>
      <c r="H41">
        <v>60</v>
      </c>
      <c r="I41">
        <v>200</v>
      </c>
      <c r="J41">
        <v>254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R41"/>
  <sheetViews>
    <sheetView topLeftCell="H25" workbookViewId="0">
      <selection activeCell="Q2" sqref="Q2"/>
    </sheetView>
  </sheetViews>
  <sheetFormatPr defaultRowHeight="15" x14ac:dyDescent="0.25"/>
  <sheetData>
    <row r="1" spans="1:18" x14ac:dyDescent="0.25">
      <c r="A1" t="s">
        <v>0</v>
      </c>
      <c r="B1" t="s">
        <v>39</v>
      </c>
      <c r="C1" t="s">
        <v>2</v>
      </c>
      <c r="D1" t="s">
        <v>3</v>
      </c>
      <c r="E1" t="s">
        <v>166</v>
      </c>
      <c r="I1" t="s">
        <v>0</v>
      </c>
      <c r="J1" t="s">
        <v>39</v>
      </c>
      <c r="K1" t="s">
        <v>2</v>
      </c>
      <c r="L1" t="s">
        <v>3</v>
      </c>
      <c r="M1" t="s">
        <v>166</v>
      </c>
      <c r="O1" t="s">
        <v>0</v>
      </c>
      <c r="P1" t="s">
        <v>39</v>
      </c>
      <c r="Q1" t="s">
        <v>3</v>
      </c>
      <c r="R1" t="s">
        <v>166</v>
      </c>
    </row>
    <row r="2" spans="1:18" x14ac:dyDescent="0.25">
      <c r="A2" s="41" t="s">
        <v>41</v>
      </c>
      <c r="B2" s="41">
        <v>70</v>
      </c>
      <c r="C2" s="41">
        <v>1</v>
      </c>
      <c r="D2" s="41">
        <v>0</v>
      </c>
      <c r="E2" s="41">
        <v>1923.4</v>
      </c>
      <c r="I2" t="s">
        <v>41</v>
      </c>
      <c r="J2">
        <v>70</v>
      </c>
      <c r="K2">
        <v>1</v>
      </c>
      <c r="L2">
        <v>0</v>
      </c>
      <c r="M2">
        <v>1923.4</v>
      </c>
      <c r="O2" t="s">
        <v>41</v>
      </c>
      <c r="P2">
        <v>70</v>
      </c>
      <c r="Q2">
        <v>0</v>
      </c>
      <c r="R2">
        <v>1923.4</v>
      </c>
    </row>
    <row r="3" spans="1:18" x14ac:dyDescent="0.25">
      <c r="A3" s="41" t="s">
        <v>41</v>
      </c>
      <c r="B3" s="41">
        <v>70</v>
      </c>
      <c r="C3" s="41">
        <v>2</v>
      </c>
      <c r="D3" s="41">
        <v>0</v>
      </c>
      <c r="E3" s="41">
        <v>2089.1</v>
      </c>
      <c r="I3" t="s">
        <v>41</v>
      </c>
      <c r="J3">
        <v>70</v>
      </c>
      <c r="K3">
        <v>2</v>
      </c>
      <c r="L3">
        <v>0</v>
      </c>
      <c r="M3">
        <v>2089.1</v>
      </c>
      <c r="O3" t="s">
        <v>41</v>
      </c>
      <c r="P3">
        <v>70</v>
      </c>
      <c r="Q3">
        <v>0</v>
      </c>
      <c r="R3">
        <v>2089.1</v>
      </c>
    </row>
    <row r="4" spans="1:18" x14ac:dyDescent="0.25">
      <c r="A4" s="41" t="s">
        <v>41</v>
      </c>
      <c r="B4" s="41">
        <v>70</v>
      </c>
      <c r="C4" s="41">
        <v>3</v>
      </c>
      <c r="D4" s="41">
        <v>0</v>
      </c>
      <c r="E4" s="41">
        <v>1802.5</v>
      </c>
      <c r="I4" t="s">
        <v>41</v>
      </c>
      <c r="J4">
        <v>70</v>
      </c>
      <c r="K4">
        <v>3</v>
      </c>
      <c r="L4">
        <v>0</v>
      </c>
      <c r="M4">
        <v>1802.5</v>
      </c>
      <c r="O4" t="s">
        <v>41</v>
      </c>
      <c r="P4">
        <v>70</v>
      </c>
      <c r="Q4">
        <v>0</v>
      </c>
      <c r="R4">
        <v>1802.5</v>
      </c>
    </row>
    <row r="5" spans="1:18" x14ac:dyDescent="0.25">
      <c r="A5" s="41" t="s">
        <v>41</v>
      </c>
      <c r="B5" s="41">
        <v>70</v>
      </c>
      <c r="C5" s="41">
        <v>4</v>
      </c>
      <c r="D5" s="41">
        <v>0</v>
      </c>
      <c r="E5" s="41">
        <v>1931.7</v>
      </c>
      <c r="I5" t="s">
        <v>41</v>
      </c>
      <c r="J5">
        <v>70</v>
      </c>
      <c r="K5">
        <v>4</v>
      </c>
      <c r="L5">
        <v>0</v>
      </c>
      <c r="M5">
        <v>1931.7</v>
      </c>
      <c r="O5" t="s">
        <v>41</v>
      </c>
      <c r="P5">
        <v>70</v>
      </c>
      <c r="Q5">
        <v>0</v>
      </c>
      <c r="R5">
        <v>1931.7</v>
      </c>
    </row>
    <row r="6" spans="1:18" x14ac:dyDescent="0.25">
      <c r="A6" s="41" t="s">
        <v>41</v>
      </c>
      <c r="B6" s="41">
        <v>70</v>
      </c>
      <c r="C6" s="41">
        <v>5</v>
      </c>
      <c r="D6" s="41">
        <v>0</v>
      </c>
      <c r="E6" s="41">
        <v>2054</v>
      </c>
      <c r="I6" t="s">
        <v>41</v>
      </c>
      <c r="J6">
        <v>70</v>
      </c>
      <c r="K6">
        <v>5</v>
      </c>
      <c r="L6">
        <v>0</v>
      </c>
      <c r="M6">
        <v>2054</v>
      </c>
      <c r="O6" t="s">
        <v>41</v>
      </c>
      <c r="P6">
        <v>70</v>
      </c>
      <c r="Q6">
        <v>0</v>
      </c>
      <c r="R6">
        <v>2054</v>
      </c>
    </row>
    <row r="7" spans="1:18" x14ac:dyDescent="0.25">
      <c r="A7" s="41" t="s">
        <v>41</v>
      </c>
      <c r="B7" s="41">
        <v>70</v>
      </c>
      <c r="C7" s="41">
        <v>1</v>
      </c>
      <c r="D7" s="41">
        <v>15</v>
      </c>
      <c r="E7" s="41">
        <v>1359.7</v>
      </c>
      <c r="I7" t="s">
        <v>41</v>
      </c>
      <c r="J7">
        <v>70</v>
      </c>
      <c r="K7">
        <v>1</v>
      </c>
      <c r="L7">
        <v>15</v>
      </c>
      <c r="M7">
        <v>1359.7</v>
      </c>
      <c r="O7" t="s">
        <v>41</v>
      </c>
      <c r="P7">
        <v>70</v>
      </c>
      <c r="Q7">
        <v>15</v>
      </c>
      <c r="R7">
        <v>1359.7</v>
      </c>
    </row>
    <row r="8" spans="1:18" x14ac:dyDescent="0.25">
      <c r="A8" s="41" t="s">
        <v>41</v>
      </c>
      <c r="B8" s="41">
        <v>70</v>
      </c>
      <c r="C8" s="41">
        <v>2</v>
      </c>
      <c r="D8" s="41">
        <v>15</v>
      </c>
      <c r="E8" s="41">
        <v>1506.7</v>
      </c>
      <c r="I8" t="s">
        <v>41</v>
      </c>
      <c r="J8">
        <v>70</v>
      </c>
      <c r="K8">
        <v>2</v>
      </c>
      <c r="L8">
        <v>15</v>
      </c>
      <c r="M8">
        <v>1506.7</v>
      </c>
      <c r="O8" t="s">
        <v>41</v>
      </c>
      <c r="P8">
        <v>70</v>
      </c>
      <c r="Q8">
        <v>15</v>
      </c>
      <c r="R8">
        <v>1506.7</v>
      </c>
    </row>
    <row r="9" spans="1:18" x14ac:dyDescent="0.25">
      <c r="A9" s="41" t="s">
        <v>41</v>
      </c>
      <c r="B9" s="41">
        <v>70</v>
      </c>
      <c r="C9" s="41">
        <v>3</v>
      </c>
      <c r="D9" s="41">
        <v>15</v>
      </c>
      <c r="E9" s="41">
        <v>1353.6</v>
      </c>
      <c r="I9" t="s">
        <v>41</v>
      </c>
      <c r="J9">
        <v>70</v>
      </c>
      <c r="K9">
        <v>3</v>
      </c>
      <c r="L9">
        <v>15</v>
      </c>
      <c r="M9">
        <v>1353.6</v>
      </c>
      <c r="O9" t="s">
        <v>41</v>
      </c>
      <c r="P9">
        <v>70</v>
      </c>
      <c r="Q9">
        <v>15</v>
      </c>
      <c r="R9">
        <v>1353.6</v>
      </c>
    </row>
    <row r="10" spans="1:18" x14ac:dyDescent="0.25">
      <c r="A10" s="41" t="s">
        <v>41</v>
      </c>
      <c r="B10" s="41">
        <v>70</v>
      </c>
      <c r="C10" s="41">
        <v>4</v>
      </c>
      <c r="D10" s="41">
        <v>15</v>
      </c>
      <c r="E10" s="41">
        <v>1388.7</v>
      </c>
      <c r="I10" t="s">
        <v>41</v>
      </c>
      <c r="J10">
        <v>70</v>
      </c>
      <c r="K10">
        <v>4</v>
      </c>
      <c r="L10">
        <v>15</v>
      </c>
      <c r="M10">
        <v>1388.7</v>
      </c>
      <c r="O10" t="s">
        <v>41</v>
      </c>
      <c r="P10">
        <v>70</v>
      </c>
      <c r="Q10">
        <v>15</v>
      </c>
      <c r="R10">
        <v>1388.7</v>
      </c>
    </row>
    <row r="11" spans="1:18" x14ac:dyDescent="0.25">
      <c r="A11" s="41" t="s">
        <v>41</v>
      </c>
      <c r="B11" s="41">
        <v>70</v>
      </c>
      <c r="C11" s="41">
        <v>5</v>
      </c>
      <c r="D11" s="41">
        <v>15</v>
      </c>
      <c r="E11" s="41">
        <v>1142.8</v>
      </c>
      <c r="I11" t="s">
        <v>41</v>
      </c>
      <c r="J11">
        <v>70</v>
      </c>
      <c r="K11">
        <v>5</v>
      </c>
      <c r="L11">
        <v>15</v>
      </c>
      <c r="M11">
        <v>1142.8</v>
      </c>
      <c r="O11" t="s">
        <v>41</v>
      </c>
      <c r="P11">
        <v>70</v>
      </c>
      <c r="Q11">
        <v>15</v>
      </c>
      <c r="R11">
        <v>1142.8</v>
      </c>
    </row>
    <row r="12" spans="1:18" x14ac:dyDescent="0.25">
      <c r="A12" s="41" t="s">
        <v>41</v>
      </c>
      <c r="B12" s="41">
        <v>70</v>
      </c>
      <c r="C12" s="41">
        <v>1</v>
      </c>
      <c r="D12" s="41">
        <v>30</v>
      </c>
      <c r="E12" s="41">
        <v>1180.6999999999998</v>
      </c>
      <c r="I12" t="s">
        <v>41</v>
      </c>
      <c r="J12">
        <v>70</v>
      </c>
      <c r="K12">
        <v>1</v>
      </c>
      <c r="L12">
        <v>30</v>
      </c>
      <c r="M12">
        <v>1180.6999999999998</v>
      </c>
      <c r="O12" t="s">
        <v>41</v>
      </c>
      <c r="P12">
        <v>70</v>
      </c>
      <c r="Q12">
        <v>30</v>
      </c>
      <c r="R12">
        <v>1180.6999999999998</v>
      </c>
    </row>
    <row r="13" spans="1:18" x14ac:dyDescent="0.25">
      <c r="A13" s="41" t="s">
        <v>41</v>
      </c>
      <c r="B13" s="41">
        <v>70</v>
      </c>
      <c r="C13" s="41">
        <v>2</v>
      </c>
      <c r="D13" s="41">
        <v>30</v>
      </c>
      <c r="E13" s="41">
        <v>1994.3000000000002</v>
      </c>
      <c r="I13" t="s">
        <v>41</v>
      </c>
      <c r="J13">
        <v>70</v>
      </c>
      <c r="K13">
        <v>2</v>
      </c>
      <c r="L13">
        <v>30</v>
      </c>
      <c r="M13">
        <v>1994.3000000000002</v>
      </c>
      <c r="O13" t="s">
        <v>41</v>
      </c>
      <c r="P13">
        <v>70</v>
      </c>
      <c r="Q13">
        <v>30</v>
      </c>
      <c r="R13">
        <v>1994.3000000000002</v>
      </c>
    </row>
    <row r="14" spans="1:18" x14ac:dyDescent="0.25">
      <c r="A14" s="41" t="s">
        <v>41</v>
      </c>
      <c r="B14" s="41">
        <v>70</v>
      </c>
      <c r="C14" s="41">
        <v>3</v>
      </c>
      <c r="D14" s="41">
        <v>30</v>
      </c>
      <c r="E14" s="41">
        <v>1040.3</v>
      </c>
      <c r="I14" t="s">
        <v>41</v>
      </c>
      <c r="J14">
        <v>70</v>
      </c>
      <c r="K14">
        <v>3</v>
      </c>
      <c r="L14">
        <v>30</v>
      </c>
      <c r="M14">
        <v>1040.3</v>
      </c>
      <c r="O14" t="s">
        <v>41</v>
      </c>
      <c r="P14">
        <v>70</v>
      </c>
      <c r="Q14">
        <v>30</v>
      </c>
      <c r="R14">
        <v>1040.3</v>
      </c>
    </row>
    <row r="15" spans="1:18" x14ac:dyDescent="0.25">
      <c r="A15" s="41" t="s">
        <v>41</v>
      </c>
      <c r="B15" s="41">
        <v>70</v>
      </c>
      <c r="C15" s="41">
        <v>4</v>
      </c>
      <c r="D15" s="41">
        <v>30</v>
      </c>
      <c r="E15" s="41">
        <v>1627.3</v>
      </c>
      <c r="I15" t="s">
        <v>41</v>
      </c>
      <c r="J15">
        <v>70</v>
      </c>
      <c r="K15">
        <v>4</v>
      </c>
      <c r="L15">
        <v>30</v>
      </c>
      <c r="M15">
        <v>1627.3</v>
      </c>
      <c r="O15" t="s">
        <v>41</v>
      </c>
      <c r="P15">
        <v>70</v>
      </c>
      <c r="Q15">
        <v>30</v>
      </c>
      <c r="R15">
        <v>1627.3</v>
      </c>
    </row>
    <row r="16" spans="1:18" x14ac:dyDescent="0.25">
      <c r="A16" s="41" t="s">
        <v>41</v>
      </c>
      <c r="B16" s="41">
        <v>70</v>
      </c>
      <c r="C16" s="41">
        <v>5</v>
      </c>
      <c r="D16" s="41">
        <v>30</v>
      </c>
      <c r="E16" s="41">
        <v>1306.0999999999997</v>
      </c>
      <c r="I16" t="s">
        <v>41</v>
      </c>
      <c r="J16">
        <v>70</v>
      </c>
      <c r="K16">
        <v>5</v>
      </c>
      <c r="L16">
        <v>30</v>
      </c>
      <c r="M16">
        <v>1306.0999999999997</v>
      </c>
      <c r="O16" t="s">
        <v>41</v>
      </c>
      <c r="P16">
        <v>70</v>
      </c>
      <c r="Q16">
        <v>30</v>
      </c>
      <c r="R16">
        <v>1306.0999999999997</v>
      </c>
    </row>
    <row r="17" spans="1:18" x14ac:dyDescent="0.25">
      <c r="A17" s="41" t="s">
        <v>41</v>
      </c>
      <c r="B17" s="41">
        <v>70</v>
      </c>
      <c r="C17" s="41">
        <v>1</v>
      </c>
      <c r="D17" s="41">
        <v>60</v>
      </c>
      <c r="E17" s="41">
        <v>563.20000000000005</v>
      </c>
      <c r="I17" t="s">
        <v>41</v>
      </c>
      <c r="J17">
        <v>70</v>
      </c>
      <c r="K17">
        <v>1</v>
      </c>
      <c r="L17">
        <v>60</v>
      </c>
      <c r="M17">
        <v>563.20000000000005</v>
      </c>
      <c r="O17" t="s">
        <v>41</v>
      </c>
      <c r="P17">
        <v>70</v>
      </c>
      <c r="Q17">
        <v>60</v>
      </c>
      <c r="R17">
        <v>563.20000000000005</v>
      </c>
    </row>
    <row r="18" spans="1:18" x14ac:dyDescent="0.25">
      <c r="A18" s="41" t="s">
        <v>41</v>
      </c>
      <c r="B18" s="41">
        <v>70</v>
      </c>
      <c r="C18" s="41">
        <v>2</v>
      </c>
      <c r="D18" s="41">
        <v>60</v>
      </c>
      <c r="E18" s="41">
        <v>635.4</v>
      </c>
      <c r="I18" t="s">
        <v>41</v>
      </c>
      <c r="J18">
        <v>70</v>
      </c>
      <c r="K18">
        <v>2</v>
      </c>
      <c r="L18">
        <v>60</v>
      </c>
      <c r="M18">
        <v>635.4</v>
      </c>
      <c r="O18" t="s">
        <v>41</v>
      </c>
      <c r="P18">
        <v>70</v>
      </c>
      <c r="Q18">
        <v>60</v>
      </c>
      <c r="R18">
        <v>635.4</v>
      </c>
    </row>
    <row r="19" spans="1:18" x14ac:dyDescent="0.25">
      <c r="A19" s="41" t="s">
        <v>41</v>
      </c>
      <c r="B19" s="41">
        <v>70</v>
      </c>
      <c r="C19" s="41">
        <v>3</v>
      </c>
      <c r="D19" s="41">
        <v>60</v>
      </c>
      <c r="E19" s="41">
        <v>541.70000000000005</v>
      </c>
      <c r="I19" t="s">
        <v>41</v>
      </c>
      <c r="J19">
        <v>70</v>
      </c>
      <c r="K19">
        <v>3</v>
      </c>
      <c r="L19">
        <v>60</v>
      </c>
      <c r="M19">
        <v>541.70000000000005</v>
      </c>
      <c r="O19" t="s">
        <v>41</v>
      </c>
      <c r="P19">
        <v>70</v>
      </c>
      <c r="Q19">
        <v>60</v>
      </c>
      <c r="R19">
        <v>541.70000000000005</v>
      </c>
    </row>
    <row r="20" spans="1:18" x14ac:dyDescent="0.25">
      <c r="A20" s="41" t="s">
        <v>41</v>
      </c>
      <c r="B20" s="41">
        <v>70</v>
      </c>
      <c r="C20" s="41">
        <v>4</v>
      </c>
      <c r="D20" s="41">
        <v>60</v>
      </c>
      <c r="E20" s="41">
        <v>614.5</v>
      </c>
      <c r="I20" t="s">
        <v>41</v>
      </c>
      <c r="J20">
        <v>70</v>
      </c>
      <c r="K20">
        <v>4</v>
      </c>
      <c r="L20">
        <v>60</v>
      </c>
      <c r="M20">
        <v>614.5</v>
      </c>
      <c r="O20" t="s">
        <v>41</v>
      </c>
      <c r="P20">
        <v>70</v>
      </c>
      <c r="Q20">
        <v>60</v>
      </c>
      <c r="R20">
        <v>614.5</v>
      </c>
    </row>
    <row r="21" spans="1:18" x14ac:dyDescent="0.25">
      <c r="A21" s="41" t="s">
        <v>41</v>
      </c>
      <c r="B21" s="41">
        <v>70</v>
      </c>
      <c r="C21" s="41">
        <v>5</v>
      </c>
      <c r="D21" s="41">
        <v>60</v>
      </c>
      <c r="E21" s="41">
        <v>528.79999999999995</v>
      </c>
      <c r="I21" t="s">
        <v>41</v>
      </c>
      <c r="J21">
        <v>70</v>
      </c>
      <c r="K21">
        <v>5</v>
      </c>
      <c r="L21">
        <v>60</v>
      </c>
      <c r="M21">
        <v>528.79999999999995</v>
      </c>
      <c r="O21" t="s">
        <v>41</v>
      </c>
      <c r="P21">
        <v>70</v>
      </c>
      <c r="Q21">
        <v>60</v>
      </c>
      <c r="R21">
        <v>528.79999999999995</v>
      </c>
    </row>
    <row r="22" spans="1:18" x14ac:dyDescent="0.25">
      <c r="I22" s="56" t="s">
        <v>41</v>
      </c>
      <c r="J22">
        <v>90</v>
      </c>
      <c r="K22">
        <v>1</v>
      </c>
      <c r="L22">
        <v>0</v>
      </c>
      <c r="M22">
        <v>1473.5</v>
      </c>
      <c r="O22" t="s">
        <v>41</v>
      </c>
      <c r="P22">
        <v>90</v>
      </c>
      <c r="Q22">
        <v>0</v>
      </c>
      <c r="R22">
        <v>1473.5</v>
      </c>
    </row>
    <row r="23" spans="1:18" x14ac:dyDescent="0.25">
      <c r="I23" s="56" t="s">
        <v>41</v>
      </c>
      <c r="J23" s="56">
        <v>90</v>
      </c>
      <c r="K23">
        <v>2</v>
      </c>
      <c r="L23">
        <v>0</v>
      </c>
      <c r="M23">
        <v>2478.5</v>
      </c>
      <c r="O23" t="s">
        <v>41</v>
      </c>
      <c r="P23">
        <v>90</v>
      </c>
      <c r="Q23">
        <v>0</v>
      </c>
      <c r="R23">
        <v>2478.5</v>
      </c>
    </row>
    <row r="24" spans="1:18" x14ac:dyDescent="0.25">
      <c r="I24" s="56" t="s">
        <v>41</v>
      </c>
      <c r="J24" s="56">
        <v>90</v>
      </c>
      <c r="K24">
        <v>3</v>
      </c>
      <c r="L24">
        <v>0</v>
      </c>
      <c r="M24">
        <v>1944.9</v>
      </c>
      <c r="O24" t="s">
        <v>41</v>
      </c>
      <c r="P24">
        <v>90</v>
      </c>
      <c r="Q24">
        <v>0</v>
      </c>
      <c r="R24">
        <v>1944.9</v>
      </c>
    </row>
    <row r="25" spans="1:18" x14ac:dyDescent="0.25">
      <c r="I25" s="56" t="s">
        <v>41</v>
      </c>
      <c r="J25" s="56">
        <v>90</v>
      </c>
      <c r="K25">
        <v>4</v>
      </c>
      <c r="L25">
        <v>0</v>
      </c>
      <c r="M25">
        <v>1250.6000000000001</v>
      </c>
      <c r="O25" t="s">
        <v>41</v>
      </c>
      <c r="P25">
        <v>90</v>
      </c>
      <c r="Q25">
        <v>0</v>
      </c>
      <c r="R25">
        <v>1250.6000000000001</v>
      </c>
    </row>
    <row r="26" spans="1:18" x14ac:dyDescent="0.25">
      <c r="I26" s="56" t="s">
        <v>41</v>
      </c>
      <c r="J26" s="56">
        <v>90</v>
      </c>
      <c r="K26">
        <v>5</v>
      </c>
      <c r="L26">
        <v>0</v>
      </c>
      <c r="M26">
        <v>1172.7999999999997</v>
      </c>
      <c r="O26" t="s">
        <v>41</v>
      </c>
      <c r="P26">
        <v>90</v>
      </c>
      <c r="Q26">
        <v>0</v>
      </c>
      <c r="R26">
        <v>1172.7999999999997</v>
      </c>
    </row>
    <row r="27" spans="1:18" x14ac:dyDescent="0.25">
      <c r="I27" s="56" t="s">
        <v>41</v>
      </c>
      <c r="J27" s="56">
        <v>90</v>
      </c>
      <c r="K27">
        <v>1</v>
      </c>
      <c r="L27">
        <v>15</v>
      </c>
      <c r="M27">
        <v>1179.9000000000001</v>
      </c>
      <c r="O27" t="s">
        <v>41</v>
      </c>
      <c r="P27">
        <v>90</v>
      </c>
      <c r="Q27">
        <v>15</v>
      </c>
      <c r="R27">
        <v>1179.9000000000001</v>
      </c>
    </row>
    <row r="28" spans="1:18" x14ac:dyDescent="0.25">
      <c r="I28" s="56" t="s">
        <v>41</v>
      </c>
      <c r="J28" s="56">
        <v>90</v>
      </c>
      <c r="K28">
        <v>2</v>
      </c>
      <c r="L28">
        <v>15</v>
      </c>
      <c r="M28">
        <v>1424.9</v>
      </c>
      <c r="O28" t="s">
        <v>41</v>
      </c>
      <c r="P28">
        <v>90</v>
      </c>
      <c r="Q28">
        <v>15</v>
      </c>
      <c r="R28">
        <v>1424.9</v>
      </c>
    </row>
    <row r="29" spans="1:18" x14ac:dyDescent="0.25">
      <c r="I29" s="56" t="s">
        <v>41</v>
      </c>
      <c r="J29" s="56">
        <v>90</v>
      </c>
      <c r="K29">
        <v>3</v>
      </c>
      <c r="L29">
        <v>15</v>
      </c>
      <c r="M29">
        <v>1232.4000000000001</v>
      </c>
      <c r="O29" t="s">
        <v>41</v>
      </c>
      <c r="P29">
        <v>90</v>
      </c>
      <c r="Q29">
        <v>15</v>
      </c>
      <c r="R29">
        <v>1232.4000000000001</v>
      </c>
    </row>
    <row r="30" spans="1:18" x14ac:dyDescent="0.25">
      <c r="I30" s="56" t="s">
        <v>41</v>
      </c>
      <c r="J30" s="56">
        <v>90</v>
      </c>
      <c r="K30">
        <v>4</v>
      </c>
      <c r="L30">
        <v>15</v>
      </c>
      <c r="M30">
        <v>1288.9000000000001</v>
      </c>
      <c r="O30" t="s">
        <v>41</v>
      </c>
      <c r="P30">
        <v>90</v>
      </c>
      <c r="Q30">
        <v>15</v>
      </c>
      <c r="R30">
        <v>1288.9000000000001</v>
      </c>
    </row>
    <row r="31" spans="1:18" x14ac:dyDescent="0.25">
      <c r="I31" s="56" t="s">
        <v>41</v>
      </c>
      <c r="J31" s="56">
        <v>90</v>
      </c>
      <c r="K31">
        <v>5</v>
      </c>
      <c r="L31">
        <v>15</v>
      </c>
      <c r="M31">
        <v>1363.2000000000003</v>
      </c>
      <c r="O31" t="s">
        <v>41</v>
      </c>
      <c r="P31">
        <v>90</v>
      </c>
      <c r="Q31">
        <v>15</v>
      </c>
      <c r="R31">
        <v>1363.2000000000003</v>
      </c>
    </row>
    <row r="32" spans="1:18" x14ac:dyDescent="0.25">
      <c r="I32" s="56" t="s">
        <v>41</v>
      </c>
      <c r="J32" s="56">
        <v>90</v>
      </c>
      <c r="K32">
        <v>1</v>
      </c>
      <c r="L32">
        <v>30</v>
      </c>
      <c r="M32">
        <v>1194.8</v>
      </c>
      <c r="O32" t="s">
        <v>41</v>
      </c>
      <c r="P32">
        <v>90</v>
      </c>
      <c r="Q32">
        <v>30</v>
      </c>
      <c r="R32">
        <v>1194.8</v>
      </c>
    </row>
    <row r="33" spans="9:18" x14ac:dyDescent="0.25">
      <c r="I33" s="56" t="s">
        <v>41</v>
      </c>
      <c r="J33" s="56">
        <v>90</v>
      </c>
      <c r="K33">
        <v>2</v>
      </c>
      <c r="L33">
        <v>30</v>
      </c>
      <c r="M33">
        <v>1317.4</v>
      </c>
      <c r="O33" t="s">
        <v>41</v>
      </c>
      <c r="P33">
        <v>90</v>
      </c>
      <c r="Q33">
        <v>30</v>
      </c>
      <c r="R33">
        <v>1317.4</v>
      </c>
    </row>
    <row r="34" spans="9:18" x14ac:dyDescent="0.25">
      <c r="I34" s="56" t="s">
        <v>41</v>
      </c>
      <c r="J34" s="56">
        <v>90</v>
      </c>
      <c r="K34">
        <v>3</v>
      </c>
      <c r="L34">
        <v>30</v>
      </c>
      <c r="M34">
        <v>1168.5</v>
      </c>
      <c r="O34" t="s">
        <v>41</v>
      </c>
      <c r="P34">
        <v>90</v>
      </c>
      <c r="Q34">
        <v>30</v>
      </c>
      <c r="R34">
        <v>1168.5</v>
      </c>
    </row>
    <row r="35" spans="9:18" x14ac:dyDescent="0.25">
      <c r="I35" s="56" t="s">
        <v>41</v>
      </c>
      <c r="J35" s="56">
        <v>90</v>
      </c>
      <c r="K35">
        <v>4</v>
      </c>
      <c r="L35">
        <v>30</v>
      </c>
      <c r="M35">
        <v>1577.6</v>
      </c>
      <c r="O35" t="s">
        <v>41</v>
      </c>
      <c r="P35">
        <v>90</v>
      </c>
      <c r="Q35">
        <v>30</v>
      </c>
      <c r="R35">
        <v>1577.6</v>
      </c>
    </row>
    <row r="36" spans="9:18" x14ac:dyDescent="0.25">
      <c r="I36" s="56" t="s">
        <v>41</v>
      </c>
      <c r="J36" s="56">
        <v>90</v>
      </c>
      <c r="K36">
        <v>5</v>
      </c>
      <c r="L36">
        <v>30</v>
      </c>
      <c r="M36">
        <v>1382.6000000000001</v>
      </c>
      <c r="O36" t="s">
        <v>41</v>
      </c>
      <c r="P36">
        <v>90</v>
      </c>
      <c r="Q36">
        <v>30</v>
      </c>
      <c r="R36">
        <v>1382.6000000000001</v>
      </c>
    </row>
    <row r="37" spans="9:18" x14ac:dyDescent="0.25">
      <c r="I37" s="56" t="s">
        <v>41</v>
      </c>
      <c r="J37" s="56">
        <v>90</v>
      </c>
      <c r="K37">
        <v>1</v>
      </c>
      <c r="L37">
        <v>60</v>
      </c>
      <c r="M37">
        <v>602.20000000000005</v>
      </c>
      <c r="O37" t="s">
        <v>41</v>
      </c>
      <c r="P37">
        <v>90</v>
      </c>
      <c r="Q37">
        <v>60</v>
      </c>
      <c r="R37">
        <v>602.20000000000005</v>
      </c>
    </row>
    <row r="38" spans="9:18" x14ac:dyDescent="0.25">
      <c r="I38" s="56" t="s">
        <v>41</v>
      </c>
      <c r="J38" s="56">
        <v>90</v>
      </c>
      <c r="K38">
        <v>2</v>
      </c>
      <c r="L38">
        <v>60</v>
      </c>
      <c r="M38">
        <v>598.6</v>
      </c>
      <c r="O38" t="s">
        <v>41</v>
      </c>
      <c r="P38">
        <v>90</v>
      </c>
      <c r="Q38">
        <v>60</v>
      </c>
      <c r="R38">
        <v>598.6</v>
      </c>
    </row>
    <row r="39" spans="9:18" x14ac:dyDescent="0.25">
      <c r="I39" s="56" t="s">
        <v>41</v>
      </c>
      <c r="J39" s="56">
        <v>90</v>
      </c>
      <c r="K39">
        <v>3</v>
      </c>
      <c r="L39">
        <v>60</v>
      </c>
      <c r="M39">
        <v>523.5</v>
      </c>
      <c r="O39" t="s">
        <v>41</v>
      </c>
      <c r="P39">
        <v>90</v>
      </c>
      <c r="Q39">
        <v>60</v>
      </c>
      <c r="R39">
        <v>523.5</v>
      </c>
    </row>
    <row r="40" spans="9:18" x14ac:dyDescent="0.25">
      <c r="I40" s="56" t="s">
        <v>41</v>
      </c>
      <c r="J40" s="56">
        <v>90</v>
      </c>
      <c r="K40">
        <v>4</v>
      </c>
      <c r="L40">
        <v>60</v>
      </c>
      <c r="M40">
        <v>504.3</v>
      </c>
      <c r="O40" t="s">
        <v>41</v>
      </c>
      <c r="P40">
        <v>90</v>
      </c>
      <c r="Q40">
        <v>60</v>
      </c>
      <c r="R40">
        <v>504.3</v>
      </c>
    </row>
    <row r="41" spans="9:18" x14ac:dyDescent="0.25">
      <c r="I41" s="56" t="s">
        <v>41</v>
      </c>
      <c r="J41" s="56">
        <v>90</v>
      </c>
      <c r="K41">
        <v>5</v>
      </c>
      <c r="L41">
        <v>60</v>
      </c>
      <c r="M41">
        <v>682.4</v>
      </c>
      <c r="O41" t="s">
        <v>41</v>
      </c>
      <c r="P41">
        <v>90</v>
      </c>
      <c r="Q41">
        <v>60</v>
      </c>
      <c r="R41">
        <v>682.4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D21"/>
  <sheetViews>
    <sheetView workbookViewId="0">
      <selection activeCell="A7" sqref="A7:XFD7"/>
    </sheetView>
  </sheetViews>
  <sheetFormatPr defaultRowHeight="15" x14ac:dyDescent="0.25"/>
  <sheetData>
    <row r="1" spans="1:4" x14ac:dyDescent="0.25">
      <c r="A1" t="s">
        <v>2</v>
      </c>
      <c r="B1" t="s">
        <v>3</v>
      </c>
      <c r="C1" t="s">
        <v>50</v>
      </c>
      <c r="D1" t="s">
        <v>11</v>
      </c>
    </row>
    <row r="2" spans="1:4" x14ac:dyDescent="0.25">
      <c r="A2">
        <v>1</v>
      </c>
      <c r="B2">
        <v>0</v>
      </c>
      <c r="C2">
        <v>1337.7</v>
      </c>
      <c r="D2">
        <v>645.70000000000005</v>
      </c>
    </row>
    <row r="3" spans="1:4" x14ac:dyDescent="0.25">
      <c r="A3" s="40">
        <v>2</v>
      </c>
      <c r="B3" s="40">
        <v>0</v>
      </c>
      <c r="C3" s="40">
        <v>1268.5</v>
      </c>
      <c r="D3" s="40">
        <v>620.6</v>
      </c>
    </row>
    <row r="4" spans="1:4" x14ac:dyDescent="0.25">
      <c r="A4" s="40">
        <v>3</v>
      </c>
      <c r="B4" s="40">
        <v>0</v>
      </c>
      <c r="C4" s="40">
        <v>1577.7</v>
      </c>
      <c r="D4" s="40">
        <v>644.79999999999995</v>
      </c>
    </row>
    <row r="5" spans="1:4" x14ac:dyDescent="0.25">
      <c r="A5" s="40">
        <v>4</v>
      </c>
      <c r="B5" s="40">
        <v>0</v>
      </c>
      <c r="C5" s="40">
        <v>1198.2</v>
      </c>
      <c r="D5">
        <v>633.5</v>
      </c>
    </row>
    <row r="6" spans="1:4" x14ac:dyDescent="0.25">
      <c r="A6" s="40">
        <v>5</v>
      </c>
      <c r="B6" s="40">
        <v>0</v>
      </c>
      <c r="C6" s="40">
        <v>1369.6000000000001</v>
      </c>
      <c r="D6">
        <v>604.4</v>
      </c>
    </row>
    <row r="7" spans="1:4" x14ac:dyDescent="0.25">
      <c r="A7" s="40">
        <v>1</v>
      </c>
      <c r="B7" s="40">
        <v>15</v>
      </c>
      <c r="C7" s="40">
        <v>1255.2</v>
      </c>
      <c r="D7" s="40">
        <v>124.5</v>
      </c>
    </row>
    <row r="8" spans="1:4" x14ac:dyDescent="0.25">
      <c r="A8" s="40">
        <v>2</v>
      </c>
      <c r="B8" s="40">
        <v>15</v>
      </c>
      <c r="C8" s="40">
        <v>1278.8</v>
      </c>
      <c r="D8">
        <v>137.9</v>
      </c>
    </row>
    <row r="9" spans="1:4" x14ac:dyDescent="0.25">
      <c r="A9" s="40">
        <v>3</v>
      </c>
      <c r="B9" s="40">
        <v>15</v>
      </c>
      <c r="C9" s="40">
        <v>1333.3</v>
      </c>
      <c r="D9" s="40">
        <v>160.30000000000001</v>
      </c>
    </row>
    <row r="10" spans="1:4" x14ac:dyDescent="0.25">
      <c r="A10" s="40">
        <v>4</v>
      </c>
      <c r="B10" s="40">
        <v>15</v>
      </c>
      <c r="C10" s="40">
        <v>1085.5999999999999</v>
      </c>
      <c r="D10">
        <v>133.1</v>
      </c>
    </row>
    <row r="11" spans="1:4" x14ac:dyDescent="0.25">
      <c r="A11" s="42">
        <v>5</v>
      </c>
      <c r="B11" s="42">
        <v>15</v>
      </c>
      <c r="C11" s="42">
        <v>1119.3</v>
      </c>
      <c r="D11">
        <v>123.5</v>
      </c>
    </row>
    <row r="12" spans="1:4" x14ac:dyDescent="0.25">
      <c r="A12" s="42">
        <v>1</v>
      </c>
      <c r="B12" s="42">
        <v>30</v>
      </c>
      <c r="C12" s="42">
        <v>1066.5999999999999</v>
      </c>
      <c r="D12" s="42">
        <v>510.1</v>
      </c>
    </row>
    <row r="13" spans="1:4" x14ac:dyDescent="0.25">
      <c r="A13" s="42">
        <v>2</v>
      </c>
      <c r="B13" s="42">
        <v>30</v>
      </c>
      <c r="C13" s="42">
        <v>1272.4000000000001</v>
      </c>
      <c r="D13">
        <v>589.9</v>
      </c>
    </row>
    <row r="14" spans="1:4" x14ac:dyDescent="0.25">
      <c r="A14" s="42">
        <v>3</v>
      </c>
      <c r="B14" s="42">
        <v>30</v>
      </c>
      <c r="C14" s="42">
        <v>1040.3</v>
      </c>
      <c r="D14" s="42">
        <v>590</v>
      </c>
    </row>
    <row r="15" spans="1:4" x14ac:dyDescent="0.25">
      <c r="A15" s="42">
        <v>4</v>
      </c>
      <c r="B15" s="42">
        <v>30</v>
      </c>
      <c r="C15" s="42">
        <v>1327.3</v>
      </c>
      <c r="D15" s="42">
        <v>580</v>
      </c>
    </row>
    <row r="16" spans="1:4" x14ac:dyDescent="0.25">
      <c r="A16" s="42">
        <v>5</v>
      </c>
      <c r="B16" s="42">
        <v>30</v>
      </c>
      <c r="C16" s="42">
        <v>1306.0999999999999</v>
      </c>
      <c r="D16" s="42">
        <v>570</v>
      </c>
    </row>
    <row r="17" spans="1:4" x14ac:dyDescent="0.25">
      <c r="A17" s="42">
        <v>1</v>
      </c>
      <c r="B17" s="42">
        <v>60</v>
      </c>
      <c r="C17" s="42">
        <v>211.3</v>
      </c>
      <c r="D17">
        <v>351.9</v>
      </c>
    </row>
    <row r="18" spans="1:4" x14ac:dyDescent="0.25">
      <c r="A18" s="42">
        <v>2</v>
      </c>
      <c r="B18" s="42">
        <v>60</v>
      </c>
      <c r="C18" s="42">
        <v>180.5</v>
      </c>
      <c r="D18">
        <v>354.9</v>
      </c>
    </row>
    <row r="19" spans="1:4" x14ac:dyDescent="0.25">
      <c r="A19" s="42">
        <v>3</v>
      </c>
      <c r="B19" s="42">
        <v>60</v>
      </c>
      <c r="C19" s="42">
        <v>282.3</v>
      </c>
      <c r="D19" s="42">
        <v>359.4</v>
      </c>
    </row>
    <row r="20" spans="1:4" x14ac:dyDescent="0.25">
      <c r="A20" s="42">
        <v>4</v>
      </c>
      <c r="B20" s="42">
        <v>60</v>
      </c>
      <c r="C20" s="42">
        <v>259.5</v>
      </c>
      <c r="D20" s="42">
        <v>355</v>
      </c>
    </row>
    <row r="21" spans="1:4" x14ac:dyDescent="0.25">
      <c r="A21" s="42">
        <v>5</v>
      </c>
      <c r="B21" s="42">
        <v>60</v>
      </c>
      <c r="C21" s="42">
        <v>209.29999999999998</v>
      </c>
      <c r="D21" s="42">
        <v>319.5</v>
      </c>
    </row>
  </sheetData>
  <sortState xmlns:xlrd2="http://schemas.microsoft.com/office/spreadsheetml/2017/richdata2" ref="A20:D24">
    <sortCondition ref="A20"/>
  </sortState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F24"/>
  <sheetViews>
    <sheetView topLeftCell="A16" workbookViewId="0">
      <selection activeCell="A25" sqref="A25:XFD25"/>
    </sheetView>
  </sheetViews>
  <sheetFormatPr defaultRowHeight="15" x14ac:dyDescent="0.25"/>
  <sheetData>
    <row r="1" spans="1:6" x14ac:dyDescent="0.25">
      <c r="A1" t="s">
        <v>2</v>
      </c>
      <c r="B1" t="s">
        <v>173</v>
      </c>
      <c r="C1" t="s">
        <v>161</v>
      </c>
      <c r="D1" t="s">
        <v>164</v>
      </c>
    </row>
    <row r="2" spans="1:6" x14ac:dyDescent="0.25">
      <c r="A2">
        <v>1</v>
      </c>
      <c r="B2">
        <v>0</v>
      </c>
      <c r="C2">
        <v>705.1</v>
      </c>
      <c r="D2">
        <v>602.6</v>
      </c>
    </row>
    <row r="3" spans="1:6" x14ac:dyDescent="0.25">
      <c r="A3" s="42">
        <v>2</v>
      </c>
      <c r="B3" s="42">
        <v>0</v>
      </c>
      <c r="C3" s="42">
        <v>716.8</v>
      </c>
      <c r="D3" s="42">
        <v>651.70000000000005</v>
      </c>
    </row>
    <row r="4" spans="1:6" x14ac:dyDescent="0.25">
      <c r="A4" s="42">
        <v>3</v>
      </c>
      <c r="B4" s="42">
        <v>0</v>
      </c>
      <c r="C4" s="42">
        <v>684.9</v>
      </c>
      <c r="D4" s="42">
        <v>602.79999999999995</v>
      </c>
    </row>
    <row r="5" spans="1:6" x14ac:dyDescent="0.25">
      <c r="A5" s="42">
        <v>4</v>
      </c>
      <c r="B5" s="42">
        <v>0</v>
      </c>
      <c r="C5" s="42">
        <v>708.4</v>
      </c>
      <c r="D5" s="42">
        <v>609.79999999999995</v>
      </c>
    </row>
    <row r="6" spans="1:6" x14ac:dyDescent="0.25">
      <c r="A6" s="42">
        <v>5</v>
      </c>
      <c r="B6" s="42">
        <v>0</v>
      </c>
      <c r="C6" s="42">
        <v>732.2</v>
      </c>
      <c r="D6" s="42">
        <v>637.4</v>
      </c>
    </row>
    <row r="7" spans="1:6" s="56" customFormat="1" x14ac:dyDescent="0.25">
      <c r="C7" s="56">
        <f>AVERAGE(C2:C6)</f>
        <v>709.48000000000013</v>
      </c>
      <c r="D7" s="56">
        <f>AVERAGE(D2:D6)</f>
        <v>620.86</v>
      </c>
      <c r="E7" s="56">
        <v>709.48</v>
      </c>
      <c r="F7" s="56">
        <v>620.8599999999999</v>
      </c>
    </row>
    <row r="8" spans="1:6" x14ac:dyDescent="0.25">
      <c r="A8" s="42">
        <v>1</v>
      </c>
      <c r="B8" s="42">
        <v>15</v>
      </c>
      <c r="C8" s="42">
        <v>537</v>
      </c>
      <c r="D8" s="42">
        <v>755.2</v>
      </c>
    </row>
    <row r="9" spans="1:6" x14ac:dyDescent="0.25">
      <c r="A9" s="42">
        <v>2</v>
      </c>
      <c r="B9" s="42">
        <v>15</v>
      </c>
      <c r="C9" s="42">
        <v>557.70000000000005</v>
      </c>
      <c r="D9" s="42">
        <v>721.8</v>
      </c>
    </row>
    <row r="10" spans="1:6" x14ac:dyDescent="0.25">
      <c r="A10" s="42">
        <v>3</v>
      </c>
      <c r="B10" s="42">
        <v>15</v>
      </c>
      <c r="C10" s="42">
        <v>560</v>
      </c>
      <c r="D10" s="42">
        <v>772.9</v>
      </c>
    </row>
    <row r="11" spans="1:6" x14ac:dyDescent="0.25">
      <c r="A11" s="42">
        <v>4</v>
      </c>
      <c r="B11" s="42">
        <v>15</v>
      </c>
      <c r="C11" s="42">
        <v>496.2</v>
      </c>
      <c r="D11" s="42">
        <v>848.8</v>
      </c>
    </row>
    <row r="12" spans="1:6" x14ac:dyDescent="0.25">
      <c r="A12" s="42">
        <v>5</v>
      </c>
      <c r="B12" s="42">
        <v>15</v>
      </c>
      <c r="C12" s="42">
        <v>534.5</v>
      </c>
      <c r="D12" s="42">
        <v>773</v>
      </c>
    </row>
    <row r="13" spans="1:6" s="56" customFormat="1" x14ac:dyDescent="0.25">
      <c r="C13" s="56">
        <f>AVERAGE(C8:C12)</f>
        <v>537.08000000000004</v>
      </c>
      <c r="D13" s="56">
        <f>AVERAGE(D8:D12)</f>
        <v>774.33999999999992</v>
      </c>
      <c r="E13" s="56">
        <v>537.07500000000005</v>
      </c>
      <c r="F13" s="56">
        <v>774.33999999999992</v>
      </c>
    </row>
    <row r="14" spans="1:6" x14ac:dyDescent="0.25">
      <c r="A14" s="42">
        <v>1</v>
      </c>
      <c r="B14" s="42">
        <v>30</v>
      </c>
      <c r="C14" s="42">
        <v>178.5</v>
      </c>
      <c r="D14" s="42">
        <v>988.09999999999991</v>
      </c>
    </row>
    <row r="15" spans="1:6" x14ac:dyDescent="0.25">
      <c r="A15" s="42">
        <v>2</v>
      </c>
      <c r="B15" s="42">
        <v>30</v>
      </c>
      <c r="C15" s="42">
        <v>156</v>
      </c>
      <c r="D15" s="42">
        <v>916.4</v>
      </c>
    </row>
    <row r="16" spans="1:6" x14ac:dyDescent="0.25">
      <c r="A16" s="42">
        <v>3</v>
      </c>
      <c r="B16" s="42">
        <v>30</v>
      </c>
      <c r="C16" s="42">
        <v>168.5</v>
      </c>
      <c r="D16" s="42">
        <v>871.8</v>
      </c>
    </row>
    <row r="17" spans="1:4" x14ac:dyDescent="0.25">
      <c r="A17" s="42">
        <v>4</v>
      </c>
      <c r="B17" s="42">
        <v>30</v>
      </c>
      <c r="C17" s="42">
        <v>150.19999999999999</v>
      </c>
      <c r="D17" s="42">
        <v>877.1</v>
      </c>
    </row>
    <row r="18" spans="1:4" x14ac:dyDescent="0.25">
      <c r="A18" s="42">
        <v>4</v>
      </c>
      <c r="B18" s="42">
        <v>30</v>
      </c>
      <c r="C18" s="42">
        <v>164.1</v>
      </c>
      <c r="D18" s="42">
        <v>859.5</v>
      </c>
    </row>
    <row r="19" spans="1:4" x14ac:dyDescent="0.25">
      <c r="A19" s="42">
        <v>5</v>
      </c>
      <c r="B19" s="42">
        <v>30</v>
      </c>
      <c r="C19" s="42">
        <v>167.3</v>
      </c>
      <c r="D19" s="42">
        <v>838.80000000000007</v>
      </c>
    </row>
    <row r="20" spans="1:4" x14ac:dyDescent="0.25">
      <c r="A20" s="42">
        <v>1</v>
      </c>
      <c r="B20" s="42">
        <v>60</v>
      </c>
      <c r="C20" s="42">
        <v>78.83</v>
      </c>
      <c r="D20" s="42">
        <v>161.30000000000001</v>
      </c>
    </row>
    <row r="21" spans="1:4" x14ac:dyDescent="0.25">
      <c r="A21" s="42">
        <v>2</v>
      </c>
      <c r="B21" s="42">
        <v>60</v>
      </c>
      <c r="C21" s="42">
        <v>83.3</v>
      </c>
      <c r="D21" s="42">
        <v>167.2</v>
      </c>
    </row>
    <row r="22" spans="1:4" x14ac:dyDescent="0.25">
      <c r="A22" s="42">
        <v>3</v>
      </c>
      <c r="B22" s="42">
        <v>60</v>
      </c>
      <c r="C22" s="42">
        <v>76.599999999999994</v>
      </c>
      <c r="D22" s="42">
        <v>185.7</v>
      </c>
    </row>
    <row r="23" spans="1:4" s="56" customFormat="1" x14ac:dyDescent="0.25">
      <c r="A23" s="56">
        <v>4</v>
      </c>
      <c r="B23" s="56">
        <v>60</v>
      </c>
      <c r="C23" s="56">
        <v>78.83</v>
      </c>
      <c r="D23" s="56">
        <v>189.5</v>
      </c>
    </row>
    <row r="24" spans="1:4" x14ac:dyDescent="0.25">
      <c r="A24">
        <v>5</v>
      </c>
      <c r="B24">
        <v>60</v>
      </c>
      <c r="C24">
        <v>76.599999999999994</v>
      </c>
      <c r="D24">
        <v>202.7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Q26"/>
  <sheetViews>
    <sheetView workbookViewId="0">
      <selection activeCell="C2" sqref="C2"/>
    </sheetView>
  </sheetViews>
  <sheetFormatPr defaultRowHeight="15" x14ac:dyDescent="0.25"/>
  <sheetData>
    <row r="1" spans="1:17" x14ac:dyDescent="0.25">
      <c r="A1" t="s">
        <v>2</v>
      </c>
      <c r="B1" t="s">
        <v>3</v>
      </c>
      <c r="C1" s="42" t="s">
        <v>82</v>
      </c>
      <c r="D1" s="42" t="s">
        <v>11</v>
      </c>
      <c r="E1" s="42" t="s">
        <v>86</v>
      </c>
      <c r="F1" s="42" t="s">
        <v>80</v>
      </c>
      <c r="G1" s="42" t="s">
        <v>81</v>
      </c>
      <c r="H1" t="s">
        <v>85</v>
      </c>
      <c r="I1" t="s">
        <v>84</v>
      </c>
      <c r="J1" t="s">
        <v>83</v>
      </c>
      <c r="K1" t="s">
        <v>88</v>
      </c>
      <c r="L1" t="s">
        <v>126</v>
      </c>
      <c r="M1" t="s">
        <v>125</v>
      </c>
      <c r="N1" t="s">
        <v>124</v>
      </c>
      <c r="O1" s="47" t="s">
        <v>127</v>
      </c>
      <c r="P1" s="47" t="s">
        <v>91</v>
      </c>
      <c r="Q1" t="s">
        <v>89</v>
      </c>
    </row>
    <row r="2" spans="1:17" x14ac:dyDescent="0.25">
      <c r="A2">
        <v>1</v>
      </c>
      <c r="B2">
        <v>0</v>
      </c>
      <c r="C2" s="42">
        <v>911.6</v>
      </c>
      <c r="D2" s="42">
        <v>685.69999999999993</v>
      </c>
      <c r="E2" s="42">
        <v>93.499999999999986</v>
      </c>
      <c r="F2" s="42">
        <v>144.30000000000001</v>
      </c>
      <c r="G2" s="42">
        <v>88.3</v>
      </c>
      <c r="H2" t="s">
        <v>43</v>
      </c>
      <c r="I2" t="s">
        <v>43</v>
      </c>
      <c r="J2" t="s">
        <v>43</v>
      </c>
      <c r="K2" t="s">
        <v>43</v>
      </c>
      <c r="L2" t="s">
        <v>43</v>
      </c>
      <c r="M2" s="46" t="s">
        <v>43</v>
      </c>
      <c r="N2" t="s">
        <v>43</v>
      </c>
      <c r="O2" s="47" t="s">
        <v>43</v>
      </c>
      <c r="P2" s="47" t="s">
        <v>43</v>
      </c>
      <c r="Q2" s="49" t="s">
        <v>43</v>
      </c>
    </row>
    <row r="3" spans="1:17" x14ac:dyDescent="0.25">
      <c r="A3">
        <v>1</v>
      </c>
      <c r="B3">
        <v>15</v>
      </c>
      <c r="C3" t="s">
        <v>43</v>
      </c>
      <c r="D3">
        <v>104.49999999999999</v>
      </c>
      <c r="E3" t="s">
        <v>43</v>
      </c>
      <c r="F3">
        <v>199.40000000000003</v>
      </c>
      <c r="G3">
        <v>245.6</v>
      </c>
      <c r="H3">
        <v>10.200000000000001</v>
      </c>
      <c r="I3" t="s">
        <v>43</v>
      </c>
      <c r="J3" s="43" t="s">
        <v>43</v>
      </c>
      <c r="K3" s="44" t="s">
        <v>43</v>
      </c>
      <c r="L3" s="46" t="s">
        <v>43</v>
      </c>
      <c r="M3" s="46" t="s">
        <v>43</v>
      </c>
      <c r="N3" s="47" t="s">
        <v>43</v>
      </c>
      <c r="O3" s="47" t="s">
        <v>43</v>
      </c>
      <c r="P3" s="49" t="s">
        <v>43</v>
      </c>
      <c r="Q3" s="49" t="s">
        <v>43</v>
      </c>
    </row>
    <row r="4" spans="1:17" s="42" customFormat="1" x14ac:dyDescent="0.25">
      <c r="A4" s="42">
        <v>1</v>
      </c>
      <c r="B4" s="42">
        <v>30</v>
      </c>
      <c r="C4">
        <v>62.900000000000006</v>
      </c>
      <c r="D4">
        <v>114.1</v>
      </c>
      <c r="E4" s="42" t="s">
        <v>43</v>
      </c>
      <c r="F4">
        <v>728.59999999999991</v>
      </c>
      <c r="G4">
        <v>259.5</v>
      </c>
      <c r="H4" s="42" t="s">
        <v>43</v>
      </c>
      <c r="I4">
        <v>15.6</v>
      </c>
      <c r="J4" s="43" t="s">
        <v>43</v>
      </c>
      <c r="K4" s="44" t="s">
        <v>43</v>
      </c>
      <c r="L4" s="46" t="s">
        <v>43</v>
      </c>
      <c r="M4" s="46" t="s">
        <v>43</v>
      </c>
      <c r="N4" s="47" t="s">
        <v>43</v>
      </c>
      <c r="O4" s="47" t="s">
        <v>43</v>
      </c>
      <c r="P4" s="49" t="s">
        <v>43</v>
      </c>
      <c r="Q4" s="49" t="s">
        <v>43</v>
      </c>
    </row>
    <row r="5" spans="1:17" s="42" customFormat="1" x14ac:dyDescent="0.25">
      <c r="A5" s="42">
        <v>1</v>
      </c>
      <c r="B5" s="42">
        <v>60</v>
      </c>
      <c r="C5" s="42" t="s">
        <v>43</v>
      </c>
      <c r="D5">
        <v>1051.8999999999999</v>
      </c>
      <c r="E5" s="42" t="s">
        <v>43</v>
      </c>
      <c r="F5">
        <v>70</v>
      </c>
      <c r="G5">
        <v>141.30000000000001</v>
      </c>
      <c r="H5" s="42" t="s">
        <v>43</v>
      </c>
      <c r="I5" s="42" t="s">
        <v>43</v>
      </c>
      <c r="J5" s="43" t="s">
        <v>43</v>
      </c>
      <c r="K5" s="44" t="s">
        <v>43</v>
      </c>
      <c r="L5" s="46" t="s">
        <v>43</v>
      </c>
      <c r="M5" s="46" t="s">
        <v>43</v>
      </c>
      <c r="N5" s="47" t="s">
        <v>43</v>
      </c>
      <c r="O5" s="47" t="s">
        <v>43</v>
      </c>
      <c r="P5" s="49" t="s">
        <v>43</v>
      </c>
      <c r="Q5" s="49" t="s">
        <v>43</v>
      </c>
    </row>
    <row r="6" spans="1:17" s="42" customFormat="1" x14ac:dyDescent="0.25">
      <c r="A6" s="42">
        <v>2</v>
      </c>
      <c r="B6" s="42">
        <v>0</v>
      </c>
      <c r="C6">
        <v>1020.8000000000001</v>
      </c>
      <c r="D6">
        <v>1120.6000000000001</v>
      </c>
      <c r="E6">
        <v>55.4</v>
      </c>
      <c r="F6">
        <v>44.9</v>
      </c>
      <c r="G6">
        <v>106.8</v>
      </c>
      <c r="H6" s="43" t="s">
        <v>43</v>
      </c>
      <c r="I6">
        <v>40.599999999999994</v>
      </c>
      <c r="J6" s="43" t="s">
        <v>43</v>
      </c>
      <c r="K6" s="44" t="s">
        <v>43</v>
      </c>
      <c r="L6" s="46" t="s">
        <v>43</v>
      </c>
      <c r="M6" s="46" t="s">
        <v>43</v>
      </c>
      <c r="N6" s="47" t="s">
        <v>43</v>
      </c>
      <c r="O6" s="47" t="s">
        <v>43</v>
      </c>
      <c r="P6" s="49" t="s">
        <v>43</v>
      </c>
      <c r="Q6" s="49" t="s">
        <v>43</v>
      </c>
    </row>
    <row r="7" spans="1:17" s="43" customFormat="1" x14ac:dyDescent="0.25">
      <c r="A7" s="43">
        <v>2</v>
      </c>
      <c r="B7" s="43">
        <v>15</v>
      </c>
      <c r="C7">
        <v>766.9</v>
      </c>
      <c r="D7">
        <v>27.9</v>
      </c>
      <c r="E7" s="43" t="s">
        <v>43</v>
      </c>
      <c r="F7">
        <v>585.69999999999993</v>
      </c>
      <c r="G7" s="43" t="s">
        <v>43</v>
      </c>
      <c r="H7" s="43" t="s">
        <v>43</v>
      </c>
      <c r="I7">
        <v>90.100000000000009</v>
      </c>
      <c r="J7">
        <v>136.1</v>
      </c>
      <c r="K7" s="44" t="s">
        <v>43</v>
      </c>
      <c r="L7" s="46" t="s">
        <v>43</v>
      </c>
      <c r="M7" s="46" t="s">
        <v>43</v>
      </c>
      <c r="N7" s="47" t="s">
        <v>43</v>
      </c>
      <c r="O7" s="47" t="s">
        <v>43</v>
      </c>
      <c r="P7" s="49" t="s">
        <v>43</v>
      </c>
      <c r="Q7" s="49" t="s">
        <v>43</v>
      </c>
    </row>
    <row r="8" spans="1:17" s="43" customFormat="1" x14ac:dyDescent="0.25">
      <c r="A8" s="43">
        <v>2</v>
      </c>
      <c r="B8" s="43">
        <v>30</v>
      </c>
      <c r="C8" s="43" t="s">
        <v>43</v>
      </c>
      <c r="D8">
        <v>1021.9</v>
      </c>
      <c r="E8">
        <v>28.3</v>
      </c>
      <c r="F8">
        <v>371.09999999999997</v>
      </c>
      <c r="G8">
        <v>194.49999999999997</v>
      </c>
      <c r="H8" s="43" t="s">
        <v>43</v>
      </c>
      <c r="I8">
        <v>27.7</v>
      </c>
      <c r="J8">
        <v>196.90000000000003</v>
      </c>
      <c r="K8">
        <v>153.9</v>
      </c>
      <c r="L8" s="46" t="s">
        <v>43</v>
      </c>
      <c r="M8" s="46" t="s">
        <v>43</v>
      </c>
      <c r="N8" s="47" t="s">
        <v>43</v>
      </c>
      <c r="O8" s="47" t="s">
        <v>43</v>
      </c>
      <c r="P8" s="49" t="s">
        <v>43</v>
      </c>
      <c r="Q8" s="49" t="s">
        <v>43</v>
      </c>
    </row>
    <row r="9" spans="1:17" s="43" customFormat="1" x14ac:dyDescent="0.25">
      <c r="A9" s="43">
        <v>2</v>
      </c>
      <c r="B9" s="43">
        <v>60</v>
      </c>
      <c r="C9">
        <v>150.79999999999998</v>
      </c>
      <c r="D9">
        <v>554.90000000000009</v>
      </c>
      <c r="E9">
        <v>2.5</v>
      </c>
      <c r="F9">
        <v>17</v>
      </c>
      <c r="G9" s="43" t="s">
        <v>43</v>
      </c>
      <c r="H9">
        <v>5.8</v>
      </c>
      <c r="I9" s="43" t="s">
        <v>43</v>
      </c>
      <c r="J9">
        <v>4.4000000000000004</v>
      </c>
      <c r="K9" s="43" t="s">
        <v>43</v>
      </c>
      <c r="L9" s="46" t="s">
        <v>43</v>
      </c>
      <c r="M9" s="46" t="s">
        <v>43</v>
      </c>
      <c r="N9" s="47" t="s">
        <v>43</v>
      </c>
      <c r="O9" s="47" t="s">
        <v>43</v>
      </c>
      <c r="P9" s="49" t="s">
        <v>43</v>
      </c>
      <c r="Q9" s="49" t="s">
        <v>43</v>
      </c>
    </row>
    <row r="10" spans="1:17" s="43" customFormat="1" x14ac:dyDescent="0.25">
      <c r="A10" s="43">
        <v>3</v>
      </c>
      <c r="B10" s="43">
        <v>0</v>
      </c>
      <c r="C10">
        <v>637.80000000000007</v>
      </c>
      <c r="D10">
        <v>224.8</v>
      </c>
      <c r="E10">
        <v>74.800000000000011</v>
      </c>
      <c r="F10">
        <v>533.20000000000005</v>
      </c>
      <c r="G10" s="46" t="s">
        <v>43</v>
      </c>
      <c r="H10">
        <v>38.299999999999997</v>
      </c>
      <c r="I10">
        <v>192.3</v>
      </c>
      <c r="J10">
        <v>101.3</v>
      </c>
      <c r="K10" s="46" t="s">
        <v>43</v>
      </c>
      <c r="L10" s="46" t="s">
        <v>43</v>
      </c>
      <c r="M10" s="46" t="s">
        <v>43</v>
      </c>
      <c r="N10" s="47" t="s">
        <v>43</v>
      </c>
      <c r="O10" s="47" t="s">
        <v>43</v>
      </c>
      <c r="P10" s="49" t="s">
        <v>43</v>
      </c>
      <c r="Q10" s="49" t="s">
        <v>43</v>
      </c>
    </row>
    <row r="11" spans="1:17" s="44" customFormat="1" x14ac:dyDescent="0.25">
      <c r="A11" s="44">
        <v>3</v>
      </c>
      <c r="B11" s="44">
        <v>15</v>
      </c>
      <c r="C11">
        <v>336.5</v>
      </c>
      <c r="D11">
        <v>320.3</v>
      </c>
      <c r="E11">
        <v>62.699999999999996</v>
      </c>
      <c r="F11">
        <v>626.9</v>
      </c>
      <c r="G11" s="46" t="s">
        <v>43</v>
      </c>
      <c r="H11" s="44" t="s">
        <v>43</v>
      </c>
      <c r="I11">
        <v>161.20000000000002</v>
      </c>
      <c r="J11">
        <v>146</v>
      </c>
      <c r="K11" s="46" t="s">
        <v>43</v>
      </c>
      <c r="L11" s="46" t="s">
        <v>43</v>
      </c>
      <c r="M11" s="46" t="s">
        <v>43</v>
      </c>
      <c r="N11" s="47" t="s">
        <v>43</v>
      </c>
      <c r="O11" s="47" t="s">
        <v>43</v>
      </c>
      <c r="P11" s="49" t="s">
        <v>43</v>
      </c>
      <c r="Q11" s="49" t="s">
        <v>43</v>
      </c>
    </row>
    <row r="12" spans="1:17" s="45" customFormat="1" x14ac:dyDescent="0.25">
      <c r="A12" s="45">
        <v>3</v>
      </c>
      <c r="B12" s="45">
        <v>30</v>
      </c>
      <c r="C12">
        <v>142.69999999999999</v>
      </c>
      <c r="D12" s="45" t="s">
        <v>43</v>
      </c>
      <c r="E12">
        <v>25.800000000000004</v>
      </c>
      <c r="F12">
        <v>807.09999999999991</v>
      </c>
      <c r="G12" s="46" t="s">
        <v>43</v>
      </c>
      <c r="H12" s="46" t="s">
        <v>43</v>
      </c>
      <c r="I12" s="45" t="s">
        <v>43</v>
      </c>
      <c r="J12">
        <v>64.7</v>
      </c>
      <c r="K12" s="46" t="s">
        <v>43</v>
      </c>
      <c r="L12" s="46" t="s">
        <v>43</v>
      </c>
      <c r="M12" s="46" t="s">
        <v>43</v>
      </c>
      <c r="N12" s="47" t="s">
        <v>43</v>
      </c>
      <c r="O12" s="47" t="s">
        <v>43</v>
      </c>
      <c r="P12" s="49" t="s">
        <v>43</v>
      </c>
      <c r="Q12" s="49" t="s">
        <v>43</v>
      </c>
    </row>
    <row r="13" spans="1:17" s="46" customFormat="1" x14ac:dyDescent="0.25">
      <c r="A13" s="46">
        <v>3</v>
      </c>
      <c r="B13" s="46">
        <v>60</v>
      </c>
      <c r="C13">
        <v>76.599999999999994</v>
      </c>
      <c r="D13">
        <v>59.4</v>
      </c>
      <c r="E13" s="46" t="s">
        <v>43</v>
      </c>
      <c r="F13">
        <v>41.5</v>
      </c>
      <c r="G13">
        <v>264.20000000000005</v>
      </c>
      <c r="H13" s="46" t="s">
        <v>43</v>
      </c>
      <c r="I13" s="46" t="s">
        <v>43</v>
      </c>
      <c r="J13" s="46" t="s">
        <v>43</v>
      </c>
      <c r="K13" s="46" t="s">
        <v>43</v>
      </c>
      <c r="L13" s="46" t="s">
        <v>43</v>
      </c>
      <c r="M13" s="46" t="s">
        <v>43</v>
      </c>
      <c r="N13" s="47" t="s">
        <v>43</v>
      </c>
      <c r="O13" s="47" t="s">
        <v>43</v>
      </c>
      <c r="P13" s="49" t="s">
        <v>43</v>
      </c>
      <c r="Q13" s="49" t="s">
        <v>43</v>
      </c>
    </row>
    <row r="14" spans="1:17" s="46" customFormat="1" x14ac:dyDescent="0.25">
      <c r="A14" s="46">
        <v>4</v>
      </c>
      <c r="B14" s="46">
        <v>0</v>
      </c>
      <c r="C14">
        <v>20.9</v>
      </c>
      <c r="D14">
        <v>733.5</v>
      </c>
      <c r="E14">
        <v>67.5</v>
      </c>
      <c r="F14">
        <v>633.69999999999993</v>
      </c>
      <c r="G14" s="46" t="s">
        <v>43</v>
      </c>
      <c r="H14">
        <v>420</v>
      </c>
      <c r="I14" s="46" t="s">
        <v>43</v>
      </c>
      <c r="J14">
        <v>25.2</v>
      </c>
      <c r="K14" s="46" t="s">
        <v>43</v>
      </c>
      <c r="L14">
        <v>19.7</v>
      </c>
      <c r="M14">
        <v>11.200000000000001</v>
      </c>
      <c r="N14" s="47" t="s">
        <v>43</v>
      </c>
      <c r="O14" s="47" t="s">
        <v>43</v>
      </c>
      <c r="P14" s="49" t="s">
        <v>43</v>
      </c>
      <c r="Q14" s="49" t="s">
        <v>43</v>
      </c>
    </row>
    <row r="15" spans="1:17" s="46" customFormat="1" x14ac:dyDescent="0.25">
      <c r="A15" s="46">
        <v>4</v>
      </c>
      <c r="B15" s="46">
        <v>15</v>
      </c>
      <c r="C15">
        <v>386.19999999999993</v>
      </c>
      <c r="D15">
        <v>203.1</v>
      </c>
      <c r="E15">
        <v>50.599999999999994</v>
      </c>
      <c r="F15">
        <v>960.19999999999993</v>
      </c>
      <c r="G15" s="46" t="s">
        <v>43</v>
      </c>
      <c r="H15">
        <v>23.2</v>
      </c>
      <c r="I15" s="46" t="s">
        <v>43</v>
      </c>
      <c r="J15">
        <v>156.30000000000001</v>
      </c>
      <c r="K15">
        <v>0.1</v>
      </c>
      <c r="L15" s="46" t="s">
        <v>43</v>
      </c>
      <c r="M15" s="46" t="s">
        <v>43</v>
      </c>
      <c r="N15">
        <v>9</v>
      </c>
      <c r="O15" s="47" t="s">
        <v>43</v>
      </c>
      <c r="P15" s="49" t="s">
        <v>43</v>
      </c>
      <c r="Q15" s="49" t="s">
        <v>43</v>
      </c>
    </row>
    <row r="16" spans="1:17" s="46" customFormat="1" x14ac:dyDescent="0.25">
      <c r="A16" s="46">
        <v>4</v>
      </c>
      <c r="B16" s="46">
        <v>30</v>
      </c>
      <c r="C16" s="46" t="s">
        <v>43</v>
      </c>
      <c r="D16" s="46" t="s">
        <v>43</v>
      </c>
      <c r="E16">
        <v>50.199999999999996</v>
      </c>
      <c r="F16">
        <v>1391.1000000000001</v>
      </c>
      <c r="G16">
        <v>29.1</v>
      </c>
      <c r="H16">
        <v>54.5</v>
      </c>
      <c r="I16" s="46" t="s">
        <v>43</v>
      </c>
      <c r="J16" s="46" t="s">
        <v>43</v>
      </c>
      <c r="K16">
        <v>50.300000000000004</v>
      </c>
      <c r="L16" s="47" t="s">
        <v>43</v>
      </c>
      <c r="M16" s="47" t="s">
        <v>43</v>
      </c>
      <c r="N16" s="46" t="s">
        <v>43</v>
      </c>
      <c r="O16" s="47">
        <v>13.799999999999999</v>
      </c>
      <c r="P16" s="47">
        <v>38.299999999999997</v>
      </c>
      <c r="Q16" s="49" t="s">
        <v>43</v>
      </c>
    </row>
    <row r="17" spans="1:17" s="46" customFormat="1" x14ac:dyDescent="0.25">
      <c r="A17" s="46">
        <v>4</v>
      </c>
      <c r="B17" s="46">
        <v>60</v>
      </c>
      <c r="C17" s="46" t="s">
        <v>43</v>
      </c>
      <c r="D17">
        <v>55</v>
      </c>
      <c r="E17" s="46" t="s">
        <v>43</v>
      </c>
      <c r="F17">
        <v>49.699999999999996</v>
      </c>
      <c r="G17">
        <v>76</v>
      </c>
      <c r="H17">
        <v>33.799999999999997</v>
      </c>
      <c r="I17" s="46" t="s">
        <v>43</v>
      </c>
      <c r="J17" s="47" t="s">
        <v>43</v>
      </c>
      <c r="K17" s="47" t="s">
        <v>43</v>
      </c>
      <c r="L17" s="47" t="s">
        <v>43</v>
      </c>
      <c r="M17" s="47" t="s">
        <v>43</v>
      </c>
      <c r="N17" s="47" t="s">
        <v>43</v>
      </c>
      <c r="O17" s="47" t="s">
        <v>43</v>
      </c>
      <c r="P17" s="47" t="s">
        <v>43</v>
      </c>
      <c r="Q17" s="49" t="s">
        <v>43</v>
      </c>
    </row>
    <row r="18" spans="1:17" s="46" customFormat="1" x14ac:dyDescent="0.25">
      <c r="A18" s="46">
        <v>5</v>
      </c>
      <c r="B18" s="46">
        <v>0</v>
      </c>
      <c r="C18">
        <v>287.5</v>
      </c>
      <c r="D18">
        <v>384.4</v>
      </c>
      <c r="E18">
        <v>24.9</v>
      </c>
      <c r="F18">
        <v>464.20000000000005</v>
      </c>
      <c r="G18" s="46" t="s">
        <v>43</v>
      </c>
      <c r="H18">
        <v>66.900000000000006</v>
      </c>
      <c r="I18">
        <v>82.2</v>
      </c>
      <c r="J18">
        <v>296.79999999999995</v>
      </c>
      <c r="K18" s="46" t="s">
        <v>43</v>
      </c>
      <c r="L18" s="46" t="s">
        <v>43</v>
      </c>
      <c r="M18" s="46" t="s">
        <v>43</v>
      </c>
      <c r="N18">
        <v>109.5</v>
      </c>
      <c r="O18" s="46" t="s">
        <v>43</v>
      </c>
      <c r="P18" s="46" t="s">
        <v>43</v>
      </c>
      <c r="Q18">
        <v>37.6</v>
      </c>
    </row>
    <row r="19" spans="1:17" s="48" customFormat="1" x14ac:dyDescent="0.25">
      <c r="A19" s="48">
        <v>5</v>
      </c>
      <c r="B19" s="48">
        <v>15</v>
      </c>
      <c r="C19">
        <v>234.20000000000005</v>
      </c>
      <c r="D19">
        <v>23.5</v>
      </c>
      <c r="E19">
        <v>60.300000000000004</v>
      </c>
      <c r="F19">
        <v>279.89999999999998</v>
      </c>
      <c r="G19" s="48" t="s">
        <v>43</v>
      </c>
      <c r="H19">
        <v>328.7</v>
      </c>
      <c r="I19" s="48" t="s">
        <v>43</v>
      </c>
      <c r="J19" s="48" t="s">
        <v>43</v>
      </c>
      <c r="K19" s="51" t="s">
        <v>43</v>
      </c>
      <c r="L19" s="51" t="s">
        <v>43</v>
      </c>
      <c r="M19">
        <v>62.4</v>
      </c>
      <c r="N19" s="48" t="s">
        <v>43</v>
      </c>
      <c r="O19" s="51" t="s">
        <v>43</v>
      </c>
      <c r="P19">
        <v>101.99999999999999</v>
      </c>
      <c r="Q19">
        <v>64.900000000000006</v>
      </c>
    </row>
    <row r="20" spans="1:17" s="50" customFormat="1" x14ac:dyDescent="0.25">
      <c r="A20" s="50">
        <v>5</v>
      </c>
      <c r="B20" s="50">
        <v>30</v>
      </c>
      <c r="C20">
        <v>170.3</v>
      </c>
      <c r="E20">
        <v>24.1</v>
      </c>
      <c r="F20">
        <v>676.5</v>
      </c>
      <c r="G20">
        <v>145.6</v>
      </c>
      <c r="H20">
        <v>8.6</v>
      </c>
      <c r="I20">
        <v>208</v>
      </c>
      <c r="J20">
        <v>8.1000000000000014</v>
      </c>
      <c r="K20" s="50" t="s">
        <v>43</v>
      </c>
      <c r="L20" s="51" t="s">
        <v>43</v>
      </c>
      <c r="M20" s="51" t="s">
        <v>43</v>
      </c>
      <c r="N20" s="51" t="s">
        <v>43</v>
      </c>
      <c r="O20" s="51" t="s">
        <v>43</v>
      </c>
      <c r="P20" s="51" t="s">
        <v>43</v>
      </c>
      <c r="Q20" s="51" t="s">
        <v>43</v>
      </c>
    </row>
    <row r="21" spans="1:17" x14ac:dyDescent="0.25">
      <c r="A21">
        <v>5</v>
      </c>
      <c r="B21">
        <v>60</v>
      </c>
      <c r="C21" s="50">
        <v>6.6</v>
      </c>
      <c r="D21" s="50">
        <v>19.5</v>
      </c>
      <c r="F21">
        <v>202.7</v>
      </c>
      <c r="G21" t="s">
        <v>43</v>
      </c>
      <c r="H21" s="51" t="s">
        <v>43</v>
      </c>
      <c r="I21" s="51" t="s">
        <v>43</v>
      </c>
      <c r="J21" s="51" t="s">
        <v>43</v>
      </c>
      <c r="K21" s="51" t="s">
        <v>43</v>
      </c>
      <c r="L21" s="51" t="s">
        <v>43</v>
      </c>
      <c r="M21" s="51" t="s">
        <v>43</v>
      </c>
      <c r="N21" s="51" t="s">
        <v>43</v>
      </c>
      <c r="O21" s="51" t="s">
        <v>43</v>
      </c>
      <c r="P21" s="51" t="s">
        <v>43</v>
      </c>
      <c r="Q21" s="51" t="s">
        <v>43</v>
      </c>
    </row>
    <row r="26" spans="1:17" s="50" customFormat="1" x14ac:dyDescent="0.25"/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I132"/>
  <sheetViews>
    <sheetView workbookViewId="0">
      <selection sqref="A1:I132"/>
    </sheetView>
  </sheetViews>
  <sheetFormatPr defaultRowHeight="15" x14ac:dyDescent="0.25"/>
  <sheetData>
    <row r="1" spans="1:9" x14ac:dyDescent="0.25">
      <c r="A1" t="s">
        <v>0</v>
      </c>
      <c r="B1" t="s">
        <v>39</v>
      </c>
      <c r="C1" t="s">
        <v>2</v>
      </c>
      <c r="D1" t="s">
        <v>3</v>
      </c>
      <c r="E1" t="s">
        <v>123</v>
      </c>
      <c r="F1" t="s">
        <v>1</v>
      </c>
      <c r="G1" t="s">
        <v>167</v>
      </c>
      <c r="H1" t="s">
        <v>168</v>
      </c>
      <c r="I1" t="s">
        <v>29</v>
      </c>
    </row>
    <row r="2" spans="1:9" x14ac:dyDescent="0.25">
      <c r="A2" t="s">
        <v>83</v>
      </c>
      <c r="B2">
        <v>90</v>
      </c>
      <c r="C2">
        <v>1</v>
      </c>
      <c r="D2">
        <v>0</v>
      </c>
      <c r="E2">
        <v>4.29</v>
      </c>
      <c r="F2">
        <v>1000</v>
      </c>
      <c r="G2">
        <f t="shared" ref="G2:G33" si="0">(E2/F2)</f>
        <v>4.2900000000000004E-3</v>
      </c>
      <c r="H2">
        <v>10000</v>
      </c>
      <c r="I2">
        <f t="shared" ref="I2:I33" si="1">(G2*H2)</f>
        <v>42.900000000000006</v>
      </c>
    </row>
    <row r="3" spans="1:9" x14ac:dyDescent="0.25">
      <c r="A3" t="s">
        <v>85</v>
      </c>
      <c r="B3">
        <v>90</v>
      </c>
      <c r="C3">
        <v>1</v>
      </c>
      <c r="D3">
        <v>0</v>
      </c>
      <c r="E3">
        <v>7.19</v>
      </c>
      <c r="F3" s="12">
        <v>1000</v>
      </c>
      <c r="G3" s="12">
        <f t="shared" si="0"/>
        <v>7.1900000000000002E-3</v>
      </c>
      <c r="H3" s="12">
        <v>10000</v>
      </c>
      <c r="I3" s="12">
        <f t="shared" si="1"/>
        <v>71.900000000000006</v>
      </c>
    </row>
    <row r="4" spans="1:9" x14ac:dyDescent="0.25">
      <c r="A4" t="s">
        <v>80</v>
      </c>
      <c r="B4">
        <v>90</v>
      </c>
      <c r="C4">
        <v>1</v>
      </c>
      <c r="D4">
        <v>0</v>
      </c>
      <c r="E4">
        <v>7.39</v>
      </c>
      <c r="F4" s="12">
        <v>1000</v>
      </c>
      <c r="G4" s="12">
        <f t="shared" si="0"/>
        <v>7.3899999999999999E-3</v>
      </c>
      <c r="H4" s="12">
        <v>10000</v>
      </c>
      <c r="I4" s="12">
        <f t="shared" si="1"/>
        <v>73.900000000000006</v>
      </c>
    </row>
    <row r="5" spans="1:9" x14ac:dyDescent="0.25">
      <c r="A5" t="s">
        <v>11</v>
      </c>
      <c r="B5">
        <v>90</v>
      </c>
      <c r="C5">
        <v>1</v>
      </c>
      <c r="D5">
        <v>0</v>
      </c>
      <c r="E5">
        <v>30.19</v>
      </c>
      <c r="F5" s="12">
        <v>1000</v>
      </c>
      <c r="G5" s="12">
        <f t="shared" si="0"/>
        <v>3.0190000000000002E-2</v>
      </c>
      <c r="H5" s="12">
        <v>10000</v>
      </c>
      <c r="I5" s="12">
        <f t="shared" si="1"/>
        <v>301.90000000000003</v>
      </c>
    </row>
    <row r="6" spans="1:9" x14ac:dyDescent="0.25">
      <c r="A6" t="s">
        <v>82</v>
      </c>
      <c r="B6">
        <v>90</v>
      </c>
      <c r="C6">
        <v>1</v>
      </c>
      <c r="D6">
        <v>0</v>
      </c>
      <c r="E6">
        <v>93.79</v>
      </c>
      <c r="F6" s="12">
        <v>1000</v>
      </c>
      <c r="G6" s="12">
        <f t="shared" si="0"/>
        <v>9.3790000000000012E-2</v>
      </c>
      <c r="H6" s="12">
        <v>10000</v>
      </c>
      <c r="I6" s="12">
        <f t="shared" si="1"/>
        <v>937.90000000000009</v>
      </c>
    </row>
    <row r="7" spans="1:9" x14ac:dyDescent="0.25">
      <c r="A7" t="s">
        <v>81</v>
      </c>
      <c r="B7">
        <v>90</v>
      </c>
      <c r="C7">
        <v>1</v>
      </c>
      <c r="D7">
        <v>0</v>
      </c>
      <c r="E7">
        <v>4.5</v>
      </c>
      <c r="F7" s="12">
        <v>1000</v>
      </c>
      <c r="G7" s="12">
        <f t="shared" si="0"/>
        <v>4.4999999999999997E-3</v>
      </c>
      <c r="H7" s="12">
        <v>10000</v>
      </c>
      <c r="I7" s="12">
        <f t="shared" si="1"/>
        <v>45</v>
      </c>
    </row>
    <row r="8" spans="1:9" x14ac:dyDescent="0.25">
      <c r="A8" t="s">
        <v>82</v>
      </c>
      <c r="B8">
        <v>90</v>
      </c>
      <c r="C8">
        <v>1</v>
      </c>
      <c r="D8">
        <v>15</v>
      </c>
      <c r="E8">
        <v>83.8</v>
      </c>
      <c r="F8" s="12">
        <v>1000</v>
      </c>
      <c r="G8" s="12">
        <f t="shared" si="0"/>
        <v>8.3799999999999999E-2</v>
      </c>
      <c r="H8" s="12">
        <v>10000</v>
      </c>
      <c r="I8" s="12">
        <f t="shared" si="1"/>
        <v>838</v>
      </c>
    </row>
    <row r="9" spans="1:9" x14ac:dyDescent="0.25">
      <c r="A9" t="s">
        <v>81</v>
      </c>
      <c r="B9">
        <v>90</v>
      </c>
      <c r="C9">
        <v>1</v>
      </c>
      <c r="D9">
        <v>15</v>
      </c>
      <c r="E9">
        <v>7.55</v>
      </c>
      <c r="F9" s="12">
        <v>1000</v>
      </c>
      <c r="G9" s="12">
        <f t="shared" si="0"/>
        <v>7.5499999999999994E-3</v>
      </c>
      <c r="H9" s="12">
        <v>10000</v>
      </c>
      <c r="I9" s="12">
        <f t="shared" si="1"/>
        <v>75.5</v>
      </c>
    </row>
    <row r="10" spans="1:9" x14ac:dyDescent="0.25">
      <c r="A10" t="s">
        <v>11</v>
      </c>
      <c r="B10">
        <v>90</v>
      </c>
      <c r="C10">
        <v>1</v>
      </c>
      <c r="D10">
        <v>15</v>
      </c>
      <c r="E10">
        <v>8.18</v>
      </c>
      <c r="F10" s="12">
        <v>1000</v>
      </c>
      <c r="G10" s="12">
        <f t="shared" si="0"/>
        <v>8.1799999999999998E-3</v>
      </c>
      <c r="H10" s="12">
        <v>10000</v>
      </c>
      <c r="I10" s="12">
        <f t="shared" si="1"/>
        <v>81.8</v>
      </c>
    </row>
    <row r="11" spans="1:9" x14ac:dyDescent="0.25">
      <c r="A11" t="s">
        <v>85</v>
      </c>
      <c r="B11">
        <v>90</v>
      </c>
      <c r="C11">
        <v>1</v>
      </c>
      <c r="D11">
        <v>15</v>
      </c>
      <c r="E11">
        <v>13.54</v>
      </c>
      <c r="F11" s="12">
        <v>1000</v>
      </c>
      <c r="G11" s="12">
        <f t="shared" si="0"/>
        <v>1.354E-2</v>
      </c>
      <c r="H11" s="12">
        <v>10000</v>
      </c>
      <c r="I11" s="12">
        <f t="shared" si="1"/>
        <v>135.4</v>
      </c>
    </row>
    <row r="12" spans="1:9" x14ac:dyDescent="0.25">
      <c r="A12" t="s">
        <v>80</v>
      </c>
      <c r="B12">
        <v>90</v>
      </c>
      <c r="C12">
        <v>1</v>
      </c>
      <c r="D12">
        <v>15</v>
      </c>
      <c r="E12">
        <v>4.92</v>
      </c>
      <c r="F12" s="12">
        <v>1000</v>
      </c>
      <c r="G12" s="12">
        <f t="shared" si="0"/>
        <v>4.9199999999999999E-3</v>
      </c>
      <c r="H12" s="12">
        <v>10000</v>
      </c>
      <c r="I12" s="12">
        <f t="shared" si="1"/>
        <v>49.199999999999996</v>
      </c>
    </row>
    <row r="13" spans="1:9" x14ac:dyDescent="0.25">
      <c r="A13" t="s">
        <v>91</v>
      </c>
      <c r="B13">
        <v>90</v>
      </c>
      <c r="C13">
        <v>1</v>
      </c>
      <c r="D13">
        <v>30</v>
      </c>
      <c r="E13">
        <v>2.1800000000000002</v>
      </c>
      <c r="F13" s="12">
        <v>1000</v>
      </c>
      <c r="G13" s="12">
        <f t="shared" si="0"/>
        <v>2.1800000000000001E-3</v>
      </c>
      <c r="H13" s="12">
        <v>10000</v>
      </c>
      <c r="I13" s="12">
        <f t="shared" si="1"/>
        <v>21.8</v>
      </c>
    </row>
    <row r="14" spans="1:9" x14ac:dyDescent="0.25">
      <c r="A14" t="s">
        <v>81</v>
      </c>
      <c r="B14">
        <v>90</v>
      </c>
      <c r="C14">
        <v>1</v>
      </c>
      <c r="D14">
        <v>30</v>
      </c>
      <c r="E14">
        <v>3.04</v>
      </c>
      <c r="F14" s="12">
        <v>1000</v>
      </c>
      <c r="G14" s="12">
        <f t="shared" si="0"/>
        <v>3.0400000000000002E-3</v>
      </c>
      <c r="H14" s="12">
        <v>10000</v>
      </c>
      <c r="I14" s="12">
        <f t="shared" si="1"/>
        <v>30.400000000000002</v>
      </c>
    </row>
    <row r="15" spans="1:9" x14ac:dyDescent="0.25">
      <c r="A15" t="s">
        <v>82</v>
      </c>
      <c r="B15">
        <v>90</v>
      </c>
      <c r="C15">
        <v>1</v>
      </c>
      <c r="D15">
        <v>30</v>
      </c>
      <c r="E15">
        <v>31.38</v>
      </c>
      <c r="F15" s="12">
        <v>1000</v>
      </c>
      <c r="G15" s="12">
        <f t="shared" si="0"/>
        <v>3.1379999999999998E-2</v>
      </c>
      <c r="H15" s="12">
        <v>10000</v>
      </c>
      <c r="I15" s="12">
        <f t="shared" si="1"/>
        <v>313.79999999999995</v>
      </c>
    </row>
    <row r="16" spans="1:9" x14ac:dyDescent="0.25">
      <c r="A16" t="s">
        <v>85</v>
      </c>
      <c r="B16">
        <v>90</v>
      </c>
      <c r="C16">
        <v>1</v>
      </c>
      <c r="D16">
        <v>30</v>
      </c>
      <c r="E16">
        <v>9.0399999999999991</v>
      </c>
      <c r="F16" s="12">
        <v>1000</v>
      </c>
      <c r="G16" s="12">
        <f t="shared" si="0"/>
        <v>9.0399999999999994E-3</v>
      </c>
      <c r="H16" s="12">
        <v>10000</v>
      </c>
      <c r="I16" s="12">
        <f t="shared" si="1"/>
        <v>90.399999999999991</v>
      </c>
    </row>
    <row r="17" spans="1:9" x14ac:dyDescent="0.25">
      <c r="A17" t="s">
        <v>86</v>
      </c>
      <c r="B17">
        <v>90</v>
      </c>
      <c r="C17">
        <v>1</v>
      </c>
      <c r="D17">
        <v>30</v>
      </c>
      <c r="E17">
        <v>0.94</v>
      </c>
      <c r="F17" s="12">
        <v>1000</v>
      </c>
      <c r="G17" s="12">
        <f t="shared" si="0"/>
        <v>9.3999999999999997E-4</v>
      </c>
      <c r="H17" s="12">
        <v>10000</v>
      </c>
      <c r="I17" s="12">
        <f t="shared" si="1"/>
        <v>9.4</v>
      </c>
    </row>
    <row r="18" spans="1:9" x14ac:dyDescent="0.25">
      <c r="A18" t="s">
        <v>11</v>
      </c>
      <c r="B18">
        <v>90</v>
      </c>
      <c r="C18">
        <v>1</v>
      </c>
      <c r="D18">
        <v>30</v>
      </c>
      <c r="E18">
        <v>42.9</v>
      </c>
      <c r="F18" s="12">
        <v>1000</v>
      </c>
      <c r="G18" s="12">
        <f t="shared" si="0"/>
        <v>4.2900000000000001E-2</v>
      </c>
      <c r="H18" s="12">
        <v>10000</v>
      </c>
      <c r="I18" s="12">
        <f t="shared" si="1"/>
        <v>429</v>
      </c>
    </row>
    <row r="19" spans="1:9" x14ac:dyDescent="0.25">
      <c r="A19" t="s">
        <v>82</v>
      </c>
      <c r="B19">
        <v>90</v>
      </c>
      <c r="C19">
        <v>1</v>
      </c>
      <c r="D19">
        <v>60</v>
      </c>
      <c r="E19">
        <v>0.22</v>
      </c>
      <c r="F19" s="12">
        <v>1000</v>
      </c>
      <c r="G19" s="12">
        <f t="shared" si="0"/>
        <v>2.2000000000000001E-4</v>
      </c>
      <c r="H19" s="12">
        <v>10000</v>
      </c>
      <c r="I19" s="12">
        <f t="shared" si="1"/>
        <v>2.2000000000000002</v>
      </c>
    </row>
    <row r="20" spans="1:9" x14ac:dyDescent="0.25">
      <c r="A20" t="s">
        <v>80</v>
      </c>
      <c r="B20">
        <v>90</v>
      </c>
      <c r="C20">
        <v>1</v>
      </c>
      <c r="D20">
        <v>60</v>
      </c>
      <c r="E20">
        <v>14.8</v>
      </c>
      <c r="F20" s="12">
        <v>1000</v>
      </c>
      <c r="G20" s="12">
        <f t="shared" si="0"/>
        <v>1.4800000000000001E-2</v>
      </c>
      <c r="H20" s="12">
        <v>10000</v>
      </c>
      <c r="I20" s="12">
        <f t="shared" si="1"/>
        <v>148</v>
      </c>
    </row>
    <row r="21" spans="1:9" x14ac:dyDescent="0.25">
      <c r="A21" t="s">
        <v>81</v>
      </c>
      <c r="B21">
        <v>90</v>
      </c>
      <c r="C21">
        <v>1</v>
      </c>
      <c r="D21">
        <v>60</v>
      </c>
      <c r="E21">
        <v>28.81</v>
      </c>
      <c r="F21" s="12">
        <v>1000</v>
      </c>
      <c r="G21" s="12">
        <f t="shared" si="0"/>
        <v>2.8809999999999999E-2</v>
      </c>
      <c r="H21" s="12">
        <v>10000</v>
      </c>
      <c r="I21" s="12">
        <f t="shared" si="1"/>
        <v>288.09999999999997</v>
      </c>
    </row>
    <row r="22" spans="1:9" x14ac:dyDescent="0.25">
      <c r="A22" t="s">
        <v>85</v>
      </c>
      <c r="B22">
        <v>90</v>
      </c>
      <c r="C22">
        <v>1</v>
      </c>
      <c r="D22">
        <v>60</v>
      </c>
      <c r="E22">
        <v>1.19</v>
      </c>
      <c r="F22" s="12">
        <v>1000</v>
      </c>
      <c r="G22" s="12">
        <f t="shared" si="0"/>
        <v>1.1899999999999999E-3</v>
      </c>
      <c r="H22" s="12">
        <v>10000</v>
      </c>
      <c r="I22" s="12">
        <f t="shared" si="1"/>
        <v>11.899999999999999</v>
      </c>
    </row>
    <row r="23" spans="1:9" x14ac:dyDescent="0.25">
      <c r="A23" t="s">
        <v>80</v>
      </c>
      <c r="B23">
        <v>90</v>
      </c>
      <c r="C23">
        <v>1</v>
      </c>
      <c r="D23">
        <v>60</v>
      </c>
      <c r="E23">
        <v>3.6</v>
      </c>
      <c r="F23" s="12">
        <v>1000</v>
      </c>
      <c r="G23" s="12">
        <f t="shared" si="0"/>
        <v>3.5999999999999999E-3</v>
      </c>
      <c r="H23" s="12">
        <v>10000</v>
      </c>
      <c r="I23" s="12">
        <f t="shared" si="1"/>
        <v>36</v>
      </c>
    </row>
    <row r="24" spans="1:9" x14ac:dyDescent="0.25">
      <c r="A24" t="s">
        <v>11</v>
      </c>
      <c r="B24">
        <v>90</v>
      </c>
      <c r="C24">
        <v>1</v>
      </c>
      <c r="D24">
        <v>60</v>
      </c>
      <c r="E24">
        <v>61.6</v>
      </c>
      <c r="F24" s="12">
        <v>1000</v>
      </c>
      <c r="G24" s="12">
        <f t="shared" si="0"/>
        <v>6.1600000000000002E-2</v>
      </c>
      <c r="H24" s="12">
        <v>10000</v>
      </c>
      <c r="I24" s="12">
        <f t="shared" si="1"/>
        <v>616</v>
      </c>
    </row>
    <row r="25" spans="1:9" x14ac:dyDescent="0.25">
      <c r="A25" t="s">
        <v>85</v>
      </c>
      <c r="B25">
        <v>90</v>
      </c>
      <c r="C25">
        <v>2</v>
      </c>
      <c r="D25">
        <v>0</v>
      </c>
      <c r="E25">
        <v>10.95</v>
      </c>
      <c r="F25" s="12">
        <v>1000</v>
      </c>
      <c r="G25" s="12">
        <f t="shared" si="0"/>
        <v>1.095E-2</v>
      </c>
      <c r="H25" s="12">
        <v>10000</v>
      </c>
      <c r="I25" s="12">
        <f t="shared" si="1"/>
        <v>109.5</v>
      </c>
    </row>
    <row r="26" spans="1:9" x14ac:dyDescent="0.25">
      <c r="A26" t="s">
        <v>80</v>
      </c>
      <c r="B26">
        <v>90</v>
      </c>
      <c r="C26">
        <v>2</v>
      </c>
      <c r="D26">
        <v>0</v>
      </c>
      <c r="E26">
        <v>57.33</v>
      </c>
      <c r="F26" s="12">
        <v>1000</v>
      </c>
      <c r="G26" s="12">
        <f t="shared" si="0"/>
        <v>5.7329999999999999E-2</v>
      </c>
      <c r="H26" s="12">
        <v>10000</v>
      </c>
      <c r="I26" s="12">
        <f t="shared" si="1"/>
        <v>573.29999999999995</v>
      </c>
    </row>
    <row r="27" spans="1:9" x14ac:dyDescent="0.25">
      <c r="A27" t="s">
        <v>83</v>
      </c>
      <c r="B27">
        <v>90</v>
      </c>
      <c r="C27">
        <v>2</v>
      </c>
      <c r="D27">
        <v>0</v>
      </c>
      <c r="E27">
        <v>19.25</v>
      </c>
      <c r="F27" s="12">
        <v>1000</v>
      </c>
      <c r="G27" s="12">
        <f t="shared" si="0"/>
        <v>1.925E-2</v>
      </c>
      <c r="H27" s="12">
        <v>10000</v>
      </c>
      <c r="I27" s="12">
        <f t="shared" si="1"/>
        <v>192.5</v>
      </c>
    </row>
    <row r="28" spans="1:9" x14ac:dyDescent="0.25">
      <c r="A28" t="s">
        <v>86</v>
      </c>
      <c r="B28">
        <v>90</v>
      </c>
      <c r="C28">
        <v>2</v>
      </c>
      <c r="D28">
        <v>0</v>
      </c>
      <c r="E28">
        <v>0.12</v>
      </c>
      <c r="F28" s="12">
        <v>1000</v>
      </c>
      <c r="G28" s="12">
        <f t="shared" si="0"/>
        <v>1.1999999999999999E-4</v>
      </c>
      <c r="H28" s="12">
        <v>10000</v>
      </c>
      <c r="I28" s="12">
        <f t="shared" si="1"/>
        <v>1.2</v>
      </c>
    </row>
    <row r="29" spans="1:9" x14ac:dyDescent="0.25">
      <c r="A29" t="s">
        <v>84</v>
      </c>
      <c r="B29">
        <v>90</v>
      </c>
      <c r="C29">
        <v>2</v>
      </c>
      <c r="D29">
        <v>0</v>
      </c>
      <c r="E29">
        <v>30.17</v>
      </c>
      <c r="F29" s="12">
        <v>1000</v>
      </c>
      <c r="G29" s="12">
        <f t="shared" si="0"/>
        <v>3.0170000000000002E-2</v>
      </c>
      <c r="H29" s="12">
        <v>10000</v>
      </c>
      <c r="I29" s="12">
        <f t="shared" si="1"/>
        <v>301.70000000000005</v>
      </c>
    </row>
    <row r="30" spans="1:9" x14ac:dyDescent="0.25">
      <c r="A30" t="s">
        <v>82</v>
      </c>
      <c r="B30">
        <v>90</v>
      </c>
      <c r="C30">
        <v>2</v>
      </c>
      <c r="D30">
        <v>0</v>
      </c>
      <c r="E30">
        <v>14.69</v>
      </c>
      <c r="F30" s="12">
        <v>1000</v>
      </c>
      <c r="G30" s="12">
        <f t="shared" si="0"/>
        <v>1.469E-2</v>
      </c>
      <c r="H30" s="12">
        <v>10000</v>
      </c>
      <c r="I30" s="12">
        <f t="shared" si="1"/>
        <v>146.9</v>
      </c>
    </row>
    <row r="31" spans="1:9" x14ac:dyDescent="0.25">
      <c r="A31" t="s">
        <v>11</v>
      </c>
      <c r="B31">
        <v>90</v>
      </c>
      <c r="C31">
        <v>2</v>
      </c>
      <c r="D31">
        <v>0</v>
      </c>
      <c r="E31">
        <v>115.34</v>
      </c>
      <c r="F31" s="12">
        <v>1000</v>
      </c>
      <c r="G31" s="12">
        <f t="shared" si="0"/>
        <v>0.11534</v>
      </c>
      <c r="H31" s="12">
        <v>10000</v>
      </c>
      <c r="I31" s="12">
        <f t="shared" si="1"/>
        <v>1153.4000000000001</v>
      </c>
    </row>
    <row r="32" spans="1:9" x14ac:dyDescent="0.25">
      <c r="A32" t="s">
        <v>81</v>
      </c>
      <c r="B32">
        <v>90</v>
      </c>
      <c r="C32">
        <v>2</v>
      </c>
      <c r="D32">
        <v>15</v>
      </c>
      <c r="E32">
        <v>4.4800000000000004</v>
      </c>
      <c r="F32" s="12">
        <v>1000</v>
      </c>
      <c r="G32" s="12">
        <f t="shared" si="0"/>
        <v>4.4800000000000005E-3</v>
      </c>
      <c r="H32" s="12">
        <v>10000</v>
      </c>
      <c r="I32" s="12">
        <f t="shared" si="1"/>
        <v>44.800000000000004</v>
      </c>
    </row>
    <row r="33" spans="1:9" x14ac:dyDescent="0.25">
      <c r="A33" t="s">
        <v>80</v>
      </c>
      <c r="B33">
        <v>90</v>
      </c>
      <c r="C33">
        <v>2</v>
      </c>
      <c r="D33">
        <v>15</v>
      </c>
      <c r="E33">
        <v>75.19</v>
      </c>
      <c r="F33" s="12">
        <v>1000</v>
      </c>
      <c r="G33" s="12">
        <f t="shared" si="0"/>
        <v>7.5189999999999993E-2</v>
      </c>
      <c r="H33" s="12">
        <v>10000</v>
      </c>
      <c r="I33" s="12">
        <f t="shared" si="1"/>
        <v>751.9</v>
      </c>
    </row>
    <row r="34" spans="1:9" x14ac:dyDescent="0.25">
      <c r="A34" t="s">
        <v>11</v>
      </c>
      <c r="B34">
        <v>90</v>
      </c>
      <c r="C34">
        <v>2</v>
      </c>
      <c r="D34">
        <v>15</v>
      </c>
      <c r="E34">
        <v>0.87</v>
      </c>
      <c r="F34" s="12">
        <v>1000</v>
      </c>
      <c r="G34" s="12">
        <f t="shared" ref="G34:G65" si="2">(E34/F34)</f>
        <v>8.7000000000000001E-4</v>
      </c>
      <c r="H34" s="12">
        <v>10000</v>
      </c>
      <c r="I34" s="12">
        <f t="shared" ref="I34:I65" si="3">(G34*H34)</f>
        <v>8.6999999999999993</v>
      </c>
    </row>
    <row r="35" spans="1:9" x14ac:dyDescent="0.25">
      <c r="A35" t="s">
        <v>82</v>
      </c>
      <c r="B35">
        <v>90</v>
      </c>
      <c r="C35">
        <v>2</v>
      </c>
      <c r="D35">
        <v>15</v>
      </c>
      <c r="E35">
        <v>47.46</v>
      </c>
      <c r="F35" s="12">
        <v>1000</v>
      </c>
      <c r="G35" s="12">
        <f t="shared" si="2"/>
        <v>4.7460000000000002E-2</v>
      </c>
      <c r="H35" s="12">
        <v>10000</v>
      </c>
      <c r="I35" s="12">
        <f t="shared" si="3"/>
        <v>474.6</v>
      </c>
    </row>
    <row r="36" spans="1:9" x14ac:dyDescent="0.25">
      <c r="A36" t="s">
        <v>86</v>
      </c>
      <c r="B36">
        <v>90</v>
      </c>
      <c r="C36">
        <v>2</v>
      </c>
      <c r="D36">
        <v>15</v>
      </c>
      <c r="E36">
        <v>1.67</v>
      </c>
      <c r="F36" s="12">
        <v>1000</v>
      </c>
      <c r="G36" s="12">
        <f t="shared" si="2"/>
        <v>1.6699999999999998E-3</v>
      </c>
      <c r="H36" s="12">
        <v>10000</v>
      </c>
      <c r="I36" s="12">
        <f t="shared" si="3"/>
        <v>16.7</v>
      </c>
    </row>
    <row r="37" spans="1:9" x14ac:dyDescent="0.25">
      <c r="A37" t="s">
        <v>84</v>
      </c>
      <c r="B37">
        <v>90</v>
      </c>
      <c r="C37">
        <v>2</v>
      </c>
      <c r="D37">
        <v>15</v>
      </c>
      <c r="E37">
        <v>12.82</v>
      </c>
      <c r="F37" s="12">
        <v>1000</v>
      </c>
      <c r="G37" s="12">
        <f t="shared" si="2"/>
        <v>1.282E-2</v>
      </c>
      <c r="H37" s="12">
        <v>10000</v>
      </c>
      <c r="I37" s="12">
        <f t="shared" si="3"/>
        <v>128.19999999999999</v>
      </c>
    </row>
    <row r="38" spans="1:9" x14ac:dyDescent="0.25">
      <c r="A38" t="s">
        <v>88</v>
      </c>
      <c r="B38">
        <v>90</v>
      </c>
      <c r="C38">
        <v>2</v>
      </c>
      <c r="D38">
        <v>30</v>
      </c>
      <c r="E38">
        <v>0.9</v>
      </c>
      <c r="F38" s="12">
        <v>1000</v>
      </c>
      <c r="G38" s="12">
        <f t="shared" si="2"/>
        <v>8.9999999999999998E-4</v>
      </c>
      <c r="H38" s="12">
        <v>10000</v>
      </c>
      <c r="I38" s="12">
        <f t="shared" si="3"/>
        <v>9</v>
      </c>
    </row>
    <row r="39" spans="1:9" x14ac:dyDescent="0.25">
      <c r="A39" t="s">
        <v>84</v>
      </c>
      <c r="B39">
        <v>90</v>
      </c>
      <c r="C39">
        <v>2</v>
      </c>
      <c r="D39">
        <v>30</v>
      </c>
      <c r="E39">
        <v>19.78</v>
      </c>
      <c r="F39" s="12">
        <v>1000</v>
      </c>
      <c r="G39" s="12">
        <f t="shared" si="2"/>
        <v>1.9780000000000002E-2</v>
      </c>
      <c r="H39" s="12">
        <v>10000</v>
      </c>
      <c r="I39" s="12">
        <f t="shared" si="3"/>
        <v>197.8</v>
      </c>
    </row>
    <row r="40" spans="1:9" x14ac:dyDescent="0.25">
      <c r="A40" t="s">
        <v>86</v>
      </c>
      <c r="B40">
        <v>90</v>
      </c>
      <c r="C40">
        <v>2</v>
      </c>
      <c r="D40">
        <v>30</v>
      </c>
      <c r="E40">
        <v>0.56000000000000005</v>
      </c>
      <c r="F40" s="12">
        <v>1000</v>
      </c>
      <c r="G40" s="12">
        <f t="shared" si="2"/>
        <v>5.6000000000000006E-4</v>
      </c>
      <c r="H40" s="12">
        <v>10000</v>
      </c>
      <c r="I40" s="12">
        <f t="shared" si="3"/>
        <v>5.6000000000000005</v>
      </c>
    </row>
    <row r="41" spans="1:9" x14ac:dyDescent="0.25">
      <c r="A41" t="s">
        <v>80</v>
      </c>
      <c r="B41">
        <v>90</v>
      </c>
      <c r="C41">
        <v>2</v>
      </c>
      <c r="D41">
        <v>30</v>
      </c>
      <c r="E41">
        <v>36.65</v>
      </c>
      <c r="F41" s="12">
        <v>1000</v>
      </c>
      <c r="G41" s="12">
        <f t="shared" si="2"/>
        <v>3.6650000000000002E-2</v>
      </c>
      <c r="H41" s="12">
        <v>10000</v>
      </c>
      <c r="I41" s="12">
        <f t="shared" si="3"/>
        <v>366.5</v>
      </c>
    </row>
    <row r="42" spans="1:9" x14ac:dyDescent="0.25">
      <c r="A42" t="s">
        <v>11</v>
      </c>
      <c r="B42">
        <v>90</v>
      </c>
      <c r="C42">
        <v>2</v>
      </c>
      <c r="D42">
        <v>30</v>
      </c>
      <c r="E42">
        <v>50.54</v>
      </c>
      <c r="F42" s="12">
        <v>1000</v>
      </c>
      <c r="G42" s="12">
        <f t="shared" si="2"/>
        <v>5.0540000000000002E-2</v>
      </c>
      <c r="H42" s="12">
        <v>10000</v>
      </c>
      <c r="I42" s="12">
        <f t="shared" si="3"/>
        <v>505.40000000000003</v>
      </c>
    </row>
    <row r="43" spans="1:9" x14ac:dyDescent="0.25">
      <c r="A43" t="s">
        <v>83</v>
      </c>
      <c r="B43">
        <v>90</v>
      </c>
      <c r="C43">
        <v>2</v>
      </c>
      <c r="D43">
        <v>30</v>
      </c>
      <c r="E43">
        <v>15.09</v>
      </c>
      <c r="F43" s="12">
        <v>1000</v>
      </c>
      <c r="G43" s="12">
        <f t="shared" si="2"/>
        <v>1.5089999999999999E-2</v>
      </c>
      <c r="H43" s="12">
        <v>10000</v>
      </c>
      <c r="I43" s="12">
        <f t="shared" si="3"/>
        <v>150.9</v>
      </c>
    </row>
    <row r="44" spans="1:9" x14ac:dyDescent="0.25">
      <c r="A44" t="s">
        <v>82</v>
      </c>
      <c r="B44">
        <v>90</v>
      </c>
      <c r="C44">
        <v>2</v>
      </c>
      <c r="D44">
        <v>30</v>
      </c>
      <c r="E44">
        <v>28.22</v>
      </c>
      <c r="F44" s="12">
        <v>1000</v>
      </c>
      <c r="G44" s="12">
        <f t="shared" si="2"/>
        <v>2.8219999999999999E-2</v>
      </c>
      <c r="H44" s="12">
        <v>10000</v>
      </c>
      <c r="I44" s="12">
        <f t="shared" si="3"/>
        <v>282.2</v>
      </c>
    </row>
    <row r="45" spans="1:9" x14ac:dyDescent="0.25">
      <c r="A45" t="s">
        <v>86</v>
      </c>
      <c r="B45">
        <v>90</v>
      </c>
      <c r="C45">
        <v>2</v>
      </c>
      <c r="D45">
        <v>60</v>
      </c>
      <c r="E45">
        <v>0.95</v>
      </c>
      <c r="F45" s="12">
        <v>1000</v>
      </c>
      <c r="G45" s="12">
        <f t="shared" si="2"/>
        <v>9.5E-4</v>
      </c>
      <c r="H45" s="12">
        <v>10000</v>
      </c>
      <c r="I45" s="12">
        <f t="shared" si="3"/>
        <v>9.5</v>
      </c>
    </row>
    <row r="46" spans="1:9" x14ac:dyDescent="0.25">
      <c r="A46" t="s">
        <v>80</v>
      </c>
      <c r="B46">
        <v>90</v>
      </c>
      <c r="C46">
        <v>2</v>
      </c>
      <c r="D46">
        <v>60</v>
      </c>
      <c r="E46">
        <v>8.9700000000000006</v>
      </c>
      <c r="F46" s="12">
        <v>1000</v>
      </c>
      <c r="G46" s="12">
        <f t="shared" si="2"/>
        <v>8.9700000000000005E-3</v>
      </c>
      <c r="H46" s="12">
        <v>10000</v>
      </c>
      <c r="I46" s="12">
        <f t="shared" si="3"/>
        <v>89.7</v>
      </c>
    </row>
    <row r="47" spans="1:9" x14ac:dyDescent="0.25">
      <c r="A47" t="s">
        <v>91</v>
      </c>
      <c r="B47">
        <v>90</v>
      </c>
      <c r="C47">
        <v>2</v>
      </c>
      <c r="D47">
        <v>60</v>
      </c>
      <c r="E47">
        <v>0.43</v>
      </c>
      <c r="F47" s="12">
        <v>1000</v>
      </c>
      <c r="G47" s="12">
        <f t="shared" si="2"/>
        <v>4.2999999999999999E-4</v>
      </c>
      <c r="H47" s="12">
        <v>10000</v>
      </c>
      <c r="I47" s="12">
        <f t="shared" si="3"/>
        <v>4.3</v>
      </c>
    </row>
    <row r="48" spans="1:9" x14ac:dyDescent="0.25">
      <c r="A48" t="s">
        <v>11</v>
      </c>
      <c r="B48">
        <v>90</v>
      </c>
      <c r="C48">
        <v>2</v>
      </c>
      <c r="D48">
        <v>60</v>
      </c>
      <c r="E48">
        <v>11.79</v>
      </c>
      <c r="F48" s="12">
        <v>1000</v>
      </c>
      <c r="G48" s="12">
        <f t="shared" si="2"/>
        <v>1.1789999999999998E-2</v>
      </c>
      <c r="H48" s="12">
        <v>10000</v>
      </c>
      <c r="I48" s="12">
        <f t="shared" si="3"/>
        <v>117.89999999999998</v>
      </c>
    </row>
    <row r="49" spans="1:9" x14ac:dyDescent="0.25">
      <c r="A49" t="s">
        <v>85</v>
      </c>
      <c r="B49">
        <v>90</v>
      </c>
      <c r="C49">
        <v>2</v>
      </c>
      <c r="D49">
        <v>60</v>
      </c>
      <c r="E49">
        <v>4.0199999999999996</v>
      </c>
      <c r="F49" s="12">
        <v>1000</v>
      </c>
      <c r="G49" s="12">
        <f t="shared" si="2"/>
        <v>4.0199999999999993E-3</v>
      </c>
      <c r="H49" s="12">
        <v>10000</v>
      </c>
      <c r="I49" s="12">
        <f t="shared" si="3"/>
        <v>40.199999999999996</v>
      </c>
    </row>
    <row r="50" spans="1:9" x14ac:dyDescent="0.25">
      <c r="A50" t="s">
        <v>82</v>
      </c>
      <c r="B50">
        <v>90</v>
      </c>
      <c r="C50">
        <v>2</v>
      </c>
      <c r="D50">
        <v>60</v>
      </c>
      <c r="E50">
        <v>3.7</v>
      </c>
      <c r="F50" s="12">
        <v>1000</v>
      </c>
      <c r="G50" s="12">
        <f t="shared" si="2"/>
        <v>3.7000000000000002E-3</v>
      </c>
      <c r="H50" s="12">
        <v>10000</v>
      </c>
      <c r="I50" s="12">
        <f t="shared" si="3"/>
        <v>37</v>
      </c>
    </row>
    <row r="51" spans="1:9" x14ac:dyDescent="0.25">
      <c r="A51" t="s">
        <v>84</v>
      </c>
      <c r="B51">
        <v>90</v>
      </c>
      <c r="C51">
        <v>3</v>
      </c>
      <c r="D51">
        <v>0</v>
      </c>
      <c r="E51">
        <v>38.26</v>
      </c>
      <c r="F51" s="12">
        <v>1000</v>
      </c>
      <c r="G51" s="12">
        <f t="shared" si="2"/>
        <v>3.8259999999999995E-2</v>
      </c>
      <c r="H51" s="12">
        <v>10000</v>
      </c>
      <c r="I51" s="12">
        <f t="shared" si="3"/>
        <v>382.59999999999997</v>
      </c>
    </row>
    <row r="52" spans="1:9" x14ac:dyDescent="0.25">
      <c r="A52" t="s">
        <v>85</v>
      </c>
      <c r="B52">
        <v>90</v>
      </c>
      <c r="C52">
        <v>3</v>
      </c>
      <c r="D52">
        <v>0</v>
      </c>
      <c r="E52">
        <v>13.2</v>
      </c>
      <c r="F52" s="12">
        <v>1000</v>
      </c>
      <c r="G52" s="12">
        <f t="shared" si="2"/>
        <v>1.32E-2</v>
      </c>
      <c r="H52" s="12">
        <v>10000</v>
      </c>
      <c r="I52" s="12">
        <f t="shared" si="3"/>
        <v>132</v>
      </c>
    </row>
    <row r="53" spans="1:9" x14ac:dyDescent="0.25">
      <c r="A53" t="s">
        <v>80</v>
      </c>
      <c r="B53">
        <v>90</v>
      </c>
      <c r="C53">
        <v>3</v>
      </c>
      <c r="D53">
        <v>0</v>
      </c>
      <c r="E53">
        <v>13.79</v>
      </c>
      <c r="F53" s="12">
        <v>1000</v>
      </c>
      <c r="G53" s="12">
        <f t="shared" si="2"/>
        <v>1.3789999999999998E-2</v>
      </c>
      <c r="H53" s="12">
        <v>10000</v>
      </c>
      <c r="I53" s="12">
        <f t="shared" si="3"/>
        <v>137.89999999999998</v>
      </c>
    </row>
    <row r="54" spans="1:9" x14ac:dyDescent="0.25">
      <c r="A54" t="s">
        <v>82</v>
      </c>
      <c r="B54">
        <v>90</v>
      </c>
      <c r="C54">
        <v>3</v>
      </c>
      <c r="D54">
        <v>0</v>
      </c>
      <c r="E54">
        <v>41.09</v>
      </c>
      <c r="F54" s="12">
        <v>1000</v>
      </c>
      <c r="G54" s="12">
        <f t="shared" si="2"/>
        <v>4.1090000000000002E-2</v>
      </c>
      <c r="H54" s="12">
        <v>10000</v>
      </c>
      <c r="I54" s="12">
        <f t="shared" si="3"/>
        <v>410.90000000000003</v>
      </c>
    </row>
    <row r="55" spans="1:9" x14ac:dyDescent="0.25">
      <c r="A55" t="s">
        <v>83</v>
      </c>
      <c r="B55">
        <v>90</v>
      </c>
      <c r="C55">
        <v>3</v>
      </c>
      <c r="D55">
        <v>0</v>
      </c>
      <c r="E55">
        <v>13.14</v>
      </c>
      <c r="F55" s="12">
        <v>1000</v>
      </c>
      <c r="G55" s="12">
        <f t="shared" si="2"/>
        <v>1.3140000000000001E-2</v>
      </c>
      <c r="H55" s="12">
        <v>10000</v>
      </c>
      <c r="I55" s="12">
        <f t="shared" si="3"/>
        <v>131.4</v>
      </c>
    </row>
    <row r="56" spans="1:9" x14ac:dyDescent="0.25">
      <c r="A56" t="s">
        <v>86</v>
      </c>
      <c r="B56">
        <v>90</v>
      </c>
      <c r="C56">
        <v>3</v>
      </c>
      <c r="D56">
        <v>0</v>
      </c>
      <c r="E56">
        <v>4.34</v>
      </c>
      <c r="F56" s="12">
        <v>1000</v>
      </c>
      <c r="G56" s="12">
        <f t="shared" si="2"/>
        <v>4.3400000000000001E-3</v>
      </c>
      <c r="H56" s="12">
        <v>10000</v>
      </c>
      <c r="I56" s="12">
        <f t="shared" si="3"/>
        <v>43.4</v>
      </c>
    </row>
    <row r="57" spans="1:9" x14ac:dyDescent="0.25">
      <c r="A57" t="s">
        <v>11</v>
      </c>
      <c r="B57">
        <v>90</v>
      </c>
      <c r="C57">
        <v>3</v>
      </c>
      <c r="D57">
        <v>0</v>
      </c>
      <c r="E57">
        <v>70.67</v>
      </c>
      <c r="F57" s="12">
        <v>1000</v>
      </c>
      <c r="G57" s="12">
        <f t="shared" si="2"/>
        <v>7.0669999999999997E-2</v>
      </c>
      <c r="H57" s="12">
        <v>10000</v>
      </c>
      <c r="I57" s="12">
        <f t="shared" si="3"/>
        <v>706.69999999999993</v>
      </c>
    </row>
    <row r="58" spans="1:9" x14ac:dyDescent="0.25">
      <c r="A58" t="s">
        <v>82</v>
      </c>
      <c r="B58">
        <v>90</v>
      </c>
      <c r="C58">
        <v>3</v>
      </c>
      <c r="D58">
        <v>15</v>
      </c>
      <c r="E58">
        <v>58.17</v>
      </c>
      <c r="F58" s="12">
        <v>1000</v>
      </c>
      <c r="G58" s="12">
        <f t="shared" si="2"/>
        <v>5.8169999999999999E-2</v>
      </c>
      <c r="H58" s="12">
        <v>10000</v>
      </c>
      <c r="I58" s="12">
        <f t="shared" si="3"/>
        <v>581.70000000000005</v>
      </c>
    </row>
    <row r="59" spans="1:9" x14ac:dyDescent="0.25">
      <c r="A59" t="s">
        <v>86</v>
      </c>
      <c r="B59">
        <v>90</v>
      </c>
      <c r="C59">
        <v>3</v>
      </c>
      <c r="D59">
        <v>15</v>
      </c>
      <c r="E59">
        <v>7.01</v>
      </c>
      <c r="F59" s="12">
        <v>1000</v>
      </c>
      <c r="G59" s="12">
        <f t="shared" si="2"/>
        <v>7.0099999999999997E-3</v>
      </c>
      <c r="H59" s="12">
        <v>10000</v>
      </c>
      <c r="I59" s="12">
        <f t="shared" si="3"/>
        <v>70.099999999999994</v>
      </c>
    </row>
    <row r="60" spans="1:9" x14ac:dyDescent="0.25">
      <c r="A60" t="s">
        <v>11</v>
      </c>
      <c r="B60">
        <v>90</v>
      </c>
      <c r="C60">
        <v>3</v>
      </c>
      <c r="D60">
        <v>15</v>
      </c>
      <c r="E60">
        <v>20.72</v>
      </c>
      <c r="F60" s="12">
        <v>1000</v>
      </c>
      <c r="G60" s="12">
        <f t="shared" si="2"/>
        <v>2.0719999999999999E-2</v>
      </c>
      <c r="H60" s="12">
        <v>10000</v>
      </c>
      <c r="I60" s="12">
        <f t="shared" si="3"/>
        <v>207.2</v>
      </c>
    </row>
    <row r="61" spans="1:9" x14ac:dyDescent="0.25">
      <c r="A61" t="s">
        <v>80</v>
      </c>
      <c r="B61">
        <v>90</v>
      </c>
      <c r="C61">
        <v>3</v>
      </c>
      <c r="D61">
        <v>15</v>
      </c>
      <c r="E61">
        <v>26.34</v>
      </c>
      <c r="F61" s="12">
        <v>1000</v>
      </c>
      <c r="G61" s="12">
        <f t="shared" si="2"/>
        <v>2.6339999999999999E-2</v>
      </c>
      <c r="H61" s="12">
        <v>10000</v>
      </c>
      <c r="I61" s="12">
        <f t="shared" si="3"/>
        <v>263.39999999999998</v>
      </c>
    </row>
    <row r="62" spans="1:9" x14ac:dyDescent="0.25">
      <c r="A62" t="s">
        <v>81</v>
      </c>
      <c r="B62">
        <v>90</v>
      </c>
      <c r="C62">
        <v>3</v>
      </c>
      <c r="D62">
        <v>15</v>
      </c>
      <c r="E62">
        <v>4.26</v>
      </c>
      <c r="F62" s="12">
        <v>1000</v>
      </c>
      <c r="G62" s="12">
        <f t="shared" si="2"/>
        <v>4.2599999999999999E-3</v>
      </c>
      <c r="H62" s="12">
        <v>10000</v>
      </c>
      <c r="I62" s="12">
        <f t="shared" si="3"/>
        <v>42.6</v>
      </c>
    </row>
    <row r="63" spans="1:9" x14ac:dyDescent="0.25">
      <c r="A63" t="s">
        <v>86</v>
      </c>
      <c r="B63">
        <v>90</v>
      </c>
      <c r="C63">
        <v>3</v>
      </c>
      <c r="D63">
        <v>15</v>
      </c>
      <c r="E63">
        <v>6.74</v>
      </c>
      <c r="F63" s="12">
        <v>1000</v>
      </c>
      <c r="G63" s="12">
        <f t="shared" si="2"/>
        <v>6.7400000000000003E-3</v>
      </c>
      <c r="H63" s="12">
        <v>10000</v>
      </c>
      <c r="I63" s="12">
        <f t="shared" si="3"/>
        <v>67.400000000000006</v>
      </c>
    </row>
    <row r="64" spans="1:9" x14ac:dyDescent="0.25">
      <c r="A64" t="s">
        <v>82</v>
      </c>
      <c r="B64">
        <v>90</v>
      </c>
      <c r="C64">
        <v>3</v>
      </c>
      <c r="D64">
        <v>30</v>
      </c>
      <c r="E64">
        <v>4.5</v>
      </c>
      <c r="F64" s="12">
        <v>1000</v>
      </c>
      <c r="G64" s="12">
        <f t="shared" si="2"/>
        <v>4.4999999999999997E-3</v>
      </c>
      <c r="H64" s="12">
        <v>10000</v>
      </c>
      <c r="I64" s="12">
        <f t="shared" si="3"/>
        <v>45</v>
      </c>
    </row>
    <row r="65" spans="1:9" x14ac:dyDescent="0.25">
      <c r="A65" t="s">
        <v>80</v>
      </c>
      <c r="B65">
        <v>90</v>
      </c>
      <c r="C65">
        <v>3</v>
      </c>
      <c r="D65">
        <v>30</v>
      </c>
      <c r="E65">
        <v>12.47</v>
      </c>
      <c r="F65" s="12">
        <v>1000</v>
      </c>
      <c r="G65" s="12">
        <f t="shared" si="2"/>
        <v>1.247E-2</v>
      </c>
      <c r="H65" s="12">
        <v>10000</v>
      </c>
      <c r="I65" s="12">
        <f t="shared" si="3"/>
        <v>124.7</v>
      </c>
    </row>
    <row r="66" spans="1:9" x14ac:dyDescent="0.25">
      <c r="A66" t="s">
        <v>91</v>
      </c>
      <c r="B66">
        <v>90</v>
      </c>
      <c r="C66">
        <v>3</v>
      </c>
      <c r="D66">
        <v>30</v>
      </c>
      <c r="E66">
        <v>8.33</v>
      </c>
      <c r="F66" s="12">
        <v>1000</v>
      </c>
      <c r="G66" s="12">
        <f t="shared" ref="G66:G97" si="4">(E66/F66)</f>
        <v>8.3300000000000006E-3</v>
      </c>
      <c r="H66" s="12">
        <v>10000</v>
      </c>
      <c r="I66" s="12">
        <f t="shared" ref="I66:I97" si="5">(G66*H66)</f>
        <v>83.300000000000011</v>
      </c>
    </row>
    <row r="67" spans="1:9" x14ac:dyDescent="0.25">
      <c r="A67" t="s">
        <v>85</v>
      </c>
      <c r="B67">
        <v>90</v>
      </c>
      <c r="C67">
        <v>3</v>
      </c>
      <c r="D67">
        <v>30</v>
      </c>
      <c r="E67">
        <v>5</v>
      </c>
      <c r="F67" s="12">
        <v>1000</v>
      </c>
      <c r="G67" s="12">
        <f t="shared" si="4"/>
        <v>5.0000000000000001E-3</v>
      </c>
      <c r="H67" s="12">
        <v>10000</v>
      </c>
      <c r="I67" s="12">
        <f t="shared" si="5"/>
        <v>50</v>
      </c>
    </row>
    <row r="68" spans="1:9" x14ac:dyDescent="0.25">
      <c r="A68" t="s">
        <v>86</v>
      </c>
      <c r="B68">
        <v>90</v>
      </c>
      <c r="C68">
        <v>3</v>
      </c>
      <c r="D68">
        <v>30</v>
      </c>
      <c r="E68">
        <v>2.0699999999999998</v>
      </c>
      <c r="F68" s="12">
        <v>1000</v>
      </c>
      <c r="G68" s="12">
        <f t="shared" si="4"/>
        <v>2.0699999999999998E-3</v>
      </c>
      <c r="H68" s="12">
        <v>10000</v>
      </c>
      <c r="I68" s="12">
        <f t="shared" si="5"/>
        <v>20.7</v>
      </c>
    </row>
    <row r="69" spans="1:9" x14ac:dyDescent="0.25">
      <c r="A69" t="s">
        <v>11</v>
      </c>
      <c r="B69">
        <v>90</v>
      </c>
      <c r="C69">
        <v>3</v>
      </c>
      <c r="D69">
        <v>30</v>
      </c>
      <c r="E69">
        <v>2.72</v>
      </c>
      <c r="F69" s="12">
        <v>1000</v>
      </c>
      <c r="G69" s="12">
        <f t="shared" si="4"/>
        <v>2.7200000000000002E-3</v>
      </c>
      <c r="H69" s="12">
        <v>10000</v>
      </c>
      <c r="I69" s="12">
        <f t="shared" si="5"/>
        <v>27.200000000000003</v>
      </c>
    </row>
    <row r="70" spans="1:9" x14ac:dyDescent="0.25">
      <c r="A70" t="s">
        <v>86</v>
      </c>
      <c r="B70">
        <v>90</v>
      </c>
      <c r="C70">
        <v>3</v>
      </c>
      <c r="D70">
        <v>30</v>
      </c>
      <c r="E70">
        <v>14.12</v>
      </c>
      <c r="F70" s="12">
        <v>1000</v>
      </c>
      <c r="G70" s="12">
        <f t="shared" si="4"/>
        <v>1.4119999999999999E-2</v>
      </c>
      <c r="H70" s="12">
        <v>10000</v>
      </c>
      <c r="I70" s="12">
        <f t="shared" si="5"/>
        <v>141.19999999999999</v>
      </c>
    </row>
    <row r="71" spans="1:9" x14ac:dyDescent="0.25">
      <c r="A71" t="s">
        <v>81</v>
      </c>
      <c r="B71">
        <v>90</v>
      </c>
      <c r="C71">
        <v>3</v>
      </c>
      <c r="D71">
        <v>30</v>
      </c>
      <c r="E71">
        <v>0.35</v>
      </c>
      <c r="F71" s="12">
        <v>1000</v>
      </c>
      <c r="G71" s="12">
        <f t="shared" si="4"/>
        <v>3.5E-4</v>
      </c>
      <c r="H71" s="12">
        <v>10000</v>
      </c>
      <c r="I71" s="12">
        <f t="shared" si="5"/>
        <v>3.5</v>
      </c>
    </row>
    <row r="72" spans="1:9" x14ac:dyDescent="0.25">
      <c r="A72" t="s">
        <v>84</v>
      </c>
      <c r="B72">
        <v>90</v>
      </c>
      <c r="C72">
        <v>3</v>
      </c>
      <c r="D72">
        <v>30</v>
      </c>
      <c r="E72">
        <v>18.36</v>
      </c>
      <c r="F72" s="12">
        <v>1000</v>
      </c>
      <c r="G72" s="12">
        <f t="shared" si="4"/>
        <v>1.8359999999999998E-2</v>
      </c>
      <c r="H72" s="12">
        <v>10000</v>
      </c>
      <c r="I72" s="12">
        <f t="shared" si="5"/>
        <v>183.59999999999997</v>
      </c>
    </row>
    <row r="73" spans="1:9" x14ac:dyDescent="0.25">
      <c r="A73" t="s">
        <v>82</v>
      </c>
      <c r="B73">
        <v>90</v>
      </c>
      <c r="C73">
        <v>3</v>
      </c>
      <c r="D73">
        <v>30</v>
      </c>
      <c r="E73">
        <v>3.15</v>
      </c>
      <c r="F73" s="12">
        <v>1000</v>
      </c>
      <c r="G73" s="12">
        <f t="shared" si="4"/>
        <v>3.15E-3</v>
      </c>
      <c r="H73" s="12">
        <v>10000</v>
      </c>
      <c r="I73" s="12">
        <f t="shared" si="5"/>
        <v>31.5</v>
      </c>
    </row>
    <row r="74" spans="1:9" x14ac:dyDescent="0.25">
      <c r="A74" t="s">
        <v>11</v>
      </c>
      <c r="B74">
        <v>90</v>
      </c>
      <c r="C74">
        <v>3</v>
      </c>
      <c r="D74">
        <v>30</v>
      </c>
      <c r="E74">
        <v>9.0500000000000007</v>
      </c>
      <c r="F74" s="12">
        <v>1000</v>
      </c>
      <c r="G74" s="12">
        <f t="shared" si="4"/>
        <v>9.0500000000000008E-3</v>
      </c>
      <c r="H74" s="12">
        <v>10000</v>
      </c>
      <c r="I74" s="12">
        <f t="shared" si="5"/>
        <v>90.500000000000014</v>
      </c>
    </row>
    <row r="75" spans="1:9" x14ac:dyDescent="0.25">
      <c r="A75" t="s">
        <v>85</v>
      </c>
      <c r="B75">
        <v>90</v>
      </c>
      <c r="C75">
        <v>3</v>
      </c>
      <c r="D75">
        <v>30</v>
      </c>
      <c r="E75">
        <v>1.1000000000000001</v>
      </c>
      <c r="F75" s="12">
        <v>1000</v>
      </c>
      <c r="G75" s="12">
        <f t="shared" si="4"/>
        <v>1.1000000000000001E-3</v>
      </c>
      <c r="H75" s="12">
        <v>10000</v>
      </c>
      <c r="I75" s="12">
        <f t="shared" si="5"/>
        <v>11</v>
      </c>
    </row>
    <row r="76" spans="1:9" x14ac:dyDescent="0.25">
      <c r="A76" t="s">
        <v>80</v>
      </c>
      <c r="B76">
        <v>90</v>
      </c>
      <c r="C76">
        <v>3</v>
      </c>
      <c r="D76">
        <v>30</v>
      </c>
      <c r="E76">
        <v>5.63</v>
      </c>
      <c r="F76" s="12">
        <v>1000</v>
      </c>
      <c r="G76" s="12">
        <f t="shared" si="4"/>
        <v>5.6299999999999996E-3</v>
      </c>
      <c r="H76" s="12">
        <v>10000</v>
      </c>
      <c r="I76" s="12">
        <f t="shared" si="5"/>
        <v>56.3</v>
      </c>
    </row>
    <row r="77" spans="1:9" x14ac:dyDescent="0.25">
      <c r="A77" t="s">
        <v>80</v>
      </c>
      <c r="B77">
        <v>90</v>
      </c>
      <c r="C77">
        <v>3</v>
      </c>
      <c r="D77">
        <v>60</v>
      </c>
      <c r="E77">
        <v>9.7899999999999991</v>
      </c>
      <c r="F77" s="12">
        <v>1000</v>
      </c>
      <c r="G77" s="12">
        <f t="shared" si="4"/>
        <v>9.7899999999999984E-3</v>
      </c>
      <c r="H77" s="12">
        <v>10000</v>
      </c>
      <c r="I77" s="12">
        <f t="shared" si="5"/>
        <v>97.899999999999977</v>
      </c>
    </row>
    <row r="78" spans="1:9" x14ac:dyDescent="0.25">
      <c r="A78" t="s">
        <v>82</v>
      </c>
      <c r="B78">
        <v>90</v>
      </c>
      <c r="C78">
        <v>3</v>
      </c>
      <c r="D78">
        <v>60</v>
      </c>
      <c r="E78">
        <v>8.92</v>
      </c>
      <c r="F78" s="12">
        <v>1000</v>
      </c>
      <c r="G78" s="12">
        <f t="shared" si="4"/>
        <v>8.9199999999999991E-3</v>
      </c>
      <c r="H78" s="12">
        <v>10000</v>
      </c>
      <c r="I78" s="12">
        <f t="shared" si="5"/>
        <v>89.199999999999989</v>
      </c>
    </row>
    <row r="79" spans="1:9" x14ac:dyDescent="0.25">
      <c r="A79" t="s">
        <v>81</v>
      </c>
      <c r="B79">
        <v>90</v>
      </c>
      <c r="C79">
        <v>3</v>
      </c>
      <c r="D79">
        <v>60</v>
      </c>
      <c r="E79">
        <v>3.64</v>
      </c>
      <c r="F79" s="12">
        <v>1000</v>
      </c>
      <c r="G79" s="12">
        <f t="shared" si="4"/>
        <v>3.64E-3</v>
      </c>
      <c r="H79" s="12">
        <v>10000</v>
      </c>
      <c r="I79" s="12">
        <f t="shared" si="5"/>
        <v>36.4</v>
      </c>
    </row>
    <row r="80" spans="1:9" x14ac:dyDescent="0.25">
      <c r="A80" t="s">
        <v>86</v>
      </c>
      <c r="B80">
        <v>90</v>
      </c>
      <c r="C80">
        <v>4</v>
      </c>
      <c r="D80">
        <v>0</v>
      </c>
      <c r="E80">
        <v>4.0599999999999996</v>
      </c>
      <c r="F80" s="12">
        <v>1000</v>
      </c>
      <c r="G80" s="12">
        <f t="shared" si="4"/>
        <v>4.0599999999999994E-3</v>
      </c>
      <c r="H80" s="12">
        <v>10000</v>
      </c>
      <c r="I80" s="12">
        <f t="shared" si="5"/>
        <v>40.599999999999994</v>
      </c>
    </row>
    <row r="81" spans="1:9" x14ac:dyDescent="0.25">
      <c r="A81" t="s">
        <v>84</v>
      </c>
      <c r="B81">
        <v>90</v>
      </c>
      <c r="C81">
        <v>4</v>
      </c>
      <c r="D81">
        <v>0</v>
      </c>
      <c r="E81">
        <v>23.9</v>
      </c>
      <c r="F81" s="12">
        <v>1000</v>
      </c>
      <c r="G81" s="12">
        <f t="shared" si="4"/>
        <v>2.3899999999999998E-2</v>
      </c>
      <c r="H81" s="12">
        <v>10000</v>
      </c>
      <c r="I81" s="12">
        <f t="shared" si="5"/>
        <v>238.99999999999997</v>
      </c>
    </row>
    <row r="82" spans="1:9" x14ac:dyDescent="0.25">
      <c r="A82" t="s">
        <v>80</v>
      </c>
      <c r="B82">
        <v>90</v>
      </c>
      <c r="C82">
        <v>4</v>
      </c>
      <c r="D82">
        <v>0</v>
      </c>
      <c r="E82">
        <v>60.63</v>
      </c>
      <c r="F82" s="12">
        <v>1000</v>
      </c>
      <c r="G82" s="12">
        <f t="shared" si="4"/>
        <v>6.0630000000000003E-2</v>
      </c>
      <c r="H82" s="12">
        <v>10000</v>
      </c>
      <c r="I82" s="12">
        <f t="shared" si="5"/>
        <v>606.30000000000007</v>
      </c>
    </row>
    <row r="83" spans="1:9" x14ac:dyDescent="0.25">
      <c r="A83" t="s">
        <v>82</v>
      </c>
      <c r="B83">
        <v>90</v>
      </c>
      <c r="C83">
        <v>4</v>
      </c>
      <c r="D83">
        <v>0</v>
      </c>
      <c r="E83">
        <v>16.04</v>
      </c>
      <c r="F83" s="12">
        <v>1000</v>
      </c>
      <c r="G83" s="12">
        <f t="shared" si="4"/>
        <v>1.6039999999999999E-2</v>
      </c>
      <c r="H83" s="12">
        <v>10000</v>
      </c>
      <c r="I83" s="12">
        <f t="shared" si="5"/>
        <v>160.39999999999998</v>
      </c>
    </row>
    <row r="84" spans="1:9" x14ac:dyDescent="0.25">
      <c r="A84" t="s">
        <v>11</v>
      </c>
      <c r="B84">
        <v>90</v>
      </c>
      <c r="C84">
        <v>4</v>
      </c>
      <c r="D84">
        <v>0</v>
      </c>
      <c r="E84">
        <v>13.16</v>
      </c>
      <c r="F84" s="12">
        <v>1000</v>
      </c>
      <c r="G84" s="12">
        <f t="shared" si="4"/>
        <v>1.316E-2</v>
      </c>
      <c r="H84" s="12">
        <v>10000</v>
      </c>
      <c r="I84" s="12">
        <f t="shared" si="5"/>
        <v>131.6</v>
      </c>
    </row>
    <row r="85" spans="1:9" x14ac:dyDescent="0.25">
      <c r="A85" t="s">
        <v>85</v>
      </c>
      <c r="B85">
        <v>90</v>
      </c>
      <c r="C85">
        <v>4</v>
      </c>
      <c r="D85">
        <v>0</v>
      </c>
      <c r="E85">
        <v>7.27</v>
      </c>
      <c r="F85" s="12">
        <v>1000</v>
      </c>
      <c r="G85" s="12">
        <f t="shared" si="4"/>
        <v>7.2699999999999996E-3</v>
      </c>
      <c r="H85" s="12">
        <v>10000</v>
      </c>
      <c r="I85" s="12">
        <f t="shared" si="5"/>
        <v>72.699999999999989</v>
      </c>
    </row>
    <row r="86" spans="1:9" x14ac:dyDescent="0.25">
      <c r="A86" t="s">
        <v>85</v>
      </c>
      <c r="B86">
        <v>90</v>
      </c>
      <c r="C86">
        <v>4</v>
      </c>
      <c r="D86">
        <v>15</v>
      </c>
      <c r="E86">
        <v>28.57</v>
      </c>
      <c r="F86" s="12">
        <v>1000</v>
      </c>
      <c r="G86" s="12">
        <f t="shared" si="4"/>
        <v>2.8570000000000002E-2</v>
      </c>
      <c r="H86" s="12">
        <v>10000</v>
      </c>
      <c r="I86" s="12">
        <f t="shared" si="5"/>
        <v>285.7</v>
      </c>
    </row>
    <row r="87" spans="1:9" x14ac:dyDescent="0.25">
      <c r="A87" t="s">
        <v>80</v>
      </c>
      <c r="B87">
        <v>90</v>
      </c>
      <c r="C87">
        <v>4</v>
      </c>
      <c r="D87">
        <v>15</v>
      </c>
      <c r="E87">
        <v>13.25</v>
      </c>
      <c r="F87" s="12">
        <v>1000</v>
      </c>
      <c r="G87" s="12">
        <f t="shared" si="4"/>
        <v>1.325E-2</v>
      </c>
      <c r="H87" s="12">
        <v>10000</v>
      </c>
      <c r="I87" s="12">
        <f t="shared" si="5"/>
        <v>132.5</v>
      </c>
    </row>
    <row r="88" spans="1:9" x14ac:dyDescent="0.25">
      <c r="A88" t="s">
        <v>11</v>
      </c>
      <c r="B88">
        <v>90</v>
      </c>
      <c r="C88">
        <v>4</v>
      </c>
      <c r="D88">
        <v>15</v>
      </c>
      <c r="E88">
        <v>1.71</v>
      </c>
      <c r="F88" s="12">
        <v>1000</v>
      </c>
      <c r="G88" s="12">
        <f t="shared" si="4"/>
        <v>1.7099999999999999E-3</v>
      </c>
      <c r="H88" s="12">
        <v>10000</v>
      </c>
      <c r="I88" s="12">
        <f t="shared" si="5"/>
        <v>17.099999999999998</v>
      </c>
    </row>
    <row r="89" spans="1:9" x14ac:dyDescent="0.25">
      <c r="A89" t="s">
        <v>83</v>
      </c>
      <c r="B89">
        <v>90</v>
      </c>
      <c r="C89">
        <v>4</v>
      </c>
      <c r="D89">
        <v>15</v>
      </c>
      <c r="E89">
        <v>4.03</v>
      </c>
      <c r="F89" s="12">
        <v>1000</v>
      </c>
      <c r="G89" s="12">
        <f t="shared" si="4"/>
        <v>4.0300000000000006E-3</v>
      </c>
      <c r="H89" s="12">
        <v>10000</v>
      </c>
      <c r="I89" s="12">
        <f t="shared" si="5"/>
        <v>40.300000000000004</v>
      </c>
    </row>
    <row r="90" spans="1:9" x14ac:dyDescent="0.25">
      <c r="A90" t="s">
        <v>82</v>
      </c>
      <c r="B90">
        <v>90</v>
      </c>
      <c r="C90">
        <v>4</v>
      </c>
      <c r="D90">
        <v>15</v>
      </c>
      <c r="E90">
        <v>64.73</v>
      </c>
      <c r="F90" s="12">
        <v>1000</v>
      </c>
      <c r="G90" s="12">
        <f t="shared" si="4"/>
        <v>6.473000000000001E-2</v>
      </c>
      <c r="H90" s="12">
        <v>10000</v>
      </c>
      <c r="I90" s="12">
        <f t="shared" si="5"/>
        <v>647.30000000000007</v>
      </c>
    </row>
    <row r="91" spans="1:9" x14ac:dyDescent="0.25">
      <c r="A91" t="s">
        <v>81</v>
      </c>
      <c r="B91">
        <v>90</v>
      </c>
      <c r="C91">
        <v>4</v>
      </c>
      <c r="D91">
        <v>15</v>
      </c>
      <c r="E91">
        <v>7.58</v>
      </c>
      <c r="F91" s="12">
        <v>1000</v>
      </c>
      <c r="G91" s="12">
        <f t="shared" si="4"/>
        <v>7.5799999999999999E-3</v>
      </c>
      <c r="H91" s="12">
        <v>10000</v>
      </c>
      <c r="I91" s="12">
        <f t="shared" si="5"/>
        <v>75.8</v>
      </c>
    </row>
    <row r="92" spans="1:9" x14ac:dyDescent="0.25">
      <c r="A92" t="s">
        <v>86</v>
      </c>
      <c r="B92">
        <v>90</v>
      </c>
      <c r="C92">
        <v>4</v>
      </c>
      <c r="D92">
        <v>15</v>
      </c>
      <c r="E92">
        <v>9.02</v>
      </c>
      <c r="F92" s="12">
        <v>1000</v>
      </c>
      <c r="G92" s="12">
        <f t="shared" si="4"/>
        <v>9.0200000000000002E-3</v>
      </c>
      <c r="H92" s="12">
        <v>10000</v>
      </c>
      <c r="I92" s="12">
        <f t="shared" si="5"/>
        <v>90.2</v>
      </c>
    </row>
    <row r="93" spans="1:9" x14ac:dyDescent="0.25">
      <c r="A93" t="s">
        <v>83</v>
      </c>
      <c r="B93">
        <v>90</v>
      </c>
      <c r="C93">
        <v>4</v>
      </c>
      <c r="D93">
        <v>30</v>
      </c>
      <c r="E93">
        <v>5.93</v>
      </c>
      <c r="F93" s="12">
        <v>1000</v>
      </c>
      <c r="G93" s="12">
        <f t="shared" si="4"/>
        <v>5.9299999999999995E-3</v>
      </c>
      <c r="H93" s="12">
        <v>10000</v>
      </c>
      <c r="I93" s="12">
        <f t="shared" si="5"/>
        <v>59.3</v>
      </c>
    </row>
    <row r="94" spans="1:9" x14ac:dyDescent="0.25">
      <c r="A94" t="s">
        <v>80</v>
      </c>
      <c r="B94">
        <v>90</v>
      </c>
      <c r="C94">
        <v>4</v>
      </c>
      <c r="D94">
        <v>30</v>
      </c>
      <c r="E94">
        <v>108.05</v>
      </c>
      <c r="F94" s="12">
        <v>1000</v>
      </c>
      <c r="G94" s="12">
        <f t="shared" si="4"/>
        <v>0.10804999999999999</v>
      </c>
      <c r="H94" s="12">
        <v>10000</v>
      </c>
      <c r="I94" s="12">
        <f t="shared" si="5"/>
        <v>1080.5</v>
      </c>
    </row>
    <row r="95" spans="1:9" x14ac:dyDescent="0.25">
      <c r="A95" t="s">
        <v>86</v>
      </c>
      <c r="B95">
        <v>90</v>
      </c>
      <c r="C95">
        <v>4</v>
      </c>
      <c r="D95">
        <v>30</v>
      </c>
      <c r="E95">
        <v>5.57</v>
      </c>
      <c r="F95" s="12">
        <v>1000</v>
      </c>
      <c r="G95" s="12">
        <f t="shared" si="4"/>
        <v>5.5700000000000003E-3</v>
      </c>
      <c r="H95" s="12">
        <v>10000</v>
      </c>
      <c r="I95" s="12">
        <f t="shared" si="5"/>
        <v>55.7</v>
      </c>
    </row>
    <row r="96" spans="1:9" x14ac:dyDescent="0.25">
      <c r="A96" t="s">
        <v>11</v>
      </c>
      <c r="B96">
        <v>90</v>
      </c>
      <c r="C96">
        <v>4</v>
      </c>
      <c r="D96">
        <v>30</v>
      </c>
      <c r="E96">
        <v>25.3</v>
      </c>
      <c r="F96" s="12">
        <v>1000</v>
      </c>
      <c r="G96" s="12">
        <f t="shared" si="4"/>
        <v>2.53E-2</v>
      </c>
      <c r="H96" s="12">
        <v>10000</v>
      </c>
      <c r="I96" s="12">
        <f t="shared" si="5"/>
        <v>253</v>
      </c>
    </row>
    <row r="97" spans="1:9" x14ac:dyDescent="0.25">
      <c r="A97" t="s">
        <v>125</v>
      </c>
      <c r="B97">
        <v>90</v>
      </c>
      <c r="C97">
        <v>4</v>
      </c>
      <c r="D97">
        <v>30</v>
      </c>
      <c r="E97">
        <v>4.6500000000000004</v>
      </c>
      <c r="F97" s="12">
        <v>1000</v>
      </c>
      <c r="G97" s="12">
        <f t="shared" si="4"/>
        <v>4.6500000000000005E-3</v>
      </c>
      <c r="H97" s="12">
        <v>10000</v>
      </c>
      <c r="I97" s="12">
        <f t="shared" si="5"/>
        <v>46.500000000000007</v>
      </c>
    </row>
    <row r="98" spans="1:9" x14ac:dyDescent="0.25">
      <c r="A98" t="s">
        <v>81</v>
      </c>
      <c r="B98">
        <v>90</v>
      </c>
      <c r="C98">
        <v>4</v>
      </c>
      <c r="D98">
        <v>30</v>
      </c>
      <c r="E98">
        <v>6.27</v>
      </c>
      <c r="F98" s="12">
        <v>1000</v>
      </c>
      <c r="G98" s="12">
        <f t="shared" ref="G98:G129" si="6">(E98/F98)</f>
        <v>6.2699999999999995E-3</v>
      </c>
      <c r="H98" s="12">
        <v>10000</v>
      </c>
      <c r="I98" s="12">
        <f t="shared" ref="I98:I129" si="7">(G98*H98)</f>
        <v>62.699999999999996</v>
      </c>
    </row>
    <row r="99" spans="1:9" x14ac:dyDescent="0.25">
      <c r="A99" t="s">
        <v>84</v>
      </c>
      <c r="B99">
        <v>90</v>
      </c>
      <c r="C99">
        <v>4</v>
      </c>
      <c r="D99">
        <v>30</v>
      </c>
      <c r="E99">
        <v>31.89</v>
      </c>
      <c r="F99" s="12">
        <v>1000</v>
      </c>
      <c r="G99" s="12">
        <f t="shared" si="6"/>
        <v>3.1890000000000002E-2</v>
      </c>
      <c r="H99" s="12">
        <v>10000</v>
      </c>
      <c r="I99" s="12">
        <f t="shared" si="7"/>
        <v>318.90000000000003</v>
      </c>
    </row>
    <row r="100" spans="1:9" x14ac:dyDescent="0.25">
      <c r="A100" t="s">
        <v>144</v>
      </c>
      <c r="B100">
        <v>9</v>
      </c>
      <c r="C100">
        <v>4</v>
      </c>
      <c r="D100">
        <v>30</v>
      </c>
      <c r="E100">
        <v>0.1</v>
      </c>
      <c r="F100" s="12">
        <v>1000</v>
      </c>
      <c r="G100" s="12">
        <f t="shared" si="6"/>
        <v>1E-4</v>
      </c>
      <c r="H100" s="12">
        <v>10000</v>
      </c>
      <c r="I100" s="12">
        <f t="shared" si="7"/>
        <v>1</v>
      </c>
    </row>
    <row r="101" spans="1:9" x14ac:dyDescent="0.25">
      <c r="A101" t="s">
        <v>11</v>
      </c>
      <c r="B101">
        <v>90</v>
      </c>
      <c r="C101">
        <v>4</v>
      </c>
      <c r="D101">
        <v>60</v>
      </c>
      <c r="E101">
        <v>16.97</v>
      </c>
      <c r="F101" s="12">
        <v>1000</v>
      </c>
      <c r="G101" s="12">
        <f t="shared" si="6"/>
        <v>1.6969999999999999E-2</v>
      </c>
      <c r="H101" s="12">
        <v>10000</v>
      </c>
      <c r="I101" s="12">
        <f t="shared" si="7"/>
        <v>169.7</v>
      </c>
    </row>
    <row r="102" spans="1:9" x14ac:dyDescent="0.25">
      <c r="A102" t="s">
        <v>86</v>
      </c>
      <c r="B102">
        <v>90</v>
      </c>
      <c r="C102">
        <v>4</v>
      </c>
      <c r="D102">
        <v>60</v>
      </c>
      <c r="E102">
        <v>0.25</v>
      </c>
      <c r="F102" s="12">
        <v>1000</v>
      </c>
      <c r="G102" s="12">
        <f t="shared" si="6"/>
        <v>2.5000000000000001E-4</v>
      </c>
      <c r="H102" s="12">
        <v>10000</v>
      </c>
      <c r="I102" s="12">
        <f t="shared" si="7"/>
        <v>2.5</v>
      </c>
    </row>
    <row r="103" spans="1:9" x14ac:dyDescent="0.25">
      <c r="A103" t="s">
        <v>85</v>
      </c>
      <c r="B103">
        <v>90</v>
      </c>
      <c r="C103">
        <v>4</v>
      </c>
      <c r="D103">
        <v>60</v>
      </c>
      <c r="E103">
        <v>8.6999999999999993</v>
      </c>
      <c r="F103" s="12">
        <v>1000</v>
      </c>
      <c r="G103" s="12">
        <f t="shared" si="6"/>
        <v>8.6999999999999994E-3</v>
      </c>
      <c r="H103" s="12">
        <v>10000</v>
      </c>
      <c r="I103" s="12">
        <f t="shared" si="7"/>
        <v>87</v>
      </c>
    </row>
    <row r="104" spans="1:9" x14ac:dyDescent="0.25">
      <c r="A104" t="s">
        <v>82</v>
      </c>
      <c r="B104">
        <v>90</v>
      </c>
      <c r="C104">
        <v>4</v>
      </c>
      <c r="D104">
        <v>60</v>
      </c>
      <c r="E104">
        <v>7.45</v>
      </c>
      <c r="F104" s="12">
        <v>1000</v>
      </c>
      <c r="G104" s="12">
        <f t="shared" si="6"/>
        <v>7.45E-3</v>
      </c>
      <c r="H104" s="12">
        <v>10000</v>
      </c>
      <c r="I104" s="12">
        <f t="shared" si="7"/>
        <v>74.5</v>
      </c>
    </row>
    <row r="105" spans="1:9" x14ac:dyDescent="0.25">
      <c r="A105" t="s">
        <v>80</v>
      </c>
      <c r="B105">
        <v>90</v>
      </c>
      <c r="C105">
        <v>4</v>
      </c>
      <c r="D105">
        <v>60</v>
      </c>
      <c r="E105">
        <v>7.06</v>
      </c>
      <c r="F105" s="12">
        <v>1000</v>
      </c>
      <c r="G105" s="12">
        <f t="shared" si="6"/>
        <v>7.0599999999999994E-3</v>
      </c>
      <c r="H105" s="12">
        <v>10000</v>
      </c>
      <c r="I105" s="12">
        <f t="shared" si="7"/>
        <v>70.599999999999994</v>
      </c>
    </row>
    <row r="106" spans="1:9" x14ac:dyDescent="0.25">
      <c r="A106" t="s">
        <v>89</v>
      </c>
      <c r="B106">
        <v>90</v>
      </c>
      <c r="C106">
        <v>5</v>
      </c>
      <c r="D106">
        <v>0</v>
      </c>
      <c r="E106">
        <v>0.36</v>
      </c>
      <c r="F106" s="12">
        <v>1000</v>
      </c>
      <c r="G106" s="12">
        <f t="shared" si="6"/>
        <v>3.5999999999999997E-4</v>
      </c>
      <c r="H106" s="12">
        <v>10000</v>
      </c>
      <c r="I106" s="12">
        <f t="shared" si="7"/>
        <v>3.5999999999999996</v>
      </c>
    </row>
    <row r="107" spans="1:9" x14ac:dyDescent="0.25">
      <c r="A107" t="s">
        <v>83</v>
      </c>
      <c r="B107">
        <v>90</v>
      </c>
      <c r="C107">
        <v>5</v>
      </c>
      <c r="D107">
        <v>0</v>
      </c>
      <c r="E107">
        <v>8.77</v>
      </c>
      <c r="F107" s="12">
        <v>1000</v>
      </c>
      <c r="G107" s="12">
        <f t="shared" si="6"/>
        <v>8.77E-3</v>
      </c>
      <c r="H107" s="12">
        <v>10000</v>
      </c>
      <c r="I107" s="12">
        <f t="shared" si="7"/>
        <v>87.7</v>
      </c>
    </row>
    <row r="108" spans="1:9" x14ac:dyDescent="0.25">
      <c r="A108" t="s">
        <v>80</v>
      </c>
      <c r="B108">
        <v>90</v>
      </c>
      <c r="C108">
        <v>5</v>
      </c>
      <c r="D108">
        <v>0</v>
      </c>
      <c r="E108">
        <v>87.22</v>
      </c>
      <c r="F108" s="12">
        <v>1000</v>
      </c>
      <c r="G108" s="12">
        <f t="shared" si="6"/>
        <v>8.7219999999999992E-2</v>
      </c>
      <c r="H108" s="12">
        <v>10000</v>
      </c>
      <c r="I108" s="12">
        <f t="shared" si="7"/>
        <v>872.19999999999993</v>
      </c>
    </row>
    <row r="109" spans="1:9" x14ac:dyDescent="0.25">
      <c r="A109" t="s">
        <v>126</v>
      </c>
      <c r="B109">
        <v>90</v>
      </c>
      <c r="C109">
        <v>5</v>
      </c>
      <c r="D109">
        <v>0</v>
      </c>
      <c r="E109">
        <v>2.1800000000000002</v>
      </c>
      <c r="F109" s="12">
        <v>1000</v>
      </c>
      <c r="G109" s="12">
        <f t="shared" si="6"/>
        <v>2.1800000000000001E-3</v>
      </c>
      <c r="H109" s="12">
        <v>10000</v>
      </c>
      <c r="I109" s="12">
        <f t="shared" si="7"/>
        <v>21.8</v>
      </c>
    </row>
    <row r="110" spans="1:9" x14ac:dyDescent="0.25">
      <c r="A110" t="s">
        <v>86</v>
      </c>
      <c r="B110">
        <v>90</v>
      </c>
      <c r="C110">
        <v>5</v>
      </c>
      <c r="D110">
        <v>0</v>
      </c>
      <c r="E110">
        <v>5.45</v>
      </c>
      <c r="F110" s="12">
        <v>1000</v>
      </c>
      <c r="G110" s="12">
        <f t="shared" si="6"/>
        <v>5.45E-3</v>
      </c>
      <c r="H110" s="12">
        <v>10000</v>
      </c>
      <c r="I110" s="12">
        <f t="shared" si="7"/>
        <v>54.5</v>
      </c>
    </row>
    <row r="111" spans="1:9" x14ac:dyDescent="0.25">
      <c r="A111" t="s">
        <v>85</v>
      </c>
      <c r="B111">
        <v>90</v>
      </c>
      <c r="C111">
        <v>5</v>
      </c>
      <c r="D111">
        <v>0</v>
      </c>
      <c r="E111">
        <v>8.86</v>
      </c>
      <c r="F111" s="12">
        <v>1000</v>
      </c>
      <c r="G111" s="12">
        <f t="shared" si="6"/>
        <v>8.8599999999999998E-3</v>
      </c>
      <c r="H111" s="12">
        <v>10000</v>
      </c>
      <c r="I111" s="12">
        <f t="shared" si="7"/>
        <v>88.6</v>
      </c>
    </row>
    <row r="112" spans="1:9" x14ac:dyDescent="0.25">
      <c r="A112" t="s">
        <v>84</v>
      </c>
      <c r="B112">
        <v>90</v>
      </c>
      <c r="C112">
        <v>5</v>
      </c>
      <c r="D112">
        <v>0</v>
      </c>
      <c r="E112">
        <v>4.4400000000000004</v>
      </c>
      <c r="F112" s="12">
        <v>1000</v>
      </c>
      <c r="G112" s="12">
        <f t="shared" si="6"/>
        <v>4.4400000000000004E-3</v>
      </c>
      <c r="H112" s="12">
        <v>10000</v>
      </c>
      <c r="I112" s="12">
        <f t="shared" si="7"/>
        <v>44.400000000000006</v>
      </c>
    </row>
    <row r="113" spans="1:9" x14ac:dyDescent="0.25">
      <c r="A113" t="s">
        <v>85</v>
      </c>
      <c r="B113">
        <v>90</v>
      </c>
      <c r="C113">
        <v>5</v>
      </c>
      <c r="D113">
        <v>15</v>
      </c>
      <c r="E113">
        <v>52.34</v>
      </c>
      <c r="F113" s="12">
        <v>1000</v>
      </c>
      <c r="G113" s="12">
        <f t="shared" si="6"/>
        <v>5.2340000000000005E-2</v>
      </c>
      <c r="H113" s="12">
        <v>10000</v>
      </c>
      <c r="I113" s="12">
        <f t="shared" si="7"/>
        <v>523.40000000000009</v>
      </c>
    </row>
    <row r="114" spans="1:9" x14ac:dyDescent="0.25">
      <c r="A114" t="s">
        <v>89</v>
      </c>
      <c r="B114">
        <v>90</v>
      </c>
      <c r="C114">
        <v>5</v>
      </c>
      <c r="D114">
        <v>15</v>
      </c>
      <c r="E114">
        <v>5.27</v>
      </c>
      <c r="F114" s="12">
        <v>1000</v>
      </c>
      <c r="G114" s="12">
        <f t="shared" si="6"/>
        <v>5.2699999999999995E-3</v>
      </c>
      <c r="H114" s="12">
        <v>10000</v>
      </c>
      <c r="I114" s="12">
        <f t="shared" si="7"/>
        <v>52.699999999999996</v>
      </c>
    </row>
    <row r="115" spans="1:9" x14ac:dyDescent="0.25">
      <c r="A115" t="s">
        <v>11</v>
      </c>
      <c r="B115">
        <v>90</v>
      </c>
      <c r="C115">
        <v>5</v>
      </c>
      <c r="D115">
        <v>15</v>
      </c>
      <c r="E115">
        <v>26.29</v>
      </c>
      <c r="F115" s="12">
        <v>1000</v>
      </c>
      <c r="G115" s="12">
        <f t="shared" si="6"/>
        <v>2.6290000000000001E-2</v>
      </c>
      <c r="H115" s="12">
        <v>10000</v>
      </c>
      <c r="I115" s="12">
        <f t="shared" si="7"/>
        <v>262.90000000000003</v>
      </c>
    </row>
    <row r="116" spans="1:9" x14ac:dyDescent="0.25">
      <c r="A116" t="s">
        <v>91</v>
      </c>
      <c r="B116">
        <v>90</v>
      </c>
      <c r="C116">
        <v>5</v>
      </c>
      <c r="D116">
        <v>15</v>
      </c>
      <c r="E116">
        <v>4.09</v>
      </c>
      <c r="F116" s="12">
        <v>1000</v>
      </c>
      <c r="G116" s="12">
        <f t="shared" si="6"/>
        <v>4.0899999999999999E-3</v>
      </c>
      <c r="H116" s="12">
        <v>10000</v>
      </c>
      <c r="I116" s="12">
        <f t="shared" si="7"/>
        <v>40.9</v>
      </c>
    </row>
    <row r="117" spans="1:9" x14ac:dyDescent="0.25">
      <c r="A117" t="s">
        <v>82</v>
      </c>
      <c r="B117">
        <v>90</v>
      </c>
      <c r="C117">
        <v>5</v>
      </c>
      <c r="D117">
        <v>15</v>
      </c>
      <c r="E117">
        <v>5.48</v>
      </c>
      <c r="F117" s="12">
        <v>1000</v>
      </c>
      <c r="G117" s="12">
        <f t="shared" si="6"/>
        <v>5.4800000000000005E-3</v>
      </c>
      <c r="H117" s="12">
        <v>10000</v>
      </c>
      <c r="I117" s="12">
        <f t="shared" si="7"/>
        <v>54.800000000000004</v>
      </c>
    </row>
    <row r="118" spans="1:9" x14ac:dyDescent="0.25">
      <c r="A118" t="s">
        <v>80</v>
      </c>
      <c r="B118">
        <v>90</v>
      </c>
      <c r="C118">
        <v>5</v>
      </c>
      <c r="D118">
        <v>15</v>
      </c>
      <c r="E118">
        <v>40.159999999999997</v>
      </c>
      <c r="F118" s="12">
        <v>1000</v>
      </c>
      <c r="G118" s="12">
        <f t="shared" si="6"/>
        <v>4.0159999999999994E-2</v>
      </c>
      <c r="H118" s="12">
        <v>10000</v>
      </c>
      <c r="I118" s="12">
        <f t="shared" si="7"/>
        <v>401.59999999999997</v>
      </c>
    </row>
    <row r="119" spans="1:9" x14ac:dyDescent="0.25">
      <c r="A119" t="s">
        <v>86</v>
      </c>
      <c r="B119">
        <v>90</v>
      </c>
      <c r="C119">
        <v>5</v>
      </c>
      <c r="D119">
        <v>15</v>
      </c>
      <c r="E119">
        <v>2.69</v>
      </c>
      <c r="F119" s="12">
        <v>1000</v>
      </c>
      <c r="G119" s="12">
        <f t="shared" si="6"/>
        <v>2.6900000000000001E-3</v>
      </c>
      <c r="H119" s="12">
        <v>10000</v>
      </c>
      <c r="I119" s="12">
        <f t="shared" si="7"/>
        <v>26.900000000000002</v>
      </c>
    </row>
    <row r="120" spans="1:9" x14ac:dyDescent="0.25">
      <c r="A120" t="s">
        <v>82</v>
      </c>
      <c r="B120">
        <v>90</v>
      </c>
      <c r="C120">
        <v>5</v>
      </c>
      <c r="D120">
        <v>30</v>
      </c>
      <c r="E120">
        <v>91.71</v>
      </c>
      <c r="F120" s="12">
        <v>1000</v>
      </c>
      <c r="G120" s="12">
        <f t="shared" si="6"/>
        <v>9.171E-2</v>
      </c>
      <c r="H120" s="12">
        <v>10000</v>
      </c>
      <c r="I120" s="12">
        <f t="shared" si="7"/>
        <v>917.1</v>
      </c>
    </row>
    <row r="121" spans="1:9" x14ac:dyDescent="0.25">
      <c r="A121" t="s">
        <v>84</v>
      </c>
      <c r="B121">
        <v>90</v>
      </c>
      <c r="C121">
        <v>5</v>
      </c>
      <c r="D121">
        <v>30</v>
      </c>
      <c r="E121">
        <v>0.81</v>
      </c>
      <c r="F121" s="12">
        <v>1000</v>
      </c>
      <c r="G121" s="12">
        <f t="shared" si="6"/>
        <v>8.1000000000000006E-4</v>
      </c>
      <c r="H121" s="12">
        <v>10000</v>
      </c>
      <c r="I121" s="12">
        <f t="shared" si="7"/>
        <v>8.1000000000000014</v>
      </c>
    </row>
    <row r="122" spans="1:9" x14ac:dyDescent="0.25">
      <c r="A122" t="s">
        <v>86</v>
      </c>
      <c r="B122">
        <v>90</v>
      </c>
      <c r="C122">
        <v>5</v>
      </c>
      <c r="D122">
        <v>30</v>
      </c>
      <c r="E122">
        <v>0.87</v>
      </c>
      <c r="F122" s="12">
        <v>1000</v>
      </c>
      <c r="G122" s="12">
        <f t="shared" si="6"/>
        <v>8.7000000000000001E-4</v>
      </c>
      <c r="H122" s="12">
        <v>10000</v>
      </c>
      <c r="I122" s="12">
        <f t="shared" si="7"/>
        <v>8.6999999999999993</v>
      </c>
    </row>
    <row r="123" spans="1:9" x14ac:dyDescent="0.25">
      <c r="A123" t="s">
        <v>80</v>
      </c>
      <c r="B123">
        <v>90</v>
      </c>
      <c r="C123">
        <v>5</v>
      </c>
      <c r="D123">
        <v>30</v>
      </c>
      <c r="E123">
        <v>29.8</v>
      </c>
      <c r="F123" s="12">
        <v>1000</v>
      </c>
      <c r="G123" s="12">
        <f t="shared" si="6"/>
        <v>2.98E-2</v>
      </c>
      <c r="H123" s="12">
        <v>10000</v>
      </c>
      <c r="I123" s="12">
        <f t="shared" si="7"/>
        <v>298</v>
      </c>
    </row>
    <row r="124" spans="1:9" x14ac:dyDescent="0.25">
      <c r="A124" t="s">
        <v>11</v>
      </c>
      <c r="B124">
        <v>90</v>
      </c>
      <c r="C124">
        <v>5</v>
      </c>
      <c r="D124">
        <v>30</v>
      </c>
      <c r="E124">
        <v>6.54</v>
      </c>
      <c r="F124" s="12">
        <v>1000</v>
      </c>
      <c r="G124" s="12">
        <f t="shared" si="6"/>
        <v>6.5399999999999998E-3</v>
      </c>
      <c r="H124" s="12">
        <v>10000</v>
      </c>
      <c r="I124" s="12">
        <f t="shared" si="7"/>
        <v>65.399999999999991</v>
      </c>
    </row>
    <row r="125" spans="1:9" x14ac:dyDescent="0.25">
      <c r="A125" t="s">
        <v>83</v>
      </c>
      <c r="B125">
        <v>90</v>
      </c>
      <c r="C125">
        <v>5</v>
      </c>
      <c r="D125">
        <v>30</v>
      </c>
      <c r="E125">
        <v>3.98</v>
      </c>
      <c r="F125" s="12">
        <v>1000</v>
      </c>
      <c r="G125" s="12">
        <f t="shared" si="6"/>
        <v>3.98E-3</v>
      </c>
      <c r="H125" s="12">
        <v>10000</v>
      </c>
      <c r="I125" s="12">
        <f t="shared" si="7"/>
        <v>39.799999999999997</v>
      </c>
    </row>
    <row r="126" spans="1:9" x14ac:dyDescent="0.25">
      <c r="A126" t="s">
        <v>81</v>
      </c>
      <c r="B126">
        <v>90</v>
      </c>
      <c r="C126">
        <v>5</v>
      </c>
      <c r="D126">
        <v>30</v>
      </c>
      <c r="E126">
        <v>4.55</v>
      </c>
      <c r="F126" s="12">
        <v>1000</v>
      </c>
      <c r="G126" s="12">
        <f t="shared" si="6"/>
        <v>4.5500000000000002E-3</v>
      </c>
      <c r="H126" s="12">
        <v>10000</v>
      </c>
      <c r="I126" s="12">
        <f t="shared" si="7"/>
        <v>45.5</v>
      </c>
    </row>
    <row r="127" spans="1:9" x14ac:dyDescent="0.25">
      <c r="A127" t="s">
        <v>82</v>
      </c>
      <c r="B127">
        <v>90</v>
      </c>
      <c r="C127">
        <v>5</v>
      </c>
      <c r="D127">
        <v>60</v>
      </c>
      <c r="E127">
        <v>3.76</v>
      </c>
      <c r="F127" s="12">
        <v>1000</v>
      </c>
      <c r="G127" s="12">
        <f t="shared" si="6"/>
        <v>3.7599999999999999E-3</v>
      </c>
      <c r="H127" s="12">
        <v>10000</v>
      </c>
      <c r="I127" s="12">
        <f t="shared" si="7"/>
        <v>37.6</v>
      </c>
    </row>
    <row r="128" spans="1:9" x14ac:dyDescent="0.25">
      <c r="A128" t="s">
        <v>11</v>
      </c>
      <c r="B128">
        <v>90</v>
      </c>
      <c r="C128">
        <v>5</v>
      </c>
      <c r="D128">
        <v>60</v>
      </c>
      <c r="E128">
        <v>34.24</v>
      </c>
      <c r="F128" s="12">
        <v>1000</v>
      </c>
      <c r="G128" s="12">
        <f t="shared" si="6"/>
        <v>3.424E-2</v>
      </c>
      <c r="H128" s="12">
        <v>10000</v>
      </c>
      <c r="I128" s="12">
        <f t="shared" si="7"/>
        <v>342.4</v>
      </c>
    </row>
    <row r="129" spans="1:9" x14ac:dyDescent="0.25">
      <c r="A129" t="s">
        <v>86</v>
      </c>
      <c r="B129">
        <v>90</v>
      </c>
      <c r="C129">
        <v>5</v>
      </c>
      <c r="D129">
        <v>60</v>
      </c>
      <c r="E129">
        <v>0.51</v>
      </c>
      <c r="F129" s="12">
        <v>1000</v>
      </c>
      <c r="G129" s="12">
        <f t="shared" si="6"/>
        <v>5.1000000000000004E-4</v>
      </c>
      <c r="H129" s="12">
        <v>10000</v>
      </c>
      <c r="I129" s="12">
        <f t="shared" si="7"/>
        <v>5.1000000000000005</v>
      </c>
    </row>
    <row r="130" spans="1:9" x14ac:dyDescent="0.25">
      <c r="A130" t="s">
        <v>81</v>
      </c>
      <c r="B130">
        <v>90</v>
      </c>
      <c r="C130">
        <v>5</v>
      </c>
      <c r="D130">
        <v>60</v>
      </c>
      <c r="E130">
        <v>0.42</v>
      </c>
      <c r="F130" s="12">
        <v>1000</v>
      </c>
      <c r="G130" s="12">
        <f>(E130/F130)</f>
        <v>4.1999999999999996E-4</v>
      </c>
      <c r="H130" s="12">
        <v>10000</v>
      </c>
      <c r="I130" s="12">
        <f>(G130*H130)</f>
        <v>4.1999999999999993</v>
      </c>
    </row>
    <row r="131" spans="1:9" x14ac:dyDescent="0.25">
      <c r="A131" t="s">
        <v>11</v>
      </c>
      <c r="B131">
        <v>90</v>
      </c>
      <c r="C131">
        <v>5</v>
      </c>
      <c r="D131">
        <v>60</v>
      </c>
      <c r="E131">
        <v>21.02</v>
      </c>
      <c r="F131" s="12">
        <v>1000</v>
      </c>
      <c r="G131" s="12">
        <f>(E131/F131)</f>
        <v>2.102E-2</v>
      </c>
      <c r="H131" s="12">
        <v>10000</v>
      </c>
      <c r="I131" s="12">
        <f>(G131*H131)</f>
        <v>210.20000000000002</v>
      </c>
    </row>
    <row r="132" spans="1:9" x14ac:dyDescent="0.25">
      <c r="A132" t="s">
        <v>80</v>
      </c>
      <c r="B132">
        <v>90</v>
      </c>
      <c r="C132">
        <v>5</v>
      </c>
      <c r="D132">
        <v>60</v>
      </c>
      <c r="E132">
        <v>28.29</v>
      </c>
      <c r="F132" s="12">
        <v>1000</v>
      </c>
      <c r="G132" s="12">
        <f>(E132/F132)</f>
        <v>2.8289999999999999E-2</v>
      </c>
      <c r="H132" s="12">
        <v>10000</v>
      </c>
      <c r="I132" s="12">
        <f>(G132*H132)</f>
        <v>282.89999999999998</v>
      </c>
    </row>
  </sheetData>
  <sortState xmlns:xlrd2="http://schemas.microsoft.com/office/spreadsheetml/2017/richdata2" ref="A2:I132">
    <sortCondition ref="C2"/>
  </sortState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C27"/>
  <sheetViews>
    <sheetView topLeftCell="A4" workbookViewId="0">
      <selection activeCell="A22" sqref="A22:XFD22"/>
    </sheetView>
  </sheetViews>
  <sheetFormatPr defaultRowHeight="15" x14ac:dyDescent="0.25"/>
  <sheetData>
    <row r="1" spans="1:3" x14ac:dyDescent="0.25">
      <c r="A1" t="s">
        <v>2</v>
      </c>
      <c r="B1" t="s">
        <v>3</v>
      </c>
      <c r="C1" t="s">
        <v>174</v>
      </c>
    </row>
    <row r="2" spans="1:3" x14ac:dyDescent="0.25">
      <c r="A2">
        <v>1</v>
      </c>
      <c r="B2">
        <v>0</v>
      </c>
      <c r="C2">
        <v>1473.5</v>
      </c>
    </row>
    <row r="3" spans="1:3" x14ac:dyDescent="0.25">
      <c r="A3">
        <v>2</v>
      </c>
      <c r="B3">
        <v>0</v>
      </c>
      <c r="C3">
        <v>2478.5</v>
      </c>
    </row>
    <row r="4" spans="1:3" x14ac:dyDescent="0.25">
      <c r="A4">
        <v>3</v>
      </c>
      <c r="B4">
        <v>0</v>
      </c>
      <c r="C4">
        <v>1944.9</v>
      </c>
    </row>
    <row r="5" spans="1:3" x14ac:dyDescent="0.25">
      <c r="A5">
        <v>4</v>
      </c>
      <c r="B5">
        <v>0</v>
      </c>
      <c r="C5">
        <v>1250.6000000000001</v>
      </c>
    </row>
    <row r="6" spans="1:3" s="51" customFormat="1" x14ac:dyDescent="0.25">
      <c r="A6" s="51">
        <v>5</v>
      </c>
      <c r="B6" s="51">
        <v>0</v>
      </c>
      <c r="C6" s="51">
        <v>1172.7999999999997</v>
      </c>
    </row>
    <row r="7" spans="1:3" x14ac:dyDescent="0.25">
      <c r="A7" s="51">
        <v>1</v>
      </c>
      <c r="B7">
        <v>15</v>
      </c>
      <c r="C7">
        <v>1179.9000000000001</v>
      </c>
    </row>
    <row r="8" spans="1:3" x14ac:dyDescent="0.25">
      <c r="A8" s="51">
        <v>2</v>
      </c>
      <c r="B8">
        <v>15</v>
      </c>
      <c r="C8">
        <v>1424.9</v>
      </c>
    </row>
    <row r="9" spans="1:3" x14ac:dyDescent="0.25">
      <c r="A9" s="51">
        <v>3</v>
      </c>
      <c r="B9">
        <v>15</v>
      </c>
      <c r="C9">
        <v>1232.4000000000001</v>
      </c>
    </row>
    <row r="10" spans="1:3" x14ac:dyDescent="0.25">
      <c r="A10">
        <v>4</v>
      </c>
      <c r="B10">
        <v>15</v>
      </c>
      <c r="C10">
        <v>1288.9000000000001</v>
      </c>
    </row>
    <row r="11" spans="1:3" x14ac:dyDescent="0.25">
      <c r="A11" s="51">
        <v>5</v>
      </c>
      <c r="B11">
        <v>15</v>
      </c>
      <c r="C11">
        <v>1363.2000000000003</v>
      </c>
    </row>
    <row r="12" spans="1:3" x14ac:dyDescent="0.25">
      <c r="A12" s="51">
        <v>1</v>
      </c>
      <c r="B12">
        <v>30</v>
      </c>
      <c r="C12">
        <v>1194.8</v>
      </c>
    </row>
    <row r="13" spans="1:3" x14ac:dyDescent="0.25">
      <c r="A13" s="51">
        <v>2</v>
      </c>
      <c r="B13">
        <v>30</v>
      </c>
      <c r="C13">
        <v>1317.4</v>
      </c>
    </row>
    <row r="14" spans="1:3" s="51" customFormat="1" x14ac:dyDescent="0.25">
      <c r="A14" s="51">
        <v>3</v>
      </c>
      <c r="B14" s="51">
        <v>30</v>
      </c>
      <c r="C14" s="51">
        <v>1168.5</v>
      </c>
    </row>
    <row r="15" spans="1:3" s="51" customFormat="1" x14ac:dyDescent="0.25">
      <c r="A15" s="51">
        <v>4</v>
      </c>
      <c r="B15" s="51">
        <v>30</v>
      </c>
      <c r="C15" s="51">
        <v>1577.6</v>
      </c>
    </row>
    <row r="16" spans="1:3" s="51" customFormat="1" x14ac:dyDescent="0.25">
      <c r="A16" s="51">
        <v>5</v>
      </c>
      <c r="B16" s="51">
        <v>30</v>
      </c>
      <c r="C16" s="51">
        <v>1382.6000000000001</v>
      </c>
    </row>
    <row r="17" spans="1:3" s="51" customFormat="1" x14ac:dyDescent="0.25">
      <c r="A17" s="51">
        <v>1</v>
      </c>
      <c r="B17" s="51">
        <v>60</v>
      </c>
      <c r="C17" s="51">
        <v>602.20000000000005</v>
      </c>
    </row>
    <row r="18" spans="1:3" s="51" customFormat="1" x14ac:dyDescent="0.25">
      <c r="A18" s="51">
        <v>2</v>
      </c>
      <c r="B18" s="51">
        <v>60</v>
      </c>
      <c r="C18" s="51">
        <v>598.6</v>
      </c>
    </row>
    <row r="19" spans="1:3" s="51" customFormat="1" x14ac:dyDescent="0.25">
      <c r="A19" s="51">
        <v>3</v>
      </c>
      <c r="B19" s="51">
        <v>60</v>
      </c>
      <c r="C19" s="51">
        <v>523.5</v>
      </c>
    </row>
    <row r="20" spans="1:3" s="51" customFormat="1" x14ac:dyDescent="0.25">
      <c r="A20" s="51">
        <v>4</v>
      </c>
      <c r="B20" s="51">
        <v>60</v>
      </c>
      <c r="C20" s="51">
        <v>504.3</v>
      </c>
    </row>
    <row r="21" spans="1:3" x14ac:dyDescent="0.25">
      <c r="A21">
        <v>5</v>
      </c>
      <c r="B21">
        <v>60</v>
      </c>
      <c r="C21">
        <v>682.4</v>
      </c>
    </row>
    <row r="27" spans="1:3" s="51" customFormat="1" x14ac:dyDescent="0.25"/>
  </sheetData>
  <sortState xmlns:xlrd2="http://schemas.microsoft.com/office/spreadsheetml/2017/richdata2" ref="A2:C21">
    <sortCondition ref="B2"/>
  </sortState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D21"/>
  <sheetViews>
    <sheetView workbookViewId="0">
      <selection activeCell="A7" sqref="A7:XFD7"/>
    </sheetView>
  </sheetViews>
  <sheetFormatPr defaultRowHeight="15" x14ac:dyDescent="0.25"/>
  <cols>
    <col min="3" max="3" width="9.140625" style="51"/>
  </cols>
  <sheetData>
    <row r="1" spans="1:4" x14ac:dyDescent="0.25">
      <c r="A1" t="s">
        <v>2</v>
      </c>
      <c r="B1" t="s">
        <v>3</v>
      </c>
      <c r="C1" t="s">
        <v>11</v>
      </c>
      <c r="D1" t="s">
        <v>50</v>
      </c>
    </row>
    <row r="2" spans="1:4" x14ac:dyDescent="0.25">
      <c r="A2">
        <v>1</v>
      </c>
      <c r="B2">
        <v>0</v>
      </c>
      <c r="C2">
        <v>560.9</v>
      </c>
      <c r="D2">
        <v>1171.6000000000001</v>
      </c>
    </row>
    <row r="3" spans="1:4" s="51" customFormat="1" x14ac:dyDescent="0.25">
      <c r="A3" s="51">
        <v>2</v>
      </c>
      <c r="B3" s="51">
        <v>0</v>
      </c>
      <c r="C3">
        <v>653.4</v>
      </c>
      <c r="D3" s="51">
        <v>1325.1000000000001</v>
      </c>
    </row>
    <row r="4" spans="1:4" s="51" customFormat="1" x14ac:dyDescent="0.25">
      <c r="A4" s="51">
        <v>3</v>
      </c>
      <c r="B4" s="51">
        <v>0</v>
      </c>
      <c r="C4">
        <v>560.70000000000005</v>
      </c>
      <c r="D4" s="51">
        <v>1238.2</v>
      </c>
    </row>
    <row r="5" spans="1:4" s="51" customFormat="1" x14ac:dyDescent="0.25">
      <c r="A5" s="51">
        <v>4</v>
      </c>
      <c r="B5" s="51">
        <v>0</v>
      </c>
      <c r="C5" s="51">
        <v>521.6</v>
      </c>
      <c r="D5" s="51">
        <v>1119.0000000000002</v>
      </c>
    </row>
    <row r="6" spans="1:4" s="51" customFormat="1" x14ac:dyDescent="0.25">
      <c r="A6" s="51">
        <v>5</v>
      </c>
      <c r="B6" s="51">
        <v>0</v>
      </c>
      <c r="C6">
        <v>570.4</v>
      </c>
      <c r="D6" s="51">
        <v>1172.7999999999997</v>
      </c>
    </row>
    <row r="7" spans="1:4" s="51" customFormat="1" x14ac:dyDescent="0.25">
      <c r="A7" s="51">
        <v>1</v>
      </c>
      <c r="B7" s="51">
        <v>15</v>
      </c>
      <c r="C7">
        <v>101.8</v>
      </c>
      <c r="D7" s="51">
        <v>1098.1000000000001</v>
      </c>
    </row>
    <row r="8" spans="1:4" s="51" customFormat="1" x14ac:dyDescent="0.25">
      <c r="A8" s="51">
        <v>2</v>
      </c>
      <c r="B8" s="51">
        <v>15</v>
      </c>
      <c r="C8">
        <v>108.7</v>
      </c>
      <c r="D8" s="51">
        <v>1416.2</v>
      </c>
    </row>
    <row r="9" spans="1:4" s="51" customFormat="1" x14ac:dyDescent="0.25">
      <c r="A9" s="51">
        <v>3</v>
      </c>
      <c r="B9" s="51">
        <v>15</v>
      </c>
      <c r="C9">
        <v>107.2</v>
      </c>
      <c r="D9" s="51">
        <v>1025.2</v>
      </c>
    </row>
    <row r="10" spans="1:4" s="51" customFormat="1" x14ac:dyDescent="0.25">
      <c r="A10" s="51">
        <v>4</v>
      </c>
      <c r="B10" s="51">
        <v>15</v>
      </c>
      <c r="C10">
        <v>117.1</v>
      </c>
      <c r="D10" s="51">
        <v>1271.8000000000002</v>
      </c>
    </row>
    <row r="11" spans="1:4" s="52" customFormat="1" x14ac:dyDescent="0.25">
      <c r="A11" s="52">
        <v>5</v>
      </c>
      <c r="B11" s="52">
        <v>15</v>
      </c>
      <c r="C11" s="52">
        <v>142.9</v>
      </c>
      <c r="D11" s="52">
        <v>1100.3000000000002</v>
      </c>
    </row>
    <row r="12" spans="1:4" s="52" customFormat="1" x14ac:dyDescent="0.25">
      <c r="A12" s="52">
        <v>1</v>
      </c>
      <c r="B12" s="52">
        <v>30</v>
      </c>
      <c r="C12" s="52">
        <v>289</v>
      </c>
      <c r="D12" s="52">
        <v>1065.8</v>
      </c>
    </row>
    <row r="13" spans="1:4" s="52" customFormat="1" x14ac:dyDescent="0.25">
      <c r="A13" s="52">
        <v>2</v>
      </c>
      <c r="B13" s="52">
        <v>30</v>
      </c>
      <c r="C13" s="52">
        <v>255.4</v>
      </c>
      <c r="D13" s="52">
        <v>1012</v>
      </c>
    </row>
    <row r="14" spans="1:4" s="52" customFormat="1" x14ac:dyDescent="0.25">
      <c r="A14" s="52">
        <v>3</v>
      </c>
      <c r="B14" s="52">
        <v>30</v>
      </c>
      <c r="C14">
        <v>277.7</v>
      </c>
      <c r="D14" s="52">
        <v>1050.8</v>
      </c>
    </row>
    <row r="15" spans="1:4" s="52" customFormat="1" x14ac:dyDescent="0.25">
      <c r="A15" s="52">
        <v>4</v>
      </c>
      <c r="B15" s="52">
        <v>30</v>
      </c>
      <c r="C15">
        <v>263</v>
      </c>
      <c r="D15" s="52">
        <v>1024.5999999999999</v>
      </c>
    </row>
    <row r="16" spans="1:4" s="52" customFormat="1" x14ac:dyDescent="0.25">
      <c r="A16" s="52">
        <v>5</v>
      </c>
      <c r="B16" s="52">
        <v>30</v>
      </c>
      <c r="C16" s="52">
        <v>285.39999999999998</v>
      </c>
      <c r="D16" s="52">
        <v>1017.2</v>
      </c>
    </row>
    <row r="17" spans="1:4" s="52" customFormat="1" x14ac:dyDescent="0.25">
      <c r="A17" s="52">
        <v>1</v>
      </c>
      <c r="B17" s="52">
        <v>60</v>
      </c>
      <c r="C17" s="52">
        <v>363</v>
      </c>
      <c r="D17" s="52">
        <v>306.2</v>
      </c>
    </row>
    <row r="18" spans="1:4" s="52" customFormat="1" x14ac:dyDescent="0.25">
      <c r="A18" s="52">
        <v>2</v>
      </c>
      <c r="B18" s="52">
        <v>60</v>
      </c>
      <c r="C18" s="52">
        <v>367.9</v>
      </c>
      <c r="D18" s="52">
        <v>280.7</v>
      </c>
    </row>
    <row r="19" spans="1:4" s="52" customFormat="1" x14ac:dyDescent="0.25">
      <c r="A19" s="52">
        <v>3</v>
      </c>
      <c r="B19" s="52">
        <v>60</v>
      </c>
      <c r="C19">
        <v>370</v>
      </c>
      <c r="D19" s="52">
        <v>283.5</v>
      </c>
    </row>
    <row r="20" spans="1:4" s="52" customFormat="1" x14ac:dyDescent="0.25">
      <c r="A20" s="52">
        <v>4</v>
      </c>
      <c r="B20" s="52">
        <v>60</v>
      </c>
      <c r="C20">
        <v>365.55</v>
      </c>
      <c r="D20" s="52">
        <v>254.6</v>
      </c>
    </row>
    <row r="21" spans="1:4" s="52" customFormat="1" x14ac:dyDescent="0.25">
      <c r="A21" s="52">
        <v>5</v>
      </c>
      <c r="B21" s="52">
        <v>60</v>
      </c>
      <c r="C21" s="52">
        <v>353.8</v>
      </c>
      <c r="D21" s="52">
        <v>329.79999999999995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D21"/>
  <sheetViews>
    <sheetView workbookViewId="0">
      <selection activeCell="A22" sqref="A22:XFD22"/>
    </sheetView>
  </sheetViews>
  <sheetFormatPr defaultRowHeight="15" x14ac:dyDescent="0.25"/>
  <cols>
    <col min="3" max="4" width="9.140625" style="51"/>
  </cols>
  <sheetData>
    <row r="1" spans="1:4" x14ac:dyDescent="0.25">
      <c r="A1" t="s">
        <v>2</v>
      </c>
      <c r="B1" t="s">
        <v>3</v>
      </c>
      <c r="C1" s="51" t="s">
        <v>161</v>
      </c>
      <c r="D1" s="51" t="s">
        <v>162</v>
      </c>
    </row>
    <row r="2" spans="1:4" x14ac:dyDescent="0.25">
      <c r="A2">
        <v>1</v>
      </c>
      <c r="B2">
        <v>0</v>
      </c>
      <c r="C2">
        <v>537.9</v>
      </c>
      <c r="D2" s="51">
        <v>813.6</v>
      </c>
    </row>
    <row r="3" spans="1:4" s="51" customFormat="1" x14ac:dyDescent="0.25">
      <c r="A3" s="51">
        <v>2</v>
      </c>
      <c r="B3" s="51">
        <v>0</v>
      </c>
      <c r="C3">
        <v>549.79999999999995</v>
      </c>
      <c r="D3" s="51">
        <v>875.3</v>
      </c>
    </row>
    <row r="4" spans="1:4" s="51" customFormat="1" x14ac:dyDescent="0.25">
      <c r="A4" s="51">
        <v>3</v>
      </c>
      <c r="B4" s="51">
        <v>0</v>
      </c>
      <c r="C4" s="51">
        <v>536.9</v>
      </c>
      <c r="D4" s="51">
        <v>901.3</v>
      </c>
    </row>
    <row r="5" spans="1:4" s="51" customFormat="1" x14ac:dyDescent="0.25">
      <c r="A5" s="51">
        <v>4</v>
      </c>
      <c r="B5" s="51">
        <v>0</v>
      </c>
      <c r="C5" s="51">
        <v>540</v>
      </c>
      <c r="D5" s="51">
        <v>879</v>
      </c>
    </row>
    <row r="6" spans="1:4" s="51" customFormat="1" x14ac:dyDescent="0.25">
      <c r="A6" s="51">
        <v>5</v>
      </c>
      <c r="B6" s="51">
        <v>0</v>
      </c>
      <c r="C6" s="51">
        <v>602.5</v>
      </c>
      <c r="D6" s="51">
        <v>970.3</v>
      </c>
    </row>
    <row r="7" spans="1:4" s="51" customFormat="1" x14ac:dyDescent="0.25">
      <c r="A7" s="51">
        <v>1</v>
      </c>
      <c r="B7" s="51">
        <v>15</v>
      </c>
      <c r="C7" s="51">
        <v>638</v>
      </c>
      <c r="D7" s="51">
        <v>660.1</v>
      </c>
    </row>
    <row r="8" spans="1:4" s="51" customFormat="1" x14ac:dyDescent="0.25">
      <c r="A8" s="51">
        <v>2</v>
      </c>
      <c r="B8" s="51">
        <v>15</v>
      </c>
      <c r="C8" s="51">
        <v>619.5</v>
      </c>
      <c r="D8" s="51">
        <v>596.70000000000005</v>
      </c>
    </row>
    <row r="9" spans="1:4" s="51" customFormat="1" x14ac:dyDescent="0.25">
      <c r="A9" s="51">
        <v>3</v>
      </c>
      <c r="B9" s="51">
        <v>15</v>
      </c>
      <c r="C9" s="51">
        <v>619.20000000000005</v>
      </c>
      <c r="D9" s="51">
        <v>506</v>
      </c>
    </row>
    <row r="10" spans="1:4" s="51" customFormat="1" x14ac:dyDescent="0.25">
      <c r="A10" s="51">
        <v>4</v>
      </c>
      <c r="B10" s="51">
        <v>15</v>
      </c>
      <c r="C10" s="51">
        <v>637.5</v>
      </c>
      <c r="D10" s="51">
        <v>534.29999999999995</v>
      </c>
    </row>
    <row r="11" spans="1:4" s="51" customFormat="1" x14ac:dyDescent="0.25">
      <c r="A11" s="51">
        <v>5</v>
      </c>
      <c r="B11" s="51">
        <v>15</v>
      </c>
      <c r="C11" s="51">
        <v>534.4</v>
      </c>
      <c r="D11" s="51">
        <v>565.9</v>
      </c>
    </row>
    <row r="12" spans="1:4" s="51" customFormat="1" x14ac:dyDescent="0.25">
      <c r="A12" s="51">
        <v>1</v>
      </c>
      <c r="B12" s="51">
        <v>30</v>
      </c>
      <c r="C12" s="51">
        <v>523.20000000000005</v>
      </c>
      <c r="D12" s="51">
        <v>542.6</v>
      </c>
    </row>
    <row r="13" spans="1:4" x14ac:dyDescent="0.25">
      <c r="A13">
        <v>2</v>
      </c>
      <c r="B13">
        <v>30</v>
      </c>
      <c r="C13" s="51">
        <v>485.6</v>
      </c>
      <c r="D13" s="51">
        <v>526.4</v>
      </c>
    </row>
    <row r="14" spans="1:4" s="51" customFormat="1" x14ac:dyDescent="0.25">
      <c r="A14" s="51">
        <v>3</v>
      </c>
      <c r="B14" s="51">
        <v>30</v>
      </c>
      <c r="C14" s="51">
        <v>422</v>
      </c>
      <c r="D14" s="51">
        <v>528.79999999999995</v>
      </c>
    </row>
    <row r="15" spans="1:4" s="51" customFormat="1" x14ac:dyDescent="0.25">
      <c r="A15" s="51">
        <v>4</v>
      </c>
      <c r="B15" s="51">
        <v>30</v>
      </c>
      <c r="C15" s="51">
        <v>574.6</v>
      </c>
      <c r="D15" s="51">
        <v>550</v>
      </c>
    </row>
    <row r="16" spans="1:4" s="51" customFormat="1" x14ac:dyDescent="0.25">
      <c r="A16" s="51">
        <v>5</v>
      </c>
      <c r="B16" s="51">
        <v>30</v>
      </c>
      <c r="C16" s="51">
        <v>533.9</v>
      </c>
      <c r="D16" s="51">
        <v>483.3</v>
      </c>
    </row>
    <row r="17" spans="1:4" s="51" customFormat="1" x14ac:dyDescent="0.25">
      <c r="A17" s="51">
        <v>1</v>
      </c>
      <c r="B17" s="51">
        <v>60</v>
      </c>
      <c r="C17" s="51">
        <v>52.2</v>
      </c>
      <c r="D17" s="51">
        <v>284</v>
      </c>
    </row>
    <row r="18" spans="1:4" s="51" customFormat="1" x14ac:dyDescent="0.25">
      <c r="A18" s="51">
        <v>2</v>
      </c>
      <c r="B18" s="51">
        <v>60</v>
      </c>
      <c r="C18" s="51">
        <v>46.5</v>
      </c>
      <c r="D18" s="51">
        <v>234.2</v>
      </c>
    </row>
    <row r="19" spans="1:4" s="51" customFormat="1" x14ac:dyDescent="0.25">
      <c r="A19" s="51">
        <v>3</v>
      </c>
      <c r="B19" s="51">
        <v>60</v>
      </c>
      <c r="C19" s="51">
        <v>59.2</v>
      </c>
      <c r="D19" s="51">
        <v>234.3</v>
      </c>
    </row>
    <row r="20" spans="1:4" s="51" customFormat="1" x14ac:dyDescent="0.25">
      <c r="A20" s="51">
        <v>4</v>
      </c>
      <c r="B20" s="51">
        <v>60</v>
      </c>
      <c r="C20" s="51">
        <v>57</v>
      </c>
      <c r="D20" s="51">
        <v>157.6</v>
      </c>
    </row>
    <row r="21" spans="1:4" s="51" customFormat="1" x14ac:dyDescent="0.25">
      <c r="A21" s="51">
        <v>5</v>
      </c>
      <c r="B21" s="51">
        <v>60</v>
      </c>
      <c r="C21" s="51">
        <v>42.7</v>
      </c>
      <c r="D21" s="51">
        <v>287.09999999999997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P21"/>
  <sheetViews>
    <sheetView workbookViewId="0">
      <selection activeCell="A22" sqref="A22"/>
    </sheetView>
  </sheetViews>
  <sheetFormatPr defaultRowHeight="15" x14ac:dyDescent="0.25"/>
  <sheetData>
    <row r="1" spans="1:16" x14ac:dyDescent="0.25">
      <c r="A1" t="s">
        <v>2</v>
      </c>
      <c r="B1" t="s">
        <v>3</v>
      </c>
      <c r="C1" s="52" t="s">
        <v>83</v>
      </c>
      <c r="D1" s="52" t="s">
        <v>85</v>
      </c>
      <c r="E1" s="52" t="s">
        <v>80</v>
      </c>
      <c r="F1" s="52" t="s">
        <v>11</v>
      </c>
      <c r="G1" s="52" t="s">
        <v>82</v>
      </c>
      <c r="H1" s="52" t="s">
        <v>81</v>
      </c>
      <c r="I1" t="s">
        <v>91</v>
      </c>
      <c r="J1" t="s">
        <v>86</v>
      </c>
      <c r="K1" t="s">
        <v>84</v>
      </c>
      <c r="L1" t="s">
        <v>88</v>
      </c>
      <c r="M1" t="s">
        <v>125</v>
      </c>
      <c r="N1" t="s">
        <v>127</v>
      </c>
      <c r="O1" t="s">
        <v>89</v>
      </c>
      <c r="P1" t="s">
        <v>126</v>
      </c>
    </row>
    <row r="2" spans="1:16" x14ac:dyDescent="0.25">
      <c r="A2">
        <v>1</v>
      </c>
      <c r="B2">
        <v>0</v>
      </c>
      <c r="C2" s="52">
        <v>42.900000000000006</v>
      </c>
      <c r="D2" s="52">
        <v>71.900000000000006</v>
      </c>
      <c r="E2" s="52">
        <v>73.900000000000006</v>
      </c>
      <c r="F2" s="52">
        <v>301.90000000000003</v>
      </c>
      <c r="G2" s="52">
        <v>937.90000000000009</v>
      </c>
      <c r="H2" s="52">
        <v>45</v>
      </c>
      <c r="I2" t="s">
        <v>43</v>
      </c>
      <c r="J2" t="s">
        <v>43</v>
      </c>
      <c r="K2" t="s">
        <v>43</v>
      </c>
      <c r="L2" t="s">
        <v>43</v>
      </c>
      <c r="M2" t="s">
        <v>43</v>
      </c>
      <c r="N2" t="s">
        <v>43</v>
      </c>
      <c r="O2" s="55" t="s">
        <v>43</v>
      </c>
      <c r="P2" s="55" t="s">
        <v>43</v>
      </c>
    </row>
    <row r="3" spans="1:16" s="52" customFormat="1" x14ac:dyDescent="0.25">
      <c r="A3" s="52">
        <v>1</v>
      </c>
      <c r="B3" s="52">
        <v>15</v>
      </c>
      <c r="C3" s="52" t="s">
        <v>43</v>
      </c>
      <c r="D3">
        <v>135.4</v>
      </c>
      <c r="E3">
        <v>49.199999999999996</v>
      </c>
      <c r="F3">
        <v>81.8</v>
      </c>
      <c r="G3">
        <v>838</v>
      </c>
      <c r="H3">
        <v>75.5</v>
      </c>
      <c r="I3" s="52" t="s">
        <v>43</v>
      </c>
      <c r="J3" s="52" t="s">
        <v>43</v>
      </c>
      <c r="K3" s="52" t="s">
        <v>43</v>
      </c>
      <c r="L3" s="53" t="s">
        <v>43</v>
      </c>
      <c r="M3" s="54" t="s">
        <v>43</v>
      </c>
      <c r="N3" s="55" t="s">
        <v>43</v>
      </c>
      <c r="O3" s="55" t="s">
        <v>43</v>
      </c>
      <c r="P3" s="55" t="s">
        <v>43</v>
      </c>
    </row>
    <row r="4" spans="1:16" s="52" customFormat="1" x14ac:dyDescent="0.25">
      <c r="A4" s="52">
        <v>1</v>
      </c>
      <c r="B4" s="52">
        <v>30</v>
      </c>
      <c r="C4" s="52" t="s">
        <v>43</v>
      </c>
      <c r="D4">
        <v>90.399999999999991</v>
      </c>
      <c r="E4" s="52" t="s">
        <v>43</v>
      </c>
      <c r="F4">
        <v>429</v>
      </c>
      <c r="G4">
        <v>313.79999999999995</v>
      </c>
      <c r="H4">
        <v>30.400000000000002</v>
      </c>
      <c r="I4">
        <v>21.8</v>
      </c>
      <c r="J4" s="52">
        <v>9.4</v>
      </c>
      <c r="K4" s="52" t="s">
        <v>43</v>
      </c>
      <c r="L4" s="53" t="s">
        <v>43</v>
      </c>
      <c r="M4" s="54" t="s">
        <v>43</v>
      </c>
      <c r="N4" s="55" t="s">
        <v>43</v>
      </c>
      <c r="O4" s="55" t="s">
        <v>43</v>
      </c>
      <c r="P4" s="55" t="s">
        <v>43</v>
      </c>
    </row>
    <row r="5" spans="1:16" s="52" customFormat="1" x14ac:dyDescent="0.25">
      <c r="A5" s="52">
        <v>1</v>
      </c>
      <c r="B5" s="52">
        <v>60</v>
      </c>
      <c r="D5">
        <v>11.899999999999999</v>
      </c>
      <c r="E5">
        <v>184</v>
      </c>
      <c r="F5">
        <v>616</v>
      </c>
      <c r="G5">
        <v>2.2000000000000002</v>
      </c>
      <c r="H5">
        <v>288.09999999999997</v>
      </c>
      <c r="I5" s="52" t="s">
        <v>43</v>
      </c>
      <c r="J5" s="52" t="s">
        <v>43</v>
      </c>
      <c r="K5" s="52" t="s">
        <v>43</v>
      </c>
      <c r="L5" s="53" t="s">
        <v>43</v>
      </c>
      <c r="M5" s="54" t="s">
        <v>43</v>
      </c>
      <c r="N5" s="55" t="s">
        <v>43</v>
      </c>
      <c r="O5" s="55" t="s">
        <v>43</v>
      </c>
      <c r="P5" s="55" t="s">
        <v>43</v>
      </c>
    </row>
    <row r="6" spans="1:16" s="52" customFormat="1" x14ac:dyDescent="0.25">
      <c r="A6" s="52">
        <v>2</v>
      </c>
      <c r="B6" s="52">
        <v>0</v>
      </c>
      <c r="C6">
        <v>192.5</v>
      </c>
      <c r="D6">
        <v>109.5</v>
      </c>
      <c r="E6">
        <v>573.29999999999995</v>
      </c>
      <c r="F6">
        <v>1153.4000000000001</v>
      </c>
      <c r="G6">
        <v>146.9</v>
      </c>
      <c r="H6" s="52" t="s">
        <v>43</v>
      </c>
      <c r="I6" s="52" t="s">
        <v>43</v>
      </c>
      <c r="J6">
        <v>1.2</v>
      </c>
      <c r="K6">
        <v>301.70000000000005</v>
      </c>
      <c r="L6" s="53" t="s">
        <v>43</v>
      </c>
      <c r="M6" s="54" t="s">
        <v>43</v>
      </c>
      <c r="N6" s="55" t="s">
        <v>43</v>
      </c>
      <c r="O6" s="55" t="s">
        <v>43</v>
      </c>
      <c r="P6" s="55" t="s">
        <v>43</v>
      </c>
    </row>
    <row r="7" spans="1:16" s="52" customFormat="1" x14ac:dyDescent="0.25">
      <c r="A7" s="52">
        <v>2</v>
      </c>
      <c r="B7" s="52">
        <v>15</v>
      </c>
      <c r="C7" s="52" t="s">
        <v>43</v>
      </c>
      <c r="D7" s="52" t="s">
        <v>43</v>
      </c>
      <c r="E7">
        <v>751.9</v>
      </c>
      <c r="F7">
        <v>8.6999999999999993</v>
      </c>
      <c r="G7" s="52">
        <v>474.6</v>
      </c>
      <c r="H7">
        <v>44.800000000000004</v>
      </c>
      <c r="I7" s="52" t="s">
        <v>43</v>
      </c>
      <c r="J7">
        <v>16.7</v>
      </c>
      <c r="K7">
        <v>128.19999999999999</v>
      </c>
      <c r="L7" s="53" t="s">
        <v>43</v>
      </c>
      <c r="M7" s="54" t="s">
        <v>43</v>
      </c>
      <c r="N7" s="55" t="s">
        <v>43</v>
      </c>
      <c r="O7" s="55" t="s">
        <v>43</v>
      </c>
      <c r="P7" s="55" t="s">
        <v>43</v>
      </c>
    </row>
    <row r="8" spans="1:16" s="53" customFormat="1" x14ac:dyDescent="0.25">
      <c r="A8" s="53">
        <v>2</v>
      </c>
      <c r="B8" s="53">
        <v>30</v>
      </c>
      <c r="C8">
        <v>150.9</v>
      </c>
      <c r="D8" s="53" t="s">
        <v>43</v>
      </c>
      <c r="E8">
        <v>366.5</v>
      </c>
      <c r="F8">
        <v>505.40000000000003</v>
      </c>
      <c r="G8">
        <v>282.2</v>
      </c>
      <c r="H8" s="53" t="s">
        <v>43</v>
      </c>
      <c r="I8" s="53" t="s">
        <v>43</v>
      </c>
      <c r="J8">
        <v>5.6000000000000005</v>
      </c>
      <c r="K8">
        <v>197.8</v>
      </c>
      <c r="L8">
        <v>9</v>
      </c>
      <c r="M8" s="54" t="s">
        <v>43</v>
      </c>
      <c r="N8" s="55" t="s">
        <v>43</v>
      </c>
      <c r="O8" s="55" t="s">
        <v>43</v>
      </c>
      <c r="P8" s="55" t="s">
        <v>43</v>
      </c>
    </row>
    <row r="9" spans="1:16" s="53" customFormat="1" x14ac:dyDescent="0.25">
      <c r="A9" s="53">
        <v>2</v>
      </c>
      <c r="B9" s="53">
        <v>60</v>
      </c>
      <c r="C9" s="53" t="s">
        <v>43</v>
      </c>
      <c r="D9">
        <v>40.199999999999996</v>
      </c>
      <c r="E9">
        <v>89.7</v>
      </c>
      <c r="F9">
        <v>117.89999999999998</v>
      </c>
      <c r="G9">
        <v>37</v>
      </c>
      <c r="H9" s="53" t="s">
        <v>43</v>
      </c>
      <c r="I9">
        <v>4.3</v>
      </c>
      <c r="J9">
        <v>9.5</v>
      </c>
      <c r="K9" s="53" t="s">
        <v>43</v>
      </c>
      <c r="L9" s="53" t="s">
        <v>43</v>
      </c>
      <c r="M9" s="54" t="s">
        <v>43</v>
      </c>
      <c r="N9" s="55" t="s">
        <v>43</v>
      </c>
      <c r="O9" s="55" t="s">
        <v>43</v>
      </c>
      <c r="P9" s="55" t="s">
        <v>43</v>
      </c>
    </row>
    <row r="10" spans="1:16" s="53" customFormat="1" x14ac:dyDescent="0.25">
      <c r="A10" s="53">
        <v>3</v>
      </c>
      <c r="B10" s="53">
        <v>0</v>
      </c>
      <c r="C10">
        <v>131.4</v>
      </c>
      <c r="D10">
        <v>132</v>
      </c>
      <c r="E10">
        <v>137.89999999999998</v>
      </c>
      <c r="F10">
        <v>706.69999999999993</v>
      </c>
      <c r="G10">
        <v>410.90000000000003</v>
      </c>
      <c r="H10" s="53" t="s">
        <v>43</v>
      </c>
      <c r="I10" s="53" t="s">
        <v>43</v>
      </c>
      <c r="J10">
        <v>43.4</v>
      </c>
      <c r="K10">
        <v>382.59999999999997</v>
      </c>
      <c r="L10" s="53" t="s">
        <v>43</v>
      </c>
      <c r="M10" s="54" t="s">
        <v>43</v>
      </c>
      <c r="N10" s="55" t="s">
        <v>43</v>
      </c>
      <c r="O10" s="55" t="s">
        <v>43</v>
      </c>
      <c r="P10" s="55" t="s">
        <v>43</v>
      </c>
    </row>
    <row r="11" spans="1:16" s="53" customFormat="1" x14ac:dyDescent="0.25">
      <c r="A11" s="53">
        <v>3</v>
      </c>
      <c r="B11" s="53">
        <v>15</v>
      </c>
      <c r="C11" s="53" t="s">
        <v>43</v>
      </c>
      <c r="D11" s="53" t="s">
        <v>43</v>
      </c>
      <c r="E11">
        <v>263.39999999999998</v>
      </c>
      <c r="F11">
        <v>207.2</v>
      </c>
      <c r="G11">
        <v>581.70000000000005</v>
      </c>
      <c r="H11">
        <v>42.6</v>
      </c>
      <c r="I11" s="53" t="s">
        <v>43</v>
      </c>
      <c r="J11">
        <v>137.5</v>
      </c>
      <c r="K11" s="53" t="s">
        <v>43</v>
      </c>
      <c r="L11" s="53" t="s">
        <v>43</v>
      </c>
      <c r="M11" s="54" t="s">
        <v>43</v>
      </c>
      <c r="N11" s="55" t="s">
        <v>43</v>
      </c>
      <c r="O11" s="55" t="s">
        <v>43</v>
      </c>
      <c r="P11" s="55" t="s">
        <v>43</v>
      </c>
    </row>
    <row r="12" spans="1:16" s="53" customFormat="1" x14ac:dyDescent="0.25">
      <c r="A12" s="53">
        <v>3</v>
      </c>
      <c r="B12" s="53">
        <v>30</v>
      </c>
      <c r="C12" s="53" t="s">
        <v>43</v>
      </c>
      <c r="D12">
        <v>61</v>
      </c>
      <c r="E12">
        <v>181</v>
      </c>
      <c r="F12" s="53">
        <v>117.70000000000002</v>
      </c>
      <c r="G12">
        <v>76.5</v>
      </c>
      <c r="H12">
        <v>3.5</v>
      </c>
      <c r="I12">
        <v>83.300000000000011</v>
      </c>
      <c r="J12">
        <v>161.9</v>
      </c>
      <c r="K12">
        <v>183.59999999999997</v>
      </c>
      <c r="L12" s="53" t="s">
        <v>43</v>
      </c>
      <c r="M12" s="54" t="s">
        <v>43</v>
      </c>
      <c r="N12" s="55" t="s">
        <v>43</v>
      </c>
      <c r="O12" s="55" t="s">
        <v>43</v>
      </c>
      <c r="P12" s="55" t="s">
        <v>43</v>
      </c>
    </row>
    <row r="13" spans="1:16" s="53" customFormat="1" x14ac:dyDescent="0.25">
      <c r="A13" s="53">
        <v>3</v>
      </c>
      <c r="B13" s="53">
        <v>60</v>
      </c>
      <c r="C13" s="53" t="s">
        <v>43</v>
      </c>
      <c r="D13" s="53" t="s">
        <v>43</v>
      </c>
      <c r="E13">
        <v>97.899999999999977</v>
      </c>
      <c r="F13" s="53" t="s">
        <v>43</v>
      </c>
      <c r="G13">
        <v>89.199999999999989</v>
      </c>
      <c r="H13">
        <v>36.4</v>
      </c>
      <c r="I13" s="53" t="s">
        <v>43</v>
      </c>
      <c r="J13" s="53" t="s">
        <v>43</v>
      </c>
      <c r="K13" s="53" t="s">
        <v>43</v>
      </c>
      <c r="L13" s="53" t="s">
        <v>43</v>
      </c>
      <c r="M13" s="54" t="s">
        <v>43</v>
      </c>
      <c r="N13" s="55" t="s">
        <v>43</v>
      </c>
      <c r="O13" s="55" t="s">
        <v>43</v>
      </c>
      <c r="P13" s="55" t="s">
        <v>43</v>
      </c>
    </row>
    <row r="14" spans="1:16" s="53" customFormat="1" x14ac:dyDescent="0.25">
      <c r="A14" s="53">
        <v>4</v>
      </c>
      <c r="B14" s="53">
        <v>0</v>
      </c>
      <c r="C14" s="53" t="s">
        <v>43</v>
      </c>
      <c r="D14">
        <v>72.699999999999989</v>
      </c>
      <c r="E14">
        <v>606.30000000000007</v>
      </c>
      <c r="F14">
        <v>131.6</v>
      </c>
      <c r="G14">
        <v>160.39999999999998</v>
      </c>
      <c r="H14" s="53" t="s">
        <v>43</v>
      </c>
      <c r="I14" s="53" t="s">
        <v>43</v>
      </c>
      <c r="J14">
        <v>40.599999999999994</v>
      </c>
      <c r="K14">
        <v>238.99999999999997</v>
      </c>
      <c r="L14" s="53" t="s">
        <v>43</v>
      </c>
      <c r="M14" s="54" t="s">
        <v>43</v>
      </c>
      <c r="N14" s="55" t="s">
        <v>43</v>
      </c>
      <c r="O14" s="55" t="s">
        <v>43</v>
      </c>
      <c r="P14" s="55" t="s">
        <v>43</v>
      </c>
    </row>
    <row r="15" spans="1:16" s="53" customFormat="1" x14ac:dyDescent="0.25">
      <c r="A15" s="53">
        <v>4</v>
      </c>
      <c r="B15" s="53">
        <v>15</v>
      </c>
      <c r="C15">
        <v>40.300000000000004</v>
      </c>
      <c r="D15">
        <v>285.7</v>
      </c>
      <c r="E15">
        <v>132.5</v>
      </c>
      <c r="F15">
        <v>17.099999999999998</v>
      </c>
      <c r="G15">
        <v>647.30000000000007</v>
      </c>
      <c r="H15">
        <v>75.8</v>
      </c>
      <c r="I15" s="53" t="s">
        <v>43</v>
      </c>
      <c r="J15">
        <v>90.2</v>
      </c>
      <c r="K15" s="53" t="s">
        <v>43</v>
      </c>
      <c r="L15" s="53" t="s">
        <v>43</v>
      </c>
      <c r="M15" s="54" t="s">
        <v>43</v>
      </c>
      <c r="N15" s="55" t="s">
        <v>43</v>
      </c>
      <c r="O15" s="55" t="s">
        <v>43</v>
      </c>
      <c r="P15" s="55" t="s">
        <v>43</v>
      </c>
    </row>
    <row r="16" spans="1:16" s="53" customFormat="1" x14ac:dyDescent="0.25">
      <c r="A16" s="53">
        <v>4</v>
      </c>
      <c r="B16" s="53">
        <v>30</v>
      </c>
      <c r="C16">
        <v>59.3</v>
      </c>
      <c r="D16" s="53" t="s">
        <v>43</v>
      </c>
      <c r="E16">
        <v>1080.5</v>
      </c>
      <c r="F16">
        <v>253</v>
      </c>
      <c r="G16" s="53" t="s">
        <v>43</v>
      </c>
      <c r="H16">
        <v>62.699999999999996</v>
      </c>
      <c r="I16" s="53" t="s">
        <v>43</v>
      </c>
      <c r="J16">
        <v>55.7</v>
      </c>
      <c r="K16">
        <v>318.90000000000003</v>
      </c>
      <c r="L16" s="53" t="s">
        <v>43</v>
      </c>
      <c r="M16">
        <v>46.500000000000007</v>
      </c>
      <c r="N16">
        <v>1</v>
      </c>
      <c r="O16" s="55" t="s">
        <v>43</v>
      </c>
      <c r="P16" s="55" t="s">
        <v>43</v>
      </c>
    </row>
    <row r="17" spans="1:16" s="54" customFormat="1" x14ac:dyDescent="0.25">
      <c r="A17" s="54">
        <v>4</v>
      </c>
      <c r="B17" s="54">
        <v>60</v>
      </c>
      <c r="C17" s="54" t="s">
        <v>43</v>
      </c>
      <c r="D17">
        <v>87</v>
      </c>
      <c r="E17">
        <v>70.599999999999994</v>
      </c>
      <c r="F17">
        <v>169.7</v>
      </c>
      <c r="G17">
        <v>74.5</v>
      </c>
      <c r="H17" s="54" t="s">
        <v>43</v>
      </c>
      <c r="I17" s="54" t="s">
        <v>43</v>
      </c>
      <c r="J17">
        <v>2.5</v>
      </c>
      <c r="K17" s="54" t="s">
        <v>43</v>
      </c>
      <c r="L17" s="54" t="s">
        <v>43</v>
      </c>
      <c r="M17" s="54" t="s">
        <v>43</v>
      </c>
      <c r="N17" s="54" t="s">
        <v>43</v>
      </c>
      <c r="O17" s="54" t="s">
        <v>43</v>
      </c>
      <c r="P17" s="54" t="s">
        <v>43</v>
      </c>
    </row>
    <row r="18" spans="1:16" s="54" customFormat="1" x14ac:dyDescent="0.25">
      <c r="A18" s="54">
        <v>5</v>
      </c>
      <c r="B18" s="54">
        <v>0</v>
      </c>
      <c r="C18">
        <v>87.7</v>
      </c>
      <c r="D18">
        <v>88.6</v>
      </c>
      <c r="E18">
        <v>872.19999999999993</v>
      </c>
      <c r="F18" s="54" t="s">
        <v>43</v>
      </c>
      <c r="G18" s="55" t="s">
        <v>43</v>
      </c>
      <c r="H18" s="55" t="s">
        <v>43</v>
      </c>
      <c r="I18" s="55" t="s">
        <v>43</v>
      </c>
      <c r="J18">
        <v>54.5</v>
      </c>
      <c r="K18">
        <v>44.400000000000006</v>
      </c>
      <c r="L18" s="54" t="s">
        <v>43</v>
      </c>
      <c r="M18" s="54" t="s">
        <v>43</v>
      </c>
      <c r="N18" s="54" t="s">
        <v>43</v>
      </c>
      <c r="O18">
        <v>3.5999999999999996</v>
      </c>
      <c r="P18" s="54">
        <v>21.8</v>
      </c>
    </row>
    <row r="19" spans="1:16" s="54" customFormat="1" x14ac:dyDescent="0.25">
      <c r="A19" s="54">
        <v>5</v>
      </c>
      <c r="B19" s="54">
        <v>15</v>
      </c>
      <c r="D19">
        <v>523.40000000000009</v>
      </c>
      <c r="E19">
        <v>401.59999999999997</v>
      </c>
      <c r="F19">
        <v>262.90000000000003</v>
      </c>
      <c r="G19">
        <v>54.800000000000004</v>
      </c>
      <c r="H19" s="54" t="s">
        <v>43</v>
      </c>
      <c r="I19">
        <v>40.9</v>
      </c>
      <c r="J19">
        <v>26.900000000000002</v>
      </c>
      <c r="K19" s="54" t="s">
        <v>43</v>
      </c>
      <c r="O19">
        <v>52.699999999999996</v>
      </c>
    </row>
    <row r="20" spans="1:16" s="55" customFormat="1" x14ac:dyDescent="0.25">
      <c r="A20" s="55">
        <v>5</v>
      </c>
      <c r="B20" s="55">
        <v>30</v>
      </c>
      <c r="C20">
        <v>39.799999999999997</v>
      </c>
      <c r="E20">
        <v>298</v>
      </c>
      <c r="F20">
        <v>65.399999999999991</v>
      </c>
      <c r="G20">
        <v>917.1</v>
      </c>
      <c r="H20">
        <v>45.5</v>
      </c>
      <c r="J20">
        <v>8.6999999999999993</v>
      </c>
      <c r="K20">
        <v>8.1000000000000014</v>
      </c>
    </row>
    <row r="21" spans="1:16" s="56" customFormat="1" x14ac:dyDescent="0.25">
      <c r="A21" s="56">
        <v>5</v>
      </c>
      <c r="B21" s="56">
        <v>60</v>
      </c>
      <c r="E21">
        <v>282.89999999999998</v>
      </c>
      <c r="F21">
        <v>552.6</v>
      </c>
      <c r="G21">
        <v>37.6</v>
      </c>
      <c r="H21">
        <v>4.1999999999999993</v>
      </c>
      <c r="J21">
        <v>5.1000000000000005</v>
      </c>
    </row>
  </sheetData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H267"/>
  <sheetViews>
    <sheetView workbookViewId="0">
      <selection activeCell="A148" sqref="A148:D267"/>
    </sheetView>
  </sheetViews>
  <sheetFormatPr defaultRowHeight="15" x14ac:dyDescent="0.25"/>
  <cols>
    <col min="2" max="5" width="9.140625" style="12"/>
  </cols>
  <sheetData>
    <row r="1" spans="1:5" x14ac:dyDescent="0.25">
      <c r="A1" t="s">
        <v>92</v>
      </c>
      <c r="B1" s="12" t="s">
        <v>0</v>
      </c>
      <c r="C1" s="12" t="s">
        <v>2</v>
      </c>
      <c r="D1" s="12" t="s">
        <v>145</v>
      </c>
      <c r="E1" s="12" t="s">
        <v>146</v>
      </c>
    </row>
    <row r="2" spans="1:5" x14ac:dyDescent="0.25">
      <c r="A2">
        <v>0</v>
      </c>
      <c r="B2" s="12" t="s">
        <v>104</v>
      </c>
      <c r="C2" s="12">
        <v>1</v>
      </c>
      <c r="D2">
        <v>1800.4</v>
      </c>
      <c r="E2">
        <v>2.7422536699065936</v>
      </c>
    </row>
    <row r="3" spans="1:5" x14ac:dyDescent="0.25">
      <c r="A3">
        <v>0</v>
      </c>
      <c r="B3" s="12" t="s">
        <v>104</v>
      </c>
      <c r="C3" s="12">
        <v>2</v>
      </c>
      <c r="D3">
        <v>1790.1</v>
      </c>
      <c r="E3">
        <v>2.764475027434409</v>
      </c>
    </row>
    <row r="4" spans="1:5" x14ac:dyDescent="0.25">
      <c r="A4">
        <v>0</v>
      </c>
      <c r="B4" s="12" t="s">
        <v>104</v>
      </c>
      <c r="C4" s="12">
        <v>3</v>
      </c>
      <c r="D4">
        <v>1810.2</v>
      </c>
      <c r="E4" t="s">
        <v>43</v>
      </c>
    </row>
    <row r="5" spans="1:5" x14ac:dyDescent="0.25">
      <c r="A5">
        <v>0</v>
      </c>
      <c r="B5" s="12" t="s">
        <v>104</v>
      </c>
      <c r="C5" s="12">
        <v>4</v>
      </c>
      <c r="D5">
        <v>1795</v>
      </c>
      <c r="E5">
        <v>3.3736842129970155</v>
      </c>
    </row>
    <row r="6" spans="1:5" x14ac:dyDescent="0.25">
      <c r="A6">
        <v>0</v>
      </c>
      <c r="B6" s="12" t="s">
        <v>104</v>
      </c>
      <c r="C6" s="12">
        <v>5</v>
      </c>
      <c r="D6">
        <v>1815.3</v>
      </c>
      <c r="E6">
        <v>3.5728251511087299</v>
      </c>
    </row>
    <row r="7" spans="1:5" s="12" customFormat="1" x14ac:dyDescent="0.25">
      <c r="D7" s="12">
        <f>AVERAGE(D2:D6)</f>
        <v>1802.2</v>
      </c>
    </row>
    <row r="8" spans="1:5" x14ac:dyDescent="0.25">
      <c r="A8">
        <v>15</v>
      </c>
      <c r="B8" s="12" t="s">
        <v>104</v>
      </c>
      <c r="C8" s="12">
        <v>1</v>
      </c>
      <c r="D8">
        <v>1228.4000000000001</v>
      </c>
      <c r="E8">
        <v>1.816241299991783</v>
      </c>
    </row>
    <row r="9" spans="1:5" x14ac:dyDescent="0.25">
      <c r="A9">
        <v>15</v>
      </c>
      <c r="B9" s="12" t="s">
        <v>104</v>
      </c>
      <c r="C9" s="12">
        <v>2</v>
      </c>
      <c r="D9">
        <v>1226.5</v>
      </c>
      <c r="E9">
        <v>3.4530735981516325</v>
      </c>
    </row>
    <row r="10" spans="1:5" x14ac:dyDescent="0.25">
      <c r="A10">
        <v>15</v>
      </c>
      <c r="B10" s="12" t="s">
        <v>104</v>
      </c>
      <c r="C10" s="12">
        <v>3</v>
      </c>
      <c r="D10">
        <v>1230.5</v>
      </c>
      <c r="E10" t="s">
        <v>43</v>
      </c>
    </row>
    <row r="11" spans="1:5" x14ac:dyDescent="0.25">
      <c r="A11">
        <v>15</v>
      </c>
      <c r="B11" s="12" t="s">
        <v>104</v>
      </c>
      <c r="C11" s="12">
        <v>4</v>
      </c>
      <c r="D11">
        <v>1227.2</v>
      </c>
      <c r="E11">
        <v>3.1864194891554756</v>
      </c>
    </row>
    <row r="12" spans="1:5" x14ac:dyDescent="0.25">
      <c r="A12">
        <v>15</v>
      </c>
      <c r="B12" s="12" t="s">
        <v>104</v>
      </c>
      <c r="C12" s="12">
        <v>5</v>
      </c>
      <c r="D12">
        <v>1229.5</v>
      </c>
      <c r="E12">
        <v>2.6889534626374179</v>
      </c>
    </row>
    <row r="13" spans="1:5" s="12" customFormat="1" x14ac:dyDescent="0.25">
      <c r="D13" s="12">
        <f>AVERAGE(D8:D12)</f>
        <v>1228.42</v>
      </c>
    </row>
    <row r="14" spans="1:5" x14ac:dyDescent="0.25">
      <c r="A14">
        <v>30</v>
      </c>
      <c r="B14" s="12" t="s">
        <v>104</v>
      </c>
      <c r="C14" s="12">
        <v>1</v>
      </c>
      <c r="D14">
        <v>2077.1999999999998</v>
      </c>
      <c r="E14">
        <v>3.5273978715204675</v>
      </c>
    </row>
    <row r="15" spans="1:5" x14ac:dyDescent="0.25">
      <c r="A15">
        <v>30</v>
      </c>
      <c r="B15" s="12" t="s">
        <v>104</v>
      </c>
      <c r="C15" s="12">
        <v>2</v>
      </c>
      <c r="D15">
        <v>2078.5</v>
      </c>
      <c r="E15">
        <v>2.8761600848256279</v>
      </c>
    </row>
    <row r="16" spans="1:5" x14ac:dyDescent="0.25">
      <c r="A16">
        <v>30</v>
      </c>
      <c r="B16" s="12" t="s">
        <v>104</v>
      </c>
      <c r="C16" s="12">
        <v>3</v>
      </c>
      <c r="D16">
        <v>2076.4</v>
      </c>
      <c r="E16">
        <v>2.993215720474137</v>
      </c>
    </row>
    <row r="17" spans="1:5" x14ac:dyDescent="0.25">
      <c r="A17">
        <v>30</v>
      </c>
      <c r="B17" s="12" t="s">
        <v>104</v>
      </c>
      <c r="C17" s="12">
        <v>4</v>
      </c>
      <c r="D17">
        <v>2070.8000000000002</v>
      </c>
      <c r="E17">
        <v>3.5595834758882918</v>
      </c>
    </row>
    <row r="18" spans="1:5" x14ac:dyDescent="0.25">
      <c r="A18">
        <v>30</v>
      </c>
      <c r="B18" s="12" t="s">
        <v>104</v>
      </c>
      <c r="C18" s="12">
        <v>5</v>
      </c>
      <c r="D18">
        <v>2080.5</v>
      </c>
      <c r="E18">
        <v>3.2184567264004755</v>
      </c>
    </row>
    <row r="19" spans="1:5" s="12" customFormat="1" x14ac:dyDescent="0.25">
      <c r="D19" s="12">
        <f>AVERAGE(D14:D18)</f>
        <v>2076.6800000000003</v>
      </c>
    </row>
    <row r="20" spans="1:5" x14ac:dyDescent="0.25">
      <c r="A20">
        <v>60</v>
      </c>
      <c r="B20" s="12" t="s">
        <v>104</v>
      </c>
      <c r="C20" s="12">
        <v>1</v>
      </c>
      <c r="D20">
        <v>902.2</v>
      </c>
      <c r="E20">
        <v>2.1964525417033891</v>
      </c>
    </row>
    <row r="21" spans="1:5" x14ac:dyDescent="0.25">
      <c r="A21">
        <v>60</v>
      </c>
      <c r="B21" s="12" t="s">
        <v>104</v>
      </c>
      <c r="C21" s="12">
        <v>2</v>
      </c>
      <c r="D21">
        <v>900.5</v>
      </c>
      <c r="E21" t="s">
        <v>43</v>
      </c>
    </row>
    <row r="22" spans="1:5" x14ac:dyDescent="0.25">
      <c r="A22">
        <v>60</v>
      </c>
      <c r="B22" s="12" t="s">
        <v>104</v>
      </c>
      <c r="C22" s="12">
        <v>3</v>
      </c>
      <c r="D22">
        <v>905.8</v>
      </c>
      <c r="E22">
        <v>2.4681995860726125</v>
      </c>
    </row>
    <row r="23" spans="1:5" x14ac:dyDescent="0.25">
      <c r="A23">
        <v>60</v>
      </c>
      <c r="B23" s="12" t="s">
        <v>104</v>
      </c>
      <c r="C23" s="12">
        <v>4</v>
      </c>
      <c r="D23">
        <v>899.6</v>
      </c>
      <c r="E23">
        <v>2.0704073217401198</v>
      </c>
    </row>
    <row r="24" spans="1:5" x14ac:dyDescent="0.25">
      <c r="A24">
        <v>60</v>
      </c>
      <c r="B24" s="12" t="s">
        <v>104</v>
      </c>
      <c r="C24" s="12">
        <v>5</v>
      </c>
      <c r="D24">
        <v>900.2</v>
      </c>
      <c r="E24">
        <v>3.4842855999500109</v>
      </c>
    </row>
    <row r="25" spans="1:5" s="12" customFormat="1" x14ac:dyDescent="0.25">
      <c r="D25" s="12">
        <f>AVERAGE(D20:D24)</f>
        <v>901.66000000000008</v>
      </c>
    </row>
    <row r="26" spans="1:5" x14ac:dyDescent="0.25">
      <c r="A26">
        <v>0</v>
      </c>
      <c r="B26" s="12" t="s">
        <v>107</v>
      </c>
      <c r="C26" s="12">
        <v>1</v>
      </c>
      <c r="D26">
        <v>2578.5</v>
      </c>
      <c r="E26">
        <v>3.5522422283566999</v>
      </c>
    </row>
    <row r="27" spans="1:5" x14ac:dyDescent="0.25">
      <c r="A27">
        <v>0</v>
      </c>
      <c r="B27" s="12" t="s">
        <v>107</v>
      </c>
      <c r="C27" s="12">
        <v>2</v>
      </c>
      <c r="D27">
        <v>2570.5</v>
      </c>
      <c r="E27">
        <v>3.361085360488826</v>
      </c>
    </row>
    <row r="28" spans="1:5" x14ac:dyDescent="0.25">
      <c r="A28">
        <v>0</v>
      </c>
      <c r="B28" s="12" t="s">
        <v>107</v>
      </c>
      <c r="C28" s="12">
        <v>3</v>
      </c>
      <c r="D28">
        <v>2577.6999999999998</v>
      </c>
      <c r="E28">
        <v>3.2704692064531979</v>
      </c>
    </row>
    <row r="29" spans="1:5" x14ac:dyDescent="0.25">
      <c r="A29">
        <v>0</v>
      </c>
      <c r="B29" s="12" t="s">
        <v>107</v>
      </c>
      <c r="C29" s="12">
        <v>4</v>
      </c>
      <c r="D29">
        <v>2579.4</v>
      </c>
      <c r="E29" t="s">
        <v>43</v>
      </c>
    </row>
    <row r="30" spans="1:5" x14ac:dyDescent="0.25">
      <c r="A30">
        <v>0</v>
      </c>
      <c r="B30" s="12" t="s">
        <v>107</v>
      </c>
      <c r="C30" s="12">
        <v>5</v>
      </c>
      <c r="D30">
        <v>2576.8000000000002</v>
      </c>
      <c r="E30" t="s">
        <v>43</v>
      </c>
    </row>
    <row r="31" spans="1:5" s="12" customFormat="1" x14ac:dyDescent="0.25">
      <c r="D31" s="12">
        <f>AVERAGE(D26:D30)</f>
        <v>2576.5800000000004</v>
      </c>
    </row>
    <row r="32" spans="1:5" x14ac:dyDescent="0.25">
      <c r="A32">
        <v>15</v>
      </c>
      <c r="B32" s="12" t="s">
        <v>107</v>
      </c>
      <c r="C32" s="12">
        <v>1</v>
      </c>
      <c r="D32">
        <v>3338.1</v>
      </c>
      <c r="E32">
        <v>3.6649708619648029</v>
      </c>
    </row>
    <row r="33" spans="1:5" x14ac:dyDescent="0.25">
      <c r="A33">
        <v>15</v>
      </c>
      <c r="B33" s="12" t="s">
        <v>107</v>
      </c>
      <c r="C33" s="12">
        <v>2</v>
      </c>
      <c r="D33">
        <v>3340.5</v>
      </c>
      <c r="E33">
        <v>3.218430463619232</v>
      </c>
    </row>
    <row r="34" spans="1:5" x14ac:dyDescent="0.25">
      <c r="A34">
        <v>15</v>
      </c>
      <c r="B34" s="12" t="s">
        <v>107</v>
      </c>
      <c r="C34" s="12">
        <v>3</v>
      </c>
      <c r="D34">
        <v>3337.4</v>
      </c>
      <c r="E34">
        <v>3.5724068675580556</v>
      </c>
    </row>
    <row r="35" spans="1:5" x14ac:dyDescent="0.25">
      <c r="A35">
        <v>15</v>
      </c>
      <c r="B35" s="12" t="s">
        <v>107</v>
      </c>
      <c r="C35" s="12">
        <v>4</v>
      </c>
      <c r="D35">
        <v>3338.2</v>
      </c>
      <c r="E35" t="s">
        <v>43</v>
      </c>
    </row>
    <row r="36" spans="1:5" x14ac:dyDescent="0.25">
      <c r="A36">
        <v>15</v>
      </c>
      <c r="B36" s="12" t="s">
        <v>107</v>
      </c>
      <c r="C36" s="12">
        <v>5</v>
      </c>
      <c r="D36">
        <v>3340.1</v>
      </c>
      <c r="E36" t="s">
        <v>43</v>
      </c>
    </row>
    <row r="37" spans="1:5" s="12" customFormat="1" x14ac:dyDescent="0.25">
      <c r="D37" s="12">
        <f>AVERAGE(D32:D36)</f>
        <v>3338.8599999999997</v>
      </c>
    </row>
    <row r="38" spans="1:5" x14ac:dyDescent="0.25">
      <c r="A38">
        <v>30</v>
      </c>
      <c r="B38" s="12" t="s">
        <v>107</v>
      </c>
      <c r="C38" s="12">
        <v>1</v>
      </c>
      <c r="D38">
        <v>981.6</v>
      </c>
      <c r="E38">
        <v>3.1638170938993255</v>
      </c>
    </row>
    <row r="39" spans="1:5" x14ac:dyDescent="0.25">
      <c r="A39">
        <v>30</v>
      </c>
      <c r="B39" s="12" t="s">
        <v>107</v>
      </c>
      <c r="C39" s="12">
        <v>2</v>
      </c>
      <c r="D39">
        <v>980.5</v>
      </c>
      <c r="E39">
        <v>2.3330440298234874</v>
      </c>
    </row>
    <row r="40" spans="1:5" x14ac:dyDescent="0.25">
      <c r="A40">
        <v>30</v>
      </c>
      <c r="B40" s="12" t="s">
        <v>107</v>
      </c>
      <c r="C40" s="12">
        <v>3</v>
      </c>
      <c r="D40">
        <v>979.4</v>
      </c>
      <c r="E40">
        <v>3.1032562333550513</v>
      </c>
    </row>
    <row r="41" spans="1:5" x14ac:dyDescent="0.25">
      <c r="A41">
        <v>30</v>
      </c>
      <c r="B41" s="12" t="s">
        <v>107</v>
      </c>
      <c r="C41" s="12">
        <v>4</v>
      </c>
      <c r="D41">
        <v>981.5</v>
      </c>
      <c r="E41" t="s">
        <v>43</v>
      </c>
    </row>
    <row r="42" spans="1:5" x14ac:dyDescent="0.25">
      <c r="A42">
        <v>30</v>
      </c>
      <c r="B42" s="12" t="s">
        <v>107</v>
      </c>
      <c r="C42" s="12">
        <v>5</v>
      </c>
      <c r="D42">
        <v>980.5</v>
      </c>
      <c r="E42" t="s">
        <v>43</v>
      </c>
    </row>
    <row r="43" spans="1:5" s="12" customFormat="1" x14ac:dyDescent="0.25">
      <c r="D43" s="12">
        <f>AVERAGE(D38:D42)</f>
        <v>980.7</v>
      </c>
    </row>
    <row r="44" spans="1:5" x14ac:dyDescent="0.25">
      <c r="A44">
        <v>60</v>
      </c>
      <c r="B44" s="12" t="s">
        <v>107</v>
      </c>
      <c r="C44" s="12">
        <v>1</v>
      </c>
      <c r="D44">
        <v>278.60000000000002</v>
      </c>
      <c r="E44">
        <v>1.8943160626844384</v>
      </c>
    </row>
    <row r="45" spans="1:5" x14ac:dyDescent="0.25">
      <c r="A45">
        <v>60</v>
      </c>
      <c r="B45" s="12" t="s">
        <v>107</v>
      </c>
      <c r="C45" s="12">
        <v>2</v>
      </c>
      <c r="D45">
        <v>278.5</v>
      </c>
      <c r="E45">
        <v>2.1763806922432702</v>
      </c>
    </row>
    <row r="46" spans="1:5" x14ac:dyDescent="0.25">
      <c r="A46">
        <v>60</v>
      </c>
      <c r="B46" s="12" t="s">
        <v>107</v>
      </c>
      <c r="C46" s="12">
        <v>3</v>
      </c>
      <c r="D46">
        <v>279.3</v>
      </c>
      <c r="E46">
        <v>2.8993827055332648</v>
      </c>
    </row>
    <row r="47" spans="1:5" x14ac:dyDescent="0.25">
      <c r="A47">
        <v>60</v>
      </c>
      <c r="B47" s="12" t="s">
        <v>107</v>
      </c>
      <c r="C47" s="12">
        <v>4</v>
      </c>
      <c r="D47">
        <v>280.5</v>
      </c>
      <c r="E47">
        <v>1.9623693356700211</v>
      </c>
    </row>
    <row r="48" spans="1:5" x14ac:dyDescent="0.25">
      <c r="A48">
        <v>60</v>
      </c>
      <c r="B48" s="12" t="s">
        <v>107</v>
      </c>
      <c r="C48" s="12">
        <v>5</v>
      </c>
      <c r="D48">
        <v>275.8</v>
      </c>
      <c r="E48" t="s">
        <v>43</v>
      </c>
    </row>
    <row r="49" spans="1:5" s="12" customFormat="1" x14ac:dyDescent="0.25">
      <c r="D49" s="12">
        <f>AVERAGE(D44:D48)</f>
        <v>278.54000000000002</v>
      </c>
    </row>
    <row r="50" spans="1:5" x14ac:dyDescent="0.25">
      <c r="A50">
        <v>0</v>
      </c>
      <c r="B50" t="s">
        <v>110</v>
      </c>
      <c r="C50" s="12">
        <v>1</v>
      </c>
      <c r="D50">
        <v>905.4</v>
      </c>
      <c r="E50">
        <v>3.2912578202881493</v>
      </c>
    </row>
    <row r="51" spans="1:5" x14ac:dyDescent="0.25">
      <c r="A51">
        <v>0</v>
      </c>
      <c r="B51" s="12" t="s">
        <v>110</v>
      </c>
      <c r="C51" s="12">
        <v>2</v>
      </c>
      <c r="D51">
        <v>909.5</v>
      </c>
      <c r="E51">
        <v>2.804412059137714</v>
      </c>
    </row>
    <row r="52" spans="1:5" x14ac:dyDescent="0.25">
      <c r="A52">
        <v>0</v>
      </c>
      <c r="B52" s="12" t="s">
        <v>110</v>
      </c>
      <c r="C52" s="12">
        <v>3</v>
      </c>
      <c r="D52">
        <v>903.8</v>
      </c>
      <c r="E52" t="s">
        <v>43</v>
      </c>
    </row>
    <row r="53" spans="1:5" x14ac:dyDescent="0.25">
      <c r="A53">
        <v>0</v>
      </c>
      <c r="B53" s="12" t="s">
        <v>110</v>
      </c>
      <c r="C53" s="12">
        <v>4</v>
      </c>
      <c r="D53">
        <v>900.4</v>
      </c>
      <c r="E53">
        <v>2.0916669575956846</v>
      </c>
    </row>
    <row r="54" spans="1:5" x14ac:dyDescent="0.25">
      <c r="A54">
        <v>0</v>
      </c>
      <c r="B54" s="12" t="s">
        <v>110</v>
      </c>
      <c r="C54" s="12">
        <v>5</v>
      </c>
      <c r="D54">
        <v>910.7</v>
      </c>
      <c r="E54" t="s">
        <v>43</v>
      </c>
    </row>
    <row r="55" spans="1:5" s="12" customFormat="1" x14ac:dyDescent="0.25">
      <c r="D55" s="12">
        <f>AVERAGE(D50:D54)</f>
        <v>905.96</v>
      </c>
    </row>
    <row r="56" spans="1:5" x14ac:dyDescent="0.25">
      <c r="A56">
        <v>15</v>
      </c>
      <c r="B56" s="12" t="s">
        <v>110</v>
      </c>
      <c r="C56" s="12">
        <v>1</v>
      </c>
      <c r="D56">
        <v>1226.7</v>
      </c>
      <c r="E56">
        <v>3.0887383652739984</v>
      </c>
    </row>
    <row r="57" spans="1:5" x14ac:dyDescent="0.25">
      <c r="A57">
        <v>15</v>
      </c>
      <c r="B57" s="12" t="s">
        <v>110</v>
      </c>
      <c r="C57" s="12">
        <v>2</v>
      </c>
      <c r="D57">
        <v>1220.9000000000001</v>
      </c>
      <c r="E57" t="s">
        <v>43</v>
      </c>
    </row>
    <row r="58" spans="1:5" x14ac:dyDescent="0.25">
      <c r="A58">
        <v>15</v>
      </c>
      <c r="B58" s="12" t="s">
        <v>110</v>
      </c>
      <c r="C58" s="12">
        <v>3</v>
      </c>
      <c r="D58">
        <v>1227.5999999999999</v>
      </c>
      <c r="E58" t="s">
        <v>43</v>
      </c>
    </row>
    <row r="59" spans="1:5" x14ac:dyDescent="0.25">
      <c r="A59">
        <v>15</v>
      </c>
      <c r="B59" s="12" t="s">
        <v>110</v>
      </c>
      <c r="C59" s="12">
        <v>4</v>
      </c>
      <c r="D59">
        <v>1230.9000000000001</v>
      </c>
      <c r="E59" t="s">
        <v>43</v>
      </c>
    </row>
    <row r="60" spans="1:5" x14ac:dyDescent="0.25">
      <c r="A60">
        <v>15</v>
      </c>
      <c r="B60" s="12" t="s">
        <v>110</v>
      </c>
      <c r="C60" s="12">
        <v>5</v>
      </c>
      <c r="D60">
        <v>1225.8</v>
      </c>
      <c r="E60" t="s">
        <v>43</v>
      </c>
    </row>
    <row r="61" spans="1:5" s="12" customFormat="1" x14ac:dyDescent="0.25">
      <c r="D61" s="12">
        <f>AVERAGE(D56:D60)</f>
        <v>1226.3800000000001</v>
      </c>
    </row>
    <row r="62" spans="1:5" x14ac:dyDescent="0.25">
      <c r="A62">
        <v>30</v>
      </c>
      <c r="B62" s="12" t="s">
        <v>110</v>
      </c>
      <c r="C62" s="12">
        <v>1</v>
      </c>
      <c r="D62">
        <v>410.5</v>
      </c>
      <c r="E62">
        <v>3.0567524405674393</v>
      </c>
    </row>
    <row r="63" spans="1:5" x14ac:dyDescent="0.25">
      <c r="A63">
        <v>30</v>
      </c>
      <c r="B63" s="12" t="s">
        <v>110</v>
      </c>
      <c r="C63" s="12">
        <v>2</v>
      </c>
      <c r="D63">
        <v>405.2</v>
      </c>
      <c r="E63">
        <v>2.2041199826559246</v>
      </c>
    </row>
    <row r="64" spans="1:5" x14ac:dyDescent="0.25">
      <c r="A64">
        <v>30</v>
      </c>
      <c r="B64" s="12" t="s">
        <v>110</v>
      </c>
      <c r="C64" s="12">
        <v>3</v>
      </c>
      <c r="D64">
        <v>407.7</v>
      </c>
      <c r="E64">
        <v>1.8048206787211623</v>
      </c>
    </row>
    <row r="65" spans="1:5" x14ac:dyDescent="0.25">
      <c r="A65">
        <v>30</v>
      </c>
      <c r="B65" s="12" t="s">
        <v>110</v>
      </c>
      <c r="C65" s="12">
        <v>4</v>
      </c>
      <c r="D65">
        <v>399.7</v>
      </c>
      <c r="E65">
        <v>2.4187982905903538</v>
      </c>
    </row>
    <row r="66" spans="1:5" x14ac:dyDescent="0.25">
      <c r="A66">
        <v>30</v>
      </c>
      <c r="B66" s="12" t="s">
        <v>110</v>
      </c>
      <c r="C66" s="12">
        <v>5</v>
      </c>
      <c r="D66">
        <v>407.1</v>
      </c>
      <c r="E66" t="s">
        <v>43</v>
      </c>
    </row>
    <row r="67" spans="1:5" s="12" customFormat="1" x14ac:dyDescent="0.25">
      <c r="D67" s="12">
        <f>AVERAGE(D62:D66)</f>
        <v>406.04000000000008</v>
      </c>
    </row>
    <row r="68" spans="1:5" x14ac:dyDescent="0.25">
      <c r="A68">
        <v>60</v>
      </c>
      <c r="B68" s="12" t="s">
        <v>110</v>
      </c>
      <c r="C68" s="12">
        <v>1</v>
      </c>
      <c r="D68">
        <v>9.5</v>
      </c>
      <c r="E68" t="s">
        <v>43</v>
      </c>
    </row>
    <row r="69" spans="1:5" x14ac:dyDescent="0.25">
      <c r="A69">
        <v>60</v>
      </c>
      <c r="B69" s="12" t="s">
        <v>110</v>
      </c>
      <c r="C69" s="12">
        <v>2</v>
      </c>
      <c r="D69">
        <v>8.6</v>
      </c>
      <c r="E69" t="s">
        <v>43</v>
      </c>
    </row>
    <row r="70" spans="1:5" x14ac:dyDescent="0.25">
      <c r="A70">
        <v>60</v>
      </c>
      <c r="B70" s="12" t="s">
        <v>110</v>
      </c>
      <c r="C70" s="12">
        <v>3</v>
      </c>
      <c r="D70">
        <v>10.9</v>
      </c>
      <c r="E70" t="s">
        <v>43</v>
      </c>
    </row>
    <row r="71" spans="1:5" x14ac:dyDescent="0.25">
      <c r="A71">
        <v>60</v>
      </c>
      <c r="B71" s="12" t="s">
        <v>110</v>
      </c>
      <c r="C71" s="12">
        <v>4</v>
      </c>
      <c r="D71">
        <v>11.7</v>
      </c>
      <c r="E71" t="s">
        <v>43</v>
      </c>
    </row>
    <row r="72" spans="1:5" x14ac:dyDescent="0.25">
      <c r="A72">
        <v>60</v>
      </c>
      <c r="B72" s="12" t="s">
        <v>110</v>
      </c>
      <c r="C72" s="12">
        <v>5</v>
      </c>
      <c r="D72">
        <v>10.5</v>
      </c>
      <c r="E72" t="s">
        <v>43</v>
      </c>
    </row>
    <row r="73" spans="1:5" s="12" customFormat="1" x14ac:dyDescent="0.25">
      <c r="D73" s="12">
        <f>AVERAGE(D68:D72)</f>
        <v>10.24</v>
      </c>
    </row>
    <row r="74" spans="1:5" x14ac:dyDescent="0.25">
      <c r="A74">
        <v>0</v>
      </c>
      <c r="B74" t="s">
        <v>113</v>
      </c>
      <c r="C74" s="12">
        <v>1</v>
      </c>
      <c r="D74">
        <v>558.70000000000005</v>
      </c>
      <c r="E74">
        <v>2.7938602013426697</v>
      </c>
    </row>
    <row r="75" spans="1:5" x14ac:dyDescent="0.25">
      <c r="A75">
        <v>0</v>
      </c>
      <c r="B75" s="12" t="s">
        <v>113</v>
      </c>
      <c r="C75" s="12">
        <v>2</v>
      </c>
      <c r="D75">
        <v>560.79999999999995</v>
      </c>
      <c r="E75">
        <v>2.9433955765089546</v>
      </c>
    </row>
    <row r="76" spans="1:5" x14ac:dyDescent="0.25">
      <c r="A76">
        <v>0</v>
      </c>
      <c r="B76" s="12" t="s">
        <v>113</v>
      </c>
      <c r="C76" s="12">
        <v>3</v>
      </c>
      <c r="D76">
        <v>560.9</v>
      </c>
      <c r="E76">
        <v>2.246005904076029</v>
      </c>
    </row>
    <row r="77" spans="1:5" x14ac:dyDescent="0.25">
      <c r="A77">
        <v>0</v>
      </c>
      <c r="B77" s="12" t="s">
        <v>113</v>
      </c>
      <c r="C77" s="12">
        <v>4</v>
      </c>
      <c r="D77">
        <v>556.6</v>
      </c>
      <c r="E77" t="s">
        <v>43</v>
      </c>
    </row>
    <row r="78" spans="1:5" x14ac:dyDescent="0.25">
      <c r="A78">
        <v>0</v>
      </c>
      <c r="B78" s="12" t="s">
        <v>113</v>
      </c>
      <c r="C78" s="12">
        <v>5</v>
      </c>
      <c r="D78">
        <v>560.79999999999995</v>
      </c>
      <c r="E78" t="s">
        <v>43</v>
      </c>
    </row>
    <row r="79" spans="1:5" s="12" customFormat="1" x14ac:dyDescent="0.25">
      <c r="D79" s="12">
        <f>AVERAGE(D74:D78)</f>
        <v>559.56000000000006</v>
      </c>
    </row>
    <row r="80" spans="1:5" x14ac:dyDescent="0.25">
      <c r="A80">
        <v>15</v>
      </c>
      <c r="B80" s="12" t="s">
        <v>113</v>
      </c>
      <c r="C80" s="12">
        <v>1</v>
      </c>
      <c r="D80">
        <v>310.89999999999998</v>
      </c>
      <c r="E80">
        <v>2.1357685145678222</v>
      </c>
    </row>
    <row r="81" spans="1:5" x14ac:dyDescent="0.25">
      <c r="A81">
        <v>15</v>
      </c>
      <c r="B81" s="12" t="s">
        <v>113</v>
      </c>
      <c r="C81" s="12">
        <v>2</v>
      </c>
      <c r="D81">
        <v>307.5</v>
      </c>
      <c r="E81">
        <v>2.6836772988186919</v>
      </c>
    </row>
    <row r="82" spans="1:5" x14ac:dyDescent="0.25">
      <c r="A82">
        <v>15</v>
      </c>
      <c r="B82" s="12" t="s">
        <v>113</v>
      </c>
      <c r="C82" s="12">
        <v>3</v>
      </c>
      <c r="D82">
        <v>309.8</v>
      </c>
      <c r="E82" t="s">
        <v>43</v>
      </c>
    </row>
    <row r="83" spans="1:5" x14ac:dyDescent="0.25">
      <c r="A83">
        <v>15</v>
      </c>
      <c r="B83" s="12" t="s">
        <v>113</v>
      </c>
      <c r="C83" s="12">
        <v>4</v>
      </c>
      <c r="D83">
        <v>311.7</v>
      </c>
      <c r="E83" t="s">
        <v>43</v>
      </c>
    </row>
    <row r="84" spans="1:5" x14ac:dyDescent="0.25">
      <c r="A84">
        <v>15</v>
      </c>
      <c r="B84" s="12" t="s">
        <v>113</v>
      </c>
      <c r="C84" s="12">
        <v>5</v>
      </c>
      <c r="D84">
        <v>309.7</v>
      </c>
      <c r="E84" t="s">
        <v>43</v>
      </c>
    </row>
    <row r="85" spans="1:5" s="12" customFormat="1" x14ac:dyDescent="0.25">
      <c r="D85" s="12">
        <f>AVERAGE(D80:D84)</f>
        <v>309.92</v>
      </c>
    </row>
    <row r="86" spans="1:5" x14ac:dyDescent="0.25">
      <c r="A86">
        <v>30</v>
      </c>
      <c r="B86" s="12" t="s">
        <v>113</v>
      </c>
      <c r="C86" s="12">
        <v>1</v>
      </c>
      <c r="D86">
        <v>478.8</v>
      </c>
      <c r="E86">
        <v>2.4245549766067134</v>
      </c>
    </row>
    <row r="87" spans="1:5" x14ac:dyDescent="0.25">
      <c r="A87">
        <v>30</v>
      </c>
      <c r="B87" s="12" t="s">
        <v>113</v>
      </c>
      <c r="C87" s="12">
        <v>2</v>
      </c>
      <c r="D87">
        <v>480.8</v>
      </c>
      <c r="E87">
        <v>2.9004217534577377</v>
      </c>
    </row>
    <row r="88" spans="1:5" x14ac:dyDescent="0.25">
      <c r="A88">
        <v>30</v>
      </c>
      <c r="B88" s="12" t="s">
        <v>113</v>
      </c>
      <c r="C88" s="12">
        <v>3</v>
      </c>
      <c r="D88">
        <v>479.8</v>
      </c>
      <c r="E88">
        <v>2.5744942682853273</v>
      </c>
    </row>
    <row r="89" spans="1:5" x14ac:dyDescent="0.25">
      <c r="A89">
        <v>30</v>
      </c>
      <c r="B89" s="12" t="s">
        <v>113</v>
      </c>
      <c r="C89" s="12">
        <v>4</v>
      </c>
      <c r="D89">
        <v>477.9</v>
      </c>
      <c r="E89" t="s">
        <v>43</v>
      </c>
    </row>
    <row r="90" spans="1:5" x14ac:dyDescent="0.25">
      <c r="A90">
        <v>30</v>
      </c>
      <c r="B90" s="12" t="s">
        <v>113</v>
      </c>
      <c r="C90" s="12">
        <v>5</v>
      </c>
      <c r="D90">
        <v>476.9</v>
      </c>
      <c r="E90" t="s">
        <v>43</v>
      </c>
    </row>
    <row r="91" spans="1:5" s="12" customFormat="1" x14ac:dyDescent="0.25">
      <c r="D91" s="12">
        <f>AVERAGE(D86:D90)</f>
        <v>478.84000000000003</v>
      </c>
    </row>
    <row r="92" spans="1:5" x14ac:dyDescent="0.25">
      <c r="A92">
        <v>60</v>
      </c>
      <c r="B92" s="12" t="s">
        <v>113</v>
      </c>
      <c r="C92" s="12">
        <v>1</v>
      </c>
      <c r="D92">
        <v>22.9</v>
      </c>
      <c r="E92">
        <v>1.3502480183341627</v>
      </c>
    </row>
    <row r="93" spans="1:5" x14ac:dyDescent="0.25">
      <c r="A93">
        <v>60</v>
      </c>
      <c r="B93" s="12" t="s">
        <v>113</v>
      </c>
      <c r="C93" s="12">
        <v>2</v>
      </c>
      <c r="D93">
        <v>22.6</v>
      </c>
      <c r="E93" t="s">
        <v>43</v>
      </c>
    </row>
    <row r="94" spans="1:5" x14ac:dyDescent="0.25">
      <c r="A94">
        <v>60</v>
      </c>
      <c r="B94" s="12" t="s">
        <v>113</v>
      </c>
      <c r="C94" s="12">
        <v>3</v>
      </c>
      <c r="D94">
        <v>20.8</v>
      </c>
      <c r="E94" t="s">
        <v>43</v>
      </c>
    </row>
    <row r="95" spans="1:5" x14ac:dyDescent="0.25">
      <c r="A95">
        <v>60</v>
      </c>
      <c r="B95" s="12" t="s">
        <v>113</v>
      </c>
      <c r="C95" s="12">
        <v>4</v>
      </c>
      <c r="D95">
        <v>21.9</v>
      </c>
      <c r="E95" t="s">
        <v>43</v>
      </c>
    </row>
    <row r="96" spans="1:5" x14ac:dyDescent="0.25">
      <c r="A96">
        <v>60</v>
      </c>
      <c r="B96" s="12" t="s">
        <v>113</v>
      </c>
      <c r="C96" s="12">
        <v>5</v>
      </c>
      <c r="D96">
        <v>23.8</v>
      </c>
      <c r="E96" t="s">
        <v>43</v>
      </c>
    </row>
    <row r="97" spans="1:8" s="12" customFormat="1" x14ac:dyDescent="0.25">
      <c r="D97" s="12">
        <f>AVERAGE(D92:D96)</f>
        <v>22.4</v>
      </c>
    </row>
    <row r="98" spans="1:8" x14ac:dyDescent="0.25">
      <c r="A98">
        <v>0</v>
      </c>
      <c r="B98" s="12" t="s">
        <v>85</v>
      </c>
      <c r="C98" s="12">
        <v>1</v>
      </c>
      <c r="D98">
        <v>484.5</v>
      </c>
      <c r="E98">
        <v>2.7718813201900989</v>
      </c>
      <c r="H98">
        <v>591.4</v>
      </c>
    </row>
    <row r="99" spans="1:8" x14ac:dyDescent="0.25">
      <c r="A99">
        <v>0</v>
      </c>
      <c r="B99" s="12" t="s">
        <v>85</v>
      </c>
      <c r="C99" s="12">
        <v>2</v>
      </c>
      <c r="D99">
        <v>480.6</v>
      </c>
      <c r="E99">
        <v>2.756179516843809</v>
      </c>
      <c r="H99">
        <v>570.4</v>
      </c>
    </row>
    <row r="100" spans="1:8" x14ac:dyDescent="0.25">
      <c r="A100">
        <v>0</v>
      </c>
      <c r="B100" s="12" t="s">
        <v>85</v>
      </c>
      <c r="C100" s="12">
        <v>3</v>
      </c>
      <c r="D100">
        <v>485.9</v>
      </c>
      <c r="E100">
        <v>2.4647875196459368</v>
      </c>
      <c r="H100">
        <v>291.59999999999997</v>
      </c>
    </row>
    <row r="101" spans="1:8" x14ac:dyDescent="0.25">
      <c r="A101">
        <v>0</v>
      </c>
      <c r="B101" s="12" t="s">
        <v>85</v>
      </c>
      <c r="C101" s="12">
        <v>4</v>
      </c>
      <c r="D101">
        <v>490.9</v>
      </c>
      <c r="E101" t="s">
        <v>43</v>
      </c>
      <c r="H101" t="s">
        <v>43</v>
      </c>
    </row>
    <row r="102" spans="1:8" x14ac:dyDescent="0.25">
      <c r="A102">
        <v>0</v>
      </c>
      <c r="B102" s="12" t="s">
        <v>85</v>
      </c>
      <c r="C102" s="12">
        <v>5</v>
      </c>
      <c r="D102">
        <v>479.8</v>
      </c>
      <c r="E102" t="s">
        <v>43</v>
      </c>
      <c r="H102" t="s">
        <v>43</v>
      </c>
    </row>
    <row r="103" spans="1:8" s="12" customFormat="1" x14ac:dyDescent="0.25">
      <c r="D103" s="12">
        <f>AVERAGE(D98:D102)</f>
        <v>484.34000000000003</v>
      </c>
    </row>
    <row r="104" spans="1:8" x14ac:dyDescent="0.25">
      <c r="A104">
        <v>15</v>
      </c>
      <c r="B104" s="12" t="s">
        <v>85</v>
      </c>
      <c r="C104" s="12">
        <v>1</v>
      </c>
      <c r="D104">
        <v>480.1</v>
      </c>
      <c r="E104">
        <v>2.6298171960185157</v>
      </c>
    </row>
    <row r="105" spans="1:8" x14ac:dyDescent="0.25">
      <c r="A105">
        <v>15</v>
      </c>
      <c r="B105" s="12" t="s">
        <v>85</v>
      </c>
      <c r="C105" s="12">
        <v>2</v>
      </c>
      <c r="D105">
        <v>480.1</v>
      </c>
      <c r="E105">
        <v>2.7309436934277356</v>
      </c>
    </row>
    <row r="106" spans="1:8" x14ac:dyDescent="0.25">
      <c r="A106">
        <v>15</v>
      </c>
      <c r="B106" s="12" t="s">
        <v>85</v>
      </c>
      <c r="C106" s="12">
        <v>3</v>
      </c>
      <c r="D106">
        <v>484.4</v>
      </c>
      <c r="E106" t="s">
        <v>43</v>
      </c>
    </row>
    <row r="107" spans="1:8" x14ac:dyDescent="0.25">
      <c r="A107">
        <v>15</v>
      </c>
      <c r="B107" s="12" t="s">
        <v>85</v>
      </c>
      <c r="C107" s="12">
        <v>4</v>
      </c>
      <c r="D107">
        <v>485.1</v>
      </c>
      <c r="E107" t="s">
        <v>43</v>
      </c>
    </row>
    <row r="108" spans="1:8" x14ac:dyDescent="0.25">
      <c r="A108">
        <v>15</v>
      </c>
      <c r="B108" s="12" t="s">
        <v>85</v>
      </c>
      <c r="C108" s="12">
        <v>5</v>
      </c>
      <c r="D108">
        <v>482.05</v>
      </c>
      <c r="E108" t="s">
        <v>43</v>
      </c>
    </row>
    <row r="109" spans="1:8" s="12" customFormat="1" x14ac:dyDescent="0.25">
      <c r="D109" s="12">
        <f>AVERAGE(D104:D108)</f>
        <v>482.35</v>
      </c>
    </row>
    <row r="110" spans="1:8" x14ac:dyDescent="0.25">
      <c r="A110">
        <v>30</v>
      </c>
      <c r="B110" s="12" t="s">
        <v>85</v>
      </c>
      <c r="C110" s="12">
        <v>1</v>
      </c>
      <c r="D110">
        <v>805.9</v>
      </c>
      <c r="E110">
        <v>3.0100454126360985</v>
      </c>
    </row>
    <row r="111" spans="1:8" x14ac:dyDescent="0.25">
      <c r="A111">
        <v>30</v>
      </c>
      <c r="B111" s="12" t="s">
        <v>85</v>
      </c>
      <c r="C111" s="12">
        <v>2</v>
      </c>
      <c r="D111">
        <v>804.8</v>
      </c>
      <c r="E111">
        <v>2.7678976160180908</v>
      </c>
    </row>
    <row r="112" spans="1:8" x14ac:dyDescent="0.25">
      <c r="A112">
        <v>30</v>
      </c>
      <c r="B112" s="12" t="s">
        <v>85</v>
      </c>
      <c r="C112" s="12">
        <v>3</v>
      </c>
      <c r="D112">
        <v>802.7</v>
      </c>
      <c r="E112" t="s">
        <v>43</v>
      </c>
    </row>
    <row r="113" spans="1:5" x14ac:dyDescent="0.25">
      <c r="A113">
        <v>30</v>
      </c>
      <c r="B113" s="12" t="s">
        <v>85</v>
      </c>
      <c r="C113" s="12">
        <v>4</v>
      </c>
      <c r="D113">
        <v>805.6</v>
      </c>
      <c r="E113" t="s">
        <v>43</v>
      </c>
    </row>
    <row r="114" spans="1:5" x14ac:dyDescent="0.25">
      <c r="A114">
        <v>30</v>
      </c>
      <c r="B114" s="12" t="s">
        <v>85</v>
      </c>
      <c r="C114" s="12">
        <v>5</v>
      </c>
      <c r="D114">
        <v>801.9</v>
      </c>
      <c r="E114" t="s">
        <v>43</v>
      </c>
    </row>
    <row r="115" spans="1:5" s="12" customFormat="1" x14ac:dyDescent="0.25">
      <c r="D115" s="12">
        <f>AVERAGE(D110:D114)</f>
        <v>804.18</v>
      </c>
    </row>
    <row r="116" spans="1:5" x14ac:dyDescent="0.25">
      <c r="A116">
        <v>60</v>
      </c>
      <c r="B116" s="12" t="s">
        <v>85</v>
      </c>
      <c r="C116" s="12">
        <v>1</v>
      </c>
      <c r="D116">
        <v>5.4</v>
      </c>
      <c r="E116">
        <v>0.7323937598229685</v>
      </c>
    </row>
    <row r="117" spans="1:5" x14ac:dyDescent="0.25">
      <c r="A117">
        <v>60</v>
      </c>
      <c r="B117" s="12" t="s">
        <v>85</v>
      </c>
      <c r="C117" s="12">
        <v>2</v>
      </c>
      <c r="D117">
        <v>5.8</v>
      </c>
      <c r="E117" t="s">
        <v>43</v>
      </c>
    </row>
    <row r="118" spans="1:5" x14ac:dyDescent="0.25">
      <c r="A118">
        <v>60</v>
      </c>
      <c r="B118" s="12" t="s">
        <v>85</v>
      </c>
      <c r="C118" s="12">
        <v>3</v>
      </c>
      <c r="D118">
        <v>5.2</v>
      </c>
      <c r="E118" t="s">
        <v>43</v>
      </c>
    </row>
    <row r="119" spans="1:5" x14ac:dyDescent="0.25">
      <c r="A119">
        <v>60</v>
      </c>
      <c r="B119" s="12" t="s">
        <v>85</v>
      </c>
      <c r="C119" s="12">
        <v>4</v>
      </c>
      <c r="D119">
        <v>5.6</v>
      </c>
      <c r="E119" t="s">
        <v>43</v>
      </c>
    </row>
    <row r="120" spans="1:5" x14ac:dyDescent="0.25">
      <c r="A120">
        <v>60</v>
      </c>
      <c r="B120" s="12" t="s">
        <v>85</v>
      </c>
      <c r="C120" s="12">
        <v>5</v>
      </c>
      <c r="D120">
        <v>4.8</v>
      </c>
      <c r="E120" t="s">
        <v>43</v>
      </c>
    </row>
    <row r="121" spans="1:5" s="12" customFormat="1" x14ac:dyDescent="0.25">
      <c r="D121" s="12">
        <f>AVERAGE(D116:D120)</f>
        <v>5.36</v>
      </c>
    </row>
    <row r="122" spans="1:5" x14ac:dyDescent="0.25">
      <c r="A122">
        <v>0</v>
      </c>
      <c r="B122" s="12" t="s">
        <v>86</v>
      </c>
      <c r="C122" s="12">
        <v>1</v>
      </c>
      <c r="D122">
        <v>360.7</v>
      </c>
      <c r="E122">
        <v>2.7928117712481471</v>
      </c>
    </row>
    <row r="123" spans="1:5" x14ac:dyDescent="0.25">
      <c r="A123">
        <v>0</v>
      </c>
      <c r="B123" s="12" t="s">
        <v>86</v>
      </c>
      <c r="C123" s="12">
        <v>2</v>
      </c>
      <c r="D123">
        <v>358.9</v>
      </c>
      <c r="E123">
        <v>2.0056094453602804</v>
      </c>
    </row>
    <row r="124" spans="1:5" x14ac:dyDescent="0.25">
      <c r="A124">
        <v>0</v>
      </c>
      <c r="B124" s="12" t="s">
        <v>86</v>
      </c>
      <c r="C124" s="12">
        <v>3</v>
      </c>
      <c r="D124">
        <v>360.8</v>
      </c>
      <c r="E124" t="s">
        <v>43</v>
      </c>
    </row>
    <row r="125" spans="1:5" x14ac:dyDescent="0.25">
      <c r="A125">
        <v>0</v>
      </c>
      <c r="B125" s="12" t="s">
        <v>86</v>
      </c>
      <c r="C125" s="12">
        <v>4</v>
      </c>
      <c r="D125">
        <v>363.9</v>
      </c>
      <c r="E125" t="s">
        <v>43</v>
      </c>
    </row>
    <row r="126" spans="1:5" x14ac:dyDescent="0.25">
      <c r="A126">
        <v>0</v>
      </c>
      <c r="B126" s="12" t="s">
        <v>86</v>
      </c>
      <c r="C126" s="12">
        <v>5</v>
      </c>
      <c r="D126">
        <v>359.4</v>
      </c>
      <c r="E126" t="s">
        <v>43</v>
      </c>
    </row>
    <row r="127" spans="1:5" s="12" customFormat="1" x14ac:dyDescent="0.25">
      <c r="D127" s="12">
        <f>AVERAGE(D122:D126)</f>
        <v>360.73999999999995</v>
      </c>
    </row>
    <row r="128" spans="1:5" x14ac:dyDescent="0.25">
      <c r="A128">
        <v>15</v>
      </c>
      <c r="B128" s="12" t="s">
        <v>86</v>
      </c>
      <c r="C128" s="12">
        <v>1</v>
      </c>
      <c r="D128">
        <v>269.10000000000002</v>
      </c>
      <c r="E128">
        <v>1.6739419986340878</v>
      </c>
    </row>
    <row r="129" spans="1:5" x14ac:dyDescent="0.25">
      <c r="A129">
        <v>15</v>
      </c>
      <c r="B129" s="12" t="s">
        <v>86</v>
      </c>
      <c r="C129" s="12">
        <v>2</v>
      </c>
      <c r="D129">
        <v>269.2</v>
      </c>
      <c r="E129" t="s">
        <v>43</v>
      </c>
    </row>
    <row r="130" spans="1:5" x14ac:dyDescent="0.25">
      <c r="A130">
        <v>15</v>
      </c>
      <c r="B130" s="12" t="s">
        <v>86</v>
      </c>
      <c r="C130" s="12">
        <v>3</v>
      </c>
      <c r="D130">
        <v>268.3</v>
      </c>
      <c r="E130">
        <v>2.6910814921229687</v>
      </c>
    </row>
    <row r="131" spans="1:5" x14ac:dyDescent="0.25">
      <c r="A131">
        <v>15</v>
      </c>
      <c r="B131" s="12" t="s">
        <v>86</v>
      </c>
      <c r="C131" s="12">
        <v>4</v>
      </c>
      <c r="D131">
        <v>271.10000000000002</v>
      </c>
      <c r="E131" t="s">
        <v>43</v>
      </c>
    </row>
    <row r="132" spans="1:5" x14ac:dyDescent="0.25">
      <c r="A132">
        <v>15</v>
      </c>
      <c r="B132" s="12" t="s">
        <v>86</v>
      </c>
      <c r="C132" s="12">
        <v>5</v>
      </c>
      <c r="D132">
        <v>268.3</v>
      </c>
      <c r="E132" t="s">
        <v>43</v>
      </c>
    </row>
    <row r="133" spans="1:5" s="12" customFormat="1" x14ac:dyDescent="0.25">
      <c r="D133" s="12">
        <f>AVERAGE(D128:D132)</f>
        <v>269.19999999999993</v>
      </c>
    </row>
    <row r="134" spans="1:5" x14ac:dyDescent="0.25">
      <c r="A134">
        <v>30</v>
      </c>
      <c r="B134" s="12" t="s">
        <v>86</v>
      </c>
      <c r="C134" s="12">
        <v>1</v>
      </c>
      <c r="D134">
        <v>84.8</v>
      </c>
      <c r="E134">
        <v>1.967079734144497</v>
      </c>
    </row>
    <row r="135" spans="1:5" x14ac:dyDescent="0.25">
      <c r="A135">
        <v>30</v>
      </c>
      <c r="B135" s="12" t="s">
        <v>86</v>
      </c>
      <c r="C135" s="12">
        <v>2</v>
      </c>
      <c r="D135">
        <v>86.9</v>
      </c>
      <c r="E135">
        <v>1.884795363948981</v>
      </c>
    </row>
    <row r="136" spans="1:5" x14ac:dyDescent="0.25">
      <c r="A136">
        <v>30</v>
      </c>
      <c r="B136" s="12" t="s">
        <v>86</v>
      </c>
      <c r="C136" s="12">
        <v>3</v>
      </c>
      <c r="D136">
        <v>85.8</v>
      </c>
      <c r="E136" t="s">
        <v>43</v>
      </c>
    </row>
    <row r="137" spans="1:5" x14ac:dyDescent="0.25">
      <c r="A137">
        <v>30</v>
      </c>
      <c r="B137" s="12" t="s">
        <v>86</v>
      </c>
      <c r="C137" s="12">
        <v>4</v>
      </c>
      <c r="D137">
        <v>84.9</v>
      </c>
      <c r="E137" t="s">
        <v>43</v>
      </c>
    </row>
    <row r="138" spans="1:5" x14ac:dyDescent="0.25">
      <c r="A138">
        <v>30</v>
      </c>
      <c r="B138" s="12" t="s">
        <v>86</v>
      </c>
      <c r="C138" s="12">
        <v>5</v>
      </c>
      <c r="D138">
        <v>80.900000000000006</v>
      </c>
      <c r="E138" t="s">
        <v>43</v>
      </c>
    </row>
    <row r="139" spans="1:5" s="12" customFormat="1" x14ac:dyDescent="0.25">
      <c r="D139" s="12">
        <f>AVERAGE(D134:D138)</f>
        <v>84.66</v>
      </c>
    </row>
    <row r="140" spans="1:5" x14ac:dyDescent="0.25">
      <c r="A140">
        <v>60</v>
      </c>
      <c r="B140" s="12" t="s">
        <v>86</v>
      </c>
      <c r="C140" s="12">
        <v>1</v>
      </c>
      <c r="D140">
        <v>13.700000000000001</v>
      </c>
      <c r="E140">
        <v>1.1367205671564069</v>
      </c>
    </row>
    <row r="141" spans="1:5" x14ac:dyDescent="0.25">
      <c r="A141">
        <v>60</v>
      </c>
      <c r="B141" s="12" t="s">
        <v>86</v>
      </c>
      <c r="C141" s="12">
        <v>2</v>
      </c>
      <c r="D141">
        <v>12.6</v>
      </c>
      <c r="E141" t="s">
        <v>43</v>
      </c>
    </row>
    <row r="142" spans="1:5" x14ac:dyDescent="0.25">
      <c r="A142">
        <v>60</v>
      </c>
      <c r="B142" s="12" t="s">
        <v>86</v>
      </c>
      <c r="C142" s="12">
        <v>3</v>
      </c>
      <c r="D142">
        <v>13.4</v>
      </c>
      <c r="E142" t="s">
        <v>43</v>
      </c>
    </row>
    <row r="143" spans="1:5" x14ac:dyDescent="0.25">
      <c r="A143">
        <v>60</v>
      </c>
      <c r="B143" s="12" t="s">
        <v>86</v>
      </c>
      <c r="C143" s="12">
        <v>4</v>
      </c>
      <c r="D143">
        <v>14.5</v>
      </c>
      <c r="E143" t="s">
        <v>43</v>
      </c>
    </row>
    <row r="144" spans="1:5" x14ac:dyDescent="0.25">
      <c r="A144">
        <v>60</v>
      </c>
      <c r="B144" s="12" t="s">
        <v>86</v>
      </c>
      <c r="C144" s="12">
        <v>5</v>
      </c>
      <c r="D144">
        <v>14.1</v>
      </c>
      <c r="E144" t="s">
        <v>43</v>
      </c>
    </row>
    <row r="145" spans="1:4" x14ac:dyDescent="0.25">
      <c r="D145" s="12">
        <f>AVERAGE(D140:D144)</f>
        <v>13.66</v>
      </c>
    </row>
    <row r="147" spans="1:4" x14ac:dyDescent="0.25">
      <c r="A147" t="s">
        <v>92</v>
      </c>
      <c r="B147" s="12" t="s">
        <v>0</v>
      </c>
      <c r="C147" s="12" t="s">
        <v>2</v>
      </c>
      <c r="D147" s="12" t="s">
        <v>72</v>
      </c>
    </row>
    <row r="148" spans="1:4" x14ac:dyDescent="0.25">
      <c r="A148">
        <v>0</v>
      </c>
      <c r="B148" s="12" t="s">
        <v>104</v>
      </c>
      <c r="C148" s="12">
        <v>1</v>
      </c>
      <c r="D148" s="12">
        <v>1800.4</v>
      </c>
    </row>
    <row r="149" spans="1:4" x14ac:dyDescent="0.25">
      <c r="A149">
        <v>0</v>
      </c>
      <c r="B149" s="12" t="s">
        <v>104</v>
      </c>
      <c r="C149" s="12">
        <v>2</v>
      </c>
      <c r="D149" s="12">
        <v>1790.1</v>
      </c>
    </row>
    <row r="150" spans="1:4" x14ac:dyDescent="0.25">
      <c r="A150">
        <v>0</v>
      </c>
      <c r="B150" s="12" t="s">
        <v>104</v>
      </c>
      <c r="C150" s="12">
        <v>3</v>
      </c>
      <c r="D150" s="12">
        <v>1810.2</v>
      </c>
    </row>
    <row r="151" spans="1:4" x14ac:dyDescent="0.25">
      <c r="A151">
        <v>0</v>
      </c>
      <c r="B151" s="12" t="s">
        <v>104</v>
      </c>
      <c r="C151" s="12">
        <v>4</v>
      </c>
      <c r="D151" s="12">
        <v>1795</v>
      </c>
    </row>
    <row r="152" spans="1:4" x14ac:dyDescent="0.25">
      <c r="A152">
        <v>0</v>
      </c>
      <c r="B152" s="12" t="s">
        <v>104</v>
      </c>
      <c r="C152" s="12">
        <v>5</v>
      </c>
      <c r="D152" s="12">
        <v>1815.3</v>
      </c>
    </row>
    <row r="153" spans="1:4" x14ac:dyDescent="0.25">
      <c r="A153">
        <v>15</v>
      </c>
      <c r="B153" s="12" t="s">
        <v>104</v>
      </c>
      <c r="C153" s="12">
        <v>1</v>
      </c>
      <c r="D153" s="12">
        <v>1228.4000000000001</v>
      </c>
    </row>
    <row r="154" spans="1:4" x14ac:dyDescent="0.25">
      <c r="A154">
        <v>15</v>
      </c>
      <c r="B154" s="12" t="s">
        <v>104</v>
      </c>
      <c r="C154" s="12">
        <v>2</v>
      </c>
      <c r="D154" s="12">
        <v>1226.5</v>
      </c>
    </row>
    <row r="155" spans="1:4" x14ac:dyDescent="0.25">
      <c r="A155">
        <v>15</v>
      </c>
      <c r="B155" s="12" t="s">
        <v>104</v>
      </c>
      <c r="C155" s="12">
        <v>3</v>
      </c>
      <c r="D155" s="12">
        <v>1230.5</v>
      </c>
    </row>
    <row r="156" spans="1:4" x14ac:dyDescent="0.25">
      <c r="A156">
        <v>15</v>
      </c>
      <c r="B156" s="12" t="s">
        <v>104</v>
      </c>
      <c r="C156" s="12">
        <v>4</v>
      </c>
      <c r="D156" s="12">
        <v>1227.2</v>
      </c>
    </row>
    <row r="157" spans="1:4" x14ac:dyDescent="0.25">
      <c r="A157">
        <v>15</v>
      </c>
      <c r="B157" s="12" t="s">
        <v>104</v>
      </c>
      <c r="C157" s="12">
        <v>5</v>
      </c>
      <c r="D157" s="12">
        <v>1229.5</v>
      </c>
    </row>
    <row r="158" spans="1:4" x14ac:dyDescent="0.25">
      <c r="A158">
        <v>30</v>
      </c>
      <c r="B158" s="12" t="s">
        <v>104</v>
      </c>
      <c r="C158" s="12">
        <v>1</v>
      </c>
      <c r="D158" s="12">
        <v>2077.1999999999998</v>
      </c>
    </row>
    <row r="159" spans="1:4" x14ac:dyDescent="0.25">
      <c r="A159">
        <v>30</v>
      </c>
      <c r="B159" s="12" t="s">
        <v>104</v>
      </c>
      <c r="C159" s="12">
        <v>2</v>
      </c>
      <c r="D159" s="12">
        <v>2078.5</v>
      </c>
    </row>
    <row r="160" spans="1:4" x14ac:dyDescent="0.25">
      <c r="A160">
        <v>30</v>
      </c>
      <c r="B160" s="12" t="s">
        <v>104</v>
      </c>
      <c r="C160" s="12">
        <v>3</v>
      </c>
      <c r="D160" s="12">
        <v>2076.4</v>
      </c>
    </row>
    <row r="161" spans="1:4" x14ac:dyDescent="0.25">
      <c r="A161">
        <v>30</v>
      </c>
      <c r="B161" s="12" t="s">
        <v>104</v>
      </c>
      <c r="C161" s="12">
        <v>4</v>
      </c>
      <c r="D161" s="12">
        <v>2070.8000000000002</v>
      </c>
    </row>
    <row r="162" spans="1:4" x14ac:dyDescent="0.25">
      <c r="A162">
        <v>30</v>
      </c>
      <c r="B162" s="12" t="s">
        <v>104</v>
      </c>
      <c r="C162" s="12">
        <v>5</v>
      </c>
      <c r="D162" s="12">
        <v>2080.5</v>
      </c>
    </row>
    <row r="163" spans="1:4" x14ac:dyDescent="0.25">
      <c r="A163">
        <v>60</v>
      </c>
      <c r="B163" s="12" t="s">
        <v>104</v>
      </c>
      <c r="C163" s="12">
        <v>1</v>
      </c>
      <c r="D163" s="12">
        <v>902.2</v>
      </c>
    </row>
    <row r="164" spans="1:4" x14ac:dyDescent="0.25">
      <c r="A164">
        <v>60</v>
      </c>
      <c r="B164" s="12" t="s">
        <v>104</v>
      </c>
      <c r="C164" s="12">
        <v>2</v>
      </c>
      <c r="D164" s="12">
        <v>900.5</v>
      </c>
    </row>
    <row r="165" spans="1:4" x14ac:dyDescent="0.25">
      <c r="A165">
        <v>60</v>
      </c>
      <c r="B165" s="12" t="s">
        <v>104</v>
      </c>
      <c r="C165" s="12">
        <v>3</v>
      </c>
      <c r="D165" s="12">
        <v>905.8</v>
      </c>
    </row>
    <row r="166" spans="1:4" x14ac:dyDescent="0.25">
      <c r="A166">
        <v>60</v>
      </c>
      <c r="B166" s="12" t="s">
        <v>104</v>
      </c>
      <c r="C166" s="12">
        <v>4</v>
      </c>
      <c r="D166" s="12">
        <v>899.6</v>
      </c>
    </row>
    <row r="167" spans="1:4" x14ac:dyDescent="0.25">
      <c r="A167">
        <v>60</v>
      </c>
      <c r="B167" s="12" t="s">
        <v>104</v>
      </c>
      <c r="C167" s="12">
        <v>5</v>
      </c>
      <c r="D167" s="12">
        <v>900.2</v>
      </c>
    </row>
    <row r="168" spans="1:4" x14ac:dyDescent="0.25">
      <c r="A168">
        <v>0</v>
      </c>
      <c r="B168" s="12" t="s">
        <v>107</v>
      </c>
      <c r="C168" s="12">
        <v>1</v>
      </c>
      <c r="D168" s="12">
        <v>2578.5</v>
      </c>
    </row>
    <row r="169" spans="1:4" x14ac:dyDescent="0.25">
      <c r="A169">
        <v>0</v>
      </c>
      <c r="B169" s="12" t="s">
        <v>107</v>
      </c>
      <c r="C169" s="12">
        <v>2</v>
      </c>
      <c r="D169" s="12">
        <v>2570.5</v>
      </c>
    </row>
    <row r="170" spans="1:4" x14ac:dyDescent="0.25">
      <c r="A170">
        <v>0</v>
      </c>
      <c r="B170" s="12" t="s">
        <v>107</v>
      </c>
      <c r="C170" s="12">
        <v>3</v>
      </c>
      <c r="D170" s="12">
        <v>2577.6999999999998</v>
      </c>
    </row>
    <row r="171" spans="1:4" x14ac:dyDescent="0.25">
      <c r="A171">
        <v>0</v>
      </c>
      <c r="B171" s="12" t="s">
        <v>107</v>
      </c>
      <c r="C171" s="12">
        <v>4</v>
      </c>
      <c r="D171" s="12">
        <v>2579.4</v>
      </c>
    </row>
    <row r="172" spans="1:4" x14ac:dyDescent="0.25">
      <c r="A172">
        <v>0</v>
      </c>
      <c r="B172" s="12" t="s">
        <v>107</v>
      </c>
      <c r="C172" s="12">
        <v>5</v>
      </c>
      <c r="D172" s="12">
        <v>2576.8000000000002</v>
      </c>
    </row>
    <row r="173" spans="1:4" x14ac:dyDescent="0.25">
      <c r="A173">
        <v>15</v>
      </c>
      <c r="B173" s="12" t="s">
        <v>107</v>
      </c>
      <c r="C173" s="12">
        <v>1</v>
      </c>
      <c r="D173" s="12">
        <v>3338.1</v>
      </c>
    </row>
    <row r="174" spans="1:4" x14ac:dyDescent="0.25">
      <c r="A174">
        <v>15</v>
      </c>
      <c r="B174" s="12" t="s">
        <v>107</v>
      </c>
      <c r="C174" s="12">
        <v>2</v>
      </c>
      <c r="D174" s="12">
        <v>3340.5</v>
      </c>
    </row>
    <row r="175" spans="1:4" x14ac:dyDescent="0.25">
      <c r="A175">
        <v>15</v>
      </c>
      <c r="B175" s="12" t="s">
        <v>107</v>
      </c>
      <c r="C175" s="12">
        <v>3</v>
      </c>
      <c r="D175" s="12">
        <v>3337.4</v>
      </c>
    </row>
    <row r="176" spans="1:4" x14ac:dyDescent="0.25">
      <c r="A176">
        <v>15</v>
      </c>
      <c r="B176" s="12" t="s">
        <v>107</v>
      </c>
      <c r="C176" s="12">
        <v>4</v>
      </c>
      <c r="D176" s="12">
        <v>3338.2</v>
      </c>
    </row>
    <row r="177" spans="1:4" x14ac:dyDescent="0.25">
      <c r="A177">
        <v>15</v>
      </c>
      <c r="B177" s="12" t="s">
        <v>107</v>
      </c>
      <c r="C177" s="12">
        <v>5</v>
      </c>
      <c r="D177" s="12">
        <v>3340.1</v>
      </c>
    </row>
    <row r="178" spans="1:4" x14ac:dyDescent="0.25">
      <c r="A178">
        <v>30</v>
      </c>
      <c r="B178" s="12" t="s">
        <v>107</v>
      </c>
      <c r="C178" s="12">
        <v>1</v>
      </c>
      <c r="D178" s="12">
        <v>981.6</v>
      </c>
    </row>
    <row r="179" spans="1:4" x14ac:dyDescent="0.25">
      <c r="A179">
        <v>30</v>
      </c>
      <c r="B179" s="12" t="s">
        <v>107</v>
      </c>
      <c r="C179" s="12">
        <v>2</v>
      </c>
      <c r="D179" s="12">
        <v>980.5</v>
      </c>
    </row>
    <row r="180" spans="1:4" x14ac:dyDescent="0.25">
      <c r="A180">
        <v>30</v>
      </c>
      <c r="B180" s="12" t="s">
        <v>107</v>
      </c>
      <c r="C180" s="12">
        <v>3</v>
      </c>
      <c r="D180" s="12">
        <v>979.4</v>
      </c>
    </row>
    <row r="181" spans="1:4" x14ac:dyDescent="0.25">
      <c r="A181">
        <v>30</v>
      </c>
      <c r="B181" s="12" t="s">
        <v>107</v>
      </c>
      <c r="C181" s="12">
        <v>4</v>
      </c>
      <c r="D181" s="12">
        <v>981.5</v>
      </c>
    </row>
    <row r="182" spans="1:4" x14ac:dyDescent="0.25">
      <c r="A182">
        <v>30</v>
      </c>
      <c r="B182" s="12" t="s">
        <v>107</v>
      </c>
      <c r="C182" s="12">
        <v>5</v>
      </c>
      <c r="D182" s="12">
        <v>980.5</v>
      </c>
    </row>
    <row r="183" spans="1:4" x14ac:dyDescent="0.25">
      <c r="A183">
        <v>60</v>
      </c>
      <c r="B183" s="12" t="s">
        <v>107</v>
      </c>
      <c r="C183" s="12">
        <v>1</v>
      </c>
      <c r="D183" s="12">
        <v>278.60000000000002</v>
      </c>
    </row>
    <row r="184" spans="1:4" x14ac:dyDescent="0.25">
      <c r="A184">
        <v>60</v>
      </c>
      <c r="B184" s="12" t="s">
        <v>107</v>
      </c>
      <c r="C184" s="12">
        <v>2</v>
      </c>
      <c r="D184" s="12">
        <v>278.5</v>
      </c>
    </row>
    <row r="185" spans="1:4" x14ac:dyDescent="0.25">
      <c r="A185">
        <v>60</v>
      </c>
      <c r="B185" s="12" t="s">
        <v>107</v>
      </c>
      <c r="C185" s="12">
        <v>3</v>
      </c>
      <c r="D185" s="12">
        <v>279.3</v>
      </c>
    </row>
    <row r="186" spans="1:4" x14ac:dyDescent="0.25">
      <c r="A186">
        <v>60</v>
      </c>
      <c r="B186" s="12" t="s">
        <v>107</v>
      </c>
      <c r="C186" s="12">
        <v>4</v>
      </c>
      <c r="D186" s="12">
        <v>280.5</v>
      </c>
    </row>
    <row r="187" spans="1:4" x14ac:dyDescent="0.25">
      <c r="A187">
        <v>60</v>
      </c>
      <c r="B187" s="12" t="s">
        <v>107</v>
      </c>
      <c r="C187" s="12">
        <v>5</v>
      </c>
      <c r="D187" s="12">
        <v>275.8</v>
      </c>
    </row>
    <row r="188" spans="1:4" x14ac:dyDescent="0.25">
      <c r="A188">
        <v>0</v>
      </c>
      <c r="B188" s="12" t="s">
        <v>110</v>
      </c>
      <c r="C188" s="12">
        <v>1</v>
      </c>
      <c r="D188" s="12">
        <v>905.4</v>
      </c>
    </row>
    <row r="189" spans="1:4" x14ac:dyDescent="0.25">
      <c r="A189">
        <v>0</v>
      </c>
      <c r="B189" s="12" t="s">
        <v>110</v>
      </c>
      <c r="C189" s="12">
        <v>2</v>
      </c>
      <c r="D189" s="12">
        <v>909.5</v>
      </c>
    </row>
    <row r="190" spans="1:4" x14ac:dyDescent="0.25">
      <c r="A190">
        <v>0</v>
      </c>
      <c r="B190" s="12" t="s">
        <v>110</v>
      </c>
      <c r="C190" s="12">
        <v>3</v>
      </c>
      <c r="D190" s="12">
        <v>903.8</v>
      </c>
    </row>
    <row r="191" spans="1:4" x14ac:dyDescent="0.25">
      <c r="A191">
        <v>0</v>
      </c>
      <c r="B191" s="12" t="s">
        <v>110</v>
      </c>
      <c r="C191" s="12">
        <v>4</v>
      </c>
      <c r="D191" s="12">
        <v>900.4</v>
      </c>
    </row>
    <row r="192" spans="1:4" x14ac:dyDescent="0.25">
      <c r="A192">
        <v>0</v>
      </c>
      <c r="B192" s="12" t="s">
        <v>110</v>
      </c>
      <c r="C192" s="12">
        <v>5</v>
      </c>
      <c r="D192" s="12">
        <v>910.7</v>
      </c>
    </row>
    <row r="193" spans="1:4" x14ac:dyDescent="0.25">
      <c r="A193">
        <v>15</v>
      </c>
      <c r="B193" s="12" t="s">
        <v>110</v>
      </c>
      <c r="C193" s="12">
        <v>1</v>
      </c>
      <c r="D193" s="12">
        <v>1226.7</v>
      </c>
    </row>
    <row r="194" spans="1:4" x14ac:dyDescent="0.25">
      <c r="A194">
        <v>15</v>
      </c>
      <c r="B194" s="12" t="s">
        <v>110</v>
      </c>
      <c r="C194" s="12">
        <v>2</v>
      </c>
      <c r="D194" s="12">
        <v>1220.9000000000001</v>
      </c>
    </row>
    <row r="195" spans="1:4" x14ac:dyDescent="0.25">
      <c r="A195">
        <v>15</v>
      </c>
      <c r="B195" s="12" t="s">
        <v>110</v>
      </c>
      <c r="C195" s="12">
        <v>3</v>
      </c>
      <c r="D195" s="12">
        <v>1227.5999999999999</v>
      </c>
    </row>
    <row r="196" spans="1:4" x14ac:dyDescent="0.25">
      <c r="A196">
        <v>15</v>
      </c>
      <c r="B196" s="12" t="s">
        <v>110</v>
      </c>
      <c r="C196" s="12">
        <v>4</v>
      </c>
      <c r="D196" s="12">
        <v>1230.9000000000001</v>
      </c>
    </row>
    <row r="197" spans="1:4" x14ac:dyDescent="0.25">
      <c r="A197">
        <v>15</v>
      </c>
      <c r="B197" s="12" t="s">
        <v>110</v>
      </c>
      <c r="C197" s="12">
        <v>5</v>
      </c>
      <c r="D197" s="12">
        <v>1225.8</v>
      </c>
    </row>
    <row r="198" spans="1:4" x14ac:dyDescent="0.25">
      <c r="A198">
        <v>30</v>
      </c>
      <c r="B198" s="12" t="s">
        <v>110</v>
      </c>
      <c r="C198" s="12">
        <v>1</v>
      </c>
      <c r="D198" s="12">
        <v>410.5</v>
      </c>
    </row>
    <row r="199" spans="1:4" x14ac:dyDescent="0.25">
      <c r="A199">
        <v>30</v>
      </c>
      <c r="B199" s="12" t="s">
        <v>110</v>
      </c>
      <c r="C199" s="12">
        <v>2</v>
      </c>
      <c r="D199" s="12">
        <v>405.2</v>
      </c>
    </row>
    <row r="200" spans="1:4" x14ac:dyDescent="0.25">
      <c r="A200">
        <v>30</v>
      </c>
      <c r="B200" s="12" t="s">
        <v>110</v>
      </c>
      <c r="C200" s="12">
        <v>3</v>
      </c>
      <c r="D200" s="12">
        <v>407.7</v>
      </c>
    </row>
    <row r="201" spans="1:4" x14ac:dyDescent="0.25">
      <c r="A201">
        <v>30</v>
      </c>
      <c r="B201" s="12" t="s">
        <v>110</v>
      </c>
      <c r="C201" s="12">
        <v>4</v>
      </c>
      <c r="D201" s="12">
        <v>399.7</v>
      </c>
    </row>
    <row r="202" spans="1:4" x14ac:dyDescent="0.25">
      <c r="A202">
        <v>30</v>
      </c>
      <c r="B202" s="12" t="s">
        <v>110</v>
      </c>
      <c r="C202" s="12">
        <v>5</v>
      </c>
      <c r="D202" s="12">
        <v>407.1</v>
      </c>
    </row>
    <row r="203" spans="1:4" x14ac:dyDescent="0.25">
      <c r="A203">
        <v>60</v>
      </c>
      <c r="B203" s="12" t="s">
        <v>110</v>
      </c>
      <c r="C203" s="12">
        <v>1</v>
      </c>
      <c r="D203" s="12">
        <v>9.5</v>
      </c>
    </row>
    <row r="204" spans="1:4" x14ac:dyDescent="0.25">
      <c r="A204">
        <v>60</v>
      </c>
      <c r="B204" s="12" t="s">
        <v>110</v>
      </c>
      <c r="C204" s="12">
        <v>2</v>
      </c>
      <c r="D204" s="12">
        <v>8.6</v>
      </c>
    </row>
    <row r="205" spans="1:4" x14ac:dyDescent="0.25">
      <c r="A205">
        <v>60</v>
      </c>
      <c r="B205" s="12" t="s">
        <v>110</v>
      </c>
      <c r="C205" s="12">
        <v>3</v>
      </c>
      <c r="D205" s="12">
        <v>10.9</v>
      </c>
    </row>
    <row r="206" spans="1:4" x14ac:dyDescent="0.25">
      <c r="A206">
        <v>60</v>
      </c>
      <c r="B206" s="12" t="s">
        <v>110</v>
      </c>
      <c r="C206" s="12">
        <v>4</v>
      </c>
      <c r="D206" s="12">
        <v>11.7</v>
      </c>
    </row>
    <row r="207" spans="1:4" x14ac:dyDescent="0.25">
      <c r="A207">
        <v>60</v>
      </c>
      <c r="B207" s="12" t="s">
        <v>110</v>
      </c>
      <c r="C207" s="12">
        <v>5</v>
      </c>
      <c r="D207" s="12">
        <v>10.5</v>
      </c>
    </row>
    <row r="208" spans="1:4" x14ac:dyDescent="0.25">
      <c r="A208">
        <v>0</v>
      </c>
      <c r="B208" s="12" t="s">
        <v>113</v>
      </c>
      <c r="C208" s="12">
        <v>1</v>
      </c>
      <c r="D208" s="12">
        <v>558.70000000000005</v>
      </c>
    </row>
    <row r="209" spans="1:4" x14ac:dyDescent="0.25">
      <c r="A209">
        <v>0</v>
      </c>
      <c r="B209" s="12" t="s">
        <v>113</v>
      </c>
      <c r="C209" s="12">
        <v>2</v>
      </c>
      <c r="D209" s="12">
        <v>560.79999999999995</v>
      </c>
    </row>
    <row r="210" spans="1:4" x14ac:dyDescent="0.25">
      <c r="A210">
        <v>0</v>
      </c>
      <c r="B210" s="12" t="s">
        <v>113</v>
      </c>
      <c r="C210" s="12">
        <v>3</v>
      </c>
      <c r="D210" s="12">
        <v>560.9</v>
      </c>
    </row>
    <row r="211" spans="1:4" x14ac:dyDescent="0.25">
      <c r="A211">
        <v>0</v>
      </c>
      <c r="B211" s="12" t="s">
        <v>113</v>
      </c>
      <c r="C211" s="12">
        <v>4</v>
      </c>
      <c r="D211" s="12">
        <v>556.6</v>
      </c>
    </row>
    <row r="212" spans="1:4" x14ac:dyDescent="0.25">
      <c r="A212">
        <v>0</v>
      </c>
      <c r="B212" s="12" t="s">
        <v>113</v>
      </c>
      <c r="C212" s="12">
        <v>5</v>
      </c>
      <c r="D212" s="12">
        <v>560.79999999999995</v>
      </c>
    </row>
    <row r="213" spans="1:4" x14ac:dyDescent="0.25">
      <c r="A213">
        <v>15</v>
      </c>
      <c r="B213" s="12" t="s">
        <v>113</v>
      </c>
      <c r="C213" s="12">
        <v>1</v>
      </c>
      <c r="D213" s="12">
        <v>310.89999999999998</v>
      </c>
    </row>
    <row r="214" spans="1:4" x14ac:dyDescent="0.25">
      <c r="A214">
        <v>15</v>
      </c>
      <c r="B214" s="12" t="s">
        <v>113</v>
      </c>
      <c r="C214" s="12">
        <v>2</v>
      </c>
      <c r="D214" s="12">
        <v>307.5</v>
      </c>
    </row>
    <row r="215" spans="1:4" x14ac:dyDescent="0.25">
      <c r="A215">
        <v>15</v>
      </c>
      <c r="B215" s="12" t="s">
        <v>113</v>
      </c>
      <c r="C215" s="12">
        <v>3</v>
      </c>
      <c r="D215" s="12">
        <v>309.8</v>
      </c>
    </row>
    <row r="216" spans="1:4" x14ac:dyDescent="0.25">
      <c r="A216">
        <v>15</v>
      </c>
      <c r="B216" s="12" t="s">
        <v>113</v>
      </c>
      <c r="C216" s="12">
        <v>4</v>
      </c>
      <c r="D216" s="12">
        <v>311.7</v>
      </c>
    </row>
    <row r="217" spans="1:4" x14ac:dyDescent="0.25">
      <c r="A217">
        <v>15</v>
      </c>
      <c r="B217" s="12" t="s">
        <v>113</v>
      </c>
      <c r="C217" s="12">
        <v>5</v>
      </c>
      <c r="D217" s="12">
        <v>309.7</v>
      </c>
    </row>
    <row r="218" spans="1:4" x14ac:dyDescent="0.25">
      <c r="A218">
        <v>30</v>
      </c>
      <c r="B218" s="12" t="s">
        <v>113</v>
      </c>
      <c r="C218" s="12">
        <v>1</v>
      </c>
      <c r="D218" s="12">
        <v>478.8</v>
      </c>
    </row>
    <row r="219" spans="1:4" x14ac:dyDescent="0.25">
      <c r="A219">
        <v>30</v>
      </c>
      <c r="B219" s="12" t="s">
        <v>113</v>
      </c>
      <c r="C219" s="12">
        <v>2</v>
      </c>
      <c r="D219" s="12">
        <v>480.8</v>
      </c>
    </row>
    <row r="220" spans="1:4" x14ac:dyDescent="0.25">
      <c r="A220">
        <v>30</v>
      </c>
      <c r="B220" s="12" t="s">
        <v>113</v>
      </c>
      <c r="C220" s="12">
        <v>3</v>
      </c>
      <c r="D220" s="12">
        <v>479.8</v>
      </c>
    </row>
    <row r="221" spans="1:4" x14ac:dyDescent="0.25">
      <c r="A221">
        <v>30</v>
      </c>
      <c r="B221" s="12" t="s">
        <v>113</v>
      </c>
      <c r="C221" s="12">
        <v>4</v>
      </c>
      <c r="D221" s="12">
        <v>477.9</v>
      </c>
    </row>
    <row r="222" spans="1:4" x14ac:dyDescent="0.25">
      <c r="A222">
        <v>30</v>
      </c>
      <c r="B222" s="12" t="s">
        <v>113</v>
      </c>
      <c r="C222" s="12">
        <v>5</v>
      </c>
      <c r="D222" s="12">
        <v>476.9</v>
      </c>
    </row>
    <row r="223" spans="1:4" x14ac:dyDescent="0.25">
      <c r="A223">
        <v>60</v>
      </c>
      <c r="B223" s="12" t="s">
        <v>113</v>
      </c>
      <c r="C223" s="12">
        <v>1</v>
      </c>
      <c r="D223" s="12">
        <v>22.9</v>
      </c>
    </row>
    <row r="224" spans="1:4" x14ac:dyDescent="0.25">
      <c r="A224">
        <v>60</v>
      </c>
      <c r="B224" s="12" t="s">
        <v>113</v>
      </c>
      <c r="C224" s="12">
        <v>2</v>
      </c>
      <c r="D224" s="12">
        <v>22.6</v>
      </c>
    </row>
    <row r="225" spans="1:4" x14ac:dyDescent="0.25">
      <c r="A225">
        <v>60</v>
      </c>
      <c r="B225" s="12" t="s">
        <v>113</v>
      </c>
      <c r="C225" s="12">
        <v>3</v>
      </c>
      <c r="D225" s="12">
        <v>20.8</v>
      </c>
    </row>
    <row r="226" spans="1:4" x14ac:dyDescent="0.25">
      <c r="A226">
        <v>60</v>
      </c>
      <c r="B226" s="12" t="s">
        <v>113</v>
      </c>
      <c r="C226" s="12">
        <v>4</v>
      </c>
      <c r="D226" s="12">
        <v>21.9</v>
      </c>
    </row>
    <row r="227" spans="1:4" x14ac:dyDescent="0.25">
      <c r="A227">
        <v>60</v>
      </c>
      <c r="B227" s="12" t="s">
        <v>113</v>
      </c>
      <c r="C227" s="12">
        <v>5</v>
      </c>
      <c r="D227" s="12">
        <v>23.8</v>
      </c>
    </row>
    <row r="228" spans="1:4" x14ac:dyDescent="0.25">
      <c r="A228">
        <v>0</v>
      </c>
      <c r="B228" s="12" t="s">
        <v>85</v>
      </c>
      <c r="C228" s="12">
        <v>1</v>
      </c>
      <c r="D228" s="12">
        <v>484.5</v>
      </c>
    </row>
    <row r="229" spans="1:4" x14ac:dyDescent="0.25">
      <c r="A229">
        <v>0</v>
      </c>
      <c r="B229" s="12" t="s">
        <v>85</v>
      </c>
      <c r="C229" s="12">
        <v>2</v>
      </c>
      <c r="D229" s="12">
        <v>480.6</v>
      </c>
    </row>
    <row r="230" spans="1:4" x14ac:dyDescent="0.25">
      <c r="A230">
        <v>0</v>
      </c>
      <c r="B230" s="12" t="s">
        <v>85</v>
      </c>
      <c r="C230" s="12">
        <v>3</v>
      </c>
      <c r="D230" s="12">
        <v>485.9</v>
      </c>
    </row>
    <row r="231" spans="1:4" x14ac:dyDescent="0.25">
      <c r="A231">
        <v>0</v>
      </c>
      <c r="B231" s="12" t="s">
        <v>85</v>
      </c>
      <c r="C231" s="12">
        <v>4</v>
      </c>
      <c r="D231" s="12">
        <v>490.9</v>
      </c>
    </row>
    <row r="232" spans="1:4" x14ac:dyDescent="0.25">
      <c r="A232">
        <v>0</v>
      </c>
      <c r="B232" s="12" t="s">
        <v>85</v>
      </c>
      <c r="C232" s="12">
        <v>5</v>
      </c>
      <c r="D232" s="12">
        <v>479.8</v>
      </c>
    </row>
    <row r="233" spans="1:4" x14ac:dyDescent="0.25">
      <c r="A233">
        <v>15</v>
      </c>
      <c r="B233" s="12" t="s">
        <v>85</v>
      </c>
      <c r="C233" s="12">
        <v>1</v>
      </c>
      <c r="D233" s="12">
        <v>480.1</v>
      </c>
    </row>
    <row r="234" spans="1:4" x14ac:dyDescent="0.25">
      <c r="A234">
        <v>15</v>
      </c>
      <c r="B234" s="12" t="s">
        <v>85</v>
      </c>
      <c r="C234" s="12">
        <v>2</v>
      </c>
      <c r="D234" s="12">
        <v>480.1</v>
      </c>
    </row>
    <row r="235" spans="1:4" x14ac:dyDescent="0.25">
      <c r="A235">
        <v>15</v>
      </c>
      <c r="B235" s="12" t="s">
        <v>85</v>
      </c>
      <c r="C235" s="12">
        <v>3</v>
      </c>
      <c r="D235" s="12">
        <v>484.4</v>
      </c>
    </row>
    <row r="236" spans="1:4" x14ac:dyDescent="0.25">
      <c r="A236">
        <v>15</v>
      </c>
      <c r="B236" s="12" t="s">
        <v>85</v>
      </c>
      <c r="C236" s="12">
        <v>4</v>
      </c>
      <c r="D236" s="12">
        <v>485.1</v>
      </c>
    </row>
    <row r="237" spans="1:4" x14ac:dyDescent="0.25">
      <c r="A237">
        <v>15</v>
      </c>
      <c r="B237" s="12" t="s">
        <v>85</v>
      </c>
      <c r="C237" s="12">
        <v>5</v>
      </c>
      <c r="D237" s="12">
        <v>482.05</v>
      </c>
    </row>
    <row r="238" spans="1:4" x14ac:dyDescent="0.25">
      <c r="A238">
        <v>30</v>
      </c>
      <c r="B238" s="12" t="s">
        <v>85</v>
      </c>
      <c r="C238" s="12">
        <v>1</v>
      </c>
      <c r="D238" s="12">
        <v>805.9</v>
      </c>
    </row>
    <row r="239" spans="1:4" x14ac:dyDescent="0.25">
      <c r="A239">
        <v>30</v>
      </c>
      <c r="B239" s="12" t="s">
        <v>85</v>
      </c>
      <c r="C239" s="12">
        <v>2</v>
      </c>
      <c r="D239" s="12">
        <v>804.8</v>
      </c>
    </row>
    <row r="240" spans="1:4" x14ac:dyDescent="0.25">
      <c r="A240">
        <v>30</v>
      </c>
      <c r="B240" s="12" t="s">
        <v>85</v>
      </c>
      <c r="C240" s="12">
        <v>3</v>
      </c>
      <c r="D240" s="12">
        <v>802.7</v>
      </c>
    </row>
    <row r="241" spans="1:4" x14ac:dyDescent="0.25">
      <c r="A241">
        <v>30</v>
      </c>
      <c r="B241" s="12" t="s">
        <v>85</v>
      </c>
      <c r="C241" s="12">
        <v>4</v>
      </c>
      <c r="D241" s="12">
        <v>805.6</v>
      </c>
    </row>
    <row r="242" spans="1:4" x14ac:dyDescent="0.25">
      <c r="A242">
        <v>30</v>
      </c>
      <c r="B242" s="12" t="s">
        <v>85</v>
      </c>
      <c r="C242" s="12">
        <v>5</v>
      </c>
      <c r="D242" s="12">
        <v>801.9</v>
      </c>
    </row>
    <row r="243" spans="1:4" x14ac:dyDescent="0.25">
      <c r="A243">
        <v>60</v>
      </c>
      <c r="B243" s="12" t="s">
        <v>85</v>
      </c>
      <c r="C243" s="12">
        <v>1</v>
      </c>
      <c r="D243" s="12">
        <v>5.4</v>
      </c>
    </row>
    <row r="244" spans="1:4" x14ac:dyDescent="0.25">
      <c r="A244">
        <v>60</v>
      </c>
      <c r="B244" s="12" t="s">
        <v>85</v>
      </c>
      <c r="C244" s="12">
        <v>2</v>
      </c>
      <c r="D244" s="12">
        <v>5.8</v>
      </c>
    </row>
    <row r="245" spans="1:4" x14ac:dyDescent="0.25">
      <c r="A245">
        <v>60</v>
      </c>
      <c r="B245" s="12" t="s">
        <v>85</v>
      </c>
      <c r="C245" s="12">
        <v>3</v>
      </c>
      <c r="D245" s="12">
        <v>5.2</v>
      </c>
    </row>
    <row r="246" spans="1:4" x14ac:dyDescent="0.25">
      <c r="A246">
        <v>60</v>
      </c>
      <c r="B246" s="12" t="s">
        <v>85</v>
      </c>
      <c r="C246" s="12">
        <v>4</v>
      </c>
      <c r="D246" s="12">
        <v>5.6</v>
      </c>
    </row>
    <row r="247" spans="1:4" x14ac:dyDescent="0.25">
      <c r="A247">
        <v>60</v>
      </c>
      <c r="B247" s="12" t="s">
        <v>85</v>
      </c>
      <c r="C247" s="12">
        <v>5</v>
      </c>
      <c r="D247" s="12">
        <v>4.8</v>
      </c>
    </row>
    <row r="248" spans="1:4" x14ac:dyDescent="0.25">
      <c r="A248">
        <v>0</v>
      </c>
      <c r="B248" s="12" t="s">
        <v>86</v>
      </c>
      <c r="C248" s="12">
        <v>1</v>
      </c>
      <c r="D248" s="12">
        <v>360.7</v>
      </c>
    </row>
    <row r="249" spans="1:4" x14ac:dyDescent="0.25">
      <c r="A249">
        <v>0</v>
      </c>
      <c r="B249" s="12" t="s">
        <v>86</v>
      </c>
      <c r="C249" s="12">
        <v>2</v>
      </c>
      <c r="D249" s="12">
        <v>358.9</v>
      </c>
    </row>
    <row r="250" spans="1:4" x14ac:dyDescent="0.25">
      <c r="A250">
        <v>0</v>
      </c>
      <c r="B250" s="12" t="s">
        <v>86</v>
      </c>
      <c r="C250" s="12">
        <v>3</v>
      </c>
      <c r="D250" s="12">
        <v>360.8</v>
      </c>
    </row>
    <row r="251" spans="1:4" x14ac:dyDescent="0.25">
      <c r="A251">
        <v>0</v>
      </c>
      <c r="B251" s="12" t="s">
        <v>86</v>
      </c>
      <c r="C251" s="12">
        <v>4</v>
      </c>
      <c r="D251" s="12">
        <v>363.9</v>
      </c>
    </row>
    <row r="252" spans="1:4" x14ac:dyDescent="0.25">
      <c r="A252">
        <v>0</v>
      </c>
      <c r="B252" s="12" t="s">
        <v>86</v>
      </c>
      <c r="C252" s="12">
        <v>5</v>
      </c>
      <c r="D252" s="12">
        <v>359.4</v>
      </c>
    </row>
    <row r="253" spans="1:4" x14ac:dyDescent="0.25">
      <c r="A253">
        <v>15</v>
      </c>
      <c r="B253" s="12" t="s">
        <v>86</v>
      </c>
      <c r="C253" s="12">
        <v>1</v>
      </c>
      <c r="D253" s="12">
        <v>269.10000000000002</v>
      </c>
    </row>
    <row r="254" spans="1:4" x14ac:dyDescent="0.25">
      <c r="A254">
        <v>15</v>
      </c>
      <c r="B254" s="12" t="s">
        <v>86</v>
      </c>
      <c r="C254" s="12">
        <v>2</v>
      </c>
      <c r="D254" s="12">
        <v>269.2</v>
      </c>
    </row>
    <row r="255" spans="1:4" x14ac:dyDescent="0.25">
      <c r="A255">
        <v>15</v>
      </c>
      <c r="B255" s="12" t="s">
        <v>86</v>
      </c>
      <c r="C255" s="12">
        <v>3</v>
      </c>
      <c r="D255" s="12">
        <v>268.3</v>
      </c>
    </row>
    <row r="256" spans="1:4" x14ac:dyDescent="0.25">
      <c r="A256">
        <v>15</v>
      </c>
      <c r="B256" s="12" t="s">
        <v>86</v>
      </c>
      <c r="C256" s="12">
        <v>4</v>
      </c>
      <c r="D256" s="12">
        <v>271.10000000000002</v>
      </c>
    </row>
    <row r="257" spans="1:4" x14ac:dyDescent="0.25">
      <c r="A257">
        <v>15</v>
      </c>
      <c r="B257" s="12" t="s">
        <v>86</v>
      </c>
      <c r="C257" s="12">
        <v>5</v>
      </c>
      <c r="D257" s="12">
        <v>268.3</v>
      </c>
    </row>
    <row r="258" spans="1:4" x14ac:dyDescent="0.25">
      <c r="A258">
        <v>30</v>
      </c>
      <c r="B258" s="12" t="s">
        <v>86</v>
      </c>
      <c r="C258" s="12">
        <v>1</v>
      </c>
      <c r="D258" s="12">
        <v>84.8</v>
      </c>
    </row>
    <row r="259" spans="1:4" x14ac:dyDescent="0.25">
      <c r="A259">
        <v>30</v>
      </c>
      <c r="B259" s="12" t="s">
        <v>86</v>
      </c>
      <c r="C259" s="12">
        <v>2</v>
      </c>
      <c r="D259" s="12">
        <v>86.9</v>
      </c>
    </row>
    <row r="260" spans="1:4" x14ac:dyDescent="0.25">
      <c r="A260">
        <v>30</v>
      </c>
      <c r="B260" s="12" t="s">
        <v>86</v>
      </c>
      <c r="C260" s="12">
        <v>3</v>
      </c>
      <c r="D260" s="12">
        <v>85.8</v>
      </c>
    </row>
    <row r="261" spans="1:4" x14ac:dyDescent="0.25">
      <c r="A261">
        <v>30</v>
      </c>
      <c r="B261" s="12" t="s">
        <v>86</v>
      </c>
      <c r="C261" s="12">
        <v>4</v>
      </c>
      <c r="D261" s="12">
        <v>84.9</v>
      </c>
    </row>
    <row r="262" spans="1:4" x14ac:dyDescent="0.25">
      <c r="A262">
        <v>30</v>
      </c>
      <c r="B262" s="12" t="s">
        <v>86</v>
      </c>
      <c r="C262" s="12">
        <v>5</v>
      </c>
      <c r="D262" s="12">
        <v>80.900000000000006</v>
      </c>
    </row>
    <row r="263" spans="1:4" x14ac:dyDescent="0.25">
      <c r="A263">
        <v>60</v>
      </c>
      <c r="B263" s="12" t="s">
        <v>86</v>
      </c>
      <c r="C263" s="12">
        <v>1</v>
      </c>
      <c r="D263" s="12">
        <v>13.700000000000001</v>
      </c>
    </row>
    <row r="264" spans="1:4" x14ac:dyDescent="0.25">
      <c r="A264">
        <v>60</v>
      </c>
      <c r="B264" s="12" t="s">
        <v>86</v>
      </c>
      <c r="C264" s="12">
        <v>2</v>
      </c>
      <c r="D264" s="12">
        <v>12.6</v>
      </c>
    </row>
    <row r="265" spans="1:4" x14ac:dyDescent="0.25">
      <c r="A265">
        <v>60</v>
      </c>
      <c r="B265" s="12" t="s">
        <v>86</v>
      </c>
      <c r="C265" s="12">
        <v>3</v>
      </c>
      <c r="D265" s="12">
        <v>13.4</v>
      </c>
    </row>
    <row r="266" spans="1:4" x14ac:dyDescent="0.25">
      <c r="A266">
        <v>60</v>
      </c>
      <c r="B266" s="12" t="s">
        <v>86</v>
      </c>
      <c r="C266" s="12">
        <v>4</v>
      </c>
      <c r="D266" s="12">
        <v>14.5</v>
      </c>
    </row>
    <row r="267" spans="1:4" x14ac:dyDescent="0.25">
      <c r="A267">
        <v>60</v>
      </c>
      <c r="B267" s="12" t="s">
        <v>86</v>
      </c>
      <c r="C267" s="12">
        <v>5</v>
      </c>
      <c r="D267" s="12">
        <v>14.1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98"/>
  <sheetViews>
    <sheetView workbookViewId="0">
      <selection sqref="A1:I98"/>
    </sheetView>
  </sheetViews>
  <sheetFormatPr defaultRowHeight="15" x14ac:dyDescent="0.25"/>
  <sheetData>
    <row r="1" spans="1:9" x14ac:dyDescent="0.25">
      <c r="A1" t="s">
        <v>0</v>
      </c>
      <c r="B1" t="s">
        <v>49</v>
      </c>
      <c r="C1" t="s">
        <v>2</v>
      </c>
      <c r="D1" t="s">
        <v>48</v>
      </c>
      <c r="E1" t="s">
        <v>4</v>
      </c>
      <c r="F1" t="s">
        <v>1</v>
      </c>
      <c r="G1" t="s">
        <v>6</v>
      </c>
      <c r="H1" t="s">
        <v>28</v>
      </c>
      <c r="I1" t="s">
        <v>29</v>
      </c>
    </row>
    <row r="2" spans="1:9" x14ac:dyDescent="0.25">
      <c r="A2" t="s">
        <v>22</v>
      </c>
      <c r="B2">
        <v>90</v>
      </c>
      <c r="C2">
        <v>1</v>
      </c>
      <c r="D2">
        <v>60</v>
      </c>
      <c r="E2">
        <v>29.16</v>
      </c>
      <c r="F2">
        <v>1000</v>
      </c>
      <c r="G2">
        <v>2.9159999999999998E-2</v>
      </c>
      <c r="H2">
        <v>10000</v>
      </c>
      <c r="I2">
        <v>291.59999999999997</v>
      </c>
    </row>
    <row r="3" spans="1:9" x14ac:dyDescent="0.25">
      <c r="A3" t="s">
        <v>11</v>
      </c>
      <c r="B3">
        <v>90</v>
      </c>
      <c r="C3">
        <v>1</v>
      </c>
      <c r="D3">
        <v>60</v>
      </c>
      <c r="E3">
        <v>279.08</v>
      </c>
      <c r="F3">
        <v>1000</v>
      </c>
      <c r="G3">
        <v>0.27907999999999999</v>
      </c>
      <c r="H3">
        <v>10000</v>
      </c>
      <c r="I3">
        <v>2790.7999999999997</v>
      </c>
    </row>
    <row r="4" spans="1:9" x14ac:dyDescent="0.25">
      <c r="A4" t="s">
        <v>9</v>
      </c>
      <c r="B4">
        <v>90</v>
      </c>
      <c r="C4">
        <v>1</v>
      </c>
      <c r="D4">
        <v>60</v>
      </c>
      <c r="E4">
        <v>17.46</v>
      </c>
      <c r="F4">
        <v>1000</v>
      </c>
      <c r="G4">
        <v>1.746E-2</v>
      </c>
      <c r="H4">
        <v>10000</v>
      </c>
      <c r="I4">
        <v>174.6</v>
      </c>
    </row>
    <row r="5" spans="1:9" x14ac:dyDescent="0.25">
      <c r="A5" t="s">
        <v>12</v>
      </c>
      <c r="B5">
        <v>90</v>
      </c>
      <c r="C5">
        <v>1</v>
      </c>
      <c r="D5">
        <v>60</v>
      </c>
      <c r="E5">
        <v>64.37</v>
      </c>
      <c r="F5">
        <v>1000</v>
      </c>
      <c r="G5">
        <v>6.4370000000000011E-2</v>
      </c>
      <c r="H5">
        <v>10000</v>
      </c>
      <c r="I5">
        <v>643.70000000000016</v>
      </c>
    </row>
    <row r="6" spans="1:9" x14ac:dyDescent="0.25">
      <c r="A6" t="s">
        <v>41</v>
      </c>
      <c r="B6">
        <v>90</v>
      </c>
      <c r="C6">
        <v>1</v>
      </c>
      <c r="D6">
        <v>60</v>
      </c>
      <c r="E6">
        <v>390.07</v>
      </c>
      <c r="F6">
        <v>1000</v>
      </c>
      <c r="G6">
        <v>0.39006999999999997</v>
      </c>
      <c r="H6">
        <v>10000</v>
      </c>
      <c r="I6">
        <v>3900.7</v>
      </c>
    </row>
    <row r="8" spans="1:9" x14ac:dyDescent="0.25">
      <c r="A8" t="s">
        <v>9</v>
      </c>
      <c r="B8">
        <v>90</v>
      </c>
      <c r="C8">
        <v>1</v>
      </c>
      <c r="D8">
        <v>0</v>
      </c>
      <c r="E8">
        <v>6.86</v>
      </c>
      <c r="F8">
        <v>1000</v>
      </c>
      <c r="G8">
        <v>6.8600000000000006E-3</v>
      </c>
      <c r="H8">
        <v>10000</v>
      </c>
      <c r="I8">
        <v>68.600000000000009</v>
      </c>
    </row>
    <row r="9" spans="1:9" x14ac:dyDescent="0.25">
      <c r="A9" t="s">
        <v>12</v>
      </c>
      <c r="B9">
        <v>90</v>
      </c>
      <c r="C9">
        <v>1</v>
      </c>
      <c r="D9">
        <v>0</v>
      </c>
      <c r="E9">
        <v>25.02</v>
      </c>
      <c r="F9">
        <v>1000</v>
      </c>
      <c r="G9">
        <v>2.5020000000000001E-2</v>
      </c>
      <c r="H9">
        <v>10000</v>
      </c>
      <c r="I9">
        <v>250.20000000000002</v>
      </c>
    </row>
    <row r="10" spans="1:9" x14ac:dyDescent="0.25">
      <c r="A10" t="s">
        <v>41</v>
      </c>
      <c r="B10">
        <v>90</v>
      </c>
      <c r="C10">
        <v>1</v>
      </c>
      <c r="D10">
        <v>0</v>
      </c>
      <c r="E10">
        <v>31.88</v>
      </c>
      <c r="F10">
        <v>1000</v>
      </c>
      <c r="G10">
        <v>3.1879999999999999E-2</v>
      </c>
      <c r="H10">
        <v>10000</v>
      </c>
      <c r="I10">
        <v>318.8</v>
      </c>
    </row>
    <row r="12" spans="1:9" x14ac:dyDescent="0.25">
      <c r="A12" t="s">
        <v>11</v>
      </c>
      <c r="B12">
        <v>90</v>
      </c>
      <c r="C12">
        <v>1</v>
      </c>
      <c r="D12">
        <v>15</v>
      </c>
      <c r="E12">
        <v>2.99</v>
      </c>
      <c r="F12">
        <v>1000</v>
      </c>
      <c r="G12">
        <v>2.99E-3</v>
      </c>
      <c r="H12">
        <v>10000</v>
      </c>
      <c r="I12">
        <v>29.900000000000002</v>
      </c>
    </row>
    <row r="13" spans="1:9" x14ac:dyDescent="0.25">
      <c r="A13" t="s">
        <v>12</v>
      </c>
      <c r="B13">
        <v>90</v>
      </c>
      <c r="C13">
        <v>1</v>
      </c>
      <c r="D13">
        <v>15</v>
      </c>
      <c r="E13">
        <v>60.34</v>
      </c>
      <c r="F13">
        <v>1000</v>
      </c>
      <c r="G13">
        <v>6.0340000000000005E-2</v>
      </c>
      <c r="H13">
        <v>10000</v>
      </c>
      <c r="I13">
        <v>603.40000000000009</v>
      </c>
    </row>
    <row r="14" spans="1:9" x14ac:dyDescent="0.25">
      <c r="A14" t="s">
        <v>22</v>
      </c>
      <c r="B14">
        <v>90</v>
      </c>
      <c r="C14">
        <v>1</v>
      </c>
      <c r="D14">
        <v>15</v>
      </c>
      <c r="E14">
        <v>5.46</v>
      </c>
      <c r="F14">
        <v>1000</v>
      </c>
      <c r="G14">
        <v>5.4599999999999996E-3</v>
      </c>
      <c r="H14">
        <v>10000</v>
      </c>
      <c r="I14">
        <v>54.599999999999994</v>
      </c>
    </row>
    <row r="15" spans="1:9" x14ac:dyDescent="0.25">
      <c r="A15" t="s">
        <v>9</v>
      </c>
      <c r="B15">
        <v>90</v>
      </c>
      <c r="C15">
        <v>1</v>
      </c>
      <c r="D15">
        <v>15</v>
      </c>
      <c r="E15">
        <v>6.31</v>
      </c>
      <c r="F15">
        <v>1000</v>
      </c>
      <c r="G15">
        <v>6.3099999999999996E-3</v>
      </c>
      <c r="H15">
        <v>10000</v>
      </c>
      <c r="I15">
        <v>63.099999999999994</v>
      </c>
    </row>
    <row r="16" spans="1:9" x14ac:dyDescent="0.25">
      <c r="A16" t="s">
        <v>41</v>
      </c>
      <c r="B16">
        <v>90</v>
      </c>
      <c r="C16">
        <v>1</v>
      </c>
      <c r="D16">
        <v>15</v>
      </c>
      <c r="E16">
        <v>75.100000000000009</v>
      </c>
      <c r="F16">
        <v>1000</v>
      </c>
      <c r="G16">
        <v>7.5100000000000014E-2</v>
      </c>
      <c r="H16">
        <v>10000</v>
      </c>
      <c r="I16">
        <v>751.00000000000011</v>
      </c>
    </row>
    <row r="18" spans="1:9" x14ac:dyDescent="0.25">
      <c r="A18" t="s">
        <v>9</v>
      </c>
      <c r="B18">
        <v>90</v>
      </c>
      <c r="C18">
        <v>1</v>
      </c>
      <c r="D18">
        <v>30</v>
      </c>
      <c r="E18">
        <v>58.35</v>
      </c>
      <c r="F18">
        <v>1000</v>
      </c>
      <c r="G18">
        <v>5.8349999999999999E-2</v>
      </c>
      <c r="H18">
        <v>10000</v>
      </c>
      <c r="I18">
        <v>583.5</v>
      </c>
    </row>
    <row r="19" spans="1:9" x14ac:dyDescent="0.25">
      <c r="A19" t="s">
        <v>22</v>
      </c>
      <c r="B19">
        <v>90</v>
      </c>
      <c r="C19">
        <v>1</v>
      </c>
      <c r="D19">
        <v>30</v>
      </c>
      <c r="E19">
        <v>19.02</v>
      </c>
      <c r="F19">
        <v>1000</v>
      </c>
      <c r="G19">
        <v>1.9019999999999999E-2</v>
      </c>
      <c r="H19">
        <v>10000</v>
      </c>
      <c r="I19">
        <v>190.2</v>
      </c>
    </row>
    <row r="20" spans="1:9" x14ac:dyDescent="0.25">
      <c r="A20" t="s">
        <v>41</v>
      </c>
      <c r="B20">
        <v>90</v>
      </c>
      <c r="C20">
        <v>1</v>
      </c>
      <c r="D20">
        <v>30</v>
      </c>
      <c r="E20">
        <v>77.37</v>
      </c>
      <c r="F20">
        <v>1000</v>
      </c>
      <c r="G20">
        <v>7.7370000000000008E-2</v>
      </c>
      <c r="H20">
        <v>10000</v>
      </c>
      <c r="I20">
        <v>773.7</v>
      </c>
    </row>
    <row r="22" spans="1:9" x14ac:dyDescent="0.25">
      <c r="A22" t="s">
        <v>9</v>
      </c>
      <c r="B22">
        <v>90</v>
      </c>
      <c r="C22">
        <v>2</v>
      </c>
      <c r="D22">
        <v>30</v>
      </c>
      <c r="E22">
        <v>29.78</v>
      </c>
      <c r="F22">
        <v>1000</v>
      </c>
      <c r="G22">
        <v>2.9780000000000001E-2</v>
      </c>
      <c r="H22">
        <v>10000</v>
      </c>
      <c r="I22">
        <v>297.8</v>
      </c>
    </row>
    <row r="23" spans="1:9" x14ac:dyDescent="0.25">
      <c r="A23" t="s">
        <v>11</v>
      </c>
      <c r="B23">
        <v>90</v>
      </c>
      <c r="C23">
        <v>2</v>
      </c>
      <c r="D23">
        <v>30</v>
      </c>
      <c r="E23">
        <v>187.3</v>
      </c>
      <c r="F23">
        <v>1000</v>
      </c>
      <c r="G23">
        <v>0.18730000000000002</v>
      </c>
      <c r="H23">
        <v>10000</v>
      </c>
      <c r="I23">
        <v>1873.0000000000002</v>
      </c>
    </row>
    <row r="24" spans="1:9" x14ac:dyDescent="0.25">
      <c r="A24" t="s">
        <v>16</v>
      </c>
      <c r="B24">
        <v>90</v>
      </c>
      <c r="C24">
        <v>2</v>
      </c>
      <c r="D24">
        <v>30</v>
      </c>
      <c r="E24">
        <v>25.96</v>
      </c>
      <c r="F24">
        <v>1000</v>
      </c>
      <c r="G24">
        <v>2.596E-2</v>
      </c>
      <c r="H24">
        <v>10000</v>
      </c>
      <c r="I24">
        <v>259.60000000000002</v>
      </c>
    </row>
    <row r="25" spans="1:9" x14ac:dyDescent="0.25">
      <c r="A25" t="s">
        <v>12</v>
      </c>
      <c r="B25">
        <v>90</v>
      </c>
      <c r="C25">
        <v>2</v>
      </c>
      <c r="D25">
        <v>30</v>
      </c>
      <c r="E25">
        <v>10.11</v>
      </c>
      <c r="F25">
        <v>1000</v>
      </c>
      <c r="G25">
        <v>1.0109999999999999E-2</v>
      </c>
      <c r="H25">
        <v>10000</v>
      </c>
      <c r="I25">
        <v>101.1</v>
      </c>
    </row>
    <row r="26" spans="1:9" x14ac:dyDescent="0.25">
      <c r="A26" t="s">
        <v>41</v>
      </c>
      <c r="B26">
        <v>90</v>
      </c>
      <c r="C26">
        <v>2</v>
      </c>
      <c r="D26">
        <v>30</v>
      </c>
      <c r="E26">
        <v>253.15000000000003</v>
      </c>
      <c r="F26">
        <v>1000</v>
      </c>
      <c r="G26">
        <v>0.25315000000000004</v>
      </c>
      <c r="H26">
        <v>10000</v>
      </c>
      <c r="I26">
        <v>2531.5000000000005</v>
      </c>
    </row>
    <row r="28" spans="1:9" x14ac:dyDescent="0.25">
      <c r="A28" t="s">
        <v>11</v>
      </c>
      <c r="B28">
        <v>90</v>
      </c>
      <c r="C28">
        <v>2</v>
      </c>
      <c r="D28">
        <v>60</v>
      </c>
      <c r="E28">
        <v>14.18</v>
      </c>
      <c r="F28">
        <v>1000</v>
      </c>
      <c r="G28">
        <v>1.418E-2</v>
      </c>
      <c r="H28">
        <v>10000</v>
      </c>
      <c r="I28">
        <v>141.80000000000001</v>
      </c>
    </row>
    <row r="29" spans="1:9" x14ac:dyDescent="0.25">
      <c r="A29" t="s">
        <v>12</v>
      </c>
      <c r="B29">
        <v>90</v>
      </c>
      <c r="C29">
        <v>2</v>
      </c>
      <c r="D29">
        <v>60</v>
      </c>
      <c r="E29">
        <v>6.2</v>
      </c>
      <c r="F29">
        <v>1000</v>
      </c>
      <c r="G29">
        <v>6.1999999999999998E-3</v>
      </c>
      <c r="H29">
        <v>10000</v>
      </c>
      <c r="I29">
        <v>62</v>
      </c>
    </row>
    <row r="30" spans="1:9" x14ac:dyDescent="0.25">
      <c r="A30" t="s">
        <v>16</v>
      </c>
      <c r="B30">
        <v>90</v>
      </c>
      <c r="C30">
        <v>2</v>
      </c>
      <c r="D30">
        <v>60</v>
      </c>
      <c r="E30">
        <v>7.05</v>
      </c>
      <c r="F30">
        <v>1000</v>
      </c>
      <c r="G30">
        <v>7.0499999999999998E-3</v>
      </c>
      <c r="H30">
        <v>10000</v>
      </c>
      <c r="I30">
        <v>70.5</v>
      </c>
    </row>
    <row r="31" spans="1:9" x14ac:dyDescent="0.25">
      <c r="A31" t="s">
        <v>41</v>
      </c>
      <c r="B31">
        <v>90</v>
      </c>
      <c r="C31">
        <v>2</v>
      </c>
      <c r="D31">
        <v>60</v>
      </c>
      <c r="E31">
        <v>27.43</v>
      </c>
      <c r="F31">
        <v>1000</v>
      </c>
      <c r="G31">
        <v>2.743E-2</v>
      </c>
      <c r="H31">
        <v>10000</v>
      </c>
      <c r="I31">
        <v>274.3</v>
      </c>
    </row>
    <row r="33" spans="1:9" x14ac:dyDescent="0.25">
      <c r="A33" t="s">
        <v>9</v>
      </c>
      <c r="B33">
        <v>90</v>
      </c>
      <c r="C33">
        <v>2</v>
      </c>
      <c r="D33">
        <v>0</v>
      </c>
      <c r="E33">
        <v>77.08</v>
      </c>
      <c r="F33">
        <v>1000</v>
      </c>
      <c r="G33">
        <v>7.7079999999999996E-2</v>
      </c>
      <c r="H33">
        <v>10000</v>
      </c>
      <c r="I33">
        <v>770.8</v>
      </c>
    </row>
    <row r="34" spans="1:9" x14ac:dyDescent="0.25">
      <c r="A34" t="s">
        <v>12</v>
      </c>
      <c r="B34">
        <v>90</v>
      </c>
      <c r="C34">
        <v>2</v>
      </c>
      <c r="D34">
        <v>0</v>
      </c>
      <c r="E34">
        <v>27.77</v>
      </c>
      <c r="F34">
        <v>1000</v>
      </c>
      <c r="G34">
        <v>2.777E-2</v>
      </c>
      <c r="H34">
        <v>10000</v>
      </c>
      <c r="I34">
        <v>277.7</v>
      </c>
    </row>
    <row r="35" spans="1:9" x14ac:dyDescent="0.25">
      <c r="A35" t="s">
        <v>11</v>
      </c>
      <c r="B35">
        <v>90</v>
      </c>
      <c r="C35">
        <v>2</v>
      </c>
      <c r="D35">
        <v>0</v>
      </c>
      <c r="E35">
        <v>52.14</v>
      </c>
      <c r="F35">
        <v>1000</v>
      </c>
      <c r="G35">
        <v>5.2139999999999999E-2</v>
      </c>
      <c r="H35">
        <v>10000</v>
      </c>
      <c r="I35">
        <v>521.4</v>
      </c>
    </row>
    <row r="36" spans="1:9" x14ac:dyDescent="0.25">
      <c r="A36" t="s">
        <v>41</v>
      </c>
      <c r="B36">
        <v>90</v>
      </c>
      <c r="C36">
        <v>2</v>
      </c>
      <c r="D36">
        <v>0</v>
      </c>
      <c r="E36">
        <v>156.99</v>
      </c>
      <c r="F36">
        <v>1000</v>
      </c>
      <c r="G36">
        <v>0.15699000000000002</v>
      </c>
      <c r="H36">
        <v>10000</v>
      </c>
      <c r="I36">
        <v>1569.9</v>
      </c>
    </row>
    <row r="38" spans="1:9" x14ac:dyDescent="0.25">
      <c r="A38" t="s">
        <v>12</v>
      </c>
      <c r="B38">
        <v>90</v>
      </c>
      <c r="C38">
        <v>2</v>
      </c>
      <c r="D38">
        <v>15</v>
      </c>
      <c r="E38">
        <v>90.36</v>
      </c>
      <c r="F38">
        <v>1000</v>
      </c>
      <c r="G38">
        <v>9.0359999999999996E-2</v>
      </c>
      <c r="H38">
        <v>10000</v>
      </c>
      <c r="I38">
        <v>903.59999999999991</v>
      </c>
    </row>
    <row r="39" spans="1:9" x14ac:dyDescent="0.25">
      <c r="A39" t="s">
        <v>9</v>
      </c>
      <c r="B39">
        <v>90</v>
      </c>
      <c r="C39">
        <v>2</v>
      </c>
      <c r="D39">
        <v>15</v>
      </c>
      <c r="E39">
        <v>30.43</v>
      </c>
      <c r="F39">
        <v>1000</v>
      </c>
      <c r="G39">
        <v>3.0429999999999999E-2</v>
      </c>
      <c r="H39">
        <v>10000</v>
      </c>
      <c r="I39">
        <v>304.3</v>
      </c>
    </row>
    <row r="40" spans="1:9" x14ac:dyDescent="0.25">
      <c r="A40" t="s">
        <v>41</v>
      </c>
      <c r="B40">
        <v>90</v>
      </c>
      <c r="C40">
        <v>2</v>
      </c>
      <c r="D40">
        <v>15</v>
      </c>
      <c r="E40">
        <v>120.78999999999999</v>
      </c>
      <c r="F40">
        <v>1000</v>
      </c>
      <c r="G40">
        <v>0.12078999999999999</v>
      </c>
      <c r="H40">
        <v>10000</v>
      </c>
      <c r="I40">
        <v>1207.8999999999999</v>
      </c>
    </row>
    <row r="42" spans="1:9" x14ac:dyDescent="0.25">
      <c r="A42" t="s">
        <v>9</v>
      </c>
      <c r="B42">
        <v>90</v>
      </c>
      <c r="C42">
        <v>3</v>
      </c>
      <c r="D42">
        <v>15</v>
      </c>
      <c r="E42">
        <v>36.32</v>
      </c>
      <c r="F42">
        <v>1000</v>
      </c>
      <c r="G42">
        <v>3.6319999999999998E-2</v>
      </c>
      <c r="H42">
        <v>10000</v>
      </c>
      <c r="I42">
        <v>363.2</v>
      </c>
    </row>
    <row r="43" spans="1:9" x14ac:dyDescent="0.25">
      <c r="A43" t="s">
        <v>12</v>
      </c>
      <c r="B43">
        <v>90</v>
      </c>
      <c r="C43">
        <v>3</v>
      </c>
      <c r="D43">
        <v>15</v>
      </c>
      <c r="E43">
        <v>71.58</v>
      </c>
      <c r="F43">
        <v>1000</v>
      </c>
      <c r="G43">
        <v>7.1580000000000005E-2</v>
      </c>
      <c r="H43">
        <v>10000</v>
      </c>
      <c r="I43">
        <v>715.80000000000007</v>
      </c>
    </row>
    <row r="44" spans="1:9" x14ac:dyDescent="0.25">
      <c r="A44" t="s">
        <v>16</v>
      </c>
      <c r="B44">
        <v>90</v>
      </c>
      <c r="C44">
        <v>3</v>
      </c>
      <c r="D44">
        <v>15</v>
      </c>
      <c r="E44">
        <v>11.04</v>
      </c>
      <c r="F44">
        <v>1000</v>
      </c>
      <c r="G44">
        <v>1.1039999999999999E-2</v>
      </c>
      <c r="H44">
        <v>10000</v>
      </c>
      <c r="I44">
        <v>110.39999999999999</v>
      </c>
    </row>
    <row r="45" spans="1:9" x14ac:dyDescent="0.25">
      <c r="A45" t="s">
        <v>41</v>
      </c>
      <c r="B45">
        <v>90</v>
      </c>
      <c r="C45">
        <v>3</v>
      </c>
      <c r="D45">
        <v>15</v>
      </c>
      <c r="E45">
        <v>118.94</v>
      </c>
      <c r="F45">
        <v>1000</v>
      </c>
      <c r="G45">
        <v>0.11894</v>
      </c>
      <c r="H45">
        <v>10000</v>
      </c>
      <c r="I45">
        <v>1189.4000000000001</v>
      </c>
    </row>
    <row r="47" spans="1:9" x14ac:dyDescent="0.25">
      <c r="A47" t="s">
        <v>11</v>
      </c>
      <c r="B47">
        <v>90</v>
      </c>
      <c r="C47">
        <v>3</v>
      </c>
      <c r="D47">
        <v>0</v>
      </c>
      <c r="E47">
        <v>59.33</v>
      </c>
      <c r="F47">
        <v>1000</v>
      </c>
      <c r="G47">
        <v>5.9330000000000001E-2</v>
      </c>
      <c r="H47">
        <v>10000</v>
      </c>
      <c r="I47">
        <v>593.29999999999995</v>
      </c>
    </row>
    <row r="48" spans="1:9" x14ac:dyDescent="0.25">
      <c r="A48" t="s">
        <v>12</v>
      </c>
      <c r="B48">
        <v>90</v>
      </c>
      <c r="C48">
        <v>3</v>
      </c>
      <c r="D48">
        <v>0</v>
      </c>
      <c r="E48">
        <v>70.709999999999994</v>
      </c>
      <c r="F48">
        <v>1000</v>
      </c>
      <c r="G48">
        <v>7.0709999999999995E-2</v>
      </c>
      <c r="H48">
        <v>10000</v>
      </c>
      <c r="I48">
        <v>707.09999999999991</v>
      </c>
    </row>
    <row r="49" spans="1:9" x14ac:dyDescent="0.25">
      <c r="A49" t="s">
        <v>9</v>
      </c>
      <c r="B49">
        <v>90</v>
      </c>
      <c r="C49">
        <v>3</v>
      </c>
      <c r="D49">
        <v>0</v>
      </c>
      <c r="E49">
        <v>18.98</v>
      </c>
      <c r="F49">
        <v>1000</v>
      </c>
      <c r="G49">
        <v>1.898E-2</v>
      </c>
      <c r="H49">
        <v>10000</v>
      </c>
      <c r="I49">
        <v>189.8</v>
      </c>
    </row>
    <row r="50" spans="1:9" x14ac:dyDescent="0.25">
      <c r="A50" t="s">
        <v>16</v>
      </c>
      <c r="B50">
        <v>90</v>
      </c>
      <c r="C50">
        <v>3</v>
      </c>
      <c r="D50">
        <v>0</v>
      </c>
      <c r="E50">
        <v>21.17</v>
      </c>
      <c r="F50">
        <v>1000</v>
      </c>
      <c r="G50">
        <v>2.1170000000000001E-2</v>
      </c>
      <c r="H50">
        <v>10000</v>
      </c>
      <c r="I50">
        <v>211.70000000000002</v>
      </c>
    </row>
    <row r="51" spans="1:9" x14ac:dyDescent="0.25">
      <c r="A51" t="s">
        <v>41</v>
      </c>
      <c r="B51">
        <v>90</v>
      </c>
      <c r="C51">
        <v>3</v>
      </c>
      <c r="D51">
        <v>0</v>
      </c>
      <c r="E51">
        <v>170.19</v>
      </c>
      <c r="F51">
        <v>1000</v>
      </c>
      <c r="G51">
        <v>0.17019000000000001</v>
      </c>
      <c r="H51">
        <v>10000</v>
      </c>
      <c r="I51">
        <v>1701.9</v>
      </c>
    </row>
    <row r="53" spans="1:9" x14ac:dyDescent="0.25">
      <c r="A53" t="s">
        <v>9</v>
      </c>
      <c r="B53">
        <v>90</v>
      </c>
      <c r="C53">
        <v>3</v>
      </c>
      <c r="D53">
        <v>30</v>
      </c>
      <c r="E53">
        <v>33.36</v>
      </c>
      <c r="F53">
        <v>1000</v>
      </c>
      <c r="G53">
        <v>3.3360000000000001E-2</v>
      </c>
      <c r="H53">
        <v>10000</v>
      </c>
      <c r="I53">
        <v>333.6</v>
      </c>
    </row>
    <row r="54" spans="1:9" x14ac:dyDescent="0.25">
      <c r="A54" t="s">
        <v>12</v>
      </c>
      <c r="B54">
        <v>90</v>
      </c>
      <c r="C54">
        <v>3</v>
      </c>
      <c r="D54">
        <v>30</v>
      </c>
      <c r="E54">
        <v>32.79</v>
      </c>
      <c r="F54">
        <v>1000</v>
      </c>
      <c r="G54">
        <v>3.279E-2</v>
      </c>
      <c r="H54">
        <v>10000</v>
      </c>
      <c r="I54">
        <v>327.9</v>
      </c>
    </row>
    <row r="55" spans="1:9" x14ac:dyDescent="0.25">
      <c r="A55" t="s">
        <v>41</v>
      </c>
      <c r="B55">
        <v>90</v>
      </c>
      <c r="C55">
        <v>3</v>
      </c>
      <c r="D55">
        <v>30</v>
      </c>
      <c r="E55">
        <v>66.150000000000006</v>
      </c>
      <c r="F55">
        <v>1000</v>
      </c>
      <c r="G55">
        <v>6.615E-2</v>
      </c>
      <c r="H55">
        <v>10000</v>
      </c>
      <c r="I55">
        <v>661.5</v>
      </c>
    </row>
    <row r="57" spans="1:9" x14ac:dyDescent="0.25">
      <c r="A57" t="s">
        <v>12</v>
      </c>
      <c r="B57">
        <v>90</v>
      </c>
      <c r="C57">
        <v>3</v>
      </c>
      <c r="D57">
        <v>60</v>
      </c>
      <c r="E57">
        <v>7.87</v>
      </c>
      <c r="F57">
        <v>1000</v>
      </c>
      <c r="G57">
        <v>7.8700000000000003E-3</v>
      </c>
      <c r="H57">
        <v>10000</v>
      </c>
      <c r="I57">
        <v>78.7</v>
      </c>
    </row>
    <row r="58" spans="1:9" x14ac:dyDescent="0.25">
      <c r="A58" t="s">
        <v>9</v>
      </c>
      <c r="B58">
        <v>90</v>
      </c>
      <c r="C58">
        <v>3</v>
      </c>
      <c r="D58">
        <v>60</v>
      </c>
      <c r="E58">
        <v>2.12</v>
      </c>
      <c r="F58">
        <v>1000</v>
      </c>
      <c r="G58">
        <v>2.1199999999999999E-3</v>
      </c>
      <c r="H58">
        <v>10000</v>
      </c>
      <c r="I58">
        <v>21.2</v>
      </c>
    </row>
    <row r="59" spans="1:9" x14ac:dyDescent="0.25">
      <c r="A59" t="s">
        <v>22</v>
      </c>
      <c r="B59">
        <v>90</v>
      </c>
      <c r="C59">
        <v>3</v>
      </c>
      <c r="D59">
        <v>60</v>
      </c>
      <c r="E59">
        <v>5.45</v>
      </c>
      <c r="F59">
        <v>1000</v>
      </c>
      <c r="G59">
        <v>5.45E-3</v>
      </c>
      <c r="H59">
        <v>10000</v>
      </c>
      <c r="I59">
        <v>54.5</v>
      </c>
    </row>
    <row r="60" spans="1:9" x14ac:dyDescent="0.25">
      <c r="A60" t="s">
        <v>33</v>
      </c>
      <c r="B60">
        <v>90</v>
      </c>
      <c r="C60">
        <v>3</v>
      </c>
      <c r="D60">
        <v>60</v>
      </c>
      <c r="E60">
        <v>6.83</v>
      </c>
      <c r="F60">
        <v>1000</v>
      </c>
      <c r="G60">
        <v>6.8300000000000001E-3</v>
      </c>
      <c r="H60">
        <v>10000</v>
      </c>
      <c r="I60">
        <v>68.3</v>
      </c>
    </row>
    <row r="61" spans="1:9" x14ac:dyDescent="0.25">
      <c r="A61" t="s">
        <v>41</v>
      </c>
      <c r="B61">
        <v>90</v>
      </c>
      <c r="C61">
        <v>3</v>
      </c>
      <c r="D61">
        <v>60</v>
      </c>
      <c r="E61">
        <v>22.270000000000003</v>
      </c>
      <c r="F61">
        <v>1000</v>
      </c>
      <c r="G61">
        <v>2.2270000000000002E-2</v>
      </c>
      <c r="H61">
        <v>10000</v>
      </c>
      <c r="I61">
        <v>222.70000000000002</v>
      </c>
    </row>
    <row r="63" spans="1:9" x14ac:dyDescent="0.25">
      <c r="A63" t="s">
        <v>11</v>
      </c>
      <c r="B63">
        <v>90</v>
      </c>
      <c r="C63">
        <v>4</v>
      </c>
      <c r="D63">
        <v>30</v>
      </c>
      <c r="E63">
        <v>65.510000000000005</v>
      </c>
      <c r="F63">
        <v>1000</v>
      </c>
      <c r="G63">
        <v>6.5509999999999999E-2</v>
      </c>
      <c r="H63">
        <v>10000</v>
      </c>
      <c r="I63">
        <v>655.1</v>
      </c>
    </row>
    <row r="64" spans="1:9" x14ac:dyDescent="0.25">
      <c r="A64" t="s">
        <v>9</v>
      </c>
      <c r="B64">
        <v>90</v>
      </c>
      <c r="C64">
        <v>4</v>
      </c>
      <c r="D64">
        <v>30</v>
      </c>
      <c r="E64">
        <v>46.72</v>
      </c>
      <c r="F64">
        <v>1000</v>
      </c>
      <c r="G64">
        <v>4.6719999999999998E-2</v>
      </c>
      <c r="H64">
        <v>10000</v>
      </c>
      <c r="I64">
        <v>467.2</v>
      </c>
    </row>
    <row r="65" spans="1:9" x14ac:dyDescent="0.25">
      <c r="A65" t="s">
        <v>16</v>
      </c>
      <c r="B65">
        <v>90</v>
      </c>
      <c r="C65">
        <v>4</v>
      </c>
      <c r="D65">
        <v>30</v>
      </c>
      <c r="E65">
        <v>22.33</v>
      </c>
      <c r="F65">
        <v>1000</v>
      </c>
      <c r="G65">
        <v>2.2329999999999999E-2</v>
      </c>
      <c r="H65">
        <v>10000</v>
      </c>
      <c r="I65">
        <v>223.29999999999998</v>
      </c>
    </row>
    <row r="66" spans="1:9" x14ac:dyDescent="0.25">
      <c r="A66" t="s">
        <v>22</v>
      </c>
      <c r="B66">
        <v>90</v>
      </c>
      <c r="C66">
        <v>4</v>
      </c>
      <c r="D66">
        <v>30</v>
      </c>
      <c r="E66">
        <v>1.84</v>
      </c>
      <c r="F66">
        <v>1000</v>
      </c>
      <c r="G66">
        <v>1.8400000000000001E-3</v>
      </c>
      <c r="H66">
        <v>10000</v>
      </c>
      <c r="I66">
        <v>18.400000000000002</v>
      </c>
    </row>
    <row r="67" spans="1:9" x14ac:dyDescent="0.25">
      <c r="A67" t="s">
        <v>41</v>
      </c>
      <c r="B67">
        <v>90</v>
      </c>
      <c r="C67">
        <v>4</v>
      </c>
      <c r="D67">
        <v>30</v>
      </c>
      <c r="E67">
        <v>136.4</v>
      </c>
      <c r="F67">
        <v>1000</v>
      </c>
      <c r="G67">
        <v>0.13639999999999999</v>
      </c>
      <c r="H67">
        <v>10000</v>
      </c>
      <c r="I67">
        <v>1364</v>
      </c>
    </row>
    <row r="69" spans="1:9" x14ac:dyDescent="0.25">
      <c r="A69" t="s">
        <v>9</v>
      </c>
      <c r="B69">
        <v>90</v>
      </c>
      <c r="C69">
        <v>4</v>
      </c>
      <c r="D69">
        <v>0</v>
      </c>
      <c r="E69">
        <v>99.14</v>
      </c>
      <c r="F69">
        <v>1000</v>
      </c>
      <c r="G69">
        <v>9.9140000000000006E-2</v>
      </c>
      <c r="H69">
        <v>10000</v>
      </c>
      <c r="I69">
        <v>991.40000000000009</v>
      </c>
    </row>
    <row r="70" spans="1:9" x14ac:dyDescent="0.25">
      <c r="A70" t="s">
        <v>16</v>
      </c>
      <c r="B70">
        <v>90</v>
      </c>
      <c r="C70">
        <v>4</v>
      </c>
      <c r="D70">
        <v>0</v>
      </c>
      <c r="E70">
        <v>45.5</v>
      </c>
      <c r="F70">
        <v>1000</v>
      </c>
      <c r="G70">
        <v>4.5499999999999999E-2</v>
      </c>
      <c r="H70">
        <v>10000</v>
      </c>
      <c r="I70">
        <v>455</v>
      </c>
    </row>
    <row r="71" spans="1:9" x14ac:dyDescent="0.25">
      <c r="A71" t="s">
        <v>12</v>
      </c>
      <c r="B71">
        <v>90</v>
      </c>
      <c r="C71">
        <v>4</v>
      </c>
      <c r="D71">
        <v>0</v>
      </c>
      <c r="E71">
        <v>3</v>
      </c>
      <c r="F71">
        <v>1000</v>
      </c>
      <c r="G71">
        <v>3.0000000000000001E-3</v>
      </c>
      <c r="H71">
        <v>10000</v>
      </c>
      <c r="I71">
        <v>30</v>
      </c>
    </row>
    <row r="72" spans="1:9" x14ac:dyDescent="0.25">
      <c r="A72" t="s">
        <v>41</v>
      </c>
      <c r="B72">
        <v>90</v>
      </c>
      <c r="C72">
        <v>4</v>
      </c>
      <c r="D72">
        <v>0</v>
      </c>
      <c r="E72">
        <v>147.63999999999999</v>
      </c>
      <c r="F72">
        <v>1000</v>
      </c>
      <c r="G72">
        <v>0.14763999999999999</v>
      </c>
      <c r="H72">
        <v>10000</v>
      </c>
      <c r="I72">
        <v>1476.3999999999999</v>
      </c>
    </row>
    <row r="74" spans="1:9" x14ac:dyDescent="0.25">
      <c r="A74" t="s">
        <v>16</v>
      </c>
      <c r="B74">
        <v>90</v>
      </c>
      <c r="C74">
        <v>4</v>
      </c>
      <c r="D74">
        <v>15</v>
      </c>
      <c r="E74">
        <v>6.62</v>
      </c>
      <c r="F74">
        <v>1000</v>
      </c>
      <c r="G74">
        <v>6.62E-3</v>
      </c>
      <c r="H74">
        <v>10000</v>
      </c>
      <c r="I74">
        <v>66.2</v>
      </c>
    </row>
    <row r="75" spans="1:9" x14ac:dyDescent="0.25">
      <c r="A75" t="s">
        <v>9</v>
      </c>
      <c r="B75">
        <v>90</v>
      </c>
      <c r="C75">
        <v>4</v>
      </c>
      <c r="D75">
        <v>15</v>
      </c>
      <c r="E75">
        <v>52.95</v>
      </c>
      <c r="F75">
        <v>1000</v>
      </c>
      <c r="G75">
        <v>5.2950000000000004E-2</v>
      </c>
      <c r="H75">
        <v>10000</v>
      </c>
      <c r="I75">
        <v>529.5</v>
      </c>
    </row>
    <row r="76" spans="1:9" x14ac:dyDescent="0.25">
      <c r="A76" t="s">
        <v>12</v>
      </c>
      <c r="B76">
        <v>90</v>
      </c>
      <c r="C76">
        <v>4</v>
      </c>
      <c r="D76">
        <v>15</v>
      </c>
      <c r="E76">
        <v>15.29</v>
      </c>
      <c r="F76">
        <v>1000</v>
      </c>
      <c r="G76">
        <v>1.529E-2</v>
      </c>
      <c r="H76">
        <v>10000</v>
      </c>
      <c r="I76">
        <v>152.9</v>
      </c>
    </row>
    <row r="77" spans="1:9" x14ac:dyDescent="0.25">
      <c r="A77" t="s">
        <v>41</v>
      </c>
      <c r="B77">
        <v>90</v>
      </c>
      <c r="C77">
        <v>4</v>
      </c>
      <c r="D77">
        <v>15</v>
      </c>
      <c r="E77">
        <v>74.86</v>
      </c>
      <c r="F77">
        <v>1000</v>
      </c>
      <c r="G77">
        <v>7.4859999999999996E-2</v>
      </c>
      <c r="H77">
        <v>10000</v>
      </c>
      <c r="I77">
        <v>748.59999999999991</v>
      </c>
    </row>
    <row r="79" spans="1:9" x14ac:dyDescent="0.25">
      <c r="A79" t="s">
        <v>12</v>
      </c>
      <c r="B79">
        <v>90</v>
      </c>
      <c r="C79">
        <v>4</v>
      </c>
      <c r="D79">
        <v>60</v>
      </c>
      <c r="E79">
        <v>1.1000000000000001</v>
      </c>
      <c r="F79">
        <v>1000</v>
      </c>
      <c r="G79">
        <v>1.1000000000000001E-3</v>
      </c>
      <c r="H79">
        <v>10000</v>
      </c>
      <c r="I79">
        <v>11</v>
      </c>
    </row>
    <row r="80" spans="1:9" x14ac:dyDescent="0.25">
      <c r="A80" t="s">
        <v>9</v>
      </c>
      <c r="B80">
        <v>90</v>
      </c>
      <c r="C80">
        <v>4</v>
      </c>
      <c r="D80">
        <v>60</v>
      </c>
      <c r="E80">
        <v>24.18</v>
      </c>
      <c r="F80">
        <v>1000</v>
      </c>
      <c r="G80">
        <v>2.418E-2</v>
      </c>
      <c r="H80">
        <v>10000</v>
      </c>
      <c r="I80">
        <v>241.8</v>
      </c>
    </row>
    <row r="81" spans="1:9" x14ac:dyDescent="0.25">
      <c r="A81" t="s">
        <v>41</v>
      </c>
      <c r="B81">
        <v>90</v>
      </c>
      <c r="C81">
        <v>4</v>
      </c>
      <c r="D81">
        <v>60</v>
      </c>
      <c r="E81">
        <v>25.28</v>
      </c>
      <c r="F81">
        <v>1000</v>
      </c>
      <c r="G81">
        <v>2.528E-2</v>
      </c>
      <c r="H81">
        <v>10000</v>
      </c>
      <c r="I81">
        <v>252.8</v>
      </c>
    </row>
    <row r="83" spans="1:9" x14ac:dyDescent="0.25">
      <c r="A83" t="s">
        <v>9</v>
      </c>
      <c r="B83">
        <v>90</v>
      </c>
      <c r="C83">
        <v>5</v>
      </c>
      <c r="D83">
        <v>30</v>
      </c>
      <c r="E83">
        <v>27.74</v>
      </c>
      <c r="F83">
        <v>1000</v>
      </c>
      <c r="G83">
        <v>2.7739999999999997E-2</v>
      </c>
      <c r="H83">
        <v>10000</v>
      </c>
      <c r="I83">
        <v>277.39999999999998</v>
      </c>
    </row>
    <row r="84" spans="1:9" x14ac:dyDescent="0.25">
      <c r="A84" t="s">
        <v>12</v>
      </c>
      <c r="B84">
        <v>90</v>
      </c>
      <c r="C84">
        <v>5</v>
      </c>
      <c r="D84">
        <v>30</v>
      </c>
      <c r="E84">
        <v>27.61</v>
      </c>
      <c r="F84">
        <v>1000</v>
      </c>
      <c r="G84">
        <v>2.7609999999999999E-2</v>
      </c>
      <c r="H84">
        <v>10000</v>
      </c>
      <c r="I84">
        <v>276.09999999999997</v>
      </c>
    </row>
    <row r="85" spans="1:9" x14ac:dyDescent="0.25">
      <c r="A85" t="s">
        <v>41</v>
      </c>
      <c r="B85">
        <v>90</v>
      </c>
      <c r="C85">
        <v>5</v>
      </c>
      <c r="D85">
        <v>30</v>
      </c>
      <c r="E85">
        <v>55.349999999999994</v>
      </c>
      <c r="F85">
        <v>1000</v>
      </c>
      <c r="G85">
        <v>5.5349999999999996E-2</v>
      </c>
      <c r="H85">
        <v>10000</v>
      </c>
      <c r="I85">
        <v>553.5</v>
      </c>
    </row>
    <row r="87" spans="1:9" x14ac:dyDescent="0.25">
      <c r="A87" t="s">
        <v>9</v>
      </c>
      <c r="B87">
        <v>90</v>
      </c>
      <c r="C87">
        <v>5</v>
      </c>
      <c r="D87">
        <v>60</v>
      </c>
      <c r="E87">
        <v>8.5500000000000007</v>
      </c>
      <c r="F87">
        <v>1000</v>
      </c>
      <c r="G87">
        <v>8.5500000000000003E-3</v>
      </c>
      <c r="H87">
        <v>10000</v>
      </c>
      <c r="I87">
        <v>85.5</v>
      </c>
    </row>
    <row r="88" spans="1:9" x14ac:dyDescent="0.25">
      <c r="A88" t="s">
        <v>11</v>
      </c>
      <c r="B88">
        <v>90</v>
      </c>
      <c r="C88">
        <v>5</v>
      </c>
      <c r="D88">
        <v>60</v>
      </c>
      <c r="E88">
        <v>13.53</v>
      </c>
      <c r="F88">
        <v>1000</v>
      </c>
      <c r="G88">
        <v>1.3529999999999999E-2</v>
      </c>
      <c r="H88">
        <v>10000</v>
      </c>
      <c r="I88">
        <v>135.29999999999998</v>
      </c>
    </row>
    <row r="89" spans="1:9" x14ac:dyDescent="0.25">
      <c r="A89" t="s">
        <v>41</v>
      </c>
      <c r="B89">
        <v>90</v>
      </c>
      <c r="C89">
        <v>5</v>
      </c>
      <c r="D89">
        <v>60</v>
      </c>
      <c r="E89">
        <v>22.08</v>
      </c>
      <c r="F89">
        <v>1000</v>
      </c>
      <c r="G89">
        <v>2.2079999999999999E-2</v>
      </c>
      <c r="H89">
        <v>10000</v>
      </c>
      <c r="I89">
        <v>220.79999999999998</v>
      </c>
    </row>
    <row r="91" spans="1:9" x14ac:dyDescent="0.25">
      <c r="A91" t="s">
        <v>16</v>
      </c>
      <c r="B91">
        <v>90</v>
      </c>
      <c r="C91">
        <v>5</v>
      </c>
      <c r="D91">
        <v>0</v>
      </c>
      <c r="E91">
        <v>12.21</v>
      </c>
      <c r="F91">
        <v>1000</v>
      </c>
      <c r="G91">
        <v>1.221E-2</v>
      </c>
      <c r="H91">
        <v>10000</v>
      </c>
      <c r="I91">
        <v>122.10000000000001</v>
      </c>
    </row>
    <row r="92" spans="1:9" x14ac:dyDescent="0.25">
      <c r="A92" t="s">
        <v>9</v>
      </c>
      <c r="B92">
        <v>90</v>
      </c>
      <c r="C92">
        <v>5</v>
      </c>
      <c r="D92">
        <v>0</v>
      </c>
      <c r="E92">
        <v>56.85</v>
      </c>
      <c r="F92">
        <v>1000</v>
      </c>
      <c r="G92">
        <v>5.6850000000000005E-2</v>
      </c>
      <c r="H92">
        <v>10000</v>
      </c>
      <c r="I92">
        <v>568.5</v>
      </c>
    </row>
    <row r="93" spans="1:9" x14ac:dyDescent="0.25">
      <c r="A93" t="s">
        <v>41</v>
      </c>
      <c r="B93">
        <v>90</v>
      </c>
      <c r="C93">
        <v>5</v>
      </c>
      <c r="D93">
        <v>0</v>
      </c>
      <c r="E93">
        <v>69.06</v>
      </c>
      <c r="F93">
        <v>1000</v>
      </c>
      <c r="G93">
        <v>6.9059999999999996E-2</v>
      </c>
      <c r="H93">
        <v>10000</v>
      </c>
      <c r="I93">
        <v>690.59999999999991</v>
      </c>
    </row>
    <row r="95" spans="1:9" x14ac:dyDescent="0.25">
      <c r="A95" t="s">
        <v>16</v>
      </c>
      <c r="B95">
        <v>90</v>
      </c>
      <c r="C95">
        <v>5</v>
      </c>
      <c r="D95">
        <v>15</v>
      </c>
      <c r="E95">
        <v>19.920000000000002</v>
      </c>
      <c r="F95">
        <v>1000</v>
      </c>
      <c r="G95">
        <v>1.992E-2</v>
      </c>
      <c r="H95">
        <v>10000</v>
      </c>
      <c r="I95">
        <v>199.2</v>
      </c>
    </row>
    <row r="96" spans="1:9" x14ac:dyDescent="0.25">
      <c r="A96" t="s">
        <v>12</v>
      </c>
      <c r="B96">
        <v>90</v>
      </c>
      <c r="C96">
        <v>5</v>
      </c>
      <c r="D96">
        <v>15</v>
      </c>
      <c r="E96">
        <v>18.78</v>
      </c>
      <c r="F96">
        <v>1000</v>
      </c>
      <c r="G96">
        <v>1.8780000000000002E-2</v>
      </c>
      <c r="H96">
        <v>10000</v>
      </c>
      <c r="I96">
        <v>187.8</v>
      </c>
    </row>
    <row r="97" spans="1:9" x14ac:dyDescent="0.25">
      <c r="A97" t="s">
        <v>9</v>
      </c>
      <c r="B97">
        <v>90</v>
      </c>
      <c r="C97">
        <v>5</v>
      </c>
      <c r="D97">
        <v>15</v>
      </c>
      <c r="E97">
        <v>31.39</v>
      </c>
      <c r="F97">
        <v>1000</v>
      </c>
      <c r="G97">
        <v>3.1390000000000001E-2</v>
      </c>
      <c r="H97">
        <v>10000</v>
      </c>
      <c r="I97">
        <v>313.90000000000003</v>
      </c>
    </row>
    <row r="98" spans="1:9" x14ac:dyDescent="0.25">
      <c r="A98" t="s">
        <v>41</v>
      </c>
      <c r="B98">
        <v>90</v>
      </c>
      <c r="C98">
        <v>5</v>
      </c>
      <c r="D98">
        <v>15</v>
      </c>
      <c r="E98">
        <v>70.09</v>
      </c>
      <c r="F98">
        <v>1000</v>
      </c>
      <c r="G98">
        <v>7.009E-2</v>
      </c>
      <c r="H98">
        <v>10000</v>
      </c>
      <c r="I98">
        <v>700.9</v>
      </c>
    </row>
  </sheetData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G67"/>
  <sheetViews>
    <sheetView topLeftCell="A16" workbookViewId="0">
      <selection activeCell="A28" sqref="A28:D67"/>
    </sheetView>
  </sheetViews>
  <sheetFormatPr defaultRowHeight="15" x14ac:dyDescent="0.25"/>
  <cols>
    <col min="3" max="3" width="9.140625" style="12"/>
  </cols>
  <sheetData>
    <row r="1" spans="1:7" x14ac:dyDescent="0.25">
      <c r="A1" t="s">
        <v>92</v>
      </c>
      <c r="B1" t="s">
        <v>141</v>
      </c>
      <c r="D1" t="s">
        <v>142</v>
      </c>
    </row>
    <row r="2" spans="1:7" x14ac:dyDescent="0.25">
      <c r="A2">
        <v>0</v>
      </c>
      <c r="B2">
        <v>3431.9</v>
      </c>
      <c r="D2">
        <v>2220.8000000000002</v>
      </c>
    </row>
    <row r="3" spans="1:7" x14ac:dyDescent="0.25">
      <c r="A3">
        <v>0</v>
      </c>
      <c r="B3">
        <v>3432.5</v>
      </c>
      <c r="D3">
        <v>2223.5</v>
      </c>
    </row>
    <row r="4" spans="1:7" x14ac:dyDescent="0.25">
      <c r="A4">
        <v>0</v>
      </c>
      <c r="B4">
        <v>3425.1</v>
      </c>
      <c r="D4">
        <v>2220.1</v>
      </c>
    </row>
    <row r="5" spans="1:7" x14ac:dyDescent="0.25">
      <c r="A5">
        <v>0</v>
      </c>
      <c r="B5">
        <v>3433.9</v>
      </c>
      <c r="D5">
        <v>2218.6999999999998</v>
      </c>
    </row>
    <row r="6" spans="1:7" x14ac:dyDescent="0.25">
      <c r="A6">
        <v>0</v>
      </c>
      <c r="B6">
        <v>3435.5</v>
      </c>
      <c r="D6">
        <v>2220.9</v>
      </c>
    </row>
    <row r="7" spans="1:7" x14ac:dyDescent="0.25">
      <c r="B7">
        <f>AVERAGE(B2:B6)</f>
        <v>3431.78</v>
      </c>
      <c r="D7" s="12">
        <f>AVERAGE(D2:D6)</f>
        <v>2220.7999999999997</v>
      </c>
      <c r="F7">
        <v>2220.8200000000002</v>
      </c>
    </row>
    <row r="8" spans="1:7" x14ac:dyDescent="0.25">
      <c r="A8">
        <v>15</v>
      </c>
      <c r="B8">
        <v>2896.9</v>
      </c>
      <c r="D8">
        <v>2100.3000000000002</v>
      </c>
    </row>
    <row r="9" spans="1:7" x14ac:dyDescent="0.25">
      <c r="A9">
        <v>15</v>
      </c>
      <c r="B9">
        <v>2799.5</v>
      </c>
      <c r="D9">
        <v>2090.4</v>
      </c>
    </row>
    <row r="10" spans="1:7" x14ac:dyDescent="0.25">
      <c r="A10">
        <v>15</v>
      </c>
      <c r="B10">
        <v>2898.5</v>
      </c>
      <c r="D10">
        <v>2110.3000000000002</v>
      </c>
    </row>
    <row r="11" spans="1:7" x14ac:dyDescent="0.25">
      <c r="A11">
        <v>15</v>
      </c>
      <c r="B11">
        <v>2898.8</v>
      </c>
      <c r="D11">
        <v>2102.3000000000002</v>
      </c>
    </row>
    <row r="12" spans="1:7" x14ac:dyDescent="0.25">
      <c r="A12">
        <v>15</v>
      </c>
      <c r="B12">
        <v>2898.5</v>
      </c>
      <c r="D12">
        <v>2092.8000000000002</v>
      </c>
    </row>
    <row r="13" spans="1:7" s="12" customFormat="1" x14ac:dyDescent="0.25">
      <c r="B13" s="12">
        <f>AVERAGE(B8:B12)</f>
        <v>2878.44</v>
      </c>
      <c r="D13" s="12">
        <f>AVERAGE(D8:D12)</f>
        <v>2099.2200000000003</v>
      </c>
      <c r="F13" s="12">
        <v>2878.45</v>
      </c>
      <c r="G13" s="12">
        <v>2099.2200000000003</v>
      </c>
    </row>
    <row r="14" spans="1:7" x14ac:dyDescent="0.25">
      <c r="A14">
        <v>30</v>
      </c>
      <c r="B14">
        <v>1508.1</v>
      </c>
      <c r="D14">
        <v>2615.5</v>
      </c>
    </row>
    <row r="15" spans="1:7" x14ac:dyDescent="0.25">
      <c r="A15">
        <v>30</v>
      </c>
      <c r="B15">
        <v>1557.2</v>
      </c>
      <c r="D15">
        <v>2680.7</v>
      </c>
    </row>
    <row r="16" spans="1:7" x14ac:dyDescent="0.25">
      <c r="A16">
        <v>30</v>
      </c>
      <c r="B16">
        <v>1570.1</v>
      </c>
      <c r="D16">
        <v>2620.9</v>
      </c>
    </row>
    <row r="17" spans="1:7" x14ac:dyDescent="0.25">
      <c r="A17">
        <v>30</v>
      </c>
      <c r="B17">
        <v>1545.1</v>
      </c>
      <c r="D17">
        <v>2620.8000000000002</v>
      </c>
    </row>
    <row r="18" spans="1:7" x14ac:dyDescent="0.25">
      <c r="A18">
        <v>30</v>
      </c>
      <c r="B18">
        <v>1547.3</v>
      </c>
      <c r="D18">
        <v>2570.5</v>
      </c>
    </row>
    <row r="19" spans="1:7" s="12" customFormat="1" x14ac:dyDescent="0.25">
      <c r="B19" s="12">
        <f>AVERAGE(B14:B18)</f>
        <v>1545.56</v>
      </c>
      <c r="D19" s="12">
        <f>AVERAGE(D14:D18)</f>
        <v>2621.6800000000003</v>
      </c>
      <c r="F19" s="12">
        <v>1545.5333333333335</v>
      </c>
      <c r="G19" s="12">
        <v>2621.6800000000003</v>
      </c>
    </row>
    <row r="20" spans="1:7" x14ac:dyDescent="0.25">
      <c r="A20">
        <v>60</v>
      </c>
      <c r="B20">
        <v>270.8</v>
      </c>
      <c r="D20">
        <v>280.7</v>
      </c>
    </row>
    <row r="21" spans="1:7" x14ac:dyDescent="0.25">
      <c r="A21">
        <v>60</v>
      </c>
      <c r="B21">
        <v>271.60000000000002</v>
      </c>
      <c r="D21">
        <v>290.8</v>
      </c>
    </row>
    <row r="22" spans="1:7" x14ac:dyDescent="0.25">
      <c r="A22">
        <v>60</v>
      </c>
      <c r="B22">
        <v>263.8</v>
      </c>
      <c r="D22">
        <v>272.3</v>
      </c>
    </row>
    <row r="23" spans="1:7" x14ac:dyDescent="0.25">
      <c r="A23">
        <v>60</v>
      </c>
      <c r="B23">
        <v>257.89999999999998</v>
      </c>
      <c r="D23">
        <v>282.2</v>
      </c>
    </row>
    <row r="24" spans="1:7" x14ac:dyDescent="0.25">
      <c r="A24">
        <v>60</v>
      </c>
      <c r="B24">
        <v>274.89999999999998</v>
      </c>
      <c r="D24">
        <v>285.5</v>
      </c>
    </row>
    <row r="25" spans="1:7" x14ac:dyDescent="0.25">
      <c r="B25">
        <f>AVERAGE(B20:B24)</f>
        <v>267.8</v>
      </c>
      <c r="D25" s="12">
        <f>AVERAGE(D20:D24)</f>
        <v>282.3</v>
      </c>
      <c r="F25">
        <v>267.77499999999998</v>
      </c>
      <c r="G25">
        <v>283.22499999999997</v>
      </c>
    </row>
    <row r="27" spans="1:7" x14ac:dyDescent="0.25">
      <c r="A27" t="s">
        <v>92</v>
      </c>
      <c r="B27" t="s">
        <v>147</v>
      </c>
      <c r="C27" s="12" t="s">
        <v>2</v>
      </c>
      <c r="D27" t="s">
        <v>149</v>
      </c>
    </row>
    <row r="28" spans="1:7" x14ac:dyDescent="0.25">
      <c r="A28">
        <v>0</v>
      </c>
      <c r="B28" t="s">
        <v>148</v>
      </c>
      <c r="C28" s="12">
        <v>1</v>
      </c>
      <c r="D28">
        <v>3431.9</v>
      </c>
    </row>
    <row r="29" spans="1:7" x14ac:dyDescent="0.25">
      <c r="A29">
        <v>0</v>
      </c>
      <c r="B29" t="s">
        <v>148</v>
      </c>
      <c r="C29" s="12">
        <v>2</v>
      </c>
      <c r="D29">
        <v>3432.5</v>
      </c>
      <c r="G29" s="12"/>
    </row>
    <row r="30" spans="1:7" x14ac:dyDescent="0.25">
      <c r="A30">
        <v>0</v>
      </c>
      <c r="B30" t="s">
        <v>148</v>
      </c>
      <c r="C30" s="12">
        <v>3</v>
      </c>
      <c r="D30">
        <v>3425.1</v>
      </c>
      <c r="G30" s="12"/>
    </row>
    <row r="31" spans="1:7" x14ac:dyDescent="0.25">
      <c r="A31">
        <v>0</v>
      </c>
      <c r="B31" t="s">
        <v>148</v>
      </c>
      <c r="C31" s="12">
        <v>4</v>
      </c>
      <c r="D31">
        <v>3433.9</v>
      </c>
      <c r="G31" s="12"/>
    </row>
    <row r="32" spans="1:7" x14ac:dyDescent="0.25">
      <c r="A32">
        <v>0</v>
      </c>
      <c r="B32" t="s">
        <v>148</v>
      </c>
      <c r="C32" s="12">
        <v>5</v>
      </c>
      <c r="D32">
        <v>3435.5</v>
      </c>
      <c r="G32" s="12"/>
    </row>
    <row r="33" spans="1:7" x14ac:dyDescent="0.25">
      <c r="A33">
        <v>15</v>
      </c>
      <c r="B33" t="s">
        <v>148</v>
      </c>
      <c r="C33" s="12">
        <v>1</v>
      </c>
      <c r="D33">
        <v>2896.9</v>
      </c>
      <c r="G33" s="12"/>
    </row>
    <row r="34" spans="1:7" x14ac:dyDescent="0.25">
      <c r="A34">
        <v>15</v>
      </c>
      <c r="B34" t="s">
        <v>148</v>
      </c>
      <c r="C34" s="12">
        <v>2</v>
      </c>
      <c r="D34">
        <v>2799.5</v>
      </c>
      <c r="G34" s="12"/>
    </row>
    <row r="35" spans="1:7" x14ac:dyDescent="0.25">
      <c r="A35">
        <v>15</v>
      </c>
      <c r="B35" t="s">
        <v>148</v>
      </c>
      <c r="C35" s="12">
        <v>3</v>
      </c>
      <c r="D35">
        <v>2898.5</v>
      </c>
      <c r="G35" s="12"/>
    </row>
    <row r="36" spans="1:7" x14ac:dyDescent="0.25">
      <c r="A36">
        <v>15</v>
      </c>
      <c r="B36" t="s">
        <v>148</v>
      </c>
      <c r="C36" s="12">
        <v>4</v>
      </c>
      <c r="D36">
        <v>2898.8</v>
      </c>
      <c r="G36" s="12"/>
    </row>
    <row r="37" spans="1:7" x14ac:dyDescent="0.25">
      <c r="A37">
        <v>15</v>
      </c>
      <c r="B37" t="s">
        <v>148</v>
      </c>
      <c r="C37" s="12">
        <v>5</v>
      </c>
      <c r="D37">
        <v>2898.5</v>
      </c>
      <c r="G37" s="12"/>
    </row>
    <row r="38" spans="1:7" x14ac:dyDescent="0.25">
      <c r="A38">
        <v>30</v>
      </c>
      <c r="B38" t="s">
        <v>148</v>
      </c>
      <c r="C38" s="12">
        <v>1</v>
      </c>
      <c r="D38">
        <v>1508.1</v>
      </c>
      <c r="G38" s="12"/>
    </row>
    <row r="39" spans="1:7" x14ac:dyDescent="0.25">
      <c r="A39">
        <v>30</v>
      </c>
      <c r="B39" t="s">
        <v>148</v>
      </c>
      <c r="C39" s="12">
        <v>2</v>
      </c>
      <c r="D39">
        <v>1557.2</v>
      </c>
      <c r="G39" s="12"/>
    </row>
    <row r="40" spans="1:7" x14ac:dyDescent="0.25">
      <c r="A40">
        <v>30</v>
      </c>
      <c r="B40" t="s">
        <v>148</v>
      </c>
      <c r="C40" s="12">
        <v>3</v>
      </c>
      <c r="D40">
        <v>1570.1</v>
      </c>
      <c r="G40" s="12"/>
    </row>
    <row r="41" spans="1:7" x14ac:dyDescent="0.25">
      <c r="A41">
        <v>30</v>
      </c>
      <c r="B41" t="s">
        <v>148</v>
      </c>
      <c r="C41" s="12">
        <v>4</v>
      </c>
      <c r="D41">
        <v>1545.1</v>
      </c>
      <c r="G41" s="12"/>
    </row>
    <row r="42" spans="1:7" x14ac:dyDescent="0.25">
      <c r="A42">
        <v>30</v>
      </c>
      <c r="B42" t="s">
        <v>148</v>
      </c>
      <c r="C42" s="12">
        <v>5</v>
      </c>
      <c r="D42">
        <v>1547.3</v>
      </c>
      <c r="G42" s="12"/>
    </row>
    <row r="43" spans="1:7" x14ac:dyDescent="0.25">
      <c r="A43">
        <v>60</v>
      </c>
      <c r="B43" t="s">
        <v>148</v>
      </c>
      <c r="C43" s="12">
        <v>1</v>
      </c>
      <c r="D43">
        <v>270.8</v>
      </c>
      <c r="G43" s="12"/>
    </row>
    <row r="44" spans="1:7" x14ac:dyDescent="0.25">
      <c r="A44">
        <v>60</v>
      </c>
      <c r="B44" t="s">
        <v>148</v>
      </c>
      <c r="C44" s="12">
        <v>2</v>
      </c>
      <c r="D44">
        <v>271.60000000000002</v>
      </c>
      <c r="G44" s="12"/>
    </row>
    <row r="45" spans="1:7" x14ac:dyDescent="0.25">
      <c r="A45">
        <v>60</v>
      </c>
      <c r="B45" t="s">
        <v>148</v>
      </c>
      <c r="C45" s="12">
        <v>3</v>
      </c>
      <c r="D45">
        <v>263.8</v>
      </c>
      <c r="G45" s="12"/>
    </row>
    <row r="46" spans="1:7" x14ac:dyDescent="0.25">
      <c r="A46">
        <v>60</v>
      </c>
      <c r="B46" t="s">
        <v>148</v>
      </c>
      <c r="C46" s="12">
        <v>4</v>
      </c>
      <c r="D46">
        <v>257.89999999999998</v>
      </c>
      <c r="G46" s="12"/>
    </row>
    <row r="47" spans="1:7" x14ac:dyDescent="0.25">
      <c r="A47">
        <v>60</v>
      </c>
      <c r="B47" t="s">
        <v>148</v>
      </c>
      <c r="C47" s="12">
        <v>5</v>
      </c>
      <c r="D47">
        <v>274.89999999999998</v>
      </c>
      <c r="G47" s="12"/>
    </row>
    <row r="48" spans="1:7" x14ac:dyDescent="0.25">
      <c r="A48">
        <v>0</v>
      </c>
      <c r="B48" t="s">
        <v>142</v>
      </c>
      <c r="C48" s="12">
        <v>1</v>
      </c>
      <c r="D48">
        <v>2220.8000000000002</v>
      </c>
    </row>
    <row r="49" spans="1:7" x14ac:dyDescent="0.25">
      <c r="A49">
        <v>0</v>
      </c>
      <c r="B49" t="s">
        <v>142</v>
      </c>
      <c r="C49" s="12">
        <v>2</v>
      </c>
      <c r="D49">
        <v>2223.5</v>
      </c>
      <c r="G49" s="12"/>
    </row>
    <row r="50" spans="1:7" x14ac:dyDescent="0.25">
      <c r="A50">
        <v>0</v>
      </c>
      <c r="B50" t="s">
        <v>142</v>
      </c>
      <c r="C50" s="12">
        <v>3</v>
      </c>
      <c r="D50">
        <v>2220.1</v>
      </c>
      <c r="G50" s="12"/>
    </row>
    <row r="51" spans="1:7" x14ac:dyDescent="0.25">
      <c r="A51">
        <v>0</v>
      </c>
      <c r="B51" t="s">
        <v>142</v>
      </c>
      <c r="C51" s="12">
        <v>4</v>
      </c>
      <c r="D51">
        <v>2218.6999999999998</v>
      </c>
      <c r="G51" s="12"/>
    </row>
    <row r="52" spans="1:7" x14ac:dyDescent="0.25">
      <c r="A52">
        <v>0</v>
      </c>
      <c r="B52" t="s">
        <v>142</v>
      </c>
      <c r="C52" s="12">
        <v>5</v>
      </c>
      <c r="D52">
        <v>2220.9</v>
      </c>
      <c r="G52" s="12"/>
    </row>
    <row r="53" spans="1:7" x14ac:dyDescent="0.25">
      <c r="A53">
        <v>15</v>
      </c>
      <c r="B53" t="s">
        <v>142</v>
      </c>
      <c r="C53" s="12">
        <v>1</v>
      </c>
      <c r="D53">
        <v>2100.3000000000002</v>
      </c>
      <c r="G53" s="12"/>
    </row>
    <row r="54" spans="1:7" x14ac:dyDescent="0.25">
      <c r="A54">
        <v>15</v>
      </c>
      <c r="B54" t="s">
        <v>142</v>
      </c>
      <c r="C54" s="12">
        <v>2</v>
      </c>
      <c r="D54">
        <v>2090.4</v>
      </c>
      <c r="G54" s="12"/>
    </row>
    <row r="55" spans="1:7" x14ac:dyDescent="0.25">
      <c r="A55">
        <v>15</v>
      </c>
      <c r="B55" t="s">
        <v>142</v>
      </c>
      <c r="C55" s="12">
        <v>3</v>
      </c>
      <c r="D55">
        <v>2110.3000000000002</v>
      </c>
      <c r="G55" s="12"/>
    </row>
    <row r="56" spans="1:7" x14ac:dyDescent="0.25">
      <c r="A56">
        <v>15</v>
      </c>
      <c r="B56" t="s">
        <v>142</v>
      </c>
      <c r="C56" s="12">
        <v>4</v>
      </c>
      <c r="D56">
        <v>2102.3000000000002</v>
      </c>
      <c r="G56" s="12"/>
    </row>
    <row r="57" spans="1:7" x14ac:dyDescent="0.25">
      <c r="A57">
        <v>15</v>
      </c>
      <c r="B57" t="s">
        <v>142</v>
      </c>
      <c r="C57" s="12">
        <v>5</v>
      </c>
      <c r="D57">
        <v>2092.8000000000002</v>
      </c>
      <c r="G57" s="12"/>
    </row>
    <row r="58" spans="1:7" x14ac:dyDescent="0.25">
      <c r="A58">
        <v>30</v>
      </c>
      <c r="B58" t="s">
        <v>142</v>
      </c>
      <c r="C58" s="12">
        <v>1</v>
      </c>
      <c r="D58">
        <v>2615.5</v>
      </c>
      <c r="G58" s="12"/>
    </row>
    <row r="59" spans="1:7" x14ac:dyDescent="0.25">
      <c r="A59">
        <v>30</v>
      </c>
      <c r="B59" t="s">
        <v>142</v>
      </c>
      <c r="C59" s="12">
        <v>2</v>
      </c>
      <c r="D59">
        <v>2680.7</v>
      </c>
      <c r="G59" s="12"/>
    </row>
    <row r="60" spans="1:7" x14ac:dyDescent="0.25">
      <c r="A60">
        <v>30</v>
      </c>
      <c r="B60" t="s">
        <v>142</v>
      </c>
      <c r="C60" s="12">
        <v>3</v>
      </c>
      <c r="D60">
        <v>2620.9</v>
      </c>
      <c r="G60" s="12"/>
    </row>
    <row r="61" spans="1:7" x14ac:dyDescent="0.25">
      <c r="A61">
        <v>30</v>
      </c>
      <c r="B61" t="s">
        <v>142</v>
      </c>
      <c r="C61" s="12">
        <v>4</v>
      </c>
      <c r="D61">
        <v>2620.8000000000002</v>
      </c>
      <c r="G61" s="12"/>
    </row>
    <row r="62" spans="1:7" x14ac:dyDescent="0.25">
      <c r="A62">
        <v>30</v>
      </c>
      <c r="B62" t="s">
        <v>142</v>
      </c>
      <c r="C62" s="12">
        <v>5</v>
      </c>
      <c r="D62">
        <v>2570.5</v>
      </c>
      <c r="G62" s="12"/>
    </row>
    <row r="63" spans="1:7" x14ac:dyDescent="0.25">
      <c r="A63">
        <v>60</v>
      </c>
      <c r="B63" t="s">
        <v>142</v>
      </c>
      <c r="C63" s="12">
        <v>1</v>
      </c>
      <c r="D63">
        <v>280.7</v>
      </c>
      <c r="G63" s="12"/>
    </row>
    <row r="64" spans="1:7" x14ac:dyDescent="0.25">
      <c r="A64">
        <v>60</v>
      </c>
      <c r="B64" t="s">
        <v>142</v>
      </c>
      <c r="C64" s="12">
        <v>2</v>
      </c>
      <c r="D64">
        <v>290.8</v>
      </c>
      <c r="G64" s="12"/>
    </row>
    <row r="65" spans="1:7" x14ac:dyDescent="0.25">
      <c r="A65">
        <v>60</v>
      </c>
      <c r="B65" t="s">
        <v>142</v>
      </c>
      <c r="C65" s="12">
        <v>3</v>
      </c>
      <c r="D65">
        <v>272.3</v>
      </c>
      <c r="G65" s="12"/>
    </row>
    <row r="66" spans="1:7" x14ac:dyDescent="0.25">
      <c r="A66">
        <v>60</v>
      </c>
      <c r="B66" t="s">
        <v>142</v>
      </c>
      <c r="C66" s="12">
        <v>4</v>
      </c>
      <c r="D66">
        <v>282.2</v>
      </c>
      <c r="G66" s="12"/>
    </row>
    <row r="67" spans="1:7" x14ac:dyDescent="0.25">
      <c r="A67">
        <v>60</v>
      </c>
      <c r="B67" t="s">
        <v>142</v>
      </c>
      <c r="C67" s="12">
        <v>5</v>
      </c>
      <c r="D67">
        <v>285.5</v>
      </c>
      <c r="G67" s="12"/>
    </row>
  </sheetData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E47"/>
  <sheetViews>
    <sheetView topLeftCell="A2" workbookViewId="0">
      <selection activeCell="A28" sqref="A28:C47"/>
    </sheetView>
  </sheetViews>
  <sheetFormatPr defaultRowHeight="15" x14ac:dyDescent="0.25"/>
  <sheetData>
    <row r="1" spans="1:5" x14ac:dyDescent="0.25">
      <c r="A1" t="s">
        <v>92</v>
      </c>
      <c r="B1" t="s">
        <v>0</v>
      </c>
      <c r="C1" t="s">
        <v>93</v>
      </c>
    </row>
    <row r="2" spans="1:5" x14ac:dyDescent="0.25">
      <c r="A2">
        <v>0</v>
      </c>
      <c r="B2" t="s">
        <v>11</v>
      </c>
      <c r="C2">
        <v>972.6</v>
      </c>
    </row>
    <row r="3" spans="1:5" x14ac:dyDescent="0.25">
      <c r="A3">
        <v>0</v>
      </c>
      <c r="B3" t="s">
        <v>11</v>
      </c>
      <c r="C3">
        <v>843.6</v>
      </c>
    </row>
    <row r="4" spans="1:5" x14ac:dyDescent="0.25">
      <c r="A4">
        <v>0</v>
      </c>
      <c r="B4" t="s">
        <v>11</v>
      </c>
      <c r="C4">
        <v>880.9</v>
      </c>
    </row>
    <row r="5" spans="1:5" x14ac:dyDescent="0.25">
      <c r="A5">
        <v>0</v>
      </c>
      <c r="B5" t="s">
        <v>11</v>
      </c>
      <c r="C5">
        <v>905.9</v>
      </c>
    </row>
    <row r="6" spans="1:5" x14ac:dyDescent="0.25">
      <c r="A6">
        <v>0</v>
      </c>
      <c r="B6" t="s">
        <v>11</v>
      </c>
      <c r="C6">
        <v>900.9</v>
      </c>
    </row>
    <row r="7" spans="1:5" s="12" customFormat="1" x14ac:dyDescent="0.25">
      <c r="C7" s="12">
        <f>AVERAGE(C2:C6)</f>
        <v>900.78</v>
      </c>
      <c r="E7" s="12">
        <v>900.78</v>
      </c>
    </row>
    <row r="8" spans="1:5" x14ac:dyDescent="0.25">
      <c r="A8">
        <v>15</v>
      </c>
      <c r="B8" t="s">
        <v>11</v>
      </c>
      <c r="C8">
        <v>30.4</v>
      </c>
    </row>
    <row r="9" spans="1:5" x14ac:dyDescent="0.25">
      <c r="A9">
        <v>15</v>
      </c>
      <c r="B9" t="s">
        <v>11</v>
      </c>
      <c r="C9">
        <v>40.700000000000003</v>
      </c>
    </row>
    <row r="10" spans="1:5" x14ac:dyDescent="0.25">
      <c r="A10">
        <v>15</v>
      </c>
      <c r="B10" t="s">
        <v>11</v>
      </c>
      <c r="C10">
        <v>25.7</v>
      </c>
    </row>
    <row r="11" spans="1:5" x14ac:dyDescent="0.25">
      <c r="A11">
        <v>15</v>
      </c>
      <c r="B11" t="s">
        <v>11</v>
      </c>
      <c r="C11">
        <v>24.9</v>
      </c>
    </row>
    <row r="12" spans="1:5" x14ac:dyDescent="0.25">
      <c r="A12">
        <v>15</v>
      </c>
      <c r="B12" t="s">
        <v>11</v>
      </c>
      <c r="C12">
        <v>30.8</v>
      </c>
    </row>
    <row r="13" spans="1:5" s="12" customFormat="1" x14ac:dyDescent="0.25">
      <c r="C13" s="12">
        <f>AVERAGE(C8:C12)</f>
        <v>30.5</v>
      </c>
      <c r="E13" s="12">
        <v>30.5</v>
      </c>
    </row>
    <row r="14" spans="1:5" x14ac:dyDescent="0.25">
      <c r="A14">
        <v>30</v>
      </c>
      <c r="B14" t="s">
        <v>11</v>
      </c>
      <c r="C14">
        <v>1200.9000000000001</v>
      </c>
    </row>
    <row r="15" spans="1:5" x14ac:dyDescent="0.25">
      <c r="A15">
        <v>30</v>
      </c>
      <c r="B15" t="s">
        <v>11</v>
      </c>
      <c r="C15">
        <v>1170.7</v>
      </c>
    </row>
    <row r="16" spans="1:5" x14ac:dyDescent="0.25">
      <c r="A16">
        <v>30</v>
      </c>
      <c r="B16" t="s">
        <v>11</v>
      </c>
      <c r="C16">
        <v>1168.7</v>
      </c>
    </row>
    <row r="17" spans="1:5" x14ac:dyDescent="0.25">
      <c r="A17">
        <v>30</v>
      </c>
      <c r="B17" t="s">
        <v>11</v>
      </c>
      <c r="C17">
        <v>1228.8</v>
      </c>
    </row>
    <row r="18" spans="1:5" x14ac:dyDescent="0.25">
      <c r="A18">
        <v>30</v>
      </c>
      <c r="B18" t="s">
        <v>11</v>
      </c>
      <c r="C18">
        <v>1280.8</v>
      </c>
    </row>
    <row r="19" spans="1:5" s="12" customFormat="1" x14ac:dyDescent="0.25">
      <c r="C19" s="12">
        <f>AVERAGE(C14:C18)</f>
        <v>1209.98</v>
      </c>
      <c r="E19" s="12">
        <v>1209.98</v>
      </c>
    </row>
    <row r="20" spans="1:5" x14ac:dyDescent="0.25">
      <c r="A20">
        <v>60</v>
      </c>
      <c r="B20" t="s">
        <v>11</v>
      </c>
      <c r="C20">
        <v>891.2</v>
      </c>
    </row>
    <row r="21" spans="1:5" x14ac:dyDescent="0.25">
      <c r="A21">
        <v>60</v>
      </c>
      <c r="B21" t="s">
        <v>11</v>
      </c>
      <c r="C21">
        <v>905.1</v>
      </c>
    </row>
    <row r="22" spans="1:5" x14ac:dyDescent="0.25">
      <c r="A22">
        <v>60</v>
      </c>
      <c r="B22" t="s">
        <v>11</v>
      </c>
      <c r="C22">
        <v>919.2</v>
      </c>
    </row>
    <row r="23" spans="1:5" x14ac:dyDescent="0.25">
      <c r="A23">
        <v>60</v>
      </c>
      <c r="B23" t="s">
        <v>11</v>
      </c>
      <c r="C23">
        <v>968.1</v>
      </c>
    </row>
    <row r="24" spans="1:5" x14ac:dyDescent="0.25">
      <c r="A24">
        <v>60</v>
      </c>
      <c r="B24" t="s">
        <v>11</v>
      </c>
      <c r="C24">
        <v>898.1</v>
      </c>
    </row>
    <row r="25" spans="1:5" x14ac:dyDescent="0.25">
      <c r="C25">
        <f>AVERAGE(C20:C24)</f>
        <v>916.33999999999992</v>
      </c>
    </row>
    <row r="27" spans="1:5" x14ac:dyDescent="0.25">
      <c r="A27" t="s">
        <v>92</v>
      </c>
      <c r="B27" t="s">
        <v>0</v>
      </c>
      <c r="C27" t="s">
        <v>93</v>
      </c>
    </row>
    <row r="28" spans="1:5" x14ac:dyDescent="0.25">
      <c r="A28">
        <v>0</v>
      </c>
      <c r="B28" t="s">
        <v>11</v>
      </c>
      <c r="C28">
        <v>972.6</v>
      </c>
    </row>
    <row r="29" spans="1:5" x14ac:dyDescent="0.25">
      <c r="A29">
        <v>0</v>
      </c>
      <c r="B29" t="s">
        <v>11</v>
      </c>
      <c r="C29">
        <v>843.6</v>
      </c>
    </row>
    <row r="30" spans="1:5" x14ac:dyDescent="0.25">
      <c r="A30">
        <v>0</v>
      </c>
      <c r="B30" t="s">
        <v>11</v>
      </c>
      <c r="C30">
        <v>880.9</v>
      </c>
    </row>
    <row r="31" spans="1:5" x14ac:dyDescent="0.25">
      <c r="A31">
        <v>0</v>
      </c>
      <c r="B31" t="s">
        <v>11</v>
      </c>
      <c r="C31">
        <v>905.9</v>
      </c>
    </row>
    <row r="32" spans="1:5" x14ac:dyDescent="0.25">
      <c r="A32">
        <v>0</v>
      </c>
      <c r="B32" t="s">
        <v>11</v>
      </c>
      <c r="C32">
        <v>900.9</v>
      </c>
    </row>
    <row r="33" spans="1:3" x14ac:dyDescent="0.25">
      <c r="A33">
        <v>15</v>
      </c>
      <c r="B33" t="s">
        <v>11</v>
      </c>
      <c r="C33">
        <v>30.4</v>
      </c>
    </row>
    <row r="34" spans="1:3" x14ac:dyDescent="0.25">
      <c r="A34">
        <v>15</v>
      </c>
      <c r="B34" t="s">
        <v>11</v>
      </c>
      <c r="C34">
        <v>40.700000000000003</v>
      </c>
    </row>
    <row r="35" spans="1:3" x14ac:dyDescent="0.25">
      <c r="A35">
        <v>15</v>
      </c>
      <c r="B35" t="s">
        <v>11</v>
      </c>
      <c r="C35">
        <v>25.7</v>
      </c>
    </row>
    <row r="36" spans="1:3" x14ac:dyDescent="0.25">
      <c r="A36">
        <v>15</v>
      </c>
      <c r="B36" t="s">
        <v>11</v>
      </c>
      <c r="C36">
        <v>24.9</v>
      </c>
    </row>
    <row r="37" spans="1:3" x14ac:dyDescent="0.25">
      <c r="A37">
        <v>15</v>
      </c>
      <c r="B37" t="s">
        <v>11</v>
      </c>
      <c r="C37">
        <v>30.8</v>
      </c>
    </row>
    <row r="38" spans="1:3" x14ac:dyDescent="0.25">
      <c r="A38">
        <v>30</v>
      </c>
      <c r="B38" t="s">
        <v>11</v>
      </c>
      <c r="C38">
        <v>1200.9000000000001</v>
      </c>
    </row>
    <row r="39" spans="1:3" x14ac:dyDescent="0.25">
      <c r="A39">
        <v>30</v>
      </c>
      <c r="B39" t="s">
        <v>11</v>
      </c>
      <c r="C39">
        <v>1170.7</v>
      </c>
    </row>
    <row r="40" spans="1:3" x14ac:dyDescent="0.25">
      <c r="A40">
        <v>30</v>
      </c>
      <c r="B40" t="s">
        <v>11</v>
      </c>
      <c r="C40">
        <v>1168.7</v>
      </c>
    </row>
    <row r="41" spans="1:3" x14ac:dyDescent="0.25">
      <c r="A41">
        <v>30</v>
      </c>
      <c r="B41" t="s">
        <v>11</v>
      </c>
      <c r="C41">
        <v>1228.8</v>
      </c>
    </row>
    <row r="42" spans="1:3" x14ac:dyDescent="0.25">
      <c r="A42">
        <v>30</v>
      </c>
      <c r="B42" t="s">
        <v>11</v>
      </c>
      <c r="C42">
        <v>1280.8</v>
      </c>
    </row>
    <row r="43" spans="1:3" x14ac:dyDescent="0.25">
      <c r="A43">
        <v>60</v>
      </c>
      <c r="B43" t="s">
        <v>11</v>
      </c>
      <c r="C43">
        <v>891.2</v>
      </c>
    </row>
    <row r="44" spans="1:3" x14ac:dyDescent="0.25">
      <c r="A44">
        <v>60</v>
      </c>
      <c r="B44" t="s">
        <v>11</v>
      </c>
      <c r="C44">
        <v>905.1</v>
      </c>
    </row>
    <row r="45" spans="1:3" x14ac:dyDescent="0.25">
      <c r="A45">
        <v>60</v>
      </c>
      <c r="B45" t="s">
        <v>11</v>
      </c>
      <c r="C45">
        <v>919.2</v>
      </c>
    </row>
    <row r="46" spans="1:3" x14ac:dyDescent="0.25">
      <c r="A46">
        <v>60</v>
      </c>
      <c r="B46" t="s">
        <v>11</v>
      </c>
      <c r="C46">
        <v>968.1</v>
      </c>
    </row>
    <row r="47" spans="1:3" x14ac:dyDescent="0.25">
      <c r="A47">
        <v>60</v>
      </c>
      <c r="B47" t="s">
        <v>11</v>
      </c>
      <c r="C47">
        <v>898.1</v>
      </c>
    </row>
  </sheetData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C21"/>
  <sheetViews>
    <sheetView workbookViewId="0">
      <selection activeCell="A2" sqref="A2:C21"/>
    </sheetView>
  </sheetViews>
  <sheetFormatPr defaultRowHeight="15" x14ac:dyDescent="0.25"/>
  <sheetData>
    <row r="1" spans="1:3" x14ac:dyDescent="0.25">
      <c r="A1" t="s">
        <v>94</v>
      </c>
      <c r="B1" t="s">
        <v>50</v>
      </c>
      <c r="C1" t="s">
        <v>72</v>
      </c>
    </row>
    <row r="2" spans="1:3" x14ac:dyDescent="0.25">
      <c r="A2">
        <v>0</v>
      </c>
      <c r="B2" s="12" t="s">
        <v>42</v>
      </c>
      <c r="C2">
        <v>4311.7999999999993</v>
      </c>
    </row>
    <row r="3" spans="1:3" x14ac:dyDescent="0.25">
      <c r="A3">
        <v>0</v>
      </c>
      <c r="B3" s="12" t="s">
        <v>42</v>
      </c>
      <c r="C3">
        <v>4905.4999999999991</v>
      </c>
    </row>
    <row r="4" spans="1:3" x14ac:dyDescent="0.25">
      <c r="A4">
        <v>0</v>
      </c>
      <c r="B4" s="12" t="s">
        <v>42</v>
      </c>
      <c r="C4">
        <v>4552.1000000000004</v>
      </c>
    </row>
    <row r="5" spans="1:3" x14ac:dyDescent="0.25">
      <c r="A5">
        <v>0</v>
      </c>
      <c r="B5" s="12" t="s">
        <v>42</v>
      </c>
      <c r="C5">
        <v>4551.8</v>
      </c>
    </row>
    <row r="6" spans="1:3" x14ac:dyDescent="0.25">
      <c r="A6">
        <v>0</v>
      </c>
      <c r="B6" s="12" t="s">
        <v>42</v>
      </c>
      <c r="C6">
        <v>4586.5</v>
      </c>
    </row>
    <row r="7" spans="1:3" x14ac:dyDescent="0.25">
      <c r="A7">
        <v>15</v>
      </c>
      <c r="B7" s="12" t="s">
        <v>42</v>
      </c>
      <c r="C7">
        <v>4885</v>
      </c>
    </row>
    <row r="8" spans="1:3" x14ac:dyDescent="0.25">
      <c r="A8">
        <v>15</v>
      </c>
      <c r="B8" s="12" t="s">
        <v>42</v>
      </c>
      <c r="C8" t="s">
        <v>43</v>
      </c>
    </row>
    <row r="9" spans="1:3" x14ac:dyDescent="0.25">
      <c r="A9">
        <v>15</v>
      </c>
      <c r="B9" s="12" t="s">
        <v>42</v>
      </c>
      <c r="C9">
        <v>3968.2000000000007</v>
      </c>
    </row>
    <row r="10" spans="1:3" x14ac:dyDescent="0.25">
      <c r="A10">
        <v>15</v>
      </c>
      <c r="B10" s="12" t="s">
        <v>42</v>
      </c>
      <c r="C10">
        <v>3652.5</v>
      </c>
    </row>
    <row r="11" spans="1:3" x14ac:dyDescent="0.25">
      <c r="A11">
        <v>15</v>
      </c>
      <c r="B11" s="12" t="s">
        <v>42</v>
      </c>
      <c r="C11">
        <v>3892.4999999999991</v>
      </c>
    </row>
    <row r="12" spans="1:3" x14ac:dyDescent="0.25">
      <c r="A12">
        <v>30</v>
      </c>
      <c r="B12" s="12" t="s">
        <v>42</v>
      </c>
      <c r="C12">
        <v>4856.3999999999996</v>
      </c>
    </row>
    <row r="13" spans="1:3" x14ac:dyDescent="0.25">
      <c r="A13">
        <v>30</v>
      </c>
      <c r="B13" s="12" t="s">
        <v>42</v>
      </c>
      <c r="C13" t="s">
        <v>43</v>
      </c>
    </row>
    <row r="14" spans="1:3" x14ac:dyDescent="0.25">
      <c r="A14">
        <v>30</v>
      </c>
      <c r="B14" s="12" t="s">
        <v>42</v>
      </c>
      <c r="C14">
        <v>3343.2999999999997</v>
      </c>
    </row>
    <row r="15" spans="1:3" x14ac:dyDescent="0.25">
      <c r="A15">
        <v>30</v>
      </c>
      <c r="B15" s="12" t="s">
        <v>42</v>
      </c>
      <c r="C15">
        <v>4729.2000000000007</v>
      </c>
    </row>
    <row r="16" spans="1:3" x14ac:dyDescent="0.25">
      <c r="A16">
        <v>30</v>
      </c>
      <c r="B16" s="12" t="s">
        <v>42</v>
      </c>
      <c r="C16">
        <v>3498.7000000000003</v>
      </c>
    </row>
    <row r="17" spans="1:3" x14ac:dyDescent="0.25">
      <c r="A17">
        <v>60</v>
      </c>
      <c r="B17" s="12" t="s">
        <v>42</v>
      </c>
      <c r="C17">
        <v>418.3</v>
      </c>
    </row>
    <row r="18" spans="1:3" x14ac:dyDescent="0.25">
      <c r="A18">
        <v>60</v>
      </c>
      <c r="B18" s="12" t="s">
        <v>42</v>
      </c>
      <c r="C18">
        <v>268.7</v>
      </c>
    </row>
    <row r="19" spans="1:3" x14ac:dyDescent="0.25">
      <c r="A19">
        <v>60</v>
      </c>
      <c r="B19" s="12" t="s">
        <v>42</v>
      </c>
      <c r="C19">
        <v>1398.8</v>
      </c>
    </row>
    <row r="20" spans="1:3" x14ac:dyDescent="0.25">
      <c r="A20">
        <v>60</v>
      </c>
      <c r="B20" s="12" t="s">
        <v>42</v>
      </c>
      <c r="C20">
        <v>136.70000000000002</v>
      </c>
    </row>
    <row r="21" spans="1:3" x14ac:dyDescent="0.25">
      <c r="A21">
        <v>60</v>
      </c>
      <c r="B21" s="12" t="s">
        <v>42</v>
      </c>
      <c r="C21">
        <v>1823.0999999999997</v>
      </c>
    </row>
  </sheetData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S30"/>
  <sheetViews>
    <sheetView topLeftCell="J16" workbookViewId="0">
      <selection activeCell="O31" sqref="O31"/>
    </sheetView>
  </sheetViews>
  <sheetFormatPr defaultRowHeight="15" x14ac:dyDescent="0.25"/>
  <cols>
    <col min="13" max="13" width="18.42578125" customWidth="1"/>
  </cols>
  <sheetData>
    <row r="1" spans="1:14" x14ac:dyDescent="0.25">
      <c r="A1" t="s">
        <v>77</v>
      </c>
      <c r="B1" t="s">
        <v>150</v>
      </c>
      <c r="C1" t="s">
        <v>151</v>
      </c>
      <c r="D1" t="s">
        <v>76</v>
      </c>
      <c r="E1" t="s">
        <v>152</v>
      </c>
      <c r="H1" t="s">
        <v>77</v>
      </c>
      <c r="I1" t="s">
        <v>150</v>
      </c>
      <c r="J1" t="s">
        <v>152</v>
      </c>
      <c r="L1" t="s">
        <v>52</v>
      </c>
      <c r="M1" t="s">
        <v>153</v>
      </c>
      <c r="N1" t="s">
        <v>155</v>
      </c>
    </row>
    <row r="2" spans="1:14" x14ac:dyDescent="0.25">
      <c r="A2">
        <v>0</v>
      </c>
      <c r="B2" t="s">
        <v>72</v>
      </c>
      <c r="C2">
        <v>11596.6</v>
      </c>
      <c r="D2">
        <v>5548.7</v>
      </c>
      <c r="E2">
        <f>(D2/C2)*100</f>
        <v>47.847644999396373</v>
      </c>
      <c r="H2">
        <v>0</v>
      </c>
      <c r="I2" t="s">
        <v>72</v>
      </c>
      <c r="J2">
        <v>47.847644999396373</v>
      </c>
      <c r="L2" s="7">
        <v>0</v>
      </c>
      <c r="M2">
        <v>5482.32</v>
      </c>
      <c r="N2" t="s">
        <v>154</v>
      </c>
    </row>
    <row r="3" spans="1:14" x14ac:dyDescent="0.25">
      <c r="A3">
        <v>0</v>
      </c>
      <c r="B3" s="12" t="s">
        <v>72</v>
      </c>
      <c r="C3">
        <v>9681.2999999999993</v>
      </c>
      <c r="D3">
        <v>5743.9</v>
      </c>
      <c r="E3" s="12">
        <f t="shared" ref="E3:E21" si="0">(D3/C3)*100</f>
        <v>59.329842066664604</v>
      </c>
      <c r="H3">
        <v>0</v>
      </c>
      <c r="I3" t="s">
        <v>72</v>
      </c>
      <c r="J3">
        <v>59.329842066664604</v>
      </c>
      <c r="L3" s="7">
        <v>0.15</v>
      </c>
      <c r="M3">
        <v>4312.3</v>
      </c>
      <c r="N3" s="12" t="s">
        <v>154</v>
      </c>
    </row>
    <row r="4" spans="1:14" x14ac:dyDescent="0.25">
      <c r="A4">
        <v>0</v>
      </c>
      <c r="B4" s="12" t="s">
        <v>72</v>
      </c>
      <c r="C4">
        <v>7196.8</v>
      </c>
      <c r="D4">
        <v>4733.5000000000009</v>
      </c>
      <c r="E4" s="12">
        <f t="shared" si="0"/>
        <v>65.772287683414859</v>
      </c>
      <c r="H4">
        <v>0</v>
      </c>
      <c r="I4" t="s">
        <v>72</v>
      </c>
      <c r="J4">
        <v>65.772287683414859</v>
      </c>
      <c r="L4" s="7">
        <v>0.3</v>
      </c>
      <c r="M4">
        <v>4993.54</v>
      </c>
      <c r="N4" s="12" t="s">
        <v>154</v>
      </c>
    </row>
    <row r="5" spans="1:14" x14ac:dyDescent="0.25">
      <c r="A5">
        <v>0</v>
      </c>
      <c r="B5" s="12" t="s">
        <v>72</v>
      </c>
      <c r="C5">
        <v>9852.3000000000011</v>
      </c>
      <c r="D5">
        <v>5665.0999999999995</v>
      </c>
      <c r="E5" s="12">
        <f t="shared" si="0"/>
        <v>57.500279122641409</v>
      </c>
      <c r="H5">
        <v>0</v>
      </c>
      <c r="I5" t="s">
        <v>72</v>
      </c>
      <c r="J5">
        <v>57.500279122641409</v>
      </c>
      <c r="L5" s="7">
        <v>0.6</v>
      </c>
      <c r="M5">
        <v>1483.68</v>
      </c>
      <c r="N5" s="12" t="s">
        <v>154</v>
      </c>
    </row>
    <row r="6" spans="1:14" x14ac:dyDescent="0.25">
      <c r="A6">
        <v>0</v>
      </c>
      <c r="B6" s="12" t="s">
        <v>72</v>
      </c>
      <c r="C6">
        <v>11786</v>
      </c>
      <c r="D6">
        <v>5720.4</v>
      </c>
      <c r="E6" s="12">
        <f t="shared" si="0"/>
        <v>48.535550653317493</v>
      </c>
      <c r="H6">
        <v>0</v>
      </c>
      <c r="I6" t="s">
        <v>72</v>
      </c>
      <c r="J6">
        <v>48.535550653317493</v>
      </c>
    </row>
    <row r="7" spans="1:14" x14ac:dyDescent="0.25">
      <c r="A7">
        <v>15</v>
      </c>
      <c r="B7" s="12" t="s">
        <v>72</v>
      </c>
      <c r="C7">
        <v>7827.2999999999993</v>
      </c>
      <c r="D7">
        <v>4895.4000000000005</v>
      </c>
      <c r="E7" s="12">
        <f t="shared" si="0"/>
        <v>62.542639224253584</v>
      </c>
      <c r="H7">
        <v>15</v>
      </c>
      <c r="I7" t="s">
        <v>72</v>
      </c>
      <c r="J7">
        <v>62.542639224253584</v>
      </c>
      <c r="L7" t="s">
        <v>52</v>
      </c>
      <c r="M7" t="s">
        <v>156</v>
      </c>
      <c r="N7" t="s">
        <v>155</v>
      </c>
    </row>
    <row r="8" spans="1:14" x14ac:dyDescent="0.25">
      <c r="A8">
        <v>15</v>
      </c>
      <c r="B8" s="12" t="s">
        <v>72</v>
      </c>
      <c r="C8">
        <v>8255.2999999999993</v>
      </c>
      <c r="D8">
        <v>5102.3000000000011</v>
      </c>
      <c r="E8" s="12">
        <f t="shared" si="0"/>
        <v>61.806354705461963</v>
      </c>
      <c r="H8">
        <v>15</v>
      </c>
      <c r="I8" t="s">
        <v>72</v>
      </c>
      <c r="J8">
        <v>61.806354705461963</v>
      </c>
      <c r="L8" s="7">
        <v>0</v>
      </c>
      <c r="M8">
        <v>4581.54</v>
      </c>
      <c r="N8">
        <v>273.37</v>
      </c>
    </row>
    <row r="9" spans="1:14" x14ac:dyDescent="0.25">
      <c r="A9">
        <v>15</v>
      </c>
      <c r="B9" s="12" t="s">
        <v>72</v>
      </c>
      <c r="C9">
        <v>7327.9</v>
      </c>
      <c r="D9">
        <v>4018.8</v>
      </c>
      <c r="E9" s="12">
        <f t="shared" si="0"/>
        <v>54.842451452667206</v>
      </c>
      <c r="H9">
        <v>15</v>
      </c>
      <c r="I9" t="s">
        <v>72</v>
      </c>
      <c r="J9">
        <v>54.842451452667206</v>
      </c>
      <c r="L9" s="7">
        <v>0.15</v>
      </c>
      <c r="M9">
        <v>4099.55</v>
      </c>
      <c r="N9">
        <v>305.64</v>
      </c>
    </row>
    <row r="10" spans="1:14" x14ac:dyDescent="0.25">
      <c r="A10">
        <v>15</v>
      </c>
      <c r="B10" s="12" t="s">
        <v>72</v>
      </c>
      <c r="C10">
        <v>7407.4</v>
      </c>
      <c r="D10">
        <v>3652.5</v>
      </c>
      <c r="E10" s="12">
        <f t="shared" si="0"/>
        <v>49.308799308799308</v>
      </c>
      <c r="H10">
        <v>15</v>
      </c>
      <c r="I10" t="s">
        <v>72</v>
      </c>
      <c r="J10">
        <v>49.308799308799308</v>
      </c>
      <c r="L10" s="7">
        <v>0.3</v>
      </c>
      <c r="M10">
        <v>3760.04</v>
      </c>
      <c r="N10" s="12">
        <v>305.64</v>
      </c>
    </row>
    <row r="11" spans="1:14" x14ac:dyDescent="0.25">
      <c r="A11">
        <v>15</v>
      </c>
      <c r="B11" s="12" t="s">
        <v>72</v>
      </c>
      <c r="C11">
        <v>7042.8</v>
      </c>
      <c r="D11">
        <v>3892.4999999999991</v>
      </c>
      <c r="E11" s="12">
        <f t="shared" si="0"/>
        <v>55.269211109217906</v>
      </c>
      <c r="H11">
        <v>15</v>
      </c>
      <c r="I11" t="s">
        <v>72</v>
      </c>
      <c r="J11">
        <v>55.269211109217906</v>
      </c>
      <c r="L11" s="7">
        <v>0.6</v>
      </c>
      <c r="M11">
        <v>809.12</v>
      </c>
      <c r="N11">
        <v>273.37</v>
      </c>
    </row>
    <row r="12" spans="1:14" x14ac:dyDescent="0.25">
      <c r="A12">
        <v>30</v>
      </c>
      <c r="B12" s="12" t="s">
        <v>72</v>
      </c>
      <c r="C12">
        <v>8430.2999999999993</v>
      </c>
      <c r="D12">
        <v>5291.7000000000007</v>
      </c>
      <c r="E12" s="12">
        <f t="shared" si="0"/>
        <v>62.770008184762126</v>
      </c>
      <c r="H12">
        <v>30</v>
      </c>
      <c r="I12" t="s">
        <v>72</v>
      </c>
      <c r="J12">
        <v>62.770008184762126</v>
      </c>
    </row>
    <row r="13" spans="1:14" x14ac:dyDescent="0.25">
      <c r="A13">
        <v>30</v>
      </c>
      <c r="B13" s="12" t="s">
        <v>72</v>
      </c>
      <c r="C13">
        <v>8549.7999999999993</v>
      </c>
      <c r="D13">
        <v>4605.0999999999995</v>
      </c>
      <c r="E13" s="12">
        <f t="shared" si="0"/>
        <v>53.862078645114508</v>
      </c>
      <c r="H13">
        <v>30</v>
      </c>
      <c r="I13" t="s">
        <v>72</v>
      </c>
      <c r="J13">
        <v>53.862078645114508</v>
      </c>
      <c r="L13" t="s">
        <v>52</v>
      </c>
      <c r="M13" t="s">
        <v>100</v>
      </c>
      <c r="N13" t="s">
        <v>155</v>
      </c>
    </row>
    <row r="14" spans="1:14" x14ac:dyDescent="0.25">
      <c r="A14">
        <v>30</v>
      </c>
      <c r="B14" s="12" t="s">
        <v>72</v>
      </c>
      <c r="C14">
        <v>5300.6000000000013</v>
      </c>
      <c r="D14">
        <v>3410.5</v>
      </c>
      <c r="E14" s="12">
        <f t="shared" si="0"/>
        <v>64.341772629513628</v>
      </c>
      <c r="H14">
        <v>30</v>
      </c>
      <c r="I14" t="s">
        <v>72</v>
      </c>
      <c r="J14">
        <v>64.341772629513628</v>
      </c>
      <c r="L14" s="7">
        <v>0</v>
      </c>
      <c r="M14">
        <v>900.78</v>
      </c>
      <c r="N14">
        <v>16.39</v>
      </c>
    </row>
    <row r="15" spans="1:14" x14ac:dyDescent="0.25">
      <c r="A15">
        <v>30</v>
      </c>
      <c r="B15" s="12" t="s">
        <v>72</v>
      </c>
      <c r="C15">
        <v>8479.9</v>
      </c>
      <c r="D15">
        <v>5314.8</v>
      </c>
      <c r="E15" s="12">
        <f t="shared" si="0"/>
        <v>62.675267397021194</v>
      </c>
      <c r="H15">
        <v>30</v>
      </c>
      <c r="I15" t="s">
        <v>72</v>
      </c>
      <c r="J15">
        <v>62.675267397021194</v>
      </c>
      <c r="L15" s="7">
        <v>0.15</v>
      </c>
      <c r="M15">
        <v>30.5</v>
      </c>
      <c r="N15">
        <v>16.39</v>
      </c>
    </row>
    <row r="16" spans="1:14" x14ac:dyDescent="0.25">
      <c r="A16">
        <v>30</v>
      </c>
      <c r="B16" s="12" t="s">
        <v>72</v>
      </c>
      <c r="C16">
        <v>13992.099999999999</v>
      </c>
      <c r="D16">
        <v>6345.5999999999995</v>
      </c>
      <c r="E16" s="12">
        <f t="shared" si="0"/>
        <v>45.351305379464129</v>
      </c>
      <c r="H16">
        <v>30</v>
      </c>
      <c r="I16" t="s">
        <v>72</v>
      </c>
      <c r="J16">
        <v>45.351305379464129</v>
      </c>
      <c r="L16" s="7">
        <v>0.3</v>
      </c>
      <c r="M16">
        <v>1209.98</v>
      </c>
      <c r="N16">
        <v>16.39</v>
      </c>
    </row>
    <row r="17" spans="1:19" x14ac:dyDescent="0.25">
      <c r="A17">
        <v>60</v>
      </c>
      <c r="B17" s="12" t="s">
        <v>72</v>
      </c>
      <c r="C17">
        <v>7017.7</v>
      </c>
      <c r="D17">
        <v>2811.4999999999995</v>
      </c>
      <c r="E17" s="12">
        <f t="shared" si="0"/>
        <v>40.062983598614927</v>
      </c>
      <c r="H17">
        <v>60</v>
      </c>
      <c r="I17" t="s">
        <v>72</v>
      </c>
      <c r="J17">
        <v>40.062983598614927</v>
      </c>
      <c r="L17" s="7">
        <v>0.6</v>
      </c>
      <c r="M17">
        <v>916.34</v>
      </c>
      <c r="N17">
        <v>16.39</v>
      </c>
    </row>
    <row r="18" spans="1:19" x14ac:dyDescent="0.25">
      <c r="A18">
        <v>60</v>
      </c>
      <c r="B18" s="12" t="s">
        <v>72</v>
      </c>
      <c r="C18">
        <v>888.60000000000014</v>
      </c>
      <c r="D18">
        <v>399.4</v>
      </c>
      <c r="E18" s="12">
        <f t="shared" si="0"/>
        <v>44.947107810038247</v>
      </c>
      <c r="H18">
        <v>60</v>
      </c>
      <c r="I18" t="s">
        <v>72</v>
      </c>
      <c r="J18">
        <v>44.947107810038247</v>
      </c>
    </row>
    <row r="19" spans="1:19" x14ac:dyDescent="0.25">
      <c r="A19">
        <v>60</v>
      </c>
      <c r="B19" s="12" t="s">
        <v>72</v>
      </c>
      <c r="C19">
        <v>2125.1000000000004</v>
      </c>
      <c r="D19">
        <v>1398.8</v>
      </c>
      <c r="E19" s="12">
        <f t="shared" si="0"/>
        <v>65.822784810126564</v>
      </c>
      <c r="H19">
        <v>60</v>
      </c>
      <c r="I19" t="s">
        <v>72</v>
      </c>
      <c r="J19">
        <v>65.822784810126564</v>
      </c>
    </row>
    <row r="20" spans="1:19" x14ac:dyDescent="0.25">
      <c r="A20">
        <v>60</v>
      </c>
      <c r="B20" s="12" t="s">
        <v>72</v>
      </c>
      <c r="C20">
        <v>1189.5</v>
      </c>
      <c r="D20">
        <v>624.5</v>
      </c>
      <c r="E20" s="12">
        <f t="shared" si="0"/>
        <v>52.501050861706602</v>
      </c>
      <c r="H20">
        <v>60</v>
      </c>
      <c r="I20" t="s">
        <v>72</v>
      </c>
      <c r="J20">
        <v>52.501050861706602</v>
      </c>
      <c r="L20" t="s">
        <v>52</v>
      </c>
      <c r="M20" t="s">
        <v>80</v>
      </c>
      <c r="N20" t="s">
        <v>82</v>
      </c>
      <c r="O20" t="s">
        <v>83</v>
      </c>
      <c r="P20" t="s">
        <v>84</v>
      </c>
      <c r="Q20" t="s">
        <v>85</v>
      </c>
      <c r="R20" t="s">
        <v>86</v>
      </c>
      <c r="S20" t="s">
        <v>155</v>
      </c>
    </row>
    <row r="21" spans="1:19" x14ac:dyDescent="0.25">
      <c r="A21">
        <v>60</v>
      </c>
      <c r="B21" s="12" t="s">
        <v>72</v>
      </c>
      <c r="C21">
        <v>3486</v>
      </c>
      <c r="D21">
        <v>2184.1999999999994</v>
      </c>
      <c r="E21" s="12">
        <f t="shared" si="0"/>
        <v>62.656339644291435</v>
      </c>
      <c r="H21">
        <v>60</v>
      </c>
      <c r="I21" t="s">
        <v>72</v>
      </c>
      <c r="J21">
        <v>62.656339644291435</v>
      </c>
      <c r="L21">
        <v>0</v>
      </c>
      <c r="M21">
        <v>1802.2</v>
      </c>
      <c r="N21">
        <v>2576.85</v>
      </c>
      <c r="O21">
        <v>905.96</v>
      </c>
      <c r="P21">
        <v>559.55999999999995</v>
      </c>
      <c r="Q21">
        <v>484.3</v>
      </c>
      <c r="R21">
        <v>360.74</v>
      </c>
      <c r="S21">
        <v>1.43</v>
      </c>
    </row>
    <row r="22" spans="1:19" x14ac:dyDescent="0.25">
      <c r="L22">
        <v>15</v>
      </c>
      <c r="M22">
        <v>1228.42</v>
      </c>
      <c r="N22">
        <v>3338.86</v>
      </c>
      <c r="O22">
        <v>1226.3800000000001</v>
      </c>
      <c r="P22">
        <v>309.92</v>
      </c>
      <c r="Q22">
        <v>482.35</v>
      </c>
      <c r="R22">
        <v>269.2</v>
      </c>
      <c r="S22">
        <v>1.43</v>
      </c>
    </row>
    <row r="23" spans="1:19" x14ac:dyDescent="0.25">
      <c r="L23">
        <v>30</v>
      </c>
      <c r="M23">
        <v>2076.6799999999998</v>
      </c>
      <c r="N23">
        <v>980.7</v>
      </c>
      <c r="O23">
        <v>406.04</v>
      </c>
      <c r="P23">
        <v>478.84</v>
      </c>
      <c r="Q23">
        <v>804.18</v>
      </c>
      <c r="R23">
        <v>84.66</v>
      </c>
      <c r="S23">
        <v>1.43</v>
      </c>
    </row>
    <row r="24" spans="1:19" x14ac:dyDescent="0.25">
      <c r="L24">
        <v>60</v>
      </c>
      <c r="M24">
        <v>901.66</v>
      </c>
      <c r="N24">
        <v>278.54000000000002</v>
      </c>
      <c r="O24">
        <v>10.24</v>
      </c>
      <c r="P24">
        <v>22.4</v>
      </c>
      <c r="Q24">
        <v>5.36</v>
      </c>
      <c r="R24">
        <v>13.66</v>
      </c>
      <c r="S24">
        <v>1.43</v>
      </c>
    </row>
    <row r="26" spans="1:19" x14ac:dyDescent="0.25">
      <c r="L26" t="s">
        <v>52</v>
      </c>
      <c r="M26" t="s">
        <v>141</v>
      </c>
      <c r="N26" t="s">
        <v>143</v>
      </c>
      <c r="O26" t="s">
        <v>155</v>
      </c>
    </row>
    <row r="27" spans="1:19" x14ac:dyDescent="0.25">
      <c r="L27" s="7">
        <v>0</v>
      </c>
      <c r="M27">
        <v>3431.78</v>
      </c>
      <c r="N27">
        <v>2220.8000000000002</v>
      </c>
      <c r="O27">
        <v>10.86</v>
      </c>
    </row>
    <row r="28" spans="1:19" x14ac:dyDescent="0.25">
      <c r="L28" s="7">
        <v>0.15</v>
      </c>
      <c r="M28">
        <v>2878.44</v>
      </c>
      <c r="N28">
        <v>2099.2199999999998</v>
      </c>
      <c r="O28">
        <v>10.86</v>
      </c>
    </row>
    <row r="29" spans="1:19" x14ac:dyDescent="0.25">
      <c r="L29" s="7">
        <v>0.3</v>
      </c>
      <c r="M29">
        <v>1545.56</v>
      </c>
      <c r="N29">
        <v>2621.68</v>
      </c>
      <c r="O29">
        <v>10.86</v>
      </c>
    </row>
    <row r="30" spans="1:19" x14ac:dyDescent="0.25">
      <c r="L30" s="7">
        <v>0.6</v>
      </c>
      <c r="M30">
        <v>267.8</v>
      </c>
      <c r="N30">
        <v>282.3</v>
      </c>
      <c r="O30">
        <v>10.86</v>
      </c>
    </row>
  </sheetData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D121"/>
  <sheetViews>
    <sheetView workbookViewId="0">
      <selection activeCell="E1" sqref="E1"/>
    </sheetView>
  </sheetViews>
  <sheetFormatPr defaultRowHeight="15" x14ac:dyDescent="0.25"/>
  <sheetData>
    <row r="1" spans="1:4" x14ac:dyDescent="0.25">
      <c r="A1" t="s">
        <v>0</v>
      </c>
      <c r="B1" t="s">
        <v>2</v>
      </c>
      <c r="C1" t="s">
        <v>3</v>
      </c>
      <c r="D1" t="s">
        <v>157</v>
      </c>
    </row>
    <row r="2" spans="1:4" x14ac:dyDescent="0.25">
      <c r="A2" t="s">
        <v>80</v>
      </c>
      <c r="B2">
        <v>2</v>
      </c>
      <c r="C2">
        <v>60</v>
      </c>
      <c r="D2">
        <v>11.76</v>
      </c>
    </row>
    <row r="3" spans="1:4" x14ac:dyDescent="0.25">
      <c r="A3" t="s">
        <v>84</v>
      </c>
      <c r="B3" s="12">
        <v>2</v>
      </c>
      <c r="C3">
        <v>30</v>
      </c>
      <c r="D3">
        <v>15.55</v>
      </c>
    </row>
    <row r="4" spans="1:4" x14ac:dyDescent="0.25">
      <c r="A4" t="s">
        <v>80</v>
      </c>
      <c r="B4" s="12">
        <v>2</v>
      </c>
      <c r="C4">
        <v>30</v>
      </c>
      <c r="D4">
        <v>55.04</v>
      </c>
    </row>
    <row r="5" spans="1:4" x14ac:dyDescent="0.25">
      <c r="A5" t="s">
        <v>88</v>
      </c>
      <c r="B5" s="12">
        <v>2</v>
      </c>
      <c r="C5">
        <v>30</v>
      </c>
      <c r="D5">
        <v>3.07</v>
      </c>
    </row>
    <row r="6" spans="1:4" x14ac:dyDescent="0.25">
      <c r="A6" t="s">
        <v>85</v>
      </c>
      <c r="B6" s="12">
        <v>2</v>
      </c>
      <c r="C6">
        <v>60</v>
      </c>
      <c r="D6">
        <v>5.46</v>
      </c>
    </row>
    <row r="7" spans="1:4" x14ac:dyDescent="0.25">
      <c r="A7" t="s">
        <v>83</v>
      </c>
      <c r="B7" s="12">
        <v>2</v>
      </c>
      <c r="C7">
        <v>15</v>
      </c>
      <c r="D7">
        <v>18.329999999999998</v>
      </c>
    </row>
    <row r="8" spans="1:4" x14ac:dyDescent="0.25">
      <c r="A8" t="s">
        <v>86</v>
      </c>
      <c r="B8" s="12">
        <v>2</v>
      </c>
      <c r="C8">
        <v>60</v>
      </c>
      <c r="D8">
        <v>0.27</v>
      </c>
    </row>
    <row r="9" spans="1:4" x14ac:dyDescent="0.25">
      <c r="A9" t="s">
        <v>84</v>
      </c>
      <c r="B9" s="12">
        <v>2</v>
      </c>
      <c r="C9">
        <v>0</v>
      </c>
      <c r="D9">
        <v>35.96</v>
      </c>
    </row>
    <row r="10" spans="1:4" x14ac:dyDescent="0.25">
      <c r="A10" t="s">
        <v>11</v>
      </c>
      <c r="B10" s="12">
        <v>2</v>
      </c>
      <c r="C10">
        <v>60</v>
      </c>
      <c r="D10">
        <v>189.91</v>
      </c>
    </row>
    <row r="11" spans="1:4" x14ac:dyDescent="0.25">
      <c r="A11" t="s">
        <v>85</v>
      </c>
      <c r="B11" s="12">
        <v>2</v>
      </c>
      <c r="C11">
        <v>30</v>
      </c>
      <c r="D11">
        <v>13.32</v>
      </c>
    </row>
    <row r="12" spans="1:4" x14ac:dyDescent="0.25">
      <c r="A12" t="s">
        <v>85</v>
      </c>
      <c r="B12" s="12">
        <v>2</v>
      </c>
      <c r="C12">
        <v>0</v>
      </c>
      <c r="D12">
        <v>2.36</v>
      </c>
    </row>
    <row r="13" spans="1:4" x14ac:dyDescent="0.25">
      <c r="A13" t="s">
        <v>81</v>
      </c>
      <c r="B13" s="12">
        <v>2</v>
      </c>
      <c r="C13">
        <v>30</v>
      </c>
      <c r="D13">
        <v>14.99</v>
      </c>
    </row>
    <row r="14" spans="1:4" x14ac:dyDescent="0.25">
      <c r="A14" t="s">
        <v>83</v>
      </c>
      <c r="B14" s="12">
        <v>2</v>
      </c>
      <c r="C14">
        <v>60</v>
      </c>
      <c r="D14">
        <v>0.73</v>
      </c>
    </row>
    <row r="15" spans="1:4" x14ac:dyDescent="0.25">
      <c r="A15" t="s">
        <v>11</v>
      </c>
      <c r="B15" s="12">
        <v>2</v>
      </c>
      <c r="C15">
        <v>0</v>
      </c>
      <c r="D15">
        <v>13.03</v>
      </c>
    </row>
    <row r="16" spans="1:4" x14ac:dyDescent="0.25">
      <c r="A16" t="s">
        <v>82</v>
      </c>
      <c r="B16" s="12">
        <v>2</v>
      </c>
      <c r="C16">
        <v>0</v>
      </c>
      <c r="D16">
        <v>144.68</v>
      </c>
    </row>
    <row r="17" spans="1:4" x14ac:dyDescent="0.25">
      <c r="A17" t="s">
        <v>80</v>
      </c>
      <c r="B17" s="12">
        <v>2</v>
      </c>
      <c r="C17">
        <v>0</v>
      </c>
      <c r="D17">
        <v>15.46</v>
      </c>
    </row>
    <row r="18" spans="1:4" x14ac:dyDescent="0.25">
      <c r="A18" t="s">
        <v>82</v>
      </c>
      <c r="B18" s="12">
        <v>2</v>
      </c>
      <c r="C18">
        <v>60</v>
      </c>
      <c r="D18">
        <v>53.93</v>
      </c>
    </row>
    <row r="19" spans="1:4" x14ac:dyDescent="0.25">
      <c r="A19" t="s">
        <v>80</v>
      </c>
      <c r="B19" s="12">
        <v>2</v>
      </c>
      <c r="C19">
        <v>15</v>
      </c>
      <c r="D19">
        <v>117.18</v>
      </c>
    </row>
    <row r="20" spans="1:4" x14ac:dyDescent="0.25">
      <c r="A20" t="s">
        <v>82</v>
      </c>
      <c r="B20" s="12">
        <v>2</v>
      </c>
      <c r="C20">
        <v>15</v>
      </c>
      <c r="D20">
        <v>187.27</v>
      </c>
    </row>
    <row r="21" spans="1:4" x14ac:dyDescent="0.25">
      <c r="A21" t="s">
        <v>86</v>
      </c>
      <c r="B21" s="12">
        <v>2</v>
      </c>
      <c r="C21">
        <v>0</v>
      </c>
      <c r="D21">
        <v>1.44</v>
      </c>
    </row>
    <row r="22" spans="1:4" x14ac:dyDescent="0.25">
      <c r="A22" t="s">
        <v>11</v>
      </c>
      <c r="B22" s="12">
        <v>2</v>
      </c>
      <c r="C22">
        <v>30</v>
      </c>
      <c r="D22">
        <v>26.35</v>
      </c>
    </row>
    <row r="23" spans="1:4" x14ac:dyDescent="0.25">
      <c r="A23" t="s">
        <v>81</v>
      </c>
      <c r="B23">
        <v>2</v>
      </c>
      <c r="C23">
        <v>0</v>
      </c>
      <c r="D23">
        <v>4.54</v>
      </c>
    </row>
    <row r="24" spans="1:4" x14ac:dyDescent="0.25">
      <c r="A24" t="s">
        <v>83</v>
      </c>
      <c r="B24">
        <v>1</v>
      </c>
      <c r="C24">
        <v>30</v>
      </c>
      <c r="D24">
        <v>20.78</v>
      </c>
    </row>
    <row r="25" spans="1:4" x14ac:dyDescent="0.25">
      <c r="A25" t="s">
        <v>80</v>
      </c>
      <c r="B25" s="12">
        <v>1</v>
      </c>
      <c r="C25">
        <v>15</v>
      </c>
      <c r="D25">
        <v>8.2799999999999994</v>
      </c>
    </row>
    <row r="26" spans="1:4" x14ac:dyDescent="0.25">
      <c r="A26" t="s">
        <v>81</v>
      </c>
      <c r="B26" s="12">
        <v>1</v>
      </c>
      <c r="C26">
        <v>15</v>
      </c>
      <c r="D26">
        <v>35.17</v>
      </c>
    </row>
    <row r="27" spans="1:4" x14ac:dyDescent="0.25">
      <c r="A27" t="s">
        <v>81</v>
      </c>
      <c r="B27" s="12">
        <v>1</v>
      </c>
      <c r="C27">
        <v>30</v>
      </c>
      <c r="D27">
        <v>38.86</v>
      </c>
    </row>
    <row r="28" spans="1:4" x14ac:dyDescent="0.25">
      <c r="A28" t="s">
        <v>86</v>
      </c>
      <c r="B28" s="12">
        <v>1</v>
      </c>
      <c r="C28">
        <v>30</v>
      </c>
      <c r="D28">
        <v>14.8</v>
      </c>
    </row>
    <row r="29" spans="1:4" x14ac:dyDescent="0.25">
      <c r="A29" t="s">
        <v>11</v>
      </c>
      <c r="B29" s="12">
        <v>1</v>
      </c>
      <c r="C29">
        <v>0</v>
      </c>
      <c r="D29">
        <v>19.59</v>
      </c>
    </row>
    <row r="30" spans="1:4" x14ac:dyDescent="0.25">
      <c r="A30" t="s">
        <v>82</v>
      </c>
      <c r="B30" s="12">
        <v>1</v>
      </c>
      <c r="C30">
        <v>15</v>
      </c>
      <c r="D30">
        <v>149.94999999999999</v>
      </c>
    </row>
    <row r="31" spans="1:4" x14ac:dyDescent="0.25">
      <c r="A31" t="s">
        <v>81</v>
      </c>
      <c r="B31" s="12">
        <v>1</v>
      </c>
      <c r="C31">
        <v>0</v>
      </c>
      <c r="D31">
        <v>8.4</v>
      </c>
    </row>
    <row r="32" spans="1:4" x14ac:dyDescent="0.25">
      <c r="A32" t="s">
        <v>82</v>
      </c>
      <c r="B32" s="12">
        <v>1</v>
      </c>
      <c r="C32">
        <v>0</v>
      </c>
      <c r="D32">
        <v>97.62</v>
      </c>
    </row>
    <row r="33" spans="1:4" x14ac:dyDescent="0.25">
      <c r="A33" t="s">
        <v>11</v>
      </c>
      <c r="B33" s="12">
        <v>1</v>
      </c>
      <c r="C33">
        <v>30</v>
      </c>
      <c r="D33">
        <v>25.16</v>
      </c>
    </row>
    <row r="34" spans="1:4" x14ac:dyDescent="0.25">
      <c r="A34" t="s">
        <v>80</v>
      </c>
      <c r="B34" s="12">
        <v>1</v>
      </c>
      <c r="C34">
        <v>0</v>
      </c>
      <c r="D34">
        <v>90.99</v>
      </c>
    </row>
    <row r="35" spans="1:4" x14ac:dyDescent="0.25">
      <c r="A35" t="s">
        <v>81</v>
      </c>
      <c r="B35" s="12">
        <v>1</v>
      </c>
      <c r="C35">
        <v>60</v>
      </c>
      <c r="D35">
        <v>58.48</v>
      </c>
    </row>
    <row r="36" spans="1:4" x14ac:dyDescent="0.25">
      <c r="A36" t="s">
        <v>11</v>
      </c>
      <c r="B36" s="12">
        <v>1</v>
      </c>
      <c r="C36">
        <v>60</v>
      </c>
      <c r="D36">
        <v>29.81</v>
      </c>
    </row>
    <row r="37" spans="1:4" x14ac:dyDescent="0.25">
      <c r="A37" t="s">
        <v>80</v>
      </c>
      <c r="B37" s="12">
        <v>1</v>
      </c>
      <c r="C37">
        <v>30</v>
      </c>
      <c r="D37">
        <v>154.99</v>
      </c>
    </row>
    <row r="38" spans="1:4" x14ac:dyDescent="0.25">
      <c r="A38" t="s">
        <v>82</v>
      </c>
      <c r="B38" s="12">
        <v>1</v>
      </c>
      <c r="C38">
        <v>30</v>
      </c>
      <c r="D38">
        <v>33.82</v>
      </c>
    </row>
    <row r="39" spans="1:4" x14ac:dyDescent="0.25">
      <c r="A39" t="s">
        <v>86</v>
      </c>
      <c r="B39" s="12">
        <v>1</v>
      </c>
      <c r="C39">
        <v>0</v>
      </c>
      <c r="D39">
        <v>3.84</v>
      </c>
    </row>
    <row r="40" spans="1:4" x14ac:dyDescent="0.25">
      <c r="A40" t="s">
        <v>80</v>
      </c>
      <c r="B40">
        <v>1</v>
      </c>
      <c r="C40">
        <v>60</v>
      </c>
      <c r="D40">
        <v>22.25</v>
      </c>
    </row>
    <row r="41" spans="1:4" x14ac:dyDescent="0.25">
      <c r="A41" t="s">
        <v>11</v>
      </c>
      <c r="B41">
        <v>3</v>
      </c>
      <c r="C41">
        <v>60</v>
      </c>
      <c r="D41">
        <v>0.38</v>
      </c>
    </row>
    <row r="42" spans="1:4" x14ac:dyDescent="0.25">
      <c r="A42" t="s">
        <v>81</v>
      </c>
      <c r="B42" s="12">
        <v>3</v>
      </c>
      <c r="C42">
        <v>60</v>
      </c>
      <c r="D42">
        <v>109.59</v>
      </c>
    </row>
    <row r="43" spans="1:4" x14ac:dyDescent="0.25">
      <c r="A43" t="s">
        <v>81</v>
      </c>
      <c r="B43" s="12">
        <v>3</v>
      </c>
      <c r="C43">
        <v>30</v>
      </c>
      <c r="D43">
        <v>1.88</v>
      </c>
    </row>
    <row r="44" spans="1:4" x14ac:dyDescent="0.25">
      <c r="A44" t="s">
        <v>80</v>
      </c>
      <c r="B44" s="12">
        <v>3</v>
      </c>
      <c r="C44">
        <v>60</v>
      </c>
      <c r="D44">
        <v>45.12</v>
      </c>
    </row>
    <row r="45" spans="1:4" x14ac:dyDescent="0.25">
      <c r="A45" t="s">
        <v>86</v>
      </c>
      <c r="B45" s="12">
        <v>3</v>
      </c>
      <c r="C45">
        <v>30</v>
      </c>
      <c r="D45">
        <v>2.94</v>
      </c>
    </row>
    <row r="46" spans="1:4" x14ac:dyDescent="0.25">
      <c r="A46" t="s">
        <v>82</v>
      </c>
      <c r="B46" s="12">
        <v>3</v>
      </c>
      <c r="C46">
        <v>60</v>
      </c>
      <c r="D46">
        <v>60.31</v>
      </c>
    </row>
    <row r="47" spans="1:4" x14ac:dyDescent="0.25">
      <c r="A47" t="s">
        <v>80</v>
      </c>
      <c r="B47" s="12">
        <v>3</v>
      </c>
      <c r="C47">
        <v>30</v>
      </c>
      <c r="D47">
        <v>143.34</v>
      </c>
    </row>
    <row r="48" spans="1:4" x14ac:dyDescent="0.25">
      <c r="A48" t="s">
        <v>82</v>
      </c>
      <c r="B48" s="12">
        <v>3</v>
      </c>
      <c r="C48">
        <v>30</v>
      </c>
      <c r="D48">
        <v>43.7</v>
      </c>
    </row>
    <row r="49" spans="1:4" x14ac:dyDescent="0.25">
      <c r="A49" t="s">
        <v>85</v>
      </c>
      <c r="B49" s="12">
        <v>3</v>
      </c>
      <c r="C49">
        <v>30</v>
      </c>
      <c r="D49">
        <v>1.21</v>
      </c>
    </row>
    <row r="50" spans="1:4" x14ac:dyDescent="0.25">
      <c r="A50" t="s">
        <v>86</v>
      </c>
      <c r="B50" s="12">
        <v>3</v>
      </c>
      <c r="C50">
        <v>0</v>
      </c>
      <c r="D50">
        <v>2.66</v>
      </c>
    </row>
    <row r="51" spans="1:4" x14ac:dyDescent="0.25">
      <c r="A51" t="s">
        <v>84</v>
      </c>
      <c r="B51" s="12">
        <v>3</v>
      </c>
      <c r="C51" s="12">
        <v>0</v>
      </c>
      <c r="D51">
        <v>23.77</v>
      </c>
    </row>
    <row r="52" spans="1:4" x14ac:dyDescent="0.25">
      <c r="A52" t="s">
        <v>83</v>
      </c>
      <c r="B52" s="12">
        <v>3</v>
      </c>
      <c r="C52" s="12">
        <v>0</v>
      </c>
      <c r="D52">
        <v>4.8899999999999997</v>
      </c>
    </row>
    <row r="53" spans="1:4" x14ac:dyDescent="0.25">
      <c r="A53" t="s">
        <v>80</v>
      </c>
      <c r="B53" s="12">
        <v>3</v>
      </c>
      <c r="C53" s="12">
        <v>0</v>
      </c>
      <c r="D53">
        <v>66.97</v>
      </c>
    </row>
    <row r="54" spans="1:4" x14ac:dyDescent="0.25">
      <c r="A54" t="s">
        <v>82</v>
      </c>
      <c r="B54" s="12">
        <v>3</v>
      </c>
      <c r="C54" s="12">
        <v>0</v>
      </c>
      <c r="D54">
        <v>117.61</v>
      </c>
    </row>
    <row r="55" spans="1:4" x14ac:dyDescent="0.25">
      <c r="A55" t="s">
        <v>83</v>
      </c>
      <c r="B55" s="12">
        <v>3</v>
      </c>
      <c r="C55" s="12">
        <v>0</v>
      </c>
      <c r="D55">
        <v>1.23</v>
      </c>
    </row>
    <row r="56" spans="1:4" x14ac:dyDescent="0.25">
      <c r="A56" t="s">
        <v>86</v>
      </c>
      <c r="B56" s="12">
        <v>3</v>
      </c>
      <c r="C56" s="12">
        <v>0</v>
      </c>
      <c r="D56">
        <v>2.92</v>
      </c>
    </row>
    <row r="57" spans="1:4" x14ac:dyDescent="0.25">
      <c r="A57" t="s">
        <v>85</v>
      </c>
      <c r="B57" s="12">
        <v>3</v>
      </c>
      <c r="C57" s="12">
        <v>0</v>
      </c>
      <c r="D57">
        <v>6.42</v>
      </c>
    </row>
    <row r="58" spans="1:4" x14ac:dyDescent="0.25">
      <c r="A58" t="s">
        <v>11</v>
      </c>
      <c r="B58" s="12">
        <v>3</v>
      </c>
      <c r="C58" s="12">
        <v>0</v>
      </c>
      <c r="D58">
        <v>35.950000000000003</v>
      </c>
    </row>
    <row r="59" spans="1:4" x14ac:dyDescent="0.25">
      <c r="A59" t="s">
        <v>82</v>
      </c>
      <c r="B59" s="12">
        <v>3</v>
      </c>
      <c r="C59">
        <v>15</v>
      </c>
      <c r="D59">
        <v>71.75</v>
      </c>
    </row>
    <row r="60" spans="1:4" x14ac:dyDescent="0.25">
      <c r="A60" t="s">
        <v>11</v>
      </c>
      <c r="B60" s="12">
        <v>3</v>
      </c>
      <c r="C60">
        <v>15</v>
      </c>
      <c r="D60">
        <v>105.16</v>
      </c>
    </row>
    <row r="61" spans="1:4" x14ac:dyDescent="0.25">
      <c r="A61" t="s">
        <v>80</v>
      </c>
      <c r="B61">
        <v>4</v>
      </c>
      <c r="C61">
        <v>15</v>
      </c>
      <c r="D61">
        <v>227.81</v>
      </c>
    </row>
    <row r="62" spans="1:4" x14ac:dyDescent="0.25">
      <c r="A62" t="s">
        <v>85</v>
      </c>
      <c r="B62">
        <v>4</v>
      </c>
      <c r="C62">
        <v>15</v>
      </c>
      <c r="D62">
        <v>15.38</v>
      </c>
    </row>
    <row r="63" spans="1:4" x14ac:dyDescent="0.25">
      <c r="A63" t="s">
        <v>11</v>
      </c>
      <c r="B63">
        <v>4</v>
      </c>
      <c r="C63">
        <v>0</v>
      </c>
      <c r="D63">
        <v>42.54</v>
      </c>
    </row>
    <row r="64" spans="1:4" x14ac:dyDescent="0.25">
      <c r="A64" t="s">
        <v>159</v>
      </c>
      <c r="B64">
        <v>4</v>
      </c>
      <c r="C64">
        <v>30</v>
      </c>
      <c r="D64">
        <v>61.72</v>
      </c>
    </row>
    <row r="65" spans="1:4" x14ac:dyDescent="0.25">
      <c r="A65" t="s">
        <v>80</v>
      </c>
      <c r="B65">
        <v>4</v>
      </c>
      <c r="C65">
        <v>0</v>
      </c>
      <c r="D65">
        <v>132.58000000000001</v>
      </c>
    </row>
    <row r="66" spans="1:4" x14ac:dyDescent="0.25">
      <c r="A66" t="s">
        <v>80</v>
      </c>
      <c r="B66">
        <v>5</v>
      </c>
      <c r="C66">
        <v>60</v>
      </c>
      <c r="D66">
        <v>149.97</v>
      </c>
    </row>
    <row r="67" spans="1:4" x14ac:dyDescent="0.25">
      <c r="A67" t="s">
        <v>82</v>
      </c>
      <c r="B67">
        <v>4</v>
      </c>
      <c r="C67">
        <v>0</v>
      </c>
      <c r="D67">
        <v>18.52</v>
      </c>
    </row>
    <row r="68" spans="1:4" x14ac:dyDescent="0.25">
      <c r="A68" t="s">
        <v>126</v>
      </c>
      <c r="B68">
        <v>4</v>
      </c>
      <c r="C68">
        <v>30</v>
      </c>
      <c r="D68">
        <v>39</v>
      </c>
    </row>
    <row r="69" spans="1:4" x14ac:dyDescent="0.25">
      <c r="A69" t="s">
        <v>11</v>
      </c>
      <c r="B69">
        <v>5</v>
      </c>
      <c r="C69">
        <v>60</v>
      </c>
      <c r="D69">
        <v>24.66</v>
      </c>
    </row>
    <row r="70" spans="1:4" x14ac:dyDescent="0.25">
      <c r="A70" t="s">
        <v>82</v>
      </c>
      <c r="B70">
        <v>5</v>
      </c>
      <c r="C70">
        <v>60</v>
      </c>
      <c r="D70">
        <v>36.35</v>
      </c>
    </row>
    <row r="71" spans="1:4" x14ac:dyDescent="0.25">
      <c r="A71" t="s">
        <v>11</v>
      </c>
      <c r="B71">
        <v>4</v>
      </c>
      <c r="C71">
        <v>30</v>
      </c>
      <c r="D71">
        <v>25.49</v>
      </c>
    </row>
    <row r="72" spans="1:4" x14ac:dyDescent="0.25">
      <c r="A72" t="s">
        <v>82</v>
      </c>
      <c r="B72">
        <v>3</v>
      </c>
      <c r="C72">
        <v>15</v>
      </c>
      <c r="D72">
        <v>205.39</v>
      </c>
    </row>
    <row r="73" spans="1:4" x14ac:dyDescent="0.25">
      <c r="A73" t="s">
        <v>86</v>
      </c>
      <c r="B73">
        <v>3</v>
      </c>
      <c r="C73">
        <v>15</v>
      </c>
      <c r="D73">
        <v>13.46</v>
      </c>
    </row>
    <row r="74" spans="1:4" x14ac:dyDescent="0.25">
      <c r="A74" t="s">
        <v>85</v>
      </c>
      <c r="B74">
        <v>3</v>
      </c>
      <c r="C74">
        <v>15</v>
      </c>
      <c r="D74">
        <v>13.98</v>
      </c>
    </row>
    <row r="75" spans="1:4" x14ac:dyDescent="0.25">
      <c r="A75" t="s">
        <v>84</v>
      </c>
      <c r="B75">
        <v>3</v>
      </c>
      <c r="C75">
        <v>15</v>
      </c>
      <c r="D75">
        <v>80.58</v>
      </c>
    </row>
    <row r="76" spans="1:4" x14ac:dyDescent="0.25">
      <c r="A76" t="s">
        <v>81</v>
      </c>
      <c r="B76">
        <v>4</v>
      </c>
      <c r="C76">
        <v>60</v>
      </c>
      <c r="D76">
        <v>13.18</v>
      </c>
    </row>
    <row r="77" spans="1:4" x14ac:dyDescent="0.25">
      <c r="A77" t="s">
        <v>80</v>
      </c>
      <c r="B77">
        <v>3</v>
      </c>
      <c r="C77">
        <v>15</v>
      </c>
      <c r="D77">
        <v>33.409999999999997</v>
      </c>
    </row>
    <row r="78" spans="1:4" x14ac:dyDescent="0.25">
      <c r="A78" t="s">
        <v>83</v>
      </c>
      <c r="B78">
        <v>3</v>
      </c>
      <c r="C78">
        <v>15</v>
      </c>
      <c r="D78">
        <v>43.44</v>
      </c>
    </row>
    <row r="79" spans="1:4" x14ac:dyDescent="0.25">
      <c r="A79" t="s">
        <v>11</v>
      </c>
      <c r="B79">
        <v>4</v>
      </c>
      <c r="C79">
        <v>60</v>
      </c>
      <c r="D79">
        <v>37.020000000000003</v>
      </c>
    </row>
    <row r="80" spans="1:4" x14ac:dyDescent="0.25">
      <c r="A80" t="s">
        <v>85</v>
      </c>
      <c r="B80" s="12">
        <v>4</v>
      </c>
      <c r="C80" s="12">
        <v>60</v>
      </c>
      <c r="D80">
        <v>13.73</v>
      </c>
    </row>
    <row r="81" spans="1:4" x14ac:dyDescent="0.25">
      <c r="A81" t="s">
        <v>80</v>
      </c>
      <c r="B81" s="12">
        <v>4</v>
      </c>
      <c r="C81" s="12">
        <v>60</v>
      </c>
      <c r="D81">
        <v>25</v>
      </c>
    </row>
    <row r="82" spans="1:4" x14ac:dyDescent="0.25">
      <c r="A82" t="s">
        <v>80</v>
      </c>
      <c r="B82" s="12">
        <v>4</v>
      </c>
      <c r="C82">
        <v>30</v>
      </c>
      <c r="D82">
        <v>279.24</v>
      </c>
    </row>
    <row r="83" spans="1:4" x14ac:dyDescent="0.25">
      <c r="A83" t="s">
        <v>81</v>
      </c>
      <c r="B83" s="12">
        <v>4</v>
      </c>
      <c r="C83">
        <v>30</v>
      </c>
      <c r="D83">
        <v>1.9</v>
      </c>
    </row>
    <row r="84" spans="1:4" x14ac:dyDescent="0.25">
      <c r="A84" t="s">
        <v>85</v>
      </c>
      <c r="B84" s="12">
        <v>4</v>
      </c>
      <c r="C84">
        <v>30</v>
      </c>
      <c r="D84">
        <v>8.68</v>
      </c>
    </row>
    <row r="85" spans="1:4" x14ac:dyDescent="0.25">
      <c r="A85" t="s">
        <v>86</v>
      </c>
      <c r="B85" s="12">
        <v>4</v>
      </c>
      <c r="C85">
        <v>30</v>
      </c>
      <c r="D85">
        <v>2.25</v>
      </c>
    </row>
    <row r="86" spans="1:4" x14ac:dyDescent="0.25">
      <c r="A86" t="s">
        <v>82</v>
      </c>
      <c r="B86">
        <v>5</v>
      </c>
      <c r="C86">
        <v>30</v>
      </c>
      <c r="D86">
        <v>118.5</v>
      </c>
    </row>
    <row r="87" spans="1:4" x14ac:dyDescent="0.25">
      <c r="A87" t="s">
        <v>89</v>
      </c>
      <c r="B87">
        <v>5</v>
      </c>
      <c r="C87">
        <v>30</v>
      </c>
      <c r="D87">
        <v>3.64</v>
      </c>
    </row>
    <row r="88" spans="1:4" x14ac:dyDescent="0.25">
      <c r="A88" t="s">
        <v>11</v>
      </c>
      <c r="B88" s="12">
        <v>5</v>
      </c>
      <c r="C88">
        <v>30</v>
      </c>
      <c r="D88">
        <v>29.12</v>
      </c>
    </row>
    <row r="89" spans="1:4" x14ac:dyDescent="0.25">
      <c r="A89" t="s">
        <v>125</v>
      </c>
      <c r="B89">
        <v>5</v>
      </c>
      <c r="C89">
        <v>30</v>
      </c>
      <c r="D89">
        <v>3.44</v>
      </c>
    </row>
    <row r="90" spans="1:4" x14ac:dyDescent="0.25">
      <c r="A90" t="s">
        <v>126</v>
      </c>
      <c r="B90">
        <v>4</v>
      </c>
      <c r="C90">
        <v>0</v>
      </c>
      <c r="D90">
        <v>9.77</v>
      </c>
    </row>
    <row r="91" spans="1:4" x14ac:dyDescent="0.25">
      <c r="A91" t="s">
        <v>91</v>
      </c>
      <c r="B91">
        <v>4</v>
      </c>
      <c r="C91">
        <v>0</v>
      </c>
      <c r="D91">
        <v>2.06</v>
      </c>
    </row>
    <row r="92" spans="1:4" x14ac:dyDescent="0.25">
      <c r="A92" t="s">
        <v>85</v>
      </c>
      <c r="B92">
        <v>5</v>
      </c>
      <c r="C92">
        <v>60</v>
      </c>
      <c r="D92">
        <v>2.66</v>
      </c>
    </row>
    <row r="93" spans="1:4" x14ac:dyDescent="0.25">
      <c r="A93" t="s">
        <v>83</v>
      </c>
      <c r="B93">
        <v>4</v>
      </c>
      <c r="C93">
        <v>15</v>
      </c>
      <c r="D93">
        <v>29.68</v>
      </c>
    </row>
    <row r="94" spans="1:4" x14ac:dyDescent="0.25">
      <c r="A94" t="s">
        <v>88</v>
      </c>
      <c r="B94">
        <v>4</v>
      </c>
      <c r="C94">
        <v>15</v>
      </c>
      <c r="D94">
        <v>0.49</v>
      </c>
    </row>
    <row r="95" spans="1:4" x14ac:dyDescent="0.25">
      <c r="A95" t="s">
        <v>85</v>
      </c>
      <c r="B95">
        <v>5</v>
      </c>
      <c r="C95">
        <v>30</v>
      </c>
      <c r="D95">
        <v>7.0000000000000007E-2</v>
      </c>
    </row>
    <row r="96" spans="1:4" x14ac:dyDescent="0.25">
      <c r="A96" t="s">
        <v>84</v>
      </c>
      <c r="B96">
        <v>4</v>
      </c>
      <c r="C96">
        <v>0</v>
      </c>
      <c r="D96">
        <v>17.03</v>
      </c>
    </row>
    <row r="97" spans="1:4" x14ac:dyDescent="0.25">
      <c r="A97" t="s">
        <v>85</v>
      </c>
      <c r="B97">
        <v>5</v>
      </c>
      <c r="C97">
        <v>0</v>
      </c>
      <c r="D97">
        <v>42.99</v>
      </c>
    </row>
    <row r="98" spans="1:4" x14ac:dyDescent="0.25">
      <c r="A98" t="s">
        <v>83</v>
      </c>
      <c r="B98">
        <v>5</v>
      </c>
      <c r="C98">
        <v>0</v>
      </c>
      <c r="D98">
        <v>35.08</v>
      </c>
    </row>
    <row r="99" spans="1:4" x14ac:dyDescent="0.25">
      <c r="A99" t="s">
        <v>80</v>
      </c>
      <c r="B99">
        <v>5</v>
      </c>
      <c r="C99">
        <v>15</v>
      </c>
      <c r="D99">
        <v>54.18</v>
      </c>
    </row>
    <row r="100" spans="1:4" x14ac:dyDescent="0.25">
      <c r="A100" t="s">
        <v>11</v>
      </c>
      <c r="B100">
        <v>5</v>
      </c>
      <c r="C100">
        <v>0</v>
      </c>
      <c r="D100">
        <v>57.5</v>
      </c>
    </row>
    <row r="101" spans="1:4" x14ac:dyDescent="0.25">
      <c r="A101" t="s">
        <v>80</v>
      </c>
      <c r="B101">
        <v>5</v>
      </c>
      <c r="C101">
        <v>0</v>
      </c>
      <c r="D101">
        <v>158.68</v>
      </c>
    </row>
    <row r="102" spans="1:4" x14ac:dyDescent="0.25">
      <c r="A102" t="s">
        <v>81</v>
      </c>
      <c r="B102">
        <v>5</v>
      </c>
      <c r="C102">
        <v>30</v>
      </c>
      <c r="D102">
        <v>19.77</v>
      </c>
    </row>
    <row r="103" spans="1:4" x14ac:dyDescent="0.25">
      <c r="A103" t="s">
        <v>83</v>
      </c>
      <c r="B103">
        <v>4</v>
      </c>
      <c r="C103">
        <v>0</v>
      </c>
      <c r="D103">
        <v>4.18</v>
      </c>
    </row>
    <row r="104" spans="1:4" x14ac:dyDescent="0.25">
      <c r="A104" t="s">
        <v>86</v>
      </c>
      <c r="B104">
        <v>4</v>
      </c>
      <c r="C104">
        <v>15</v>
      </c>
      <c r="D104">
        <v>19.68</v>
      </c>
    </row>
    <row r="105" spans="1:4" x14ac:dyDescent="0.25">
      <c r="A105" t="s">
        <v>89</v>
      </c>
      <c r="B105">
        <v>5</v>
      </c>
      <c r="C105">
        <v>0</v>
      </c>
      <c r="D105">
        <v>6.46</v>
      </c>
    </row>
    <row r="106" spans="1:4" x14ac:dyDescent="0.25">
      <c r="A106" t="s">
        <v>86</v>
      </c>
      <c r="B106">
        <v>4</v>
      </c>
      <c r="C106">
        <v>0</v>
      </c>
      <c r="D106">
        <v>15.56</v>
      </c>
    </row>
    <row r="107" spans="1:4" x14ac:dyDescent="0.25">
      <c r="A107" t="s">
        <v>80</v>
      </c>
      <c r="B107">
        <v>5</v>
      </c>
      <c r="C107">
        <v>30</v>
      </c>
      <c r="D107">
        <v>151.91999999999999</v>
      </c>
    </row>
    <row r="108" spans="1:4" x14ac:dyDescent="0.25">
      <c r="A108" t="s">
        <v>84</v>
      </c>
      <c r="B108">
        <v>5</v>
      </c>
      <c r="C108">
        <v>15</v>
      </c>
      <c r="D108">
        <v>2.37</v>
      </c>
    </row>
    <row r="109" spans="1:4" x14ac:dyDescent="0.25">
      <c r="A109" t="s">
        <v>84</v>
      </c>
      <c r="B109">
        <v>5</v>
      </c>
      <c r="C109">
        <v>0</v>
      </c>
      <c r="D109">
        <v>22.67</v>
      </c>
    </row>
    <row r="110" spans="1:4" x14ac:dyDescent="0.25">
      <c r="A110" t="s">
        <v>86</v>
      </c>
      <c r="B110">
        <v>5</v>
      </c>
      <c r="C110">
        <v>30</v>
      </c>
      <c r="D110">
        <v>7.63</v>
      </c>
    </row>
    <row r="111" spans="1:4" x14ac:dyDescent="0.25">
      <c r="A111" t="s">
        <v>11</v>
      </c>
      <c r="B111">
        <v>5</v>
      </c>
      <c r="C111">
        <v>15</v>
      </c>
      <c r="D111">
        <v>13</v>
      </c>
    </row>
    <row r="112" spans="1:4" x14ac:dyDescent="0.25">
      <c r="A112" t="s">
        <v>83</v>
      </c>
      <c r="B112">
        <v>5</v>
      </c>
      <c r="C112">
        <v>30</v>
      </c>
      <c r="D112">
        <v>1.03</v>
      </c>
    </row>
    <row r="113" spans="1:4" x14ac:dyDescent="0.25">
      <c r="A113" t="s">
        <v>82</v>
      </c>
      <c r="B113">
        <v>5</v>
      </c>
      <c r="C113">
        <v>15</v>
      </c>
      <c r="D113">
        <v>86.48</v>
      </c>
    </row>
    <row r="114" spans="1:4" x14ac:dyDescent="0.25">
      <c r="A114" t="s">
        <v>91</v>
      </c>
      <c r="B114">
        <v>5</v>
      </c>
      <c r="C114">
        <v>15</v>
      </c>
      <c r="D114">
        <v>14.26</v>
      </c>
    </row>
    <row r="115" spans="1:4" x14ac:dyDescent="0.25">
      <c r="A115" t="s">
        <v>84</v>
      </c>
      <c r="B115">
        <v>5</v>
      </c>
      <c r="C115">
        <v>30</v>
      </c>
      <c r="D115">
        <v>20.02</v>
      </c>
    </row>
    <row r="116" spans="1:4" x14ac:dyDescent="0.25">
      <c r="A116" t="s">
        <v>85</v>
      </c>
      <c r="B116">
        <v>5</v>
      </c>
      <c r="C116">
        <v>0</v>
      </c>
      <c r="D116">
        <v>2.15</v>
      </c>
    </row>
    <row r="117" spans="1:4" x14ac:dyDescent="0.25">
      <c r="A117" t="s">
        <v>82</v>
      </c>
      <c r="B117">
        <v>5</v>
      </c>
      <c r="C117">
        <v>0</v>
      </c>
      <c r="D117">
        <v>25.19</v>
      </c>
    </row>
    <row r="118" spans="1:4" x14ac:dyDescent="0.25">
      <c r="A118" t="s">
        <v>85</v>
      </c>
      <c r="B118">
        <v>4</v>
      </c>
      <c r="C118">
        <v>0</v>
      </c>
      <c r="D118">
        <v>81.239999999999995</v>
      </c>
    </row>
    <row r="119" spans="1:4" x14ac:dyDescent="0.25">
      <c r="A119" t="s">
        <v>86</v>
      </c>
      <c r="B119">
        <v>5</v>
      </c>
      <c r="C119">
        <v>15</v>
      </c>
      <c r="D119">
        <v>11.51</v>
      </c>
    </row>
    <row r="120" spans="1:4" x14ac:dyDescent="0.25">
      <c r="A120" t="s">
        <v>86</v>
      </c>
      <c r="B120">
        <v>5</v>
      </c>
      <c r="C120">
        <v>0</v>
      </c>
      <c r="D120">
        <v>1.74</v>
      </c>
    </row>
    <row r="121" spans="1:4" x14ac:dyDescent="0.25">
      <c r="A121" t="s">
        <v>124</v>
      </c>
      <c r="B121">
        <v>5</v>
      </c>
      <c r="C121">
        <v>0</v>
      </c>
      <c r="D121">
        <v>1.39</v>
      </c>
    </row>
  </sheetData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H121"/>
  <sheetViews>
    <sheetView workbookViewId="0">
      <selection sqref="A1:H121"/>
    </sheetView>
  </sheetViews>
  <sheetFormatPr defaultRowHeight="15" x14ac:dyDescent="0.25"/>
  <sheetData>
    <row r="1" spans="1:8" x14ac:dyDescent="0.25">
      <c r="A1" t="s">
        <v>0</v>
      </c>
      <c r="B1" t="s">
        <v>2</v>
      </c>
      <c r="C1" t="s">
        <v>3</v>
      </c>
      <c r="D1" t="s">
        <v>158</v>
      </c>
      <c r="E1" t="s">
        <v>5</v>
      </c>
      <c r="F1" t="s">
        <v>167</v>
      </c>
      <c r="G1" t="s">
        <v>169</v>
      </c>
      <c r="H1" t="s">
        <v>170</v>
      </c>
    </row>
    <row r="2" spans="1:8" x14ac:dyDescent="0.25">
      <c r="A2" t="s">
        <v>80</v>
      </c>
      <c r="B2">
        <v>2</v>
      </c>
      <c r="C2">
        <v>60</v>
      </c>
      <c r="D2">
        <v>8.6999999999999993</v>
      </c>
      <c r="E2">
        <v>1000</v>
      </c>
      <c r="F2">
        <f>D2/E2</f>
        <v>8.6999999999999994E-3</v>
      </c>
      <c r="G2">
        <v>10000</v>
      </c>
      <c r="H2">
        <f>F2*G2</f>
        <v>87</v>
      </c>
    </row>
    <row r="3" spans="1:8" x14ac:dyDescent="0.25">
      <c r="A3" t="s">
        <v>84</v>
      </c>
      <c r="B3">
        <v>2</v>
      </c>
      <c r="C3">
        <v>30</v>
      </c>
      <c r="D3">
        <v>8.8699999999999992</v>
      </c>
      <c r="E3" s="12">
        <v>1000</v>
      </c>
      <c r="F3" s="12">
        <f t="shared" ref="F3:F66" si="0">D3/E3</f>
        <v>8.8699999999999994E-3</v>
      </c>
      <c r="G3" s="12">
        <v>10000</v>
      </c>
      <c r="H3" s="12">
        <f t="shared" ref="H3:H66" si="1">F3*G3</f>
        <v>88.699999999999989</v>
      </c>
    </row>
    <row r="4" spans="1:8" x14ac:dyDescent="0.25">
      <c r="A4" t="s">
        <v>80</v>
      </c>
      <c r="B4">
        <v>2</v>
      </c>
      <c r="C4">
        <v>30</v>
      </c>
      <c r="D4">
        <v>29.28</v>
      </c>
      <c r="E4" s="12">
        <v>1000</v>
      </c>
      <c r="F4" s="12">
        <f t="shared" si="0"/>
        <v>2.928E-2</v>
      </c>
      <c r="G4" s="12">
        <v>10000</v>
      </c>
      <c r="H4" s="12">
        <f t="shared" si="1"/>
        <v>292.8</v>
      </c>
    </row>
    <row r="5" spans="1:8" x14ac:dyDescent="0.25">
      <c r="A5" t="s">
        <v>88</v>
      </c>
      <c r="B5">
        <v>2</v>
      </c>
      <c r="C5">
        <v>30</v>
      </c>
      <c r="D5">
        <v>1.55</v>
      </c>
      <c r="E5" s="12">
        <v>1000</v>
      </c>
      <c r="F5" s="12">
        <f t="shared" si="0"/>
        <v>1.5499999999999999E-3</v>
      </c>
      <c r="G5" s="12">
        <v>10000</v>
      </c>
      <c r="H5" s="12">
        <f t="shared" si="1"/>
        <v>15.5</v>
      </c>
    </row>
    <row r="6" spans="1:8" x14ac:dyDescent="0.25">
      <c r="A6" t="s">
        <v>85</v>
      </c>
      <c r="B6">
        <v>2</v>
      </c>
      <c r="C6">
        <v>60</v>
      </c>
      <c r="D6">
        <v>3.13</v>
      </c>
      <c r="E6" s="12">
        <v>1000</v>
      </c>
      <c r="F6" s="12">
        <f t="shared" si="0"/>
        <v>3.13E-3</v>
      </c>
      <c r="G6" s="12">
        <v>10000</v>
      </c>
      <c r="H6" s="12">
        <f t="shared" si="1"/>
        <v>31.3</v>
      </c>
    </row>
    <row r="7" spans="1:8" x14ac:dyDescent="0.25">
      <c r="A7" t="s">
        <v>83</v>
      </c>
      <c r="B7">
        <v>2</v>
      </c>
      <c r="C7">
        <v>15</v>
      </c>
      <c r="D7">
        <v>9.81</v>
      </c>
      <c r="E7" s="12">
        <v>1000</v>
      </c>
      <c r="F7" s="12">
        <f t="shared" si="0"/>
        <v>9.810000000000001E-3</v>
      </c>
      <c r="G7" s="12">
        <v>10000</v>
      </c>
      <c r="H7" s="12">
        <f t="shared" si="1"/>
        <v>98.100000000000009</v>
      </c>
    </row>
    <row r="8" spans="1:8" x14ac:dyDescent="0.25">
      <c r="A8" t="s">
        <v>86</v>
      </c>
      <c r="B8">
        <v>2</v>
      </c>
      <c r="C8">
        <v>60</v>
      </c>
      <c r="D8">
        <v>0.24</v>
      </c>
      <c r="E8" s="12">
        <v>1000</v>
      </c>
      <c r="F8" s="12">
        <f t="shared" si="0"/>
        <v>2.3999999999999998E-4</v>
      </c>
      <c r="G8" s="12">
        <v>10000</v>
      </c>
      <c r="H8" s="12">
        <f t="shared" si="1"/>
        <v>2.4</v>
      </c>
    </row>
    <row r="9" spans="1:8" x14ac:dyDescent="0.25">
      <c r="A9" t="s">
        <v>84</v>
      </c>
      <c r="B9">
        <v>2</v>
      </c>
      <c r="C9">
        <v>0</v>
      </c>
      <c r="D9">
        <v>20.73</v>
      </c>
      <c r="E9" s="12">
        <v>1000</v>
      </c>
      <c r="F9" s="12">
        <f t="shared" si="0"/>
        <v>2.0730000000000002E-2</v>
      </c>
      <c r="G9" s="12">
        <v>10000</v>
      </c>
      <c r="H9" s="12">
        <f t="shared" si="1"/>
        <v>207.3</v>
      </c>
    </row>
    <row r="10" spans="1:8" x14ac:dyDescent="0.25">
      <c r="A10" t="s">
        <v>11</v>
      </c>
      <c r="B10">
        <v>2</v>
      </c>
      <c r="C10">
        <v>60</v>
      </c>
      <c r="D10">
        <v>48.03</v>
      </c>
      <c r="E10" s="12">
        <v>1000</v>
      </c>
      <c r="F10" s="12">
        <f t="shared" si="0"/>
        <v>4.8030000000000003E-2</v>
      </c>
      <c r="G10" s="12">
        <v>10000</v>
      </c>
      <c r="H10" s="12">
        <f t="shared" si="1"/>
        <v>480.3</v>
      </c>
    </row>
    <row r="11" spans="1:8" x14ac:dyDescent="0.25">
      <c r="A11" t="s">
        <v>85</v>
      </c>
      <c r="B11">
        <v>2</v>
      </c>
      <c r="C11">
        <v>30</v>
      </c>
      <c r="D11">
        <v>9.2899999999999991</v>
      </c>
      <c r="E11" s="12">
        <v>1000</v>
      </c>
      <c r="F11" s="12">
        <f t="shared" si="0"/>
        <v>9.2899999999999996E-3</v>
      </c>
      <c r="G11" s="12">
        <v>10000</v>
      </c>
      <c r="H11" s="12">
        <f t="shared" si="1"/>
        <v>92.899999999999991</v>
      </c>
    </row>
    <row r="12" spans="1:8" x14ac:dyDescent="0.25">
      <c r="A12" t="s">
        <v>85</v>
      </c>
      <c r="B12">
        <v>2</v>
      </c>
      <c r="C12">
        <v>0</v>
      </c>
      <c r="D12">
        <v>1.57</v>
      </c>
      <c r="E12" s="12">
        <v>1000</v>
      </c>
      <c r="F12" s="12">
        <f t="shared" si="0"/>
        <v>1.57E-3</v>
      </c>
      <c r="G12" s="12">
        <v>10000</v>
      </c>
      <c r="H12" s="12">
        <f t="shared" si="1"/>
        <v>15.7</v>
      </c>
    </row>
    <row r="13" spans="1:8" x14ac:dyDescent="0.25">
      <c r="A13" t="s">
        <v>81</v>
      </c>
      <c r="B13">
        <v>2</v>
      </c>
      <c r="C13">
        <v>30</v>
      </c>
      <c r="D13">
        <v>10.119999999999999</v>
      </c>
      <c r="E13" s="12">
        <v>1000</v>
      </c>
      <c r="F13" s="12">
        <f t="shared" si="0"/>
        <v>1.0119999999999999E-2</v>
      </c>
      <c r="G13" s="12">
        <v>10000</v>
      </c>
      <c r="H13" s="12">
        <f t="shared" si="1"/>
        <v>101.19999999999999</v>
      </c>
    </row>
    <row r="14" spans="1:8" x14ac:dyDescent="0.25">
      <c r="A14" t="s">
        <v>83</v>
      </c>
      <c r="B14">
        <v>2</v>
      </c>
      <c r="C14">
        <v>60</v>
      </c>
      <c r="D14">
        <v>0.46</v>
      </c>
      <c r="E14" s="12">
        <v>1000</v>
      </c>
      <c r="F14" s="12">
        <f t="shared" si="0"/>
        <v>4.6000000000000001E-4</v>
      </c>
      <c r="G14" s="12">
        <v>10000</v>
      </c>
      <c r="H14" s="12">
        <f t="shared" si="1"/>
        <v>4.6000000000000005</v>
      </c>
    </row>
    <row r="15" spans="1:8" x14ac:dyDescent="0.25">
      <c r="A15" t="s">
        <v>11</v>
      </c>
      <c r="B15">
        <v>2</v>
      </c>
      <c r="C15">
        <v>0</v>
      </c>
      <c r="D15">
        <v>6.77</v>
      </c>
      <c r="E15" s="12">
        <v>1000</v>
      </c>
      <c r="F15" s="12">
        <f t="shared" si="0"/>
        <v>6.77E-3</v>
      </c>
      <c r="G15" s="12">
        <v>10000</v>
      </c>
      <c r="H15" s="12">
        <f t="shared" si="1"/>
        <v>67.7</v>
      </c>
    </row>
    <row r="16" spans="1:8" x14ac:dyDescent="0.25">
      <c r="A16" t="s">
        <v>82</v>
      </c>
      <c r="B16">
        <v>2</v>
      </c>
      <c r="C16">
        <v>0</v>
      </c>
      <c r="D16">
        <v>62.57</v>
      </c>
      <c r="E16" s="12">
        <v>1000</v>
      </c>
      <c r="F16" s="12">
        <f t="shared" si="0"/>
        <v>6.2570000000000001E-2</v>
      </c>
      <c r="G16" s="12">
        <v>10000</v>
      </c>
      <c r="H16" s="12">
        <f t="shared" si="1"/>
        <v>625.70000000000005</v>
      </c>
    </row>
    <row r="17" spans="1:8" x14ac:dyDescent="0.25">
      <c r="A17" t="s">
        <v>80</v>
      </c>
      <c r="B17">
        <v>2</v>
      </c>
      <c r="C17">
        <v>0</v>
      </c>
      <c r="D17">
        <v>11.4</v>
      </c>
      <c r="E17" s="12">
        <v>1000</v>
      </c>
      <c r="F17" s="12">
        <f t="shared" si="0"/>
        <v>1.14E-2</v>
      </c>
      <c r="G17" s="12">
        <v>10000</v>
      </c>
      <c r="H17" s="12">
        <f t="shared" si="1"/>
        <v>114</v>
      </c>
    </row>
    <row r="18" spans="1:8" x14ac:dyDescent="0.25">
      <c r="A18" t="s">
        <v>82</v>
      </c>
      <c r="B18">
        <v>2</v>
      </c>
      <c r="C18">
        <v>60</v>
      </c>
      <c r="D18">
        <v>21.28</v>
      </c>
      <c r="E18" s="12">
        <v>1000</v>
      </c>
      <c r="F18" s="12">
        <f t="shared" si="0"/>
        <v>2.128E-2</v>
      </c>
      <c r="G18" s="12">
        <v>10000</v>
      </c>
      <c r="H18" s="12">
        <f t="shared" si="1"/>
        <v>212.8</v>
      </c>
    </row>
    <row r="19" spans="1:8" x14ac:dyDescent="0.25">
      <c r="A19" t="s">
        <v>80</v>
      </c>
      <c r="B19">
        <v>2</v>
      </c>
      <c r="C19">
        <v>15</v>
      </c>
      <c r="D19">
        <v>58.59</v>
      </c>
      <c r="E19" s="12">
        <v>1000</v>
      </c>
      <c r="F19" s="12">
        <f t="shared" si="0"/>
        <v>5.8590000000000003E-2</v>
      </c>
      <c r="G19" s="12">
        <v>10000</v>
      </c>
      <c r="H19" s="12">
        <f t="shared" si="1"/>
        <v>585.9</v>
      </c>
    </row>
    <row r="20" spans="1:8" x14ac:dyDescent="0.25">
      <c r="A20" t="s">
        <v>82</v>
      </c>
      <c r="B20">
        <v>2</v>
      </c>
      <c r="C20">
        <v>15</v>
      </c>
      <c r="D20">
        <v>67.739999999999995</v>
      </c>
      <c r="E20" s="12">
        <v>1000</v>
      </c>
      <c r="F20" s="12">
        <f t="shared" si="0"/>
        <v>6.7739999999999995E-2</v>
      </c>
      <c r="G20" s="12">
        <v>10000</v>
      </c>
      <c r="H20" s="12">
        <f t="shared" si="1"/>
        <v>677.4</v>
      </c>
    </row>
    <row r="21" spans="1:8" x14ac:dyDescent="0.25">
      <c r="A21" t="s">
        <v>86</v>
      </c>
      <c r="B21">
        <v>2</v>
      </c>
      <c r="C21">
        <v>0</v>
      </c>
      <c r="D21">
        <v>0.68</v>
      </c>
      <c r="E21" s="12">
        <v>1000</v>
      </c>
      <c r="F21" s="12">
        <f t="shared" si="0"/>
        <v>6.8000000000000005E-4</v>
      </c>
      <c r="G21" s="12">
        <v>10000</v>
      </c>
      <c r="H21" s="12">
        <f t="shared" si="1"/>
        <v>6.8000000000000007</v>
      </c>
    </row>
    <row r="22" spans="1:8" x14ac:dyDescent="0.25">
      <c r="A22" t="s">
        <v>11</v>
      </c>
      <c r="B22">
        <v>2</v>
      </c>
      <c r="C22">
        <v>30</v>
      </c>
      <c r="D22">
        <v>11.13</v>
      </c>
      <c r="E22" s="12">
        <v>1000</v>
      </c>
      <c r="F22" s="12">
        <f t="shared" si="0"/>
        <v>1.1130000000000001E-2</v>
      </c>
      <c r="G22" s="12">
        <v>10000</v>
      </c>
      <c r="H22" s="12">
        <f t="shared" si="1"/>
        <v>111.30000000000001</v>
      </c>
    </row>
    <row r="23" spans="1:8" x14ac:dyDescent="0.25">
      <c r="A23" t="s">
        <v>81</v>
      </c>
      <c r="B23">
        <v>2</v>
      </c>
      <c r="C23">
        <v>0</v>
      </c>
      <c r="D23">
        <v>3.33</v>
      </c>
      <c r="E23" s="12">
        <v>1000</v>
      </c>
      <c r="F23" s="12">
        <f t="shared" si="0"/>
        <v>3.3300000000000001E-3</v>
      </c>
      <c r="G23" s="12">
        <v>10000</v>
      </c>
      <c r="H23" s="12">
        <f t="shared" si="1"/>
        <v>33.299999999999997</v>
      </c>
    </row>
    <row r="24" spans="1:8" x14ac:dyDescent="0.25">
      <c r="A24" t="s">
        <v>83</v>
      </c>
      <c r="B24">
        <v>1</v>
      </c>
      <c r="C24">
        <v>30</v>
      </c>
      <c r="D24">
        <v>13.23</v>
      </c>
      <c r="E24" s="12">
        <v>1000</v>
      </c>
      <c r="F24" s="12">
        <f t="shared" si="0"/>
        <v>1.323E-2</v>
      </c>
      <c r="G24" s="12">
        <v>10000</v>
      </c>
      <c r="H24" s="12">
        <f t="shared" si="1"/>
        <v>132.30000000000001</v>
      </c>
    </row>
    <row r="25" spans="1:8" x14ac:dyDescent="0.25">
      <c r="A25" t="s">
        <v>80</v>
      </c>
      <c r="B25">
        <v>1</v>
      </c>
      <c r="C25">
        <v>15</v>
      </c>
      <c r="D25">
        <v>4.82</v>
      </c>
      <c r="E25" s="12">
        <v>1000</v>
      </c>
      <c r="F25" s="12">
        <f t="shared" si="0"/>
        <v>4.8200000000000005E-3</v>
      </c>
      <c r="G25" s="12">
        <v>10000</v>
      </c>
      <c r="H25" s="12">
        <f t="shared" si="1"/>
        <v>48.2</v>
      </c>
    </row>
    <row r="26" spans="1:8" x14ac:dyDescent="0.25">
      <c r="A26" t="s">
        <v>81</v>
      </c>
      <c r="B26">
        <v>1</v>
      </c>
      <c r="C26">
        <v>15</v>
      </c>
      <c r="D26">
        <v>17.97</v>
      </c>
      <c r="E26" s="12">
        <v>1000</v>
      </c>
      <c r="F26" s="12">
        <f t="shared" si="0"/>
        <v>1.797E-2</v>
      </c>
      <c r="G26" s="12">
        <v>10000</v>
      </c>
      <c r="H26" s="12">
        <f t="shared" si="1"/>
        <v>179.7</v>
      </c>
    </row>
    <row r="27" spans="1:8" x14ac:dyDescent="0.25">
      <c r="A27" t="s">
        <v>81</v>
      </c>
      <c r="B27">
        <v>1</v>
      </c>
      <c r="C27">
        <v>30</v>
      </c>
      <c r="D27">
        <v>18.59</v>
      </c>
      <c r="E27" s="12">
        <v>1000</v>
      </c>
      <c r="F27" s="12">
        <f t="shared" si="0"/>
        <v>1.8589999999999999E-2</v>
      </c>
      <c r="G27" s="12">
        <v>10000</v>
      </c>
      <c r="H27" s="12">
        <f t="shared" si="1"/>
        <v>185.89999999999998</v>
      </c>
    </row>
    <row r="28" spans="1:8" x14ac:dyDescent="0.25">
      <c r="A28" t="s">
        <v>86</v>
      </c>
      <c r="B28">
        <v>1</v>
      </c>
      <c r="C28">
        <v>30</v>
      </c>
      <c r="D28">
        <v>7.28</v>
      </c>
      <c r="E28" s="12">
        <v>1000</v>
      </c>
      <c r="F28" s="12">
        <f t="shared" si="0"/>
        <v>7.28E-3</v>
      </c>
      <c r="G28" s="12">
        <v>10000</v>
      </c>
      <c r="H28" s="12">
        <f t="shared" si="1"/>
        <v>72.8</v>
      </c>
    </row>
    <row r="29" spans="1:8" x14ac:dyDescent="0.25">
      <c r="A29" t="s">
        <v>11</v>
      </c>
      <c r="B29">
        <v>1</v>
      </c>
      <c r="C29">
        <v>0</v>
      </c>
      <c r="D29">
        <v>7.77</v>
      </c>
      <c r="E29" s="12">
        <v>1000</v>
      </c>
      <c r="F29" s="12">
        <f t="shared" si="0"/>
        <v>7.77E-3</v>
      </c>
      <c r="G29" s="12">
        <v>10000</v>
      </c>
      <c r="H29" s="12">
        <f t="shared" si="1"/>
        <v>77.7</v>
      </c>
    </row>
    <row r="30" spans="1:8" x14ac:dyDescent="0.25">
      <c r="A30" t="s">
        <v>82</v>
      </c>
      <c r="B30">
        <v>1</v>
      </c>
      <c r="C30">
        <v>15</v>
      </c>
      <c r="D30">
        <v>55.36</v>
      </c>
      <c r="E30" s="12">
        <v>1000</v>
      </c>
      <c r="F30" s="12">
        <f t="shared" si="0"/>
        <v>5.5359999999999999E-2</v>
      </c>
      <c r="G30" s="12">
        <v>10000</v>
      </c>
      <c r="H30" s="12">
        <f t="shared" si="1"/>
        <v>553.6</v>
      </c>
    </row>
    <row r="31" spans="1:8" x14ac:dyDescent="0.25">
      <c r="A31" t="s">
        <v>81</v>
      </c>
      <c r="B31">
        <v>1</v>
      </c>
      <c r="C31">
        <v>0</v>
      </c>
      <c r="D31">
        <v>4.84</v>
      </c>
      <c r="E31" s="12">
        <v>1000</v>
      </c>
      <c r="F31" s="12">
        <f t="shared" si="0"/>
        <v>4.8399999999999997E-3</v>
      </c>
      <c r="G31" s="12">
        <v>10000</v>
      </c>
      <c r="H31" s="12">
        <f t="shared" si="1"/>
        <v>48.4</v>
      </c>
    </row>
    <row r="32" spans="1:8" x14ac:dyDescent="0.25">
      <c r="A32" t="s">
        <v>82</v>
      </c>
      <c r="B32">
        <v>1</v>
      </c>
      <c r="C32">
        <v>0</v>
      </c>
      <c r="D32">
        <v>40.68</v>
      </c>
      <c r="E32" s="12">
        <v>1000</v>
      </c>
      <c r="F32" s="12">
        <f t="shared" si="0"/>
        <v>4.0680000000000001E-2</v>
      </c>
      <c r="G32" s="12">
        <v>10000</v>
      </c>
      <c r="H32" s="12">
        <f t="shared" si="1"/>
        <v>406.8</v>
      </c>
    </row>
    <row r="33" spans="1:8" x14ac:dyDescent="0.25">
      <c r="A33" t="s">
        <v>11</v>
      </c>
      <c r="B33">
        <v>1</v>
      </c>
      <c r="C33">
        <v>30</v>
      </c>
      <c r="D33">
        <v>10.27</v>
      </c>
      <c r="E33" s="12">
        <v>1000</v>
      </c>
      <c r="F33" s="12">
        <f t="shared" si="0"/>
        <v>1.027E-2</v>
      </c>
      <c r="G33" s="12">
        <v>10000</v>
      </c>
      <c r="H33" s="12">
        <f t="shared" si="1"/>
        <v>102.7</v>
      </c>
    </row>
    <row r="34" spans="1:8" x14ac:dyDescent="0.25">
      <c r="A34" t="s">
        <v>80</v>
      </c>
      <c r="B34">
        <v>1</v>
      </c>
      <c r="C34">
        <v>0</v>
      </c>
      <c r="D34">
        <v>51.12</v>
      </c>
      <c r="E34" s="12">
        <v>1000</v>
      </c>
      <c r="F34" s="12">
        <f t="shared" si="0"/>
        <v>5.1119999999999999E-2</v>
      </c>
      <c r="G34" s="12">
        <v>10000</v>
      </c>
      <c r="H34" s="12">
        <f t="shared" si="1"/>
        <v>511.2</v>
      </c>
    </row>
    <row r="35" spans="1:8" x14ac:dyDescent="0.25">
      <c r="A35" t="s">
        <v>81</v>
      </c>
      <c r="B35">
        <v>1</v>
      </c>
      <c r="C35">
        <v>60</v>
      </c>
      <c r="D35">
        <v>30.59</v>
      </c>
      <c r="E35" s="12">
        <v>1000</v>
      </c>
      <c r="F35" s="12">
        <f t="shared" si="0"/>
        <v>3.0589999999999999E-2</v>
      </c>
      <c r="G35" s="12">
        <v>10000</v>
      </c>
      <c r="H35" s="12">
        <f t="shared" si="1"/>
        <v>305.89999999999998</v>
      </c>
    </row>
    <row r="36" spans="1:8" x14ac:dyDescent="0.25">
      <c r="A36" t="s">
        <v>11</v>
      </c>
      <c r="B36">
        <v>1</v>
      </c>
      <c r="C36">
        <v>60</v>
      </c>
      <c r="D36">
        <v>7.52</v>
      </c>
      <c r="E36" s="12">
        <v>1000</v>
      </c>
      <c r="F36" s="12">
        <f t="shared" si="0"/>
        <v>7.5199999999999998E-3</v>
      </c>
      <c r="G36" s="12">
        <v>10000</v>
      </c>
      <c r="H36" s="12">
        <f t="shared" si="1"/>
        <v>75.2</v>
      </c>
    </row>
    <row r="37" spans="1:8" x14ac:dyDescent="0.25">
      <c r="A37" t="s">
        <v>80</v>
      </c>
      <c r="B37">
        <v>1</v>
      </c>
      <c r="C37">
        <v>30</v>
      </c>
      <c r="D37">
        <v>78.930000000000007</v>
      </c>
      <c r="E37" s="12">
        <v>1000</v>
      </c>
      <c r="F37" s="12">
        <f t="shared" si="0"/>
        <v>7.893E-2</v>
      </c>
      <c r="G37" s="12">
        <v>10000</v>
      </c>
      <c r="H37" s="12">
        <f t="shared" si="1"/>
        <v>789.3</v>
      </c>
    </row>
    <row r="38" spans="1:8" x14ac:dyDescent="0.25">
      <c r="A38" t="s">
        <v>82</v>
      </c>
      <c r="B38">
        <v>1</v>
      </c>
      <c r="C38">
        <v>30</v>
      </c>
      <c r="D38">
        <v>12.46</v>
      </c>
      <c r="E38" s="12">
        <v>1000</v>
      </c>
      <c r="F38" s="12">
        <f t="shared" si="0"/>
        <v>1.2460000000000001E-2</v>
      </c>
      <c r="G38" s="12">
        <v>10000</v>
      </c>
      <c r="H38" s="12">
        <f t="shared" si="1"/>
        <v>124.60000000000001</v>
      </c>
    </row>
    <row r="39" spans="1:8" x14ac:dyDescent="0.25">
      <c r="A39" t="s">
        <v>86</v>
      </c>
      <c r="B39">
        <v>1</v>
      </c>
      <c r="C39">
        <v>0</v>
      </c>
      <c r="D39">
        <v>2.13</v>
      </c>
      <c r="E39" s="12">
        <v>1000</v>
      </c>
      <c r="F39" s="12">
        <f t="shared" si="0"/>
        <v>2.1299999999999999E-3</v>
      </c>
      <c r="G39" s="12">
        <v>10000</v>
      </c>
      <c r="H39" s="12">
        <f t="shared" si="1"/>
        <v>21.3</v>
      </c>
    </row>
    <row r="40" spans="1:8" x14ac:dyDescent="0.25">
      <c r="A40" t="s">
        <v>80</v>
      </c>
      <c r="B40">
        <v>1</v>
      </c>
      <c r="C40">
        <v>60</v>
      </c>
      <c r="D40">
        <v>12.24</v>
      </c>
      <c r="E40" s="12">
        <v>1000</v>
      </c>
      <c r="F40" s="12">
        <f t="shared" si="0"/>
        <v>1.2240000000000001E-2</v>
      </c>
      <c r="G40" s="12">
        <v>10000</v>
      </c>
      <c r="H40" s="12">
        <f t="shared" si="1"/>
        <v>122.4</v>
      </c>
    </row>
    <row r="41" spans="1:8" x14ac:dyDescent="0.25">
      <c r="A41" t="s">
        <v>11</v>
      </c>
      <c r="B41">
        <v>3</v>
      </c>
      <c r="C41">
        <v>60</v>
      </c>
      <c r="D41">
        <v>0.37</v>
      </c>
      <c r="E41" s="12">
        <v>1000</v>
      </c>
      <c r="F41" s="12">
        <f t="shared" si="0"/>
        <v>3.6999999999999999E-4</v>
      </c>
      <c r="G41" s="12">
        <v>10000</v>
      </c>
      <c r="H41" s="12">
        <f t="shared" si="1"/>
        <v>3.6999999999999997</v>
      </c>
    </row>
    <row r="42" spans="1:8" x14ac:dyDescent="0.25">
      <c r="A42" t="s">
        <v>81</v>
      </c>
      <c r="B42">
        <v>3</v>
      </c>
      <c r="C42">
        <v>60</v>
      </c>
      <c r="D42">
        <v>49.44</v>
      </c>
      <c r="E42" s="12">
        <v>1000</v>
      </c>
      <c r="F42" s="12">
        <f t="shared" si="0"/>
        <v>4.9439999999999998E-2</v>
      </c>
      <c r="G42" s="12">
        <v>10000</v>
      </c>
      <c r="H42" s="12">
        <f t="shared" si="1"/>
        <v>494.4</v>
      </c>
    </row>
    <row r="43" spans="1:8" x14ac:dyDescent="0.25">
      <c r="A43" t="s">
        <v>81</v>
      </c>
      <c r="B43">
        <v>3</v>
      </c>
      <c r="C43">
        <v>30</v>
      </c>
      <c r="D43">
        <v>1.74</v>
      </c>
      <c r="E43" s="12">
        <v>1000</v>
      </c>
      <c r="F43" s="12">
        <f t="shared" si="0"/>
        <v>1.74E-3</v>
      </c>
      <c r="G43" s="12">
        <v>10000</v>
      </c>
      <c r="H43" s="12">
        <f t="shared" si="1"/>
        <v>17.399999999999999</v>
      </c>
    </row>
    <row r="44" spans="1:8" x14ac:dyDescent="0.25">
      <c r="A44" t="s">
        <v>80</v>
      </c>
      <c r="B44">
        <v>3</v>
      </c>
      <c r="C44">
        <v>60</v>
      </c>
      <c r="D44">
        <v>21.4</v>
      </c>
      <c r="E44" s="12">
        <v>1000</v>
      </c>
      <c r="F44" s="12">
        <f t="shared" si="0"/>
        <v>2.1399999999999999E-2</v>
      </c>
      <c r="G44" s="12">
        <v>10000</v>
      </c>
      <c r="H44" s="12">
        <f t="shared" si="1"/>
        <v>214</v>
      </c>
    </row>
    <row r="45" spans="1:8" x14ac:dyDescent="0.25">
      <c r="A45" t="s">
        <v>86</v>
      </c>
      <c r="B45">
        <v>3</v>
      </c>
      <c r="C45">
        <v>30</v>
      </c>
      <c r="D45">
        <v>2.48</v>
      </c>
      <c r="E45" s="12">
        <v>1000</v>
      </c>
      <c r="F45" s="12">
        <f t="shared" si="0"/>
        <v>2.48E-3</v>
      </c>
      <c r="G45" s="12">
        <v>10000</v>
      </c>
      <c r="H45" s="12">
        <f t="shared" si="1"/>
        <v>24.8</v>
      </c>
    </row>
    <row r="46" spans="1:8" x14ac:dyDescent="0.25">
      <c r="A46" t="s">
        <v>82</v>
      </c>
      <c r="B46">
        <v>3</v>
      </c>
      <c r="C46">
        <v>60</v>
      </c>
      <c r="D46">
        <v>23.31</v>
      </c>
      <c r="E46" s="12">
        <v>1000</v>
      </c>
      <c r="F46" s="12">
        <f t="shared" si="0"/>
        <v>2.3309999999999997E-2</v>
      </c>
      <c r="G46" s="12">
        <v>10000</v>
      </c>
      <c r="H46" s="12">
        <f t="shared" si="1"/>
        <v>233.09999999999997</v>
      </c>
    </row>
    <row r="47" spans="1:8" x14ac:dyDescent="0.25">
      <c r="A47" t="s">
        <v>80</v>
      </c>
      <c r="B47">
        <v>3</v>
      </c>
      <c r="C47">
        <v>30</v>
      </c>
      <c r="D47">
        <v>67.180000000000007</v>
      </c>
      <c r="E47" s="12">
        <v>1000</v>
      </c>
      <c r="F47" s="12">
        <f t="shared" si="0"/>
        <v>6.7180000000000004E-2</v>
      </c>
      <c r="G47" s="12">
        <v>10000</v>
      </c>
      <c r="H47" s="12">
        <f t="shared" si="1"/>
        <v>671.80000000000007</v>
      </c>
    </row>
    <row r="48" spans="1:8" x14ac:dyDescent="0.25">
      <c r="A48" t="s">
        <v>82</v>
      </c>
      <c r="B48">
        <v>3</v>
      </c>
      <c r="C48">
        <v>30</v>
      </c>
      <c r="D48">
        <v>17.66</v>
      </c>
      <c r="E48" s="12">
        <v>1000</v>
      </c>
      <c r="F48" s="12">
        <f t="shared" si="0"/>
        <v>1.7659999999999999E-2</v>
      </c>
      <c r="G48" s="12">
        <v>10000</v>
      </c>
      <c r="H48" s="12">
        <f t="shared" si="1"/>
        <v>176.6</v>
      </c>
    </row>
    <row r="49" spans="1:8" x14ac:dyDescent="0.25">
      <c r="A49" t="s">
        <v>85</v>
      </c>
      <c r="B49">
        <v>3</v>
      </c>
      <c r="C49">
        <v>30</v>
      </c>
      <c r="D49">
        <v>0.77</v>
      </c>
      <c r="E49" s="12">
        <v>1000</v>
      </c>
      <c r="F49" s="12">
        <f t="shared" si="0"/>
        <v>7.7000000000000007E-4</v>
      </c>
      <c r="G49" s="12">
        <v>10000</v>
      </c>
      <c r="H49" s="12">
        <f t="shared" si="1"/>
        <v>7.7000000000000011</v>
      </c>
    </row>
    <row r="50" spans="1:8" x14ac:dyDescent="0.25">
      <c r="A50" t="s">
        <v>86</v>
      </c>
      <c r="B50">
        <v>3</v>
      </c>
      <c r="C50">
        <v>0</v>
      </c>
      <c r="D50">
        <v>2.25</v>
      </c>
      <c r="E50" s="12">
        <v>1000</v>
      </c>
      <c r="F50" s="12">
        <f t="shared" si="0"/>
        <v>2.2499999999999998E-3</v>
      </c>
      <c r="G50" s="12">
        <v>10000</v>
      </c>
      <c r="H50" s="12">
        <f t="shared" si="1"/>
        <v>22.5</v>
      </c>
    </row>
    <row r="51" spans="1:8" x14ac:dyDescent="0.25">
      <c r="A51" t="s">
        <v>84</v>
      </c>
      <c r="B51">
        <v>3</v>
      </c>
      <c r="C51">
        <v>0</v>
      </c>
      <c r="D51">
        <v>13.66</v>
      </c>
      <c r="E51" s="12">
        <v>1000</v>
      </c>
      <c r="F51" s="12">
        <f t="shared" si="0"/>
        <v>1.366E-2</v>
      </c>
      <c r="G51" s="12">
        <v>10000</v>
      </c>
      <c r="H51" s="12">
        <f t="shared" si="1"/>
        <v>136.6</v>
      </c>
    </row>
    <row r="52" spans="1:8" x14ac:dyDescent="0.25">
      <c r="A52" t="s">
        <v>83</v>
      </c>
      <c r="B52">
        <v>3</v>
      </c>
      <c r="C52">
        <v>0</v>
      </c>
      <c r="D52">
        <v>1.88</v>
      </c>
      <c r="E52" s="12">
        <v>1000</v>
      </c>
      <c r="F52" s="12">
        <f t="shared" si="0"/>
        <v>1.8799999999999999E-3</v>
      </c>
      <c r="G52" s="12">
        <v>10000</v>
      </c>
      <c r="H52" s="12">
        <f t="shared" si="1"/>
        <v>18.8</v>
      </c>
    </row>
    <row r="53" spans="1:8" x14ac:dyDescent="0.25">
      <c r="A53" t="s">
        <v>80</v>
      </c>
      <c r="B53">
        <v>3</v>
      </c>
      <c r="C53">
        <v>0</v>
      </c>
      <c r="D53">
        <v>39.78</v>
      </c>
      <c r="E53" s="12">
        <v>1000</v>
      </c>
      <c r="F53" s="12">
        <f t="shared" si="0"/>
        <v>3.9780000000000003E-2</v>
      </c>
      <c r="G53" s="12">
        <v>10000</v>
      </c>
      <c r="H53" s="12">
        <f t="shared" si="1"/>
        <v>397.8</v>
      </c>
    </row>
    <row r="54" spans="1:8" x14ac:dyDescent="0.25">
      <c r="A54" t="s">
        <v>82</v>
      </c>
      <c r="B54">
        <v>3</v>
      </c>
      <c r="C54">
        <v>0</v>
      </c>
      <c r="D54">
        <v>44.57</v>
      </c>
      <c r="E54" s="12">
        <v>1000</v>
      </c>
      <c r="F54" s="12">
        <f t="shared" si="0"/>
        <v>4.4569999999999999E-2</v>
      </c>
      <c r="G54" s="12">
        <v>10000</v>
      </c>
      <c r="H54" s="12">
        <f t="shared" si="1"/>
        <v>445.7</v>
      </c>
    </row>
    <row r="55" spans="1:8" x14ac:dyDescent="0.25">
      <c r="A55" t="s">
        <v>83</v>
      </c>
      <c r="B55">
        <v>3</v>
      </c>
      <c r="C55">
        <v>0</v>
      </c>
      <c r="D55">
        <v>2.59</v>
      </c>
      <c r="E55" s="12">
        <v>1000</v>
      </c>
      <c r="F55" s="12">
        <f t="shared" si="0"/>
        <v>2.5899999999999999E-3</v>
      </c>
      <c r="G55" s="12">
        <v>10000</v>
      </c>
      <c r="H55" s="12">
        <f t="shared" si="1"/>
        <v>25.9</v>
      </c>
    </row>
    <row r="56" spans="1:8" x14ac:dyDescent="0.25">
      <c r="A56" t="s">
        <v>86</v>
      </c>
      <c r="B56">
        <v>3</v>
      </c>
      <c r="C56">
        <v>0</v>
      </c>
      <c r="D56">
        <v>2.85</v>
      </c>
      <c r="E56" s="12">
        <v>1000</v>
      </c>
      <c r="F56" s="12">
        <f t="shared" si="0"/>
        <v>2.8500000000000001E-3</v>
      </c>
      <c r="G56" s="12">
        <v>10000</v>
      </c>
      <c r="H56" s="12">
        <f t="shared" si="1"/>
        <v>28.5</v>
      </c>
    </row>
    <row r="57" spans="1:8" x14ac:dyDescent="0.25">
      <c r="A57" t="s">
        <v>85</v>
      </c>
      <c r="B57">
        <v>3</v>
      </c>
      <c r="C57">
        <v>0</v>
      </c>
      <c r="D57">
        <v>4.9800000000000004</v>
      </c>
      <c r="E57" s="12">
        <v>1000</v>
      </c>
      <c r="F57" s="12">
        <f t="shared" si="0"/>
        <v>4.9800000000000001E-3</v>
      </c>
      <c r="G57" s="12">
        <v>10000</v>
      </c>
      <c r="H57" s="12">
        <f t="shared" si="1"/>
        <v>49.8</v>
      </c>
    </row>
    <row r="58" spans="1:8" x14ac:dyDescent="0.25">
      <c r="A58" t="s">
        <v>11</v>
      </c>
      <c r="B58">
        <v>3</v>
      </c>
      <c r="C58">
        <v>0</v>
      </c>
      <c r="D58">
        <v>6.69</v>
      </c>
      <c r="E58" s="12">
        <v>1000</v>
      </c>
      <c r="F58" s="12">
        <f t="shared" si="0"/>
        <v>6.6900000000000006E-3</v>
      </c>
      <c r="G58" s="12">
        <v>10000</v>
      </c>
      <c r="H58" s="12">
        <f t="shared" si="1"/>
        <v>66.900000000000006</v>
      </c>
    </row>
    <row r="59" spans="1:8" x14ac:dyDescent="0.25">
      <c r="A59" t="s">
        <v>82</v>
      </c>
      <c r="B59">
        <v>3</v>
      </c>
      <c r="C59">
        <v>15</v>
      </c>
      <c r="D59">
        <v>22.03</v>
      </c>
      <c r="E59" s="12">
        <v>1000</v>
      </c>
      <c r="F59" s="12">
        <f t="shared" si="0"/>
        <v>2.2030000000000001E-2</v>
      </c>
      <c r="G59" s="12">
        <v>10000</v>
      </c>
      <c r="H59" s="12">
        <f t="shared" si="1"/>
        <v>220.3</v>
      </c>
    </row>
    <row r="60" spans="1:8" x14ac:dyDescent="0.25">
      <c r="A60" t="s">
        <v>11</v>
      </c>
      <c r="B60">
        <v>3</v>
      </c>
      <c r="C60">
        <v>15</v>
      </c>
      <c r="D60">
        <v>23.64</v>
      </c>
      <c r="E60" s="12">
        <v>1000</v>
      </c>
      <c r="F60" s="12">
        <f t="shared" si="0"/>
        <v>2.3640000000000001E-2</v>
      </c>
      <c r="G60" s="12">
        <v>10000</v>
      </c>
      <c r="H60" s="12">
        <f t="shared" si="1"/>
        <v>236.4</v>
      </c>
    </row>
    <row r="61" spans="1:8" x14ac:dyDescent="0.25">
      <c r="A61" t="s">
        <v>80</v>
      </c>
      <c r="B61">
        <v>4</v>
      </c>
      <c r="C61">
        <v>15</v>
      </c>
      <c r="D61">
        <v>84.05</v>
      </c>
      <c r="E61" s="12">
        <v>1000</v>
      </c>
      <c r="F61" s="12">
        <f t="shared" si="0"/>
        <v>8.405E-2</v>
      </c>
      <c r="G61" s="12">
        <v>10000</v>
      </c>
      <c r="H61" s="12">
        <f t="shared" si="1"/>
        <v>840.5</v>
      </c>
    </row>
    <row r="62" spans="1:8" x14ac:dyDescent="0.25">
      <c r="A62" t="s">
        <v>85</v>
      </c>
      <c r="B62">
        <v>4</v>
      </c>
      <c r="C62">
        <v>15</v>
      </c>
      <c r="D62">
        <v>7.12</v>
      </c>
      <c r="E62" s="12">
        <v>1000</v>
      </c>
      <c r="F62" s="12">
        <f t="shared" si="0"/>
        <v>7.1200000000000005E-3</v>
      </c>
      <c r="G62" s="12">
        <v>10000</v>
      </c>
      <c r="H62" s="12">
        <f t="shared" si="1"/>
        <v>71.2</v>
      </c>
    </row>
    <row r="63" spans="1:8" x14ac:dyDescent="0.25">
      <c r="A63" t="s">
        <v>11</v>
      </c>
      <c r="B63">
        <v>4</v>
      </c>
      <c r="C63">
        <v>0</v>
      </c>
      <c r="D63">
        <v>13.21</v>
      </c>
      <c r="E63" s="12">
        <v>1000</v>
      </c>
      <c r="F63" s="12">
        <f t="shared" si="0"/>
        <v>1.3210000000000001E-2</v>
      </c>
      <c r="G63" s="12">
        <v>10000</v>
      </c>
      <c r="H63" s="12">
        <f t="shared" si="1"/>
        <v>132.10000000000002</v>
      </c>
    </row>
    <row r="64" spans="1:8" x14ac:dyDescent="0.25">
      <c r="A64" t="s">
        <v>159</v>
      </c>
      <c r="B64">
        <v>4</v>
      </c>
      <c r="C64">
        <v>30</v>
      </c>
      <c r="D64">
        <v>15.99</v>
      </c>
      <c r="E64" s="12">
        <v>1000</v>
      </c>
      <c r="F64" s="12">
        <f t="shared" si="0"/>
        <v>1.5990000000000001E-2</v>
      </c>
      <c r="G64" s="12">
        <v>10000</v>
      </c>
      <c r="H64" s="12">
        <f t="shared" si="1"/>
        <v>159.9</v>
      </c>
    </row>
    <row r="65" spans="1:8" x14ac:dyDescent="0.25">
      <c r="A65" t="s">
        <v>80</v>
      </c>
      <c r="B65">
        <v>4</v>
      </c>
      <c r="C65">
        <v>0</v>
      </c>
      <c r="D65">
        <v>61.96</v>
      </c>
      <c r="E65" s="12">
        <v>1000</v>
      </c>
      <c r="F65" s="12">
        <f t="shared" si="0"/>
        <v>6.1960000000000001E-2</v>
      </c>
      <c r="G65" s="12">
        <v>10000</v>
      </c>
      <c r="H65" s="12">
        <f t="shared" si="1"/>
        <v>619.6</v>
      </c>
    </row>
    <row r="66" spans="1:8" x14ac:dyDescent="0.25">
      <c r="A66" t="s">
        <v>80</v>
      </c>
      <c r="B66">
        <v>5</v>
      </c>
      <c r="C66">
        <v>60</v>
      </c>
      <c r="D66">
        <v>59.06</v>
      </c>
      <c r="E66" s="12">
        <v>1000</v>
      </c>
      <c r="F66" s="12">
        <f t="shared" si="0"/>
        <v>5.9060000000000001E-2</v>
      </c>
      <c r="G66" s="12">
        <v>10000</v>
      </c>
      <c r="H66" s="12">
        <f t="shared" si="1"/>
        <v>590.6</v>
      </c>
    </row>
    <row r="67" spans="1:8" x14ac:dyDescent="0.25">
      <c r="A67" t="s">
        <v>82</v>
      </c>
      <c r="B67">
        <v>4</v>
      </c>
      <c r="C67">
        <v>0</v>
      </c>
      <c r="D67">
        <v>7.65</v>
      </c>
      <c r="E67" s="12">
        <v>1000</v>
      </c>
      <c r="F67" s="12">
        <f t="shared" ref="F67:F121" si="2">D67/E67</f>
        <v>7.6500000000000005E-3</v>
      </c>
      <c r="G67" s="12">
        <v>10000</v>
      </c>
      <c r="H67" s="12">
        <f t="shared" ref="H67:H121" si="3">F67*G67</f>
        <v>76.5</v>
      </c>
    </row>
    <row r="68" spans="1:8" x14ac:dyDescent="0.25">
      <c r="A68" t="s">
        <v>126</v>
      </c>
      <c r="B68">
        <v>4</v>
      </c>
      <c r="C68">
        <v>30</v>
      </c>
      <c r="D68">
        <v>13.36</v>
      </c>
      <c r="E68" s="12">
        <v>1000</v>
      </c>
      <c r="F68" s="12">
        <f t="shared" si="2"/>
        <v>1.3359999999999999E-2</v>
      </c>
      <c r="G68" s="12">
        <v>10000</v>
      </c>
      <c r="H68" s="12">
        <f t="shared" si="3"/>
        <v>133.6</v>
      </c>
    </row>
    <row r="69" spans="1:8" x14ac:dyDescent="0.25">
      <c r="A69" t="s">
        <v>11</v>
      </c>
      <c r="B69">
        <v>5</v>
      </c>
      <c r="C69">
        <v>60</v>
      </c>
      <c r="D69">
        <v>8.0500000000000007</v>
      </c>
      <c r="E69" s="12">
        <v>1000</v>
      </c>
      <c r="F69" s="12">
        <f t="shared" si="2"/>
        <v>8.0499999999999999E-3</v>
      </c>
      <c r="G69" s="12">
        <v>10000</v>
      </c>
      <c r="H69" s="12">
        <f t="shared" si="3"/>
        <v>80.5</v>
      </c>
    </row>
    <row r="70" spans="1:8" x14ac:dyDescent="0.25">
      <c r="A70" t="s">
        <v>82</v>
      </c>
      <c r="B70">
        <v>5</v>
      </c>
      <c r="C70">
        <v>60</v>
      </c>
      <c r="D70">
        <v>10.3</v>
      </c>
      <c r="E70" s="12">
        <v>1000</v>
      </c>
      <c r="F70" s="12">
        <f t="shared" si="2"/>
        <v>1.03E-2</v>
      </c>
      <c r="G70" s="12">
        <v>10000</v>
      </c>
      <c r="H70" s="12">
        <f t="shared" si="3"/>
        <v>103</v>
      </c>
    </row>
    <row r="71" spans="1:8" x14ac:dyDescent="0.25">
      <c r="A71" t="s">
        <v>11</v>
      </c>
      <c r="B71">
        <v>4</v>
      </c>
      <c r="C71">
        <v>30</v>
      </c>
      <c r="D71">
        <v>8.2200000000000006</v>
      </c>
      <c r="E71" s="12">
        <v>1000</v>
      </c>
      <c r="F71" s="12">
        <f t="shared" si="2"/>
        <v>8.2199999999999999E-3</v>
      </c>
      <c r="G71" s="12">
        <v>10000</v>
      </c>
      <c r="H71" s="12">
        <f t="shared" si="3"/>
        <v>82.2</v>
      </c>
    </row>
    <row r="72" spans="1:8" x14ac:dyDescent="0.25">
      <c r="A72" t="s">
        <v>82</v>
      </c>
      <c r="B72">
        <v>3</v>
      </c>
      <c r="C72">
        <v>15</v>
      </c>
      <c r="D72">
        <v>53.3</v>
      </c>
      <c r="E72" s="12">
        <v>1000</v>
      </c>
      <c r="F72" s="12">
        <f t="shared" si="2"/>
        <v>5.33E-2</v>
      </c>
      <c r="G72" s="12">
        <v>10000</v>
      </c>
      <c r="H72" s="12">
        <f t="shared" si="3"/>
        <v>533</v>
      </c>
    </row>
    <row r="73" spans="1:8" x14ac:dyDescent="0.25">
      <c r="A73" t="s">
        <v>86</v>
      </c>
      <c r="B73">
        <v>3</v>
      </c>
      <c r="C73">
        <v>15</v>
      </c>
      <c r="D73">
        <v>3.96</v>
      </c>
      <c r="E73" s="12">
        <v>1000</v>
      </c>
      <c r="F73" s="12">
        <f t="shared" si="2"/>
        <v>3.96E-3</v>
      </c>
      <c r="G73" s="12">
        <v>10000</v>
      </c>
      <c r="H73" s="12">
        <f t="shared" si="3"/>
        <v>39.6</v>
      </c>
    </row>
    <row r="74" spans="1:8" x14ac:dyDescent="0.25">
      <c r="A74" t="s">
        <v>85</v>
      </c>
      <c r="B74">
        <v>3</v>
      </c>
      <c r="C74">
        <v>15</v>
      </c>
      <c r="D74">
        <v>5.73</v>
      </c>
      <c r="E74" s="12">
        <v>1000</v>
      </c>
      <c r="F74" s="12">
        <f t="shared" si="2"/>
        <v>5.7300000000000007E-3</v>
      </c>
      <c r="G74" s="12">
        <v>10000</v>
      </c>
      <c r="H74" s="12">
        <f t="shared" si="3"/>
        <v>57.300000000000004</v>
      </c>
    </row>
    <row r="75" spans="1:8" x14ac:dyDescent="0.25">
      <c r="A75" t="s">
        <v>84</v>
      </c>
      <c r="B75">
        <v>3</v>
      </c>
      <c r="C75">
        <v>15</v>
      </c>
      <c r="D75">
        <v>29.06</v>
      </c>
      <c r="E75" s="12">
        <v>1000</v>
      </c>
      <c r="F75" s="12">
        <f t="shared" si="2"/>
        <v>2.9059999999999999E-2</v>
      </c>
      <c r="G75" s="12">
        <v>10000</v>
      </c>
      <c r="H75" s="12">
        <f t="shared" si="3"/>
        <v>290.59999999999997</v>
      </c>
    </row>
    <row r="76" spans="1:8" x14ac:dyDescent="0.25">
      <c r="A76" t="s">
        <v>81</v>
      </c>
      <c r="B76">
        <v>4</v>
      </c>
      <c r="C76">
        <v>60</v>
      </c>
      <c r="D76">
        <v>7.01</v>
      </c>
      <c r="E76" s="12">
        <v>1000</v>
      </c>
      <c r="F76" s="12">
        <f t="shared" si="2"/>
        <v>7.0099999999999997E-3</v>
      </c>
      <c r="G76" s="12">
        <v>10000</v>
      </c>
      <c r="H76" s="12">
        <f t="shared" si="3"/>
        <v>70.099999999999994</v>
      </c>
    </row>
    <row r="77" spans="1:8" x14ac:dyDescent="0.25">
      <c r="A77" t="s">
        <v>80</v>
      </c>
      <c r="B77">
        <v>3</v>
      </c>
      <c r="C77">
        <v>15</v>
      </c>
      <c r="D77">
        <v>13.83</v>
      </c>
      <c r="E77" s="12">
        <v>1000</v>
      </c>
      <c r="F77" s="12">
        <f t="shared" si="2"/>
        <v>1.383E-2</v>
      </c>
      <c r="G77" s="12">
        <v>10000</v>
      </c>
      <c r="H77" s="12">
        <f t="shared" si="3"/>
        <v>138.30000000000001</v>
      </c>
    </row>
    <row r="78" spans="1:8" x14ac:dyDescent="0.25">
      <c r="A78" t="s">
        <v>83</v>
      </c>
      <c r="B78">
        <v>3</v>
      </c>
      <c r="C78">
        <v>15</v>
      </c>
      <c r="D78">
        <v>15.9</v>
      </c>
      <c r="E78" s="12">
        <v>1000</v>
      </c>
      <c r="F78" s="12">
        <f t="shared" si="2"/>
        <v>1.5900000000000001E-2</v>
      </c>
      <c r="G78" s="12">
        <v>10000</v>
      </c>
      <c r="H78" s="12">
        <f t="shared" si="3"/>
        <v>159</v>
      </c>
    </row>
    <row r="79" spans="1:8" x14ac:dyDescent="0.25">
      <c r="A79" t="s">
        <v>11</v>
      </c>
      <c r="B79">
        <v>4</v>
      </c>
      <c r="C79">
        <v>60</v>
      </c>
      <c r="D79">
        <v>12.83</v>
      </c>
      <c r="E79" s="12">
        <v>1000</v>
      </c>
      <c r="F79" s="12">
        <f t="shared" si="2"/>
        <v>1.2829999999999999E-2</v>
      </c>
      <c r="G79" s="12">
        <v>10000</v>
      </c>
      <c r="H79" s="12">
        <f t="shared" si="3"/>
        <v>128.29999999999998</v>
      </c>
    </row>
    <row r="80" spans="1:8" x14ac:dyDescent="0.25">
      <c r="A80" t="s">
        <v>85</v>
      </c>
      <c r="B80">
        <v>4</v>
      </c>
      <c r="C80">
        <v>60</v>
      </c>
      <c r="D80">
        <v>6.56</v>
      </c>
      <c r="E80" s="12">
        <v>1000</v>
      </c>
      <c r="F80" s="12">
        <f t="shared" si="2"/>
        <v>6.5599999999999999E-3</v>
      </c>
      <c r="G80" s="12">
        <v>10000</v>
      </c>
      <c r="H80" s="12">
        <f t="shared" si="3"/>
        <v>65.599999999999994</v>
      </c>
    </row>
    <row r="81" spans="1:8" x14ac:dyDescent="0.25">
      <c r="A81" t="s">
        <v>80</v>
      </c>
      <c r="B81">
        <v>4</v>
      </c>
      <c r="C81">
        <v>60</v>
      </c>
      <c r="D81">
        <v>11.76</v>
      </c>
      <c r="E81" s="12">
        <v>1000</v>
      </c>
      <c r="F81" s="12">
        <f t="shared" si="2"/>
        <v>1.176E-2</v>
      </c>
      <c r="G81" s="12">
        <v>10000</v>
      </c>
      <c r="H81" s="12">
        <f t="shared" si="3"/>
        <v>117.6</v>
      </c>
    </row>
    <row r="82" spans="1:8" x14ac:dyDescent="0.25">
      <c r="A82" t="s">
        <v>80</v>
      </c>
      <c r="B82">
        <v>4</v>
      </c>
      <c r="C82">
        <v>30</v>
      </c>
      <c r="D82">
        <v>119.31</v>
      </c>
      <c r="E82" s="12">
        <v>1000</v>
      </c>
      <c r="F82" s="12">
        <f t="shared" si="2"/>
        <v>0.11931</v>
      </c>
      <c r="G82" s="12">
        <v>10000</v>
      </c>
      <c r="H82" s="12">
        <f t="shared" si="3"/>
        <v>1193.0999999999999</v>
      </c>
    </row>
    <row r="83" spans="1:8" x14ac:dyDescent="0.25">
      <c r="A83" t="s">
        <v>81</v>
      </c>
      <c r="B83">
        <v>4</v>
      </c>
      <c r="C83">
        <v>30</v>
      </c>
      <c r="D83">
        <v>1.86</v>
      </c>
      <c r="E83" s="12">
        <v>1000</v>
      </c>
      <c r="F83" s="12">
        <f t="shared" si="2"/>
        <v>1.8600000000000001E-3</v>
      </c>
      <c r="G83" s="12">
        <v>10000</v>
      </c>
      <c r="H83" s="12">
        <f t="shared" si="3"/>
        <v>18.600000000000001</v>
      </c>
    </row>
    <row r="84" spans="1:8" x14ac:dyDescent="0.25">
      <c r="A84" t="s">
        <v>85</v>
      </c>
      <c r="B84">
        <v>4</v>
      </c>
      <c r="C84">
        <v>30</v>
      </c>
      <c r="D84">
        <v>5.95</v>
      </c>
      <c r="E84" s="12">
        <v>1000</v>
      </c>
      <c r="F84" s="12">
        <f t="shared" si="2"/>
        <v>5.9500000000000004E-3</v>
      </c>
      <c r="G84" s="12">
        <v>10000</v>
      </c>
      <c r="H84" s="12">
        <f t="shared" si="3"/>
        <v>59.500000000000007</v>
      </c>
    </row>
    <row r="85" spans="1:8" x14ac:dyDescent="0.25">
      <c r="A85" t="s">
        <v>86</v>
      </c>
      <c r="B85">
        <v>4</v>
      </c>
      <c r="C85">
        <v>30</v>
      </c>
      <c r="D85">
        <v>1.95</v>
      </c>
      <c r="E85" s="12">
        <v>1000</v>
      </c>
      <c r="F85" s="12">
        <f t="shared" si="2"/>
        <v>1.9499999999999999E-3</v>
      </c>
      <c r="G85" s="12">
        <v>10000</v>
      </c>
      <c r="H85" s="12">
        <f t="shared" si="3"/>
        <v>19.5</v>
      </c>
    </row>
    <row r="86" spans="1:8" x14ac:dyDescent="0.25">
      <c r="A86" t="s">
        <v>82</v>
      </c>
      <c r="B86">
        <v>5</v>
      </c>
      <c r="C86">
        <v>30</v>
      </c>
      <c r="D86">
        <v>36.409999999999997</v>
      </c>
      <c r="E86" s="12">
        <v>1000</v>
      </c>
      <c r="F86" s="12">
        <f t="shared" si="2"/>
        <v>3.6409999999999998E-2</v>
      </c>
      <c r="G86" s="12">
        <v>10000</v>
      </c>
      <c r="H86" s="12">
        <f t="shared" si="3"/>
        <v>364.09999999999997</v>
      </c>
    </row>
    <row r="87" spans="1:8" x14ac:dyDescent="0.25">
      <c r="A87" t="s">
        <v>89</v>
      </c>
      <c r="B87">
        <v>5</v>
      </c>
      <c r="C87">
        <v>30</v>
      </c>
      <c r="D87">
        <v>2.59</v>
      </c>
      <c r="E87" s="12">
        <v>1000</v>
      </c>
      <c r="F87" s="12">
        <f t="shared" si="2"/>
        <v>2.5899999999999999E-3</v>
      </c>
      <c r="G87" s="12">
        <v>10000</v>
      </c>
      <c r="H87" s="12">
        <f t="shared" si="3"/>
        <v>25.9</v>
      </c>
    </row>
    <row r="88" spans="1:8" x14ac:dyDescent="0.25">
      <c r="A88" t="s">
        <v>11</v>
      </c>
      <c r="B88">
        <v>5</v>
      </c>
      <c r="C88">
        <v>30</v>
      </c>
      <c r="D88">
        <v>8.8699999999999992</v>
      </c>
      <c r="E88" s="12">
        <v>1000</v>
      </c>
      <c r="F88" s="12">
        <f t="shared" si="2"/>
        <v>8.8699999999999994E-3</v>
      </c>
      <c r="G88" s="12">
        <v>10000</v>
      </c>
      <c r="H88" s="12">
        <f t="shared" si="3"/>
        <v>88.699999999999989</v>
      </c>
    </row>
    <row r="89" spans="1:8" x14ac:dyDescent="0.25">
      <c r="A89" t="s">
        <v>125</v>
      </c>
      <c r="B89">
        <v>5</v>
      </c>
      <c r="C89">
        <v>30</v>
      </c>
      <c r="D89">
        <v>1.88</v>
      </c>
      <c r="E89" s="12">
        <v>1000</v>
      </c>
      <c r="F89" s="12">
        <f t="shared" si="2"/>
        <v>1.8799999999999999E-3</v>
      </c>
      <c r="G89" s="12">
        <v>10000</v>
      </c>
      <c r="H89" s="12">
        <f t="shared" si="3"/>
        <v>18.8</v>
      </c>
    </row>
    <row r="90" spans="1:8" x14ac:dyDescent="0.25">
      <c r="A90" t="s">
        <v>126</v>
      </c>
      <c r="B90">
        <v>4</v>
      </c>
      <c r="C90">
        <v>0</v>
      </c>
      <c r="D90">
        <v>4.92</v>
      </c>
      <c r="E90" s="12">
        <v>1000</v>
      </c>
      <c r="F90" s="12">
        <f t="shared" si="2"/>
        <v>4.9199999999999999E-3</v>
      </c>
      <c r="G90" s="12">
        <v>10000</v>
      </c>
      <c r="H90" s="12">
        <f t="shared" si="3"/>
        <v>49.199999999999996</v>
      </c>
    </row>
    <row r="91" spans="1:8" x14ac:dyDescent="0.25">
      <c r="A91" t="s">
        <v>91</v>
      </c>
      <c r="B91">
        <v>4</v>
      </c>
      <c r="C91">
        <v>0</v>
      </c>
      <c r="D91">
        <v>1.05</v>
      </c>
      <c r="E91" s="12">
        <v>1000</v>
      </c>
      <c r="F91" s="12">
        <f t="shared" si="2"/>
        <v>1.0500000000000002E-3</v>
      </c>
      <c r="G91" s="12">
        <v>10000</v>
      </c>
      <c r="H91" s="12">
        <f t="shared" si="3"/>
        <v>10.500000000000002</v>
      </c>
    </row>
    <row r="92" spans="1:8" x14ac:dyDescent="0.25">
      <c r="A92" t="s">
        <v>85</v>
      </c>
      <c r="B92">
        <v>5</v>
      </c>
      <c r="C92">
        <v>60</v>
      </c>
      <c r="D92">
        <v>2.61</v>
      </c>
      <c r="E92" s="12">
        <v>1000</v>
      </c>
      <c r="F92" s="12">
        <f t="shared" si="2"/>
        <v>2.6099999999999999E-3</v>
      </c>
      <c r="G92" s="12">
        <v>10000</v>
      </c>
      <c r="H92" s="12">
        <f t="shared" si="3"/>
        <v>26.099999999999998</v>
      </c>
    </row>
    <row r="93" spans="1:8" x14ac:dyDescent="0.25">
      <c r="A93" t="s">
        <v>83</v>
      </c>
      <c r="B93">
        <v>4</v>
      </c>
      <c r="C93">
        <v>15</v>
      </c>
      <c r="D93">
        <v>12.8</v>
      </c>
      <c r="E93" s="12">
        <v>1000</v>
      </c>
      <c r="F93" s="12">
        <f t="shared" si="2"/>
        <v>1.2800000000000001E-2</v>
      </c>
      <c r="G93" s="12">
        <v>10000</v>
      </c>
      <c r="H93" s="12">
        <f t="shared" si="3"/>
        <v>128</v>
      </c>
    </row>
    <row r="94" spans="1:8" x14ac:dyDescent="0.25">
      <c r="A94" t="s">
        <v>88</v>
      </c>
      <c r="B94">
        <v>4</v>
      </c>
      <c r="C94">
        <v>15</v>
      </c>
      <c r="D94">
        <v>0.08</v>
      </c>
      <c r="E94" s="12">
        <v>1000</v>
      </c>
      <c r="F94" s="12">
        <f t="shared" si="2"/>
        <v>8.0000000000000007E-5</v>
      </c>
      <c r="G94" s="12">
        <v>10000</v>
      </c>
      <c r="H94" s="12">
        <f t="shared" si="3"/>
        <v>0.8</v>
      </c>
    </row>
    <row r="95" spans="1:8" x14ac:dyDescent="0.25">
      <c r="A95" t="s">
        <v>85</v>
      </c>
      <c r="B95">
        <v>5</v>
      </c>
      <c r="C95">
        <v>30</v>
      </c>
      <c r="D95">
        <v>0.56000000000000005</v>
      </c>
      <c r="E95" s="12">
        <v>1000</v>
      </c>
      <c r="F95" s="12">
        <f t="shared" si="2"/>
        <v>5.6000000000000006E-4</v>
      </c>
      <c r="G95" s="12">
        <v>10000</v>
      </c>
      <c r="H95" s="12">
        <f t="shared" si="3"/>
        <v>5.6000000000000005</v>
      </c>
    </row>
    <row r="96" spans="1:8" x14ac:dyDescent="0.25">
      <c r="A96" t="s">
        <v>84</v>
      </c>
      <c r="B96">
        <v>4</v>
      </c>
      <c r="C96">
        <v>0</v>
      </c>
      <c r="D96">
        <v>9.34</v>
      </c>
      <c r="E96" s="12">
        <v>1000</v>
      </c>
      <c r="F96" s="12">
        <f t="shared" si="2"/>
        <v>9.3399999999999993E-3</v>
      </c>
      <c r="G96" s="12">
        <v>10000</v>
      </c>
      <c r="H96" s="12">
        <f t="shared" si="3"/>
        <v>93.399999999999991</v>
      </c>
    </row>
    <row r="97" spans="1:8" x14ac:dyDescent="0.25">
      <c r="A97" t="s">
        <v>85</v>
      </c>
      <c r="B97">
        <v>5</v>
      </c>
      <c r="C97">
        <v>0</v>
      </c>
      <c r="D97">
        <v>23.14</v>
      </c>
      <c r="E97" s="12">
        <v>1000</v>
      </c>
      <c r="F97" s="12">
        <f t="shared" si="2"/>
        <v>2.3140000000000001E-2</v>
      </c>
      <c r="G97" s="12">
        <v>10000</v>
      </c>
      <c r="H97" s="12">
        <f t="shared" si="3"/>
        <v>231.4</v>
      </c>
    </row>
    <row r="98" spans="1:8" x14ac:dyDescent="0.25">
      <c r="A98" t="s">
        <v>83</v>
      </c>
      <c r="B98">
        <v>5</v>
      </c>
      <c r="C98">
        <v>0</v>
      </c>
      <c r="D98">
        <v>14.44</v>
      </c>
      <c r="E98" s="12">
        <v>1000</v>
      </c>
      <c r="F98" s="12">
        <f t="shared" si="2"/>
        <v>1.444E-2</v>
      </c>
      <c r="G98" s="12">
        <v>10000</v>
      </c>
      <c r="H98" s="12">
        <f t="shared" si="3"/>
        <v>144.4</v>
      </c>
    </row>
    <row r="99" spans="1:8" x14ac:dyDescent="0.25">
      <c r="A99" t="s">
        <v>80</v>
      </c>
      <c r="B99">
        <v>5</v>
      </c>
      <c r="C99">
        <v>15</v>
      </c>
      <c r="D99">
        <v>27.54</v>
      </c>
      <c r="E99" s="12">
        <v>1000</v>
      </c>
      <c r="F99" s="12">
        <f t="shared" si="2"/>
        <v>2.7539999999999999E-2</v>
      </c>
      <c r="G99" s="12">
        <v>10000</v>
      </c>
      <c r="H99" s="12">
        <f t="shared" si="3"/>
        <v>275.39999999999998</v>
      </c>
    </row>
    <row r="100" spans="1:8" x14ac:dyDescent="0.25">
      <c r="A100" t="s">
        <v>11</v>
      </c>
      <c r="B100">
        <v>5</v>
      </c>
      <c r="C100">
        <v>0</v>
      </c>
      <c r="D100">
        <v>16.03</v>
      </c>
      <c r="E100" s="12">
        <v>1000</v>
      </c>
      <c r="F100" s="12">
        <f t="shared" si="2"/>
        <v>1.6030000000000003E-2</v>
      </c>
      <c r="G100" s="12">
        <v>10000</v>
      </c>
      <c r="H100" s="12">
        <f t="shared" si="3"/>
        <v>160.30000000000004</v>
      </c>
    </row>
    <row r="101" spans="1:8" x14ac:dyDescent="0.25">
      <c r="A101" t="s">
        <v>80</v>
      </c>
      <c r="B101">
        <v>5</v>
      </c>
      <c r="C101">
        <v>0</v>
      </c>
      <c r="D101">
        <v>76.37</v>
      </c>
      <c r="E101" s="12">
        <v>1000</v>
      </c>
      <c r="F101" s="12">
        <f t="shared" si="2"/>
        <v>7.6370000000000007E-2</v>
      </c>
      <c r="G101" s="12">
        <v>10000</v>
      </c>
      <c r="H101" s="12">
        <f t="shared" si="3"/>
        <v>763.7</v>
      </c>
    </row>
    <row r="102" spans="1:8" x14ac:dyDescent="0.25">
      <c r="A102" t="s">
        <v>81</v>
      </c>
      <c r="B102">
        <v>5</v>
      </c>
      <c r="C102">
        <v>30</v>
      </c>
      <c r="D102">
        <v>9.36</v>
      </c>
      <c r="E102" s="12">
        <v>1000</v>
      </c>
      <c r="F102" s="12">
        <f t="shared" si="2"/>
        <v>9.3600000000000003E-3</v>
      </c>
      <c r="G102" s="12">
        <v>10000</v>
      </c>
      <c r="H102" s="12">
        <f t="shared" si="3"/>
        <v>93.600000000000009</v>
      </c>
    </row>
    <row r="103" spans="1:8" x14ac:dyDescent="0.25">
      <c r="A103" t="s">
        <v>83</v>
      </c>
      <c r="B103">
        <v>4</v>
      </c>
      <c r="C103">
        <v>0</v>
      </c>
      <c r="D103">
        <v>3.71</v>
      </c>
      <c r="E103" s="12">
        <v>1000</v>
      </c>
      <c r="F103" s="12">
        <f t="shared" si="2"/>
        <v>3.7099999999999998E-3</v>
      </c>
      <c r="G103" s="12">
        <v>10000</v>
      </c>
      <c r="H103" s="12">
        <f t="shared" si="3"/>
        <v>37.099999999999994</v>
      </c>
    </row>
    <row r="104" spans="1:8" x14ac:dyDescent="0.25">
      <c r="A104" t="s">
        <v>86</v>
      </c>
      <c r="B104">
        <v>4</v>
      </c>
      <c r="C104">
        <v>15</v>
      </c>
      <c r="D104">
        <v>6.97</v>
      </c>
      <c r="E104" s="12">
        <v>1000</v>
      </c>
      <c r="F104" s="12">
        <f t="shared" si="2"/>
        <v>6.9699999999999996E-3</v>
      </c>
      <c r="G104" s="12">
        <v>10000</v>
      </c>
      <c r="H104" s="12">
        <f t="shared" si="3"/>
        <v>69.7</v>
      </c>
    </row>
    <row r="105" spans="1:8" x14ac:dyDescent="0.25">
      <c r="A105" t="s">
        <v>89</v>
      </c>
      <c r="B105">
        <v>5</v>
      </c>
      <c r="C105">
        <v>0</v>
      </c>
      <c r="D105">
        <v>3.2</v>
      </c>
      <c r="E105" s="12">
        <v>1000</v>
      </c>
      <c r="F105" s="12">
        <f t="shared" si="2"/>
        <v>3.2000000000000002E-3</v>
      </c>
      <c r="G105" s="12">
        <v>10000</v>
      </c>
      <c r="H105" s="12">
        <f t="shared" si="3"/>
        <v>32</v>
      </c>
    </row>
    <row r="106" spans="1:8" x14ac:dyDescent="0.25">
      <c r="A106" t="s">
        <v>86</v>
      </c>
      <c r="B106">
        <v>4</v>
      </c>
      <c r="C106">
        <v>0</v>
      </c>
      <c r="D106">
        <v>7.33</v>
      </c>
      <c r="E106" s="12">
        <v>1000</v>
      </c>
      <c r="F106" s="12">
        <f t="shared" si="2"/>
        <v>7.3299999999999997E-3</v>
      </c>
      <c r="G106" s="12">
        <v>10000</v>
      </c>
      <c r="H106" s="12">
        <f t="shared" si="3"/>
        <v>73.3</v>
      </c>
    </row>
    <row r="107" spans="1:8" x14ac:dyDescent="0.25">
      <c r="A107" t="s">
        <v>80</v>
      </c>
      <c r="B107">
        <v>5</v>
      </c>
      <c r="C107">
        <v>30</v>
      </c>
      <c r="D107">
        <v>65.83</v>
      </c>
      <c r="E107" s="12">
        <v>1000</v>
      </c>
      <c r="F107" s="12">
        <f t="shared" si="2"/>
        <v>6.583E-2</v>
      </c>
      <c r="G107" s="12">
        <v>10000</v>
      </c>
      <c r="H107" s="12">
        <f t="shared" si="3"/>
        <v>658.3</v>
      </c>
    </row>
    <row r="108" spans="1:8" x14ac:dyDescent="0.25">
      <c r="A108" t="s">
        <v>84</v>
      </c>
      <c r="B108">
        <v>5</v>
      </c>
      <c r="C108">
        <v>15</v>
      </c>
      <c r="D108">
        <v>1.32</v>
      </c>
      <c r="E108" s="12">
        <v>1000</v>
      </c>
      <c r="F108" s="12">
        <f t="shared" si="2"/>
        <v>1.32E-3</v>
      </c>
      <c r="G108" s="12">
        <v>10000</v>
      </c>
      <c r="H108" s="12">
        <f t="shared" si="3"/>
        <v>13.2</v>
      </c>
    </row>
    <row r="109" spans="1:8" x14ac:dyDescent="0.25">
      <c r="A109" t="s">
        <v>84</v>
      </c>
      <c r="B109">
        <v>5</v>
      </c>
      <c r="C109">
        <v>0</v>
      </c>
      <c r="D109">
        <v>10.74</v>
      </c>
      <c r="E109" s="12">
        <v>1000</v>
      </c>
      <c r="F109" s="12">
        <f t="shared" si="2"/>
        <v>1.074E-2</v>
      </c>
      <c r="G109" s="12">
        <v>10000</v>
      </c>
      <c r="H109" s="12">
        <f t="shared" si="3"/>
        <v>107.39999999999999</v>
      </c>
    </row>
    <row r="110" spans="1:8" x14ac:dyDescent="0.25">
      <c r="A110" t="s">
        <v>86</v>
      </c>
      <c r="B110">
        <v>5</v>
      </c>
      <c r="C110">
        <v>30</v>
      </c>
      <c r="D110">
        <v>4.3899999999999997</v>
      </c>
      <c r="E110" s="12">
        <v>1000</v>
      </c>
      <c r="F110" s="12">
        <f t="shared" si="2"/>
        <v>4.3899999999999998E-3</v>
      </c>
      <c r="G110" s="12">
        <v>10000</v>
      </c>
      <c r="H110" s="12">
        <f t="shared" si="3"/>
        <v>43.9</v>
      </c>
    </row>
    <row r="111" spans="1:8" x14ac:dyDescent="0.25">
      <c r="A111" t="s">
        <v>11</v>
      </c>
      <c r="B111">
        <v>5</v>
      </c>
      <c r="C111">
        <v>15</v>
      </c>
      <c r="D111">
        <v>6.02</v>
      </c>
      <c r="E111" s="12">
        <v>1000</v>
      </c>
      <c r="F111" s="12">
        <f t="shared" si="2"/>
        <v>6.0199999999999993E-3</v>
      </c>
      <c r="G111" s="12">
        <v>10000</v>
      </c>
      <c r="H111" s="12">
        <f t="shared" si="3"/>
        <v>60.199999999999996</v>
      </c>
    </row>
    <row r="112" spans="1:8" x14ac:dyDescent="0.25">
      <c r="A112" t="s">
        <v>83</v>
      </c>
      <c r="B112">
        <v>5</v>
      </c>
      <c r="C112">
        <v>30</v>
      </c>
      <c r="D112">
        <v>0.06</v>
      </c>
      <c r="E112" s="12">
        <v>1000</v>
      </c>
      <c r="F112" s="12">
        <f t="shared" si="2"/>
        <v>5.9999999999999995E-5</v>
      </c>
      <c r="G112" s="12">
        <v>10000</v>
      </c>
      <c r="H112" s="12">
        <f t="shared" si="3"/>
        <v>0.6</v>
      </c>
    </row>
    <row r="113" spans="1:8" x14ac:dyDescent="0.25">
      <c r="A113" t="s">
        <v>82</v>
      </c>
      <c r="B113">
        <v>5</v>
      </c>
      <c r="C113">
        <v>15</v>
      </c>
      <c r="D113">
        <v>32.74</v>
      </c>
      <c r="E113" s="12">
        <v>1000</v>
      </c>
      <c r="F113" s="12">
        <f t="shared" si="2"/>
        <v>3.2740000000000005E-2</v>
      </c>
      <c r="G113" s="12">
        <v>10000</v>
      </c>
      <c r="H113" s="12">
        <f t="shared" si="3"/>
        <v>327.40000000000003</v>
      </c>
    </row>
    <row r="114" spans="1:8" x14ac:dyDescent="0.25">
      <c r="A114" t="s">
        <v>91</v>
      </c>
      <c r="B114">
        <v>5</v>
      </c>
      <c r="C114">
        <v>15</v>
      </c>
      <c r="D114">
        <v>10.25</v>
      </c>
      <c r="E114" s="12">
        <v>1000</v>
      </c>
      <c r="F114" s="12">
        <f t="shared" si="2"/>
        <v>1.025E-2</v>
      </c>
      <c r="G114" s="12">
        <v>10000</v>
      </c>
      <c r="H114" s="12">
        <f t="shared" si="3"/>
        <v>102.5</v>
      </c>
    </row>
    <row r="115" spans="1:8" x14ac:dyDescent="0.25">
      <c r="A115" t="s">
        <v>84</v>
      </c>
      <c r="B115">
        <v>5</v>
      </c>
      <c r="C115">
        <v>30</v>
      </c>
      <c r="D115">
        <v>10.45</v>
      </c>
      <c r="E115" s="12">
        <v>1000</v>
      </c>
      <c r="F115" s="12">
        <f t="shared" si="2"/>
        <v>1.0449999999999999E-2</v>
      </c>
      <c r="G115" s="12">
        <v>10000</v>
      </c>
      <c r="H115" s="12">
        <f t="shared" si="3"/>
        <v>104.49999999999999</v>
      </c>
    </row>
    <row r="116" spans="1:8" x14ac:dyDescent="0.25">
      <c r="A116" t="s">
        <v>85</v>
      </c>
      <c r="B116">
        <v>5</v>
      </c>
      <c r="C116">
        <v>0</v>
      </c>
      <c r="D116">
        <v>0.97</v>
      </c>
      <c r="E116" s="12">
        <v>1000</v>
      </c>
      <c r="F116" s="12">
        <f t="shared" si="2"/>
        <v>9.6999999999999994E-4</v>
      </c>
      <c r="G116" s="12">
        <v>10000</v>
      </c>
      <c r="H116" s="12">
        <f t="shared" si="3"/>
        <v>9.6999999999999993</v>
      </c>
    </row>
    <row r="117" spans="1:8" x14ac:dyDescent="0.25">
      <c r="A117" t="s">
        <v>82</v>
      </c>
      <c r="B117">
        <v>5</v>
      </c>
      <c r="C117">
        <v>0</v>
      </c>
      <c r="D117">
        <v>13.09</v>
      </c>
      <c r="E117" s="12">
        <v>1000</v>
      </c>
      <c r="F117" s="12">
        <f t="shared" si="2"/>
        <v>1.3089999999999999E-2</v>
      </c>
      <c r="G117" s="12">
        <v>10000</v>
      </c>
      <c r="H117" s="12">
        <f t="shared" si="3"/>
        <v>130.9</v>
      </c>
    </row>
    <row r="118" spans="1:8" x14ac:dyDescent="0.25">
      <c r="A118" t="s">
        <v>85</v>
      </c>
      <c r="B118">
        <v>4</v>
      </c>
      <c r="C118">
        <v>0</v>
      </c>
      <c r="D118">
        <v>35.96</v>
      </c>
      <c r="E118" s="12">
        <v>1000</v>
      </c>
      <c r="F118" s="12">
        <f t="shared" si="2"/>
        <v>3.5959999999999999E-2</v>
      </c>
      <c r="G118" s="12">
        <v>10000</v>
      </c>
      <c r="H118" s="12">
        <f t="shared" si="3"/>
        <v>359.59999999999997</v>
      </c>
    </row>
    <row r="119" spans="1:8" x14ac:dyDescent="0.25">
      <c r="A119" t="s">
        <v>86</v>
      </c>
      <c r="B119">
        <v>5</v>
      </c>
      <c r="C119">
        <v>15</v>
      </c>
      <c r="D119">
        <v>7.23</v>
      </c>
      <c r="E119" s="12">
        <v>1000</v>
      </c>
      <c r="F119" s="12">
        <f t="shared" si="2"/>
        <v>7.2300000000000003E-3</v>
      </c>
      <c r="G119" s="12">
        <v>10000</v>
      </c>
      <c r="H119" s="12">
        <f t="shared" si="3"/>
        <v>72.3</v>
      </c>
    </row>
    <row r="120" spans="1:8" x14ac:dyDescent="0.25">
      <c r="A120" t="s">
        <v>86</v>
      </c>
      <c r="B120">
        <v>5</v>
      </c>
      <c r="C120">
        <v>0</v>
      </c>
      <c r="D120">
        <v>0.39</v>
      </c>
      <c r="E120" s="12">
        <v>1000</v>
      </c>
      <c r="F120" s="12">
        <f t="shared" si="2"/>
        <v>3.8999999999999999E-4</v>
      </c>
      <c r="G120" s="12">
        <v>10000</v>
      </c>
      <c r="H120" s="12">
        <f t="shared" si="3"/>
        <v>3.9</v>
      </c>
    </row>
    <row r="121" spans="1:8" x14ac:dyDescent="0.25">
      <c r="A121" t="s">
        <v>124</v>
      </c>
      <c r="B121">
        <v>5</v>
      </c>
      <c r="C121">
        <v>0</v>
      </c>
      <c r="D121">
        <v>0.37</v>
      </c>
      <c r="E121" s="12">
        <v>1000</v>
      </c>
      <c r="F121" s="12">
        <f t="shared" si="2"/>
        <v>3.6999999999999999E-4</v>
      </c>
      <c r="G121" s="12">
        <v>10000</v>
      </c>
      <c r="H121" s="12">
        <f t="shared" si="3"/>
        <v>3.6999999999999997</v>
      </c>
    </row>
  </sheetData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H41"/>
  <sheetViews>
    <sheetView topLeftCell="A22" workbookViewId="0">
      <selection activeCell="H6" sqref="H6"/>
    </sheetView>
  </sheetViews>
  <sheetFormatPr defaultRowHeight="15" x14ac:dyDescent="0.25"/>
  <sheetData>
    <row r="1" spans="1:8" x14ac:dyDescent="0.25">
      <c r="A1" t="s">
        <v>2</v>
      </c>
      <c r="B1" t="s">
        <v>3</v>
      </c>
      <c r="C1" t="s">
        <v>175</v>
      </c>
      <c r="F1" t="s">
        <v>44</v>
      </c>
      <c r="G1" t="s">
        <v>3</v>
      </c>
      <c r="H1" t="s">
        <v>175</v>
      </c>
    </row>
    <row r="2" spans="1:8" x14ac:dyDescent="0.25">
      <c r="A2">
        <v>1</v>
      </c>
      <c r="B2">
        <v>0</v>
      </c>
      <c r="C2">
        <v>1065.3999999999999</v>
      </c>
      <c r="F2">
        <v>70</v>
      </c>
      <c r="G2">
        <v>0</v>
      </c>
      <c r="H2">
        <v>1065.3999999999999</v>
      </c>
    </row>
    <row r="3" spans="1:8" s="56" customFormat="1" x14ac:dyDescent="0.25">
      <c r="A3" s="56">
        <v>2</v>
      </c>
      <c r="B3" s="56">
        <v>0</v>
      </c>
      <c r="C3" s="56">
        <v>1070.5</v>
      </c>
      <c r="F3" s="56">
        <v>70</v>
      </c>
      <c r="G3" s="56">
        <v>0</v>
      </c>
      <c r="H3" s="56">
        <v>1070.5</v>
      </c>
    </row>
    <row r="4" spans="1:8" s="56" customFormat="1" x14ac:dyDescent="0.25">
      <c r="A4" s="56">
        <v>3</v>
      </c>
      <c r="B4" s="56">
        <v>0</v>
      </c>
      <c r="C4" s="56">
        <v>1192.5000000000002</v>
      </c>
      <c r="F4" s="56">
        <v>70</v>
      </c>
      <c r="G4" s="56">
        <v>0</v>
      </c>
      <c r="H4" s="56">
        <v>1192.5000000000002</v>
      </c>
    </row>
    <row r="5" spans="1:8" s="56" customFormat="1" x14ac:dyDescent="0.25">
      <c r="A5" s="56">
        <v>4</v>
      </c>
      <c r="B5" s="56">
        <v>0</v>
      </c>
      <c r="C5" s="56">
        <v>1451.3</v>
      </c>
      <c r="F5" s="56">
        <v>70</v>
      </c>
      <c r="G5" s="56">
        <v>0</v>
      </c>
      <c r="H5" s="56">
        <v>1451.3</v>
      </c>
    </row>
    <row r="6" spans="1:8" s="56" customFormat="1" x14ac:dyDescent="0.25">
      <c r="A6" s="56">
        <v>5</v>
      </c>
      <c r="B6" s="56">
        <v>0</v>
      </c>
      <c r="C6" s="56">
        <v>1587.4000000000005</v>
      </c>
      <c r="F6" s="56">
        <v>70</v>
      </c>
      <c r="G6" s="56">
        <v>0</v>
      </c>
      <c r="H6" s="56">
        <v>1587.4000000000005</v>
      </c>
    </row>
    <row r="7" spans="1:8" s="56" customFormat="1" x14ac:dyDescent="0.25">
      <c r="A7" s="56">
        <v>1</v>
      </c>
      <c r="B7" s="56">
        <v>15</v>
      </c>
      <c r="C7" s="56">
        <v>1081.5</v>
      </c>
      <c r="F7" s="56">
        <v>70</v>
      </c>
      <c r="G7" s="56">
        <v>15</v>
      </c>
      <c r="H7" s="56">
        <v>1081.5</v>
      </c>
    </row>
    <row r="8" spans="1:8" s="56" customFormat="1" x14ac:dyDescent="0.25">
      <c r="A8" s="56">
        <v>2</v>
      </c>
      <c r="B8" s="56">
        <v>15</v>
      </c>
      <c r="C8" s="56">
        <v>1161.4000000000001</v>
      </c>
      <c r="F8" s="56">
        <v>70</v>
      </c>
      <c r="G8" s="56">
        <v>15</v>
      </c>
      <c r="H8" s="56">
        <v>1161.4000000000001</v>
      </c>
    </row>
    <row r="9" spans="1:8" s="56" customFormat="1" x14ac:dyDescent="0.25">
      <c r="A9" s="56">
        <v>3</v>
      </c>
      <c r="B9" s="56">
        <v>15</v>
      </c>
      <c r="C9" s="56">
        <v>1274.5</v>
      </c>
      <c r="F9" s="56">
        <v>70</v>
      </c>
      <c r="G9" s="56">
        <v>15</v>
      </c>
      <c r="H9" s="56">
        <v>1274.5</v>
      </c>
    </row>
    <row r="10" spans="1:8" s="56" customFormat="1" x14ac:dyDescent="0.25">
      <c r="A10" s="56">
        <v>4</v>
      </c>
      <c r="B10" s="56">
        <v>15</v>
      </c>
      <c r="C10" s="56">
        <v>1110.2</v>
      </c>
      <c r="F10" s="56">
        <v>70</v>
      </c>
      <c r="G10" s="56">
        <v>15</v>
      </c>
      <c r="H10" s="56">
        <v>1110.2</v>
      </c>
    </row>
    <row r="11" spans="1:8" s="56" customFormat="1" x14ac:dyDescent="0.25">
      <c r="A11" s="56">
        <v>5</v>
      </c>
      <c r="B11" s="56">
        <v>15</v>
      </c>
      <c r="C11" s="56">
        <v>1151</v>
      </c>
      <c r="F11" s="56">
        <v>70</v>
      </c>
      <c r="G11" s="56">
        <v>15</v>
      </c>
      <c r="H11" s="56">
        <v>1151</v>
      </c>
    </row>
    <row r="12" spans="1:8" s="56" customFormat="1" x14ac:dyDescent="0.25">
      <c r="A12" s="56">
        <v>1</v>
      </c>
      <c r="B12" s="56">
        <v>30</v>
      </c>
      <c r="C12" s="56">
        <v>1107.5999999999999</v>
      </c>
      <c r="F12" s="56">
        <v>70</v>
      </c>
      <c r="G12" s="56">
        <v>30</v>
      </c>
      <c r="H12" s="56">
        <v>1107.5999999999999</v>
      </c>
    </row>
    <row r="13" spans="1:8" s="56" customFormat="1" x14ac:dyDescent="0.25">
      <c r="A13" s="56">
        <v>2</v>
      </c>
      <c r="B13" s="56">
        <v>30</v>
      </c>
      <c r="C13" s="56">
        <v>1002.4</v>
      </c>
      <c r="F13" s="56">
        <v>70</v>
      </c>
      <c r="G13" s="56">
        <v>30</v>
      </c>
      <c r="H13" s="56">
        <v>1002.4</v>
      </c>
    </row>
    <row r="14" spans="1:8" s="56" customFormat="1" x14ac:dyDescent="0.25">
      <c r="A14" s="56">
        <v>3</v>
      </c>
      <c r="B14" s="56">
        <v>30</v>
      </c>
      <c r="C14" s="56">
        <v>1298.3</v>
      </c>
      <c r="F14" s="56">
        <v>70</v>
      </c>
      <c r="G14" s="56">
        <v>30</v>
      </c>
      <c r="H14" s="56">
        <v>1298.3</v>
      </c>
    </row>
    <row r="15" spans="1:8" s="56" customFormat="1" x14ac:dyDescent="0.25">
      <c r="A15" s="56">
        <v>4</v>
      </c>
      <c r="B15" s="56">
        <v>30</v>
      </c>
      <c r="C15" s="56">
        <v>1266.4000000000001</v>
      </c>
      <c r="F15" s="56">
        <v>70</v>
      </c>
      <c r="G15" s="56">
        <v>30</v>
      </c>
      <c r="H15" s="56">
        <v>1266.4000000000001</v>
      </c>
    </row>
    <row r="16" spans="1:8" s="56" customFormat="1" x14ac:dyDescent="0.25">
      <c r="A16" s="56">
        <v>5</v>
      </c>
      <c r="B16" s="56">
        <v>30</v>
      </c>
      <c r="C16" s="56">
        <v>1404</v>
      </c>
      <c r="F16" s="56">
        <v>70</v>
      </c>
      <c r="G16" s="56">
        <v>30</v>
      </c>
      <c r="H16" s="56">
        <v>1404</v>
      </c>
    </row>
    <row r="17" spans="1:8" s="56" customFormat="1" x14ac:dyDescent="0.25">
      <c r="A17" s="56">
        <v>1</v>
      </c>
      <c r="B17" s="56">
        <v>60</v>
      </c>
      <c r="C17" s="56">
        <v>603.5</v>
      </c>
      <c r="F17" s="56">
        <v>70</v>
      </c>
      <c r="G17" s="56">
        <v>60</v>
      </c>
      <c r="H17" s="56">
        <v>603.5</v>
      </c>
    </row>
    <row r="18" spans="1:8" s="56" customFormat="1" x14ac:dyDescent="0.25">
      <c r="A18" s="56">
        <v>2</v>
      </c>
      <c r="B18" s="56">
        <v>60</v>
      </c>
      <c r="C18" s="56">
        <v>718.4</v>
      </c>
      <c r="F18" s="56">
        <v>70</v>
      </c>
      <c r="G18" s="56">
        <v>60</v>
      </c>
      <c r="H18" s="56">
        <v>718.4</v>
      </c>
    </row>
    <row r="19" spans="1:8" s="56" customFormat="1" x14ac:dyDescent="0.25">
      <c r="A19" s="56">
        <v>3</v>
      </c>
      <c r="B19" s="56">
        <v>60</v>
      </c>
      <c r="C19" s="56">
        <v>745.2</v>
      </c>
      <c r="F19" s="56">
        <v>70</v>
      </c>
      <c r="G19" s="56">
        <v>60</v>
      </c>
      <c r="H19" s="56">
        <v>745.2</v>
      </c>
    </row>
    <row r="20" spans="1:8" s="56" customFormat="1" x14ac:dyDescent="0.25">
      <c r="A20" s="56">
        <v>4</v>
      </c>
      <c r="B20" s="56">
        <v>60</v>
      </c>
      <c r="C20" s="56">
        <v>781.6</v>
      </c>
      <c r="F20" s="56">
        <v>70</v>
      </c>
      <c r="G20" s="56">
        <v>60</v>
      </c>
      <c r="H20" s="56">
        <v>781.6</v>
      </c>
    </row>
    <row r="21" spans="1:8" s="56" customFormat="1" x14ac:dyDescent="0.25">
      <c r="A21" s="56">
        <v>5</v>
      </c>
      <c r="B21" s="56">
        <v>60</v>
      </c>
      <c r="C21" s="56">
        <v>600.20000000000005</v>
      </c>
      <c r="F21" s="56">
        <v>70</v>
      </c>
      <c r="G21" s="56">
        <v>60</v>
      </c>
      <c r="H21" s="56">
        <v>600.20000000000005</v>
      </c>
    </row>
    <row r="22" spans="1:8" x14ac:dyDescent="0.25">
      <c r="F22">
        <v>90</v>
      </c>
      <c r="G22">
        <v>0</v>
      </c>
      <c r="H22">
        <v>673.9</v>
      </c>
    </row>
    <row r="23" spans="1:8" x14ac:dyDescent="0.25">
      <c r="F23" s="56">
        <v>90</v>
      </c>
      <c r="G23">
        <v>0</v>
      </c>
      <c r="H23">
        <v>632.1</v>
      </c>
    </row>
    <row r="24" spans="1:8" x14ac:dyDescent="0.25">
      <c r="F24" s="56">
        <v>90</v>
      </c>
      <c r="G24">
        <v>0</v>
      </c>
      <c r="H24">
        <v>676</v>
      </c>
    </row>
    <row r="25" spans="1:8" x14ac:dyDescent="0.25">
      <c r="F25" s="56">
        <v>90</v>
      </c>
      <c r="G25">
        <v>0</v>
      </c>
      <c r="H25">
        <v>685.69999999999993</v>
      </c>
    </row>
    <row r="26" spans="1:8" x14ac:dyDescent="0.25">
      <c r="F26" s="56">
        <v>90</v>
      </c>
      <c r="G26">
        <v>0</v>
      </c>
      <c r="H26">
        <v>626.5</v>
      </c>
    </row>
    <row r="27" spans="1:8" x14ac:dyDescent="0.25">
      <c r="F27" s="56">
        <v>90</v>
      </c>
      <c r="G27">
        <v>15</v>
      </c>
      <c r="H27">
        <v>617</v>
      </c>
    </row>
    <row r="28" spans="1:8" x14ac:dyDescent="0.25">
      <c r="F28" s="56">
        <v>90</v>
      </c>
      <c r="G28">
        <v>15</v>
      </c>
      <c r="H28">
        <v>682.5</v>
      </c>
    </row>
    <row r="29" spans="1:8" x14ac:dyDescent="0.25">
      <c r="F29" s="56">
        <v>90</v>
      </c>
      <c r="G29">
        <v>15</v>
      </c>
      <c r="H29">
        <v>557.9</v>
      </c>
    </row>
    <row r="30" spans="1:8" x14ac:dyDescent="0.25">
      <c r="F30" s="56">
        <v>90</v>
      </c>
      <c r="G30">
        <v>15</v>
      </c>
      <c r="H30">
        <v>624.4</v>
      </c>
    </row>
    <row r="31" spans="1:8" x14ac:dyDescent="0.25">
      <c r="F31" s="56">
        <v>90</v>
      </c>
      <c r="G31">
        <v>15</v>
      </c>
      <c r="H31">
        <v>651.5</v>
      </c>
    </row>
    <row r="32" spans="1:8" x14ac:dyDescent="0.25">
      <c r="F32" s="56">
        <v>90</v>
      </c>
      <c r="G32">
        <v>30</v>
      </c>
      <c r="H32">
        <v>1130.7</v>
      </c>
    </row>
    <row r="33" spans="6:8" x14ac:dyDescent="0.25">
      <c r="F33" s="56">
        <v>90</v>
      </c>
      <c r="G33">
        <v>30</v>
      </c>
      <c r="H33">
        <v>1346.2</v>
      </c>
    </row>
    <row r="34" spans="6:8" x14ac:dyDescent="0.25">
      <c r="F34" s="56">
        <v>90</v>
      </c>
      <c r="G34">
        <v>30</v>
      </c>
      <c r="H34">
        <v>1304</v>
      </c>
    </row>
    <row r="35" spans="6:8" x14ac:dyDescent="0.25">
      <c r="F35" s="56">
        <v>90</v>
      </c>
      <c r="G35">
        <v>30</v>
      </c>
      <c r="H35">
        <v>1182.2</v>
      </c>
    </row>
    <row r="36" spans="6:8" x14ac:dyDescent="0.25">
      <c r="F36" s="56">
        <v>90</v>
      </c>
      <c r="G36">
        <v>30</v>
      </c>
      <c r="H36">
        <v>1016.5999999999999</v>
      </c>
    </row>
    <row r="37" spans="6:8" x14ac:dyDescent="0.25">
      <c r="F37" s="56">
        <v>90</v>
      </c>
      <c r="G37">
        <v>60</v>
      </c>
      <c r="H37">
        <v>681.5</v>
      </c>
    </row>
    <row r="38" spans="6:8" x14ac:dyDescent="0.25">
      <c r="F38" s="56">
        <v>90</v>
      </c>
      <c r="G38">
        <v>60</v>
      </c>
      <c r="H38">
        <v>649.9</v>
      </c>
    </row>
    <row r="39" spans="6:8" x14ac:dyDescent="0.25">
      <c r="F39" s="56">
        <v>90</v>
      </c>
      <c r="G39">
        <v>60</v>
      </c>
      <c r="H39">
        <v>633.70000000000005</v>
      </c>
    </row>
    <row r="40" spans="6:8" x14ac:dyDescent="0.25">
      <c r="F40" s="56">
        <v>90</v>
      </c>
      <c r="G40">
        <v>60</v>
      </c>
      <c r="H40">
        <v>641.70000000000005</v>
      </c>
    </row>
    <row r="41" spans="6:8" x14ac:dyDescent="0.25">
      <c r="F41" s="56">
        <v>90</v>
      </c>
      <c r="G41">
        <v>60</v>
      </c>
      <c r="H41">
        <v>665.5</v>
      </c>
    </row>
  </sheetData>
  <sortState xmlns:xlrd2="http://schemas.microsoft.com/office/spreadsheetml/2017/richdata2" ref="A2:C21">
    <sortCondition ref="B2"/>
  </sortState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D21"/>
  <sheetViews>
    <sheetView workbookViewId="0">
      <selection activeCell="A22" sqref="A22:XFD22"/>
    </sheetView>
  </sheetViews>
  <sheetFormatPr defaultRowHeight="15" x14ac:dyDescent="0.25"/>
  <sheetData>
    <row r="1" spans="1:4" x14ac:dyDescent="0.25">
      <c r="A1" t="s">
        <v>2</v>
      </c>
      <c r="B1" t="s">
        <v>3</v>
      </c>
      <c r="C1" t="s">
        <v>11</v>
      </c>
      <c r="D1" t="s">
        <v>42</v>
      </c>
    </row>
    <row r="2" spans="1:4" x14ac:dyDescent="0.25">
      <c r="A2">
        <v>1</v>
      </c>
      <c r="B2">
        <v>0</v>
      </c>
      <c r="C2">
        <v>107.7</v>
      </c>
      <c r="D2">
        <v>1187.7</v>
      </c>
    </row>
    <row r="3" spans="1:4" s="56" customFormat="1" x14ac:dyDescent="0.25">
      <c r="A3" s="56">
        <v>2</v>
      </c>
      <c r="B3" s="56">
        <v>0</v>
      </c>
      <c r="C3" s="56">
        <v>97.7</v>
      </c>
      <c r="D3" s="56">
        <v>1102.8</v>
      </c>
    </row>
    <row r="4" spans="1:4" s="56" customFormat="1" x14ac:dyDescent="0.25">
      <c r="A4" s="56">
        <v>3</v>
      </c>
      <c r="B4" s="56">
        <v>0</v>
      </c>
      <c r="C4">
        <v>96.9</v>
      </c>
      <c r="D4" s="56">
        <v>1125.6000000000001</v>
      </c>
    </row>
    <row r="5" spans="1:4" s="56" customFormat="1" x14ac:dyDescent="0.25">
      <c r="A5" s="56">
        <v>4</v>
      </c>
      <c r="B5" s="56">
        <v>0</v>
      </c>
      <c r="C5">
        <v>102.1</v>
      </c>
      <c r="D5" s="56">
        <v>1219.2</v>
      </c>
    </row>
    <row r="6" spans="1:4" s="56" customFormat="1" x14ac:dyDescent="0.25">
      <c r="A6" s="56">
        <v>5</v>
      </c>
      <c r="B6" s="56">
        <v>0</v>
      </c>
      <c r="C6">
        <v>100.3</v>
      </c>
      <c r="D6" s="56">
        <v>1227.0999999999999</v>
      </c>
    </row>
    <row r="7" spans="1:4" s="56" customFormat="1" x14ac:dyDescent="0.25">
      <c r="A7" s="56">
        <v>1</v>
      </c>
      <c r="B7" s="56">
        <v>15</v>
      </c>
      <c r="C7" s="56">
        <v>140.68899999999999</v>
      </c>
      <c r="D7" s="56">
        <v>1081.5</v>
      </c>
    </row>
    <row r="8" spans="1:4" s="56" customFormat="1" x14ac:dyDescent="0.25">
      <c r="A8" s="56">
        <v>2</v>
      </c>
      <c r="B8" s="56">
        <v>15</v>
      </c>
      <c r="C8">
        <v>132.88</v>
      </c>
      <c r="D8" s="56">
        <v>1061.4000000000001</v>
      </c>
    </row>
    <row r="9" spans="1:4" s="56" customFormat="1" x14ac:dyDescent="0.25">
      <c r="A9" s="56">
        <v>3</v>
      </c>
      <c r="B9" s="56">
        <v>15</v>
      </c>
      <c r="C9">
        <v>156.5</v>
      </c>
      <c r="D9" s="56">
        <v>1138.0999999999999</v>
      </c>
    </row>
    <row r="10" spans="1:4" s="56" customFormat="1" x14ac:dyDescent="0.25">
      <c r="A10" s="56">
        <v>4</v>
      </c>
      <c r="B10" s="56">
        <v>15</v>
      </c>
      <c r="C10">
        <v>150.97999999999999</v>
      </c>
      <c r="D10" s="56">
        <v>1110.2</v>
      </c>
    </row>
    <row r="11" spans="1:4" s="56" customFormat="1" x14ac:dyDescent="0.25">
      <c r="A11" s="56">
        <v>5</v>
      </c>
      <c r="B11" s="56">
        <v>15</v>
      </c>
      <c r="C11">
        <v>160.49</v>
      </c>
      <c r="D11" s="56">
        <v>1090.8</v>
      </c>
    </row>
    <row r="12" spans="1:4" s="56" customFormat="1" x14ac:dyDescent="0.25">
      <c r="A12" s="56">
        <v>1</v>
      </c>
      <c r="B12" s="56">
        <v>30</v>
      </c>
      <c r="C12" s="56">
        <v>94.5</v>
      </c>
      <c r="D12" s="56">
        <v>1004.9</v>
      </c>
    </row>
    <row r="13" spans="1:4" s="56" customFormat="1" x14ac:dyDescent="0.25">
      <c r="A13" s="56">
        <v>2</v>
      </c>
      <c r="B13" s="56">
        <v>30</v>
      </c>
      <c r="C13">
        <v>95.3</v>
      </c>
      <c r="D13" s="56">
        <v>1091.0999999999999</v>
      </c>
    </row>
    <row r="14" spans="1:4" s="56" customFormat="1" x14ac:dyDescent="0.25">
      <c r="A14" s="56">
        <v>3</v>
      </c>
      <c r="B14" s="56">
        <v>30</v>
      </c>
      <c r="C14">
        <v>96.2</v>
      </c>
      <c r="D14" s="56">
        <v>1198.3</v>
      </c>
    </row>
    <row r="15" spans="1:4" s="56" customFormat="1" x14ac:dyDescent="0.25">
      <c r="A15" s="56">
        <v>4</v>
      </c>
      <c r="B15" s="56">
        <v>30</v>
      </c>
      <c r="C15" s="56">
        <v>98</v>
      </c>
      <c r="D15" s="56">
        <v>1084.2</v>
      </c>
    </row>
    <row r="16" spans="1:4" s="56" customFormat="1" x14ac:dyDescent="0.25">
      <c r="A16" s="56">
        <v>5</v>
      </c>
      <c r="B16" s="56">
        <v>30</v>
      </c>
      <c r="C16">
        <v>97.5</v>
      </c>
      <c r="D16" s="56">
        <v>1315.3</v>
      </c>
    </row>
    <row r="17" spans="1:4" s="56" customFormat="1" x14ac:dyDescent="0.25">
      <c r="A17" s="56">
        <v>1</v>
      </c>
      <c r="B17" s="56">
        <v>60</v>
      </c>
      <c r="C17">
        <v>175.2</v>
      </c>
      <c r="D17" s="56">
        <v>528.29999999999995</v>
      </c>
    </row>
    <row r="18" spans="1:4" s="56" customFormat="1" x14ac:dyDescent="0.25">
      <c r="A18" s="56">
        <v>2</v>
      </c>
      <c r="B18" s="56">
        <v>60</v>
      </c>
      <c r="C18">
        <v>180.3</v>
      </c>
      <c r="D18" s="56">
        <v>538.1</v>
      </c>
    </row>
    <row r="19" spans="1:4" s="56" customFormat="1" x14ac:dyDescent="0.25">
      <c r="A19" s="56">
        <v>3</v>
      </c>
      <c r="B19" s="56">
        <v>60</v>
      </c>
      <c r="C19" s="56">
        <v>103.7</v>
      </c>
      <c r="D19" s="56">
        <v>641.5</v>
      </c>
    </row>
    <row r="20" spans="1:4" s="56" customFormat="1" x14ac:dyDescent="0.25">
      <c r="A20" s="56">
        <v>4</v>
      </c>
      <c r="B20" s="56">
        <v>60</v>
      </c>
      <c r="C20">
        <v>128.29999999999998</v>
      </c>
      <c r="D20" s="56">
        <v>553.29999999999995</v>
      </c>
    </row>
    <row r="21" spans="1:4" s="56" customFormat="1" x14ac:dyDescent="0.25">
      <c r="A21" s="56">
        <v>5</v>
      </c>
      <c r="B21" s="56">
        <v>60</v>
      </c>
      <c r="C21">
        <v>180.5</v>
      </c>
      <c r="D21" s="56">
        <v>519.70000000000005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dimension ref="A1:D21"/>
  <sheetViews>
    <sheetView topLeftCell="A7" workbookViewId="0">
      <selection activeCell="A22" sqref="A22:XFD22"/>
    </sheetView>
  </sheetViews>
  <sheetFormatPr defaultRowHeight="15" x14ac:dyDescent="0.25"/>
  <sheetData>
    <row r="1" spans="1:4" x14ac:dyDescent="0.25">
      <c r="A1" t="s">
        <v>2</v>
      </c>
      <c r="B1" t="s">
        <v>3</v>
      </c>
      <c r="C1" t="s">
        <v>162</v>
      </c>
      <c r="D1" t="s">
        <v>161</v>
      </c>
    </row>
    <row r="2" spans="1:4" x14ac:dyDescent="0.25">
      <c r="A2">
        <v>1</v>
      </c>
      <c r="B2">
        <v>0</v>
      </c>
      <c r="C2">
        <v>759.6</v>
      </c>
      <c r="D2">
        <v>478.1</v>
      </c>
    </row>
    <row r="3" spans="1:4" s="56" customFormat="1" x14ac:dyDescent="0.25">
      <c r="A3" s="56">
        <v>2</v>
      </c>
      <c r="B3" s="56">
        <v>0</v>
      </c>
      <c r="C3" s="56">
        <v>663</v>
      </c>
      <c r="D3">
        <v>539.79999999999995</v>
      </c>
    </row>
    <row r="4" spans="1:4" s="56" customFormat="1" x14ac:dyDescent="0.25">
      <c r="A4" s="56">
        <v>3</v>
      </c>
      <c r="B4" s="56">
        <v>0</v>
      </c>
      <c r="C4" s="56">
        <v>692.3</v>
      </c>
      <c r="D4" s="56">
        <v>433.3</v>
      </c>
    </row>
    <row r="5" spans="1:4" s="56" customFormat="1" x14ac:dyDescent="0.25">
      <c r="A5" s="56">
        <v>4</v>
      </c>
      <c r="B5" s="56">
        <v>0</v>
      </c>
      <c r="C5" s="56">
        <v>676</v>
      </c>
      <c r="D5" s="56">
        <v>443.2</v>
      </c>
    </row>
    <row r="6" spans="1:4" s="56" customFormat="1" x14ac:dyDescent="0.25">
      <c r="A6" s="56">
        <v>5</v>
      </c>
      <c r="B6" s="56">
        <v>0</v>
      </c>
      <c r="C6" s="56">
        <v>684.9</v>
      </c>
      <c r="D6" s="56">
        <v>492.2</v>
      </c>
    </row>
    <row r="7" spans="1:4" s="56" customFormat="1" x14ac:dyDescent="0.25">
      <c r="A7" s="56">
        <v>1</v>
      </c>
      <c r="B7" s="56">
        <v>15</v>
      </c>
      <c r="C7">
        <v>527.9</v>
      </c>
      <c r="D7" s="56">
        <v>553.6</v>
      </c>
    </row>
    <row r="8" spans="1:4" s="56" customFormat="1" x14ac:dyDescent="0.25">
      <c r="A8" s="56">
        <v>2</v>
      </c>
      <c r="B8" s="56">
        <v>15</v>
      </c>
      <c r="C8">
        <v>577.4</v>
      </c>
      <c r="D8" s="56">
        <v>584</v>
      </c>
    </row>
    <row r="9" spans="1:4" s="56" customFormat="1" x14ac:dyDescent="0.25">
      <c r="A9" s="56">
        <v>3</v>
      </c>
      <c r="B9" s="56">
        <v>15</v>
      </c>
      <c r="C9" s="56">
        <v>554.6</v>
      </c>
      <c r="D9" s="56">
        <v>583.5</v>
      </c>
    </row>
    <row r="10" spans="1:4" s="56" customFormat="1" x14ac:dyDescent="0.25">
      <c r="A10" s="56">
        <v>4</v>
      </c>
      <c r="B10" s="56">
        <v>15</v>
      </c>
      <c r="C10" s="56">
        <v>500.5</v>
      </c>
      <c r="D10" s="56">
        <v>569.70000000000005</v>
      </c>
    </row>
    <row r="11" spans="1:4" s="56" customFormat="1" x14ac:dyDescent="0.25">
      <c r="A11" s="56">
        <v>5</v>
      </c>
      <c r="B11" s="56">
        <v>15</v>
      </c>
      <c r="C11" s="56">
        <v>517.9</v>
      </c>
      <c r="D11" s="56">
        <v>512.9</v>
      </c>
    </row>
    <row r="12" spans="1:4" s="56" customFormat="1" x14ac:dyDescent="0.25">
      <c r="A12" s="56">
        <v>1</v>
      </c>
      <c r="B12" s="56">
        <v>30</v>
      </c>
      <c r="C12">
        <v>507.5</v>
      </c>
      <c r="D12" s="56">
        <v>697.4</v>
      </c>
    </row>
    <row r="13" spans="1:4" s="56" customFormat="1" x14ac:dyDescent="0.25">
      <c r="A13" s="56">
        <v>2</v>
      </c>
      <c r="B13" s="56">
        <v>30</v>
      </c>
      <c r="C13">
        <v>488.7</v>
      </c>
      <c r="D13" s="56">
        <v>702.4</v>
      </c>
    </row>
    <row r="14" spans="1:4" s="56" customFormat="1" x14ac:dyDescent="0.25">
      <c r="A14" s="56">
        <v>3</v>
      </c>
      <c r="B14" s="56">
        <v>30</v>
      </c>
      <c r="C14" s="56">
        <v>579.5</v>
      </c>
      <c r="D14" s="56">
        <v>696.9</v>
      </c>
    </row>
    <row r="15" spans="1:4" s="56" customFormat="1" x14ac:dyDescent="0.25">
      <c r="A15" s="56">
        <v>4</v>
      </c>
      <c r="B15" s="56">
        <v>30</v>
      </c>
      <c r="C15" s="56">
        <v>519.5</v>
      </c>
      <c r="D15">
        <v>664.7</v>
      </c>
    </row>
    <row r="16" spans="1:4" x14ac:dyDescent="0.25">
      <c r="A16">
        <v>5</v>
      </c>
      <c r="B16">
        <v>30</v>
      </c>
      <c r="C16">
        <v>576.9</v>
      </c>
      <c r="D16">
        <v>738.4</v>
      </c>
    </row>
    <row r="17" spans="1:4" s="56" customFormat="1" x14ac:dyDescent="0.25">
      <c r="A17" s="56">
        <v>1</v>
      </c>
      <c r="B17" s="56">
        <v>60</v>
      </c>
      <c r="C17" s="56">
        <v>328.3</v>
      </c>
      <c r="D17" s="56">
        <v>319.98</v>
      </c>
    </row>
    <row r="18" spans="1:4" x14ac:dyDescent="0.25">
      <c r="A18">
        <v>2</v>
      </c>
      <c r="B18">
        <v>60</v>
      </c>
      <c r="C18">
        <v>322.89999999999998</v>
      </c>
      <c r="D18">
        <v>315.2</v>
      </c>
    </row>
    <row r="19" spans="1:4" s="56" customFormat="1" x14ac:dyDescent="0.25">
      <c r="A19" s="56">
        <v>3</v>
      </c>
      <c r="B19" s="56">
        <v>60</v>
      </c>
      <c r="C19" s="56">
        <v>333.1</v>
      </c>
      <c r="D19" s="56">
        <v>308.39999999999998</v>
      </c>
    </row>
    <row r="20" spans="1:4" s="56" customFormat="1" x14ac:dyDescent="0.25">
      <c r="A20" s="56">
        <v>4</v>
      </c>
      <c r="B20" s="56">
        <v>60</v>
      </c>
      <c r="C20" s="56">
        <v>350.25</v>
      </c>
      <c r="D20" s="56">
        <v>353.3</v>
      </c>
    </row>
    <row r="21" spans="1:4" x14ac:dyDescent="0.25">
      <c r="A21">
        <v>5</v>
      </c>
      <c r="B21">
        <v>60</v>
      </c>
      <c r="C21">
        <v>416.7</v>
      </c>
      <c r="D21">
        <v>303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:P21"/>
  <sheetViews>
    <sheetView workbookViewId="0">
      <selection activeCell="A21" sqref="A21:E21"/>
    </sheetView>
  </sheetViews>
  <sheetFormatPr defaultRowHeight="15" x14ac:dyDescent="0.25"/>
  <sheetData>
    <row r="1" spans="1:16" x14ac:dyDescent="0.25">
      <c r="A1" t="s">
        <v>2</v>
      </c>
      <c r="B1" t="s">
        <v>3</v>
      </c>
      <c r="C1" s="56" t="s">
        <v>81</v>
      </c>
      <c r="D1" s="56" t="s">
        <v>82</v>
      </c>
      <c r="E1" s="56" t="s">
        <v>80</v>
      </c>
      <c r="F1" s="56" t="s">
        <v>86</v>
      </c>
      <c r="G1" t="s">
        <v>83</v>
      </c>
      <c r="H1" t="s">
        <v>84</v>
      </c>
      <c r="I1" t="s">
        <v>85</v>
      </c>
      <c r="J1" t="s">
        <v>88</v>
      </c>
      <c r="K1" t="s">
        <v>126</v>
      </c>
      <c r="L1" t="s">
        <v>91</v>
      </c>
      <c r="M1" t="s">
        <v>176</v>
      </c>
      <c r="N1" t="s">
        <v>89</v>
      </c>
      <c r="O1" t="s">
        <v>124</v>
      </c>
      <c r="P1" t="s">
        <v>125</v>
      </c>
    </row>
    <row r="2" spans="1:16" s="56" customFormat="1" x14ac:dyDescent="0.25">
      <c r="A2" s="56">
        <v>1</v>
      </c>
      <c r="B2" s="56">
        <v>0</v>
      </c>
      <c r="C2" s="56">
        <v>48.4</v>
      </c>
      <c r="D2" s="56">
        <v>406.8</v>
      </c>
      <c r="E2" s="56">
        <v>511.2</v>
      </c>
      <c r="F2" s="56">
        <v>21.3</v>
      </c>
      <c r="G2" s="56" t="s">
        <v>43</v>
      </c>
      <c r="H2" s="56" t="s">
        <v>43</v>
      </c>
      <c r="I2" s="56" t="s">
        <v>43</v>
      </c>
      <c r="J2" s="56" t="s">
        <v>43</v>
      </c>
      <c r="K2" s="56" t="s">
        <v>43</v>
      </c>
      <c r="L2" s="56" t="s">
        <v>43</v>
      </c>
      <c r="M2" s="56" t="s">
        <v>43</v>
      </c>
      <c r="N2" s="56" t="s">
        <v>43</v>
      </c>
      <c r="O2" s="56" t="s">
        <v>43</v>
      </c>
      <c r="P2" s="56" t="s">
        <v>43</v>
      </c>
    </row>
    <row r="3" spans="1:16" s="56" customFormat="1" x14ac:dyDescent="0.25">
      <c r="A3" s="56">
        <v>1</v>
      </c>
      <c r="B3" s="56">
        <v>15</v>
      </c>
      <c r="C3">
        <v>179.7</v>
      </c>
      <c r="D3">
        <v>553.6</v>
      </c>
      <c r="E3">
        <v>48.2</v>
      </c>
      <c r="F3" s="56" t="s">
        <v>43</v>
      </c>
      <c r="G3" s="56" t="s">
        <v>43</v>
      </c>
      <c r="H3" s="56" t="s">
        <v>43</v>
      </c>
      <c r="I3" s="56" t="s">
        <v>43</v>
      </c>
      <c r="J3" s="56" t="s">
        <v>43</v>
      </c>
      <c r="K3" s="56" t="s">
        <v>43</v>
      </c>
      <c r="L3" s="56" t="s">
        <v>43</v>
      </c>
      <c r="M3" s="56" t="s">
        <v>43</v>
      </c>
      <c r="N3" s="56" t="s">
        <v>43</v>
      </c>
      <c r="O3" s="56" t="s">
        <v>43</v>
      </c>
      <c r="P3" s="56" t="s">
        <v>43</v>
      </c>
    </row>
    <row r="4" spans="1:16" s="56" customFormat="1" x14ac:dyDescent="0.25">
      <c r="A4" s="56">
        <v>1</v>
      </c>
      <c r="B4" s="56">
        <v>30</v>
      </c>
      <c r="C4">
        <v>185.89999999999998</v>
      </c>
      <c r="D4">
        <v>124.60000000000001</v>
      </c>
      <c r="E4">
        <v>789.3</v>
      </c>
      <c r="F4">
        <v>72.8</v>
      </c>
      <c r="G4" s="56">
        <v>132.30000000000001</v>
      </c>
      <c r="H4" s="56" t="s">
        <v>43</v>
      </c>
      <c r="I4" s="56" t="s">
        <v>43</v>
      </c>
      <c r="J4" s="56" t="s">
        <v>43</v>
      </c>
      <c r="K4" s="56" t="s">
        <v>43</v>
      </c>
      <c r="L4" s="56" t="s">
        <v>43</v>
      </c>
      <c r="M4" s="56" t="s">
        <v>43</v>
      </c>
      <c r="N4" s="56" t="s">
        <v>43</v>
      </c>
      <c r="O4" s="56" t="s">
        <v>43</v>
      </c>
      <c r="P4" s="56" t="s">
        <v>43</v>
      </c>
    </row>
    <row r="5" spans="1:16" x14ac:dyDescent="0.25">
      <c r="A5">
        <v>1</v>
      </c>
      <c r="B5">
        <v>60</v>
      </c>
      <c r="C5">
        <v>305.89999999999998</v>
      </c>
      <c r="D5" t="s">
        <v>43</v>
      </c>
      <c r="E5">
        <v>122.4</v>
      </c>
      <c r="F5" t="s">
        <v>43</v>
      </c>
      <c r="G5" t="s">
        <v>43</v>
      </c>
      <c r="H5" s="56" t="s">
        <v>43</v>
      </c>
      <c r="I5" s="56" t="s">
        <v>43</v>
      </c>
      <c r="J5" s="56" t="s">
        <v>43</v>
      </c>
      <c r="K5" s="56" t="s">
        <v>43</v>
      </c>
      <c r="L5" s="56" t="s">
        <v>43</v>
      </c>
      <c r="M5" s="56" t="s">
        <v>43</v>
      </c>
      <c r="N5" s="56" t="s">
        <v>43</v>
      </c>
      <c r="O5" s="56" t="s">
        <v>43</v>
      </c>
      <c r="P5" s="56" t="s">
        <v>43</v>
      </c>
    </row>
    <row r="6" spans="1:16" s="56" customFormat="1" x14ac:dyDescent="0.25">
      <c r="A6" s="56">
        <v>2</v>
      </c>
      <c r="B6" s="56">
        <v>0</v>
      </c>
      <c r="C6">
        <v>33.299999999999997</v>
      </c>
      <c r="D6">
        <v>625.70000000000005</v>
      </c>
      <c r="E6">
        <v>114</v>
      </c>
      <c r="F6">
        <v>6.8000000000000007</v>
      </c>
      <c r="G6" s="56" t="s">
        <v>43</v>
      </c>
      <c r="H6">
        <v>207.3</v>
      </c>
      <c r="I6">
        <v>15.7</v>
      </c>
      <c r="J6" s="56" t="s">
        <v>43</v>
      </c>
      <c r="K6" s="56" t="s">
        <v>43</v>
      </c>
      <c r="L6" s="56" t="s">
        <v>43</v>
      </c>
      <c r="M6" s="56" t="s">
        <v>43</v>
      </c>
      <c r="N6" s="56" t="s">
        <v>43</v>
      </c>
      <c r="O6" s="56" t="s">
        <v>43</v>
      </c>
      <c r="P6" s="56" t="s">
        <v>43</v>
      </c>
    </row>
    <row r="7" spans="1:16" s="56" customFormat="1" x14ac:dyDescent="0.25">
      <c r="A7" s="56">
        <v>2</v>
      </c>
      <c r="B7" s="56">
        <v>15</v>
      </c>
      <c r="C7" s="56" t="s">
        <v>43</v>
      </c>
      <c r="D7">
        <v>677.4</v>
      </c>
      <c r="E7">
        <v>585.9</v>
      </c>
      <c r="F7" s="56" t="s">
        <v>43</v>
      </c>
      <c r="G7">
        <v>98.100000000000009</v>
      </c>
      <c r="H7" s="56" t="s">
        <v>43</v>
      </c>
      <c r="I7" s="56" t="s">
        <v>43</v>
      </c>
      <c r="J7" s="56" t="s">
        <v>43</v>
      </c>
      <c r="K7" s="56" t="s">
        <v>43</v>
      </c>
      <c r="L7" s="56" t="s">
        <v>43</v>
      </c>
      <c r="M7" s="56" t="s">
        <v>43</v>
      </c>
      <c r="N7" s="56" t="s">
        <v>43</v>
      </c>
      <c r="O7" s="56" t="s">
        <v>43</v>
      </c>
      <c r="P7" s="56" t="s">
        <v>43</v>
      </c>
    </row>
    <row r="8" spans="1:16" s="56" customFormat="1" x14ac:dyDescent="0.25">
      <c r="A8" s="56">
        <v>2</v>
      </c>
      <c r="B8" s="56">
        <v>30</v>
      </c>
      <c r="C8">
        <v>101.19999999999999</v>
      </c>
      <c r="D8" s="56" t="s">
        <v>43</v>
      </c>
      <c r="E8">
        <v>292.8</v>
      </c>
      <c r="F8" s="56" t="s">
        <v>43</v>
      </c>
      <c r="G8" s="56" t="s">
        <v>43</v>
      </c>
      <c r="H8">
        <v>88.699999999999989</v>
      </c>
      <c r="I8">
        <v>92.899999999999991</v>
      </c>
      <c r="J8">
        <v>15.5</v>
      </c>
      <c r="K8" s="56" t="s">
        <v>43</v>
      </c>
      <c r="L8" s="56" t="s">
        <v>43</v>
      </c>
      <c r="M8" s="56" t="s">
        <v>43</v>
      </c>
      <c r="N8" s="56" t="s">
        <v>43</v>
      </c>
      <c r="O8" s="56" t="s">
        <v>43</v>
      </c>
      <c r="P8" s="56" t="s">
        <v>43</v>
      </c>
    </row>
    <row r="9" spans="1:16" s="56" customFormat="1" x14ac:dyDescent="0.25">
      <c r="A9" s="56">
        <v>2</v>
      </c>
      <c r="B9" s="56">
        <v>60</v>
      </c>
      <c r="C9" s="56" t="s">
        <v>43</v>
      </c>
      <c r="D9">
        <v>212.8</v>
      </c>
      <c r="E9">
        <v>87</v>
      </c>
      <c r="F9">
        <v>2.4</v>
      </c>
      <c r="G9">
        <v>4.6000000000000005</v>
      </c>
      <c r="H9" s="56" t="s">
        <v>43</v>
      </c>
      <c r="I9">
        <v>31.3</v>
      </c>
      <c r="J9" s="56" t="s">
        <v>43</v>
      </c>
      <c r="K9" s="56" t="s">
        <v>43</v>
      </c>
      <c r="L9" s="56" t="s">
        <v>43</v>
      </c>
      <c r="M9" s="56" t="s">
        <v>43</v>
      </c>
      <c r="N9" s="56" t="s">
        <v>43</v>
      </c>
      <c r="O9" s="56" t="s">
        <v>43</v>
      </c>
      <c r="P9" s="56" t="s">
        <v>43</v>
      </c>
    </row>
    <row r="10" spans="1:16" s="56" customFormat="1" x14ac:dyDescent="0.25">
      <c r="A10" s="56">
        <v>3</v>
      </c>
      <c r="B10" s="56">
        <v>0</v>
      </c>
      <c r="C10" s="56" t="s">
        <v>43</v>
      </c>
      <c r="D10">
        <v>445.7</v>
      </c>
      <c r="E10">
        <v>397.8</v>
      </c>
      <c r="F10">
        <v>51</v>
      </c>
      <c r="G10">
        <v>44.7</v>
      </c>
      <c r="H10">
        <v>136.6</v>
      </c>
      <c r="I10">
        <v>49.8</v>
      </c>
      <c r="J10" s="56" t="s">
        <v>43</v>
      </c>
      <c r="K10" s="56" t="s">
        <v>43</v>
      </c>
      <c r="L10" s="56" t="s">
        <v>43</v>
      </c>
      <c r="M10" s="56" t="s">
        <v>43</v>
      </c>
      <c r="N10" s="56" t="s">
        <v>43</v>
      </c>
      <c r="O10" s="56" t="s">
        <v>43</v>
      </c>
      <c r="P10" s="56" t="s">
        <v>43</v>
      </c>
    </row>
    <row r="11" spans="1:16" s="56" customFormat="1" x14ac:dyDescent="0.25">
      <c r="A11" s="56">
        <v>3</v>
      </c>
      <c r="B11" s="56">
        <v>15</v>
      </c>
      <c r="C11" s="56" t="s">
        <v>43</v>
      </c>
      <c r="D11">
        <v>753.3</v>
      </c>
      <c r="E11">
        <v>138.30000000000001</v>
      </c>
      <c r="F11">
        <v>39.6</v>
      </c>
      <c r="G11">
        <v>159</v>
      </c>
      <c r="H11">
        <v>290.59999999999997</v>
      </c>
      <c r="I11">
        <v>57.300000000000004</v>
      </c>
      <c r="J11" s="56" t="s">
        <v>43</v>
      </c>
      <c r="K11" s="56" t="s">
        <v>43</v>
      </c>
      <c r="L11" s="56" t="s">
        <v>43</v>
      </c>
      <c r="M11" s="56" t="s">
        <v>43</v>
      </c>
      <c r="N11" s="56" t="s">
        <v>43</v>
      </c>
      <c r="O11" s="56" t="s">
        <v>43</v>
      </c>
      <c r="P11" s="56" t="s">
        <v>43</v>
      </c>
    </row>
    <row r="12" spans="1:16" s="56" customFormat="1" x14ac:dyDescent="0.25">
      <c r="A12" s="56">
        <v>3</v>
      </c>
      <c r="B12" s="56">
        <v>30</v>
      </c>
      <c r="C12">
        <v>17.399999999999999</v>
      </c>
      <c r="D12">
        <v>176.6</v>
      </c>
      <c r="E12">
        <v>671.80000000000007</v>
      </c>
      <c r="F12">
        <v>24.8</v>
      </c>
      <c r="G12" s="56" t="s">
        <v>43</v>
      </c>
      <c r="H12" s="56" t="s">
        <v>43</v>
      </c>
      <c r="I12" s="56">
        <v>7.7</v>
      </c>
      <c r="J12" s="56" t="s">
        <v>43</v>
      </c>
      <c r="K12" s="56" t="s">
        <v>43</v>
      </c>
      <c r="L12" s="56" t="s">
        <v>43</v>
      </c>
      <c r="M12" s="56" t="s">
        <v>43</v>
      </c>
      <c r="N12" s="56" t="s">
        <v>43</v>
      </c>
      <c r="O12" s="56" t="s">
        <v>43</v>
      </c>
      <c r="P12" s="56" t="s">
        <v>43</v>
      </c>
    </row>
    <row r="13" spans="1:16" s="56" customFormat="1" x14ac:dyDescent="0.25">
      <c r="A13" s="56">
        <v>3</v>
      </c>
      <c r="B13" s="56">
        <v>60</v>
      </c>
      <c r="C13">
        <v>494.4</v>
      </c>
      <c r="D13">
        <v>233.09999999999997</v>
      </c>
      <c r="E13">
        <v>214</v>
      </c>
      <c r="F13" s="56" t="s">
        <v>43</v>
      </c>
      <c r="G13" s="56" t="s">
        <v>43</v>
      </c>
      <c r="H13" s="56" t="s">
        <v>43</v>
      </c>
      <c r="I13" s="56" t="s">
        <v>43</v>
      </c>
      <c r="J13" s="56" t="s">
        <v>43</v>
      </c>
      <c r="K13" s="56" t="s">
        <v>43</v>
      </c>
      <c r="L13" s="56" t="s">
        <v>43</v>
      </c>
      <c r="M13" s="56" t="s">
        <v>43</v>
      </c>
      <c r="N13" s="56" t="s">
        <v>43</v>
      </c>
      <c r="O13" s="56" t="s">
        <v>43</v>
      </c>
      <c r="P13" s="56" t="s">
        <v>43</v>
      </c>
    </row>
    <row r="14" spans="1:16" s="56" customFormat="1" x14ac:dyDescent="0.25">
      <c r="A14" s="56">
        <v>4</v>
      </c>
      <c r="B14" s="56">
        <v>0</v>
      </c>
      <c r="C14" s="56" t="s">
        <v>43</v>
      </c>
      <c r="D14">
        <v>76.5</v>
      </c>
      <c r="E14">
        <v>619.6</v>
      </c>
      <c r="F14">
        <v>73.3</v>
      </c>
      <c r="G14">
        <v>37.1</v>
      </c>
      <c r="H14">
        <v>93.399999999999991</v>
      </c>
      <c r="I14">
        <v>359.59999999999997</v>
      </c>
      <c r="J14" s="56" t="s">
        <v>43</v>
      </c>
      <c r="K14">
        <v>49.199999999999996</v>
      </c>
      <c r="L14">
        <v>10.500000000000002</v>
      </c>
      <c r="M14" s="56" t="s">
        <v>43</v>
      </c>
      <c r="N14" s="56" t="s">
        <v>43</v>
      </c>
      <c r="O14" s="56" t="s">
        <v>43</v>
      </c>
      <c r="P14" s="56" t="s">
        <v>43</v>
      </c>
    </row>
    <row r="15" spans="1:16" s="56" customFormat="1" x14ac:dyDescent="0.25">
      <c r="A15" s="56">
        <v>4</v>
      </c>
      <c r="B15" s="56">
        <v>15</v>
      </c>
      <c r="C15" s="56" t="s">
        <v>43</v>
      </c>
      <c r="D15" s="56" t="s">
        <v>43</v>
      </c>
      <c r="E15">
        <v>840.5</v>
      </c>
      <c r="F15">
        <v>69.7</v>
      </c>
      <c r="G15">
        <v>128</v>
      </c>
      <c r="H15" s="56" t="s">
        <v>43</v>
      </c>
      <c r="I15">
        <v>71.2</v>
      </c>
      <c r="J15">
        <v>0.8</v>
      </c>
      <c r="K15" s="56" t="s">
        <v>43</v>
      </c>
      <c r="L15" s="56" t="s">
        <v>43</v>
      </c>
      <c r="M15" s="56" t="s">
        <v>43</v>
      </c>
      <c r="N15" s="56" t="s">
        <v>43</v>
      </c>
      <c r="O15" s="56" t="s">
        <v>43</v>
      </c>
      <c r="P15" s="56" t="s">
        <v>43</v>
      </c>
    </row>
    <row r="16" spans="1:16" s="56" customFormat="1" x14ac:dyDescent="0.25">
      <c r="A16" s="56">
        <v>4</v>
      </c>
      <c r="B16" s="56">
        <v>30</v>
      </c>
      <c r="C16">
        <v>18.600000000000001</v>
      </c>
      <c r="D16" s="56" t="s">
        <v>43</v>
      </c>
      <c r="E16">
        <v>1193.0999999999999</v>
      </c>
      <c r="F16">
        <v>19.5</v>
      </c>
      <c r="G16" s="56" t="s">
        <v>43</v>
      </c>
      <c r="H16" s="56" t="s">
        <v>43</v>
      </c>
      <c r="I16">
        <v>59.500000000000007</v>
      </c>
      <c r="J16" s="56" t="s">
        <v>43</v>
      </c>
      <c r="K16">
        <v>133.6</v>
      </c>
      <c r="L16" s="56" t="s">
        <v>43</v>
      </c>
      <c r="M16">
        <v>159.9</v>
      </c>
      <c r="N16" s="56" t="s">
        <v>43</v>
      </c>
      <c r="O16" s="56" t="s">
        <v>43</v>
      </c>
      <c r="P16" s="56" t="s">
        <v>43</v>
      </c>
    </row>
    <row r="17" spans="1:16" s="56" customFormat="1" x14ac:dyDescent="0.25">
      <c r="A17" s="56">
        <v>4</v>
      </c>
      <c r="B17" s="56">
        <v>60</v>
      </c>
      <c r="C17">
        <v>70.099999999999994</v>
      </c>
      <c r="D17" s="56" t="s">
        <v>43</v>
      </c>
      <c r="E17">
        <v>117.6</v>
      </c>
      <c r="F17" s="56" t="s">
        <v>43</v>
      </c>
      <c r="G17" s="56" t="s">
        <v>43</v>
      </c>
      <c r="H17" s="56" t="s">
        <v>43</v>
      </c>
      <c r="I17">
        <v>65.599999999999994</v>
      </c>
      <c r="J17" s="56" t="s">
        <v>43</v>
      </c>
      <c r="K17" s="56" t="s">
        <v>43</v>
      </c>
      <c r="L17" s="56" t="s">
        <v>43</v>
      </c>
      <c r="M17" s="56" t="s">
        <v>43</v>
      </c>
      <c r="N17" s="56" t="s">
        <v>43</v>
      </c>
      <c r="O17" s="56" t="s">
        <v>43</v>
      </c>
      <c r="P17" s="56" t="s">
        <v>43</v>
      </c>
    </row>
    <row r="18" spans="1:16" s="56" customFormat="1" x14ac:dyDescent="0.25">
      <c r="A18" s="56">
        <v>5</v>
      </c>
      <c r="B18" s="56">
        <v>0</v>
      </c>
      <c r="C18" s="56" t="s">
        <v>43</v>
      </c>
      <c r="D18">
        <v>130.9</v>
      </c>
      <c r="E18">
        <v>763.7</v>
      </c>
      <c r="F18">
        <v>3.9</v>
      </c>
      <c r="G18">
        <v>144.4</v>
      </c>
      <c r="H18">
        <v>107.39999999999999</v>
      </c>
      <c r="I18">
        <v>241.1</v>
      </c>
      <c r="J18" s="56" t="s">
        <v>43</v>
      </c>
      <c r="K18" s="56" t="s">
        <v>43</v>
      </c>
      <c r="L18" s="56" t="s">
        <v>43</v>
      </c>
      <c r="M18" s="56" t="s">
        <v>43</v>
      </c>
      <c r="N18">
        <v>32</v>
      </c>
      <c r="O18">
        <v>3.6999999999999997</v>
      </c>
      <c r="P18" s="56" t="s">
        <v>43</v>
      </c>
    </row>
    <row r="19" spans="1:16" s="56" customFormat="1" x14ac:dyDescent="0.25">
      <c r="A19" s="56">
        <v>5</v>
      </c>
      <c r="B19" s="56">
        <v>15</v>
      </c>
      <c r="C19" s="56" t="s">
        <v>43</v>
      </c>
      <c r="D19">
        <v>327.40000000000003</v>
      </c>
      <c r="E19">
        <v>275.39999999999998</v>
      </c>
      <c r="F19">
        <v>72.3</v>
      </c>
      <c r="G19" s="56" t="s">
        <v>43</v>
      </c>
      <c r="H19">
        <v>13.2</v>
      </c>
      <c r="I19" s="56" t="s">
        <v>43</v>
      </c>
      <c r="J19" s="56" t="s">
        <v>43</v>
      </c>
      <c r="K19" s="56" t="s">
        <v>43</v>
      </c>
      <c r="L19">
        <v>102.5</v>
      </c>
      <c r="M19" s="56" t="s">
        <v>43</v>
      </c>
      <c r="N19">
        <v>25.9</v>
      </c>
      <c r="O19" s="56" t="s">
        <v>43</v>
      </c>
      <c r="P19" t="s">
        <v>43</v>
      </c>
    </row>
    <row r="20" spans="1:16" s="56" customFormat="1" x14ac:dyDescent="0.25">
      <c r="A20" s="56">
        <v>5</v>
      </c>
      <c r="B20" s="56">
        <v>30</v>
      </c>
      <c r="C20">
        <v>93.600000000000009</v>
      </c>
      <c r="D20">
        <v>364.09999999999997</v>
      </c>
      <c r="E20">
        <v>658.3</v>
      </c>
      <c r="F20">
        <v>43.9</v>
      </c>
      <c r="G20">
        <v>0.6</v>
      </c>
      <c r="H20">
        <v>104.49999999999999</v>
      </c>
      <c r="I20">
        <v>5.6000000000000005</v>
      </c>
      <c r="J20" s="56" t="s">
        <v>43</v>
      </c>
      <c r="K20" s="56" t="s">
        <v>43</v>
      </c>
      <c r="L20" s="56" t="s">
        <v>43</v>
      </c>
      <c r="M20" s="56" t="s">
        <v>43</v>
      </c>
      <c r="N20" s="56" t="s">
        <v>43</v>
      </c>
      <c r="O20" s="56" t="s">
        <v>43</v>
      </c>
      <c r="P20" s="56">
        <v>18.8</v>
      </c>
    </row>
    <row r="21" spans="1:16" s="56" customFormat="1" x14ac:dyDescent="0.25">
      <c r="A21" s="56">
        <v>5</v>
      </c>
      <c r="B21" s="56">
        <v>60</v>
      </c>
      <c r="C21" s="56" t="s">
        <v>43</v>
      </c>
      <c r="D21">
        <v>103</v>
      </c>
      <c r="E21">
        <v>590.6</v>
      </c>
      <c r="F21" s="56" t="s">
        <v>43</v>
      </c>
      <c r="G21" s="56" t="s">
        <v>43</v>
      </c>
      <c r="H21" s="56" t="s">
        <v>43</v>
      </c>
      <c r="I21">
        <v>26.099999999999998</v>
      </c>
      <c r="J21" s="56" t="s">
        <v>43</v>
      </c>
      <c r="K21" s="56" t="s">
        <v>43</v>
      </c>
      <c r="L21" s="56" t="s">
        <v>43</v>
      </c>
      <c r="M21" s="56" t="s">
        <v>43</v>
      </c>
      <c r="N21" s="56" t="s">
        <v>43</v>
      </c>
      <c r="O21" s="56" t="s">
        <v>43</v>
      </c>
      <c r="P21" s="56" t="s">
        <v>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5"/>
  <sheetViews>
    <sheetView workbookViewId="0">
      <selection activeCell="C23" sqref="C23"/>
    </sheetView>
  </sheetViews>
  <sheetFormatPr defaultRowHeight="15" x14ac:dyDescent="0.25"/>
  <sheetData>
    <row r="1" spans="1:4" x14ac:dyDescent="0.25">
      <c r="A1" t="s">
        <v>2</v>
      </c>
      <c r="B1" t="s">
        <v>3</v>
      </c>
      <c r="C1" t="s">
        <v>29</v>
      </c>
    </row>
    <row r="2" spans="1:4" x14ac:dyDescent="0.25">
      <c r="A2">
        <v>1</v>
      </c>
      <c r="B2">
        <v>0</v>
      </c>
      <c r="C2">
        <v>1018.8</v>
      </c>
    </row>
    <row r="3" spans="1:4" x14ac:dyDescent="0.25">
      <c r="A3">
        <v>2</v>
      </c>
      <c r="B3">
        <v>0</v>
      </c>
      <c r="C3">
        <v>1569.9</v>
      </c>
    </row>
    <row r="4" spans="1:4" x14ac:dyDescent="0.25">
      <c r="A4">
        <v>3</v>
      </c>
      <c r="B4">
        <v>0</v>
      </c>
      <c r="C4">
        <v>1001.9</v>
      </c>
    </row>
    <row r="5" spans="1:4" x14ac:dyDescent="0.25">
      <c r="A5">
        <v>4</v>
      </c>
      <c r="B5">
        <v>0</v>
      </c>
      <c r="C5">
        <v>1076.4000000000001</v>
      </c>
    </row>
    <row r="6" spans="1:4" x14ac:dyDescent="0.25">
      <c r="A6">
        <v>5</v>
      </c>
      <c r="B6">
        <v>0</v>
      </c>
      <c r="C6">
        <v>1090.5999999999999</v>
      </c>
    </row>
    <row r="7" spans="1:4" s="56" customFormat="1" x14ac:dyDescent="0.25">
      <c r="C7" s="56">
        <f>AVERAGE(C2:C6)</f>
        <v>1151.52</v>
      </c>
      <c r="D7" s="56">
        <v>1151.52</v>
      </c>
    </row>
    <row r="8" spans="1:4" x14ac:dyDescent="0.25">
      <c r="A8">
        <v>1</v>
      </c>
      <c r="B8">
        <v>15</v>
      </c>
      <c r="C8">
        <v>951</v>
      </c>
    </row>
    <row r="9" spans="1:4" x14ac:dyDescent="0.25">
      <c r="A9">
        <v>2</v>
      </c>
      <c r="B9">
        <v>15</v>
      </c>
      <c r="C9">
        <v>907.9</v>
      </c>
    </row>
    <row r="10" spans="1:4" x14ac:dyDescent="0.25">
      <c r="A10">
        <v>3</v>
      </c>
      <c r="B10">
        <v>15</v>
      </c>
      <c r="C10">
        <v>989.4</v>
      </c>
    </row>
    <row r="11" spans="1:4" x14ac:dyDescent="0.25">
      <c r="A11">
        <v>4</v>
      </c>
      <c r="B11">
        <v>15</v>
      </c>
      <c r="C11">
        <v>848.6</v>
      </c>
    </row>
    <row r="12" spans="1:4" x14ac:dyDescent="0.25">
      <c r="A12">
        <v>5</v>
      </c>
      <c r="B12">
        <v>15</v>
      </c>
      <c r="C12">
        <v>900.9</v>
      </c>
    </row>
    <row r="13" spans="1:4" s="56" customFormat="1" x14ac:dyDescent="0.25">
      <c r="C13" s="56">
        <f>AVERAGE(C8:C12)</f>
        <v>919.56000000000006</v>
      </c>
      <c r="D13" s="56">
        <v>919.56000000000006</v>
      </c>
    </row>
    <row r="14" spans="1:4" x14ac:dyDescent="0.25">
      <c r="A14">
        <v>1</v>
      </c>
      <c r="B14">
        <v>30</v>
      </c>
      <c r="C14">
        <v>1073.7</v>
      </c>
    </row>
    <row r="15" spans="1:4" x14ac:dyDescent="0.25">
      <c r="A15">
        <v>2</v>
      </c>
      <c r="B15">
        <v>30</v>
      </c>
      <c r="C15">
        <v>1231.5</v>
      </c>
    </row>
    <row r="16" spans="1:4" x14ac:dyDescent="0.25">
      <c r="A16">
        <v>3</v>
      </c>
      <c r="B16">
        <v>30</v>
      </c>
      <c r="C16">
        <v>1161.5</v>
      </c>
    </row>
    <row r="17" spans="1:4" x14ac:dyDescent="0.25">
      <c r="A17">
        <v>4</v>
      </c>
      <c r="B17">
        <v>30</v>
      </c>
      <c r="C17">
        <v>1364</v>
      </c>
    </row>
    <row r="18" spans="1:4" x14ac:dyDescent="0.25">
      <c r="A18">
        <v>5</v>
      </c>
      <c r="B18">
        <v>30</v>
      </c>
      <c r="C18">
        <v>1053.5</v>
      </c>
    </row>
    <row r="19" spans="1:4" s="56" customFormat="1" x14ac:dyDescent="0.25">
      <c r="C19" s="56">
        <f>AVERAGE(C14:C18)</f>
        <v>1176.8399999999999</v>
      </c>
      <c r="D19" s="56">
        <v>1176.8400000000001</v>
      </c>
    </row>
    <row r="20" spans="1:4" x14ac:dyDescent="0.25">
      <c r="A20">
        <v>1</v>
      </c>
      <c r="B20">
        <v>60</v>
      </c>
      <c r="C20">
        <v>300.7</v>
      </c>
    </row>
    <row r="21" spans="1:4" x14ac:dyDescent="0.25">
      <c r="A21">
        <v>2</v>
      </c>
      <c r="B21">
        <v>60</v>
      </c>
      <c r="C21">
        <v>274.3</v>
      </c>
    </row>
    <row r="22" spans="1:4" x14ac:dyDescent="0.25">
      <c r="A22">
        <v>3</v>
      </c>
      <c r="B22">
        <v>60</v>
      </c>
      <c r="C22">
        <v>292.7</v>
      </c>
    </row>
    <row r="23" spans="1:4" x14ac:dyDescent="0.25">
      <c r="A23">
        <v>4</v>
      </c>
      <c r="B23">
        <v>60</v>
      </c>
      <c r="C23">
        <v>252.8</v>
      </c>
    </row>
    <row r="24" spans="1:4" x14ac:dyDescent="0.25">
      <c r="A24">
        <v>5</v>
      </c>
      <c r="B24">
        <v>60</v>
      </c>
      <c r="C24">
        <v>240.8</v>
      </c>
    </row>
    <row r="25" spans="1:4" x14ac:dyDescent="0.25">
      <c r="C25">
        <f>AVERAGE(C20:C24)</f>
        <v>272.26</v>
      </c>
      <c r="D25">
        <v>272.26</v>
      </c>
    </row>
  </sheetData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dimension ref="A1:H118"/>
  <sheetViews>
    <sheetView topLeftCell="A55" workbookViewId="0">
      <selection sqref="A1:H118"/>
    </sheetView>
  </sheetViews>
  <sheetFormatPr defaultRowHeight="15" x14ac:dyDescent="0.25"/>
  <sheetData>
    <row r="1" spans="1:8" x14ac:dyDescent="0.25">
      <c r="A1" t="s">
        <v>0</v>
      </c>
      <c r="B1" t="s">
        <v>2</v>
      </c>
      <c r="C1" t="s">
        <v>3</v>
      </c>
      <c r="D1" t="s">
        <v>158</v>
      </c>
      <c r="E1" t="s">
        <v>5</v>
      </c>
      <c r="F1" t="s">
        <v>171</v>
      </c>
      <c r="G1" t="s">
        <v>168</v>
      </c>
      <c r="H1" t="s">
        <v>170</v>
      </c>
    </row>
    <row r="2" spans="1:8" x14ac:dyDescent="0.25">
      <c r="A2" t="s">
        <v>82</v>
      </c>
      <c r="B2">
        <v>1</v>
      </c>
      <c r="C2">
        <v>0</v>
      </c>
      <c r="D2">
        <v>34.71</v>
      </c>
      <c r="E2">
        <v>1000</v>
      </c>
      <c r="F2">
        <f t="shared" ref="F2:F33" si="0">D2/E2</f>
        <v>3.4709999999999998E-2</v>
      </c>
      <c r="G2">
        <v>10000</v>
      </c>
      <c r="H2">
        <f t="shared" ref="H2:H33" si="1">F2*G2</f>
        <v>347.09999999999997</v>
      </c>
    </row>
    <row r="3" spans="1:8" x14ac:dyDescent="0.25">
      <c r="A3" t="s">
        <v>81</v>
      </c>
      <c r="B3">
        <v>1</v>
      </c>
      <c r="C3">
        <v>0</v>
      </c>
      <c r="D3">
        <v>2.0499999999999998</v>
      </c>
      <c r="E3" s="12">
        <v>1000</v>
      </c>
      <c r="F3" s="12">
        <f t="shared" si="0"/>
        <v>2.0499999999999997E-3</v>
      </c>
      <c r="G3" s="12">
        <v>10000</v>
      </c>
      <c r="H3" s="12">
        <f t="shared" si="1"/>
        <v>20.499999999999996</v>
      </c>
    </row>
    <row r="4" spans="1:8" x14ac:dyDescent="0.25">
      <c r="A4" t="s">
        <v>85</v>
      </c>
      <c r="B4">
        <v>1</v>
      </c>
      <c r="C4">
        <v>0</v>
      </c>
      <c r="D4">
        <v>0.47</v>
      </c>
      <c r="E4" s="12">
        <v>1000</v>
      </c>
      <c r="F4" s="12">
        <f t="shared" si="0"/>
        <v>4.6999999999999999E-4</v>
      </c>
      <c r="G4" s="12">
        <v>10000</v>
      </c>
      <c r="H4" s="12">
        <f t="shared" si="1"/>
        <v>4.7</v>
      </c>
    </row>
    <row r="5" spans="1:8" x14ac:dyDescent="0.25">
      <c r="A5" t="s">
        <v>11</v>
      </c>
      <c r="B5">
        <v>1</v>
      </c>
      <c r="C5">
        <v>0</v>
      </c>
      <c r="D5">
        <v>0.16</v>
      </c>
      <c r="E5" s="12">
        <v>1000</v>
      </c>
      <c r="F5" s="12">
        <f t="shared" si="0"/>
        <v>1.6000000000000001E-4</v>
      </c>
      <c r="G5" s="12">
        <v>10000</v>
      </c>
      <c r="H5" s="12">
        <f t="shared" si="1"/>
        <v>1.6</v>
      </c>
    </row>
    <row r="6" spans="1:8" x14ac:dyDescent="0.25">
      <c r="A6" t="s">
        <v>81</v>
      </c>
      <c r="B6">
        <v>1</v>
      </c>
      <c r="C6">
        <v>15</v>
      </c>
      <c r="D6">
        <v>4.05</v>
      </c>
      <c r="E6" s="12">
        <v>1000</v>
      </c>
      <c r="F6" s="12">
        <f t="shared" si="0"/>
        <v>4.0499999999999998E-3</v>
      </c>
      <c r="G6" s="12">
        <v>10000</v>
      </c>
      <c r="H6" s="12">
        <f t="shared" si="1"/>
        <v>40.5</v>
      </c>
    </row>
    <row r="7" spans="1:8" x14ac:dyDescent="0.25">
      <c r="A7" t="s">
        <v>80</v>
      </c>
      <c r="B7">
        <v>1</v>
      </c>
      <c r="C7">
        <v>15</v>
      </c>
      <c r="D7">
        <v>7.66</v>
      </c>
      <c r="E7" s="12">
        <v>1000</v>
      </c>
      <c r="F7" s="12">
        <f t="shared" si="0"/>
        <v>7.6600000000000001E-3</v>
      </c>
      <c r="G7" s="12">
        <v>10000</v>
      </c>
      <c r="H7" s="12">
        <f t="shared" si="1"/>
        <v>76.599999999999994</v>
      </c>
    </row>
    <row r="8" spans="1:8" x14ac:dyDescent="0.25">
      <c r="A8" t="s">
        <v>85</v>
      </c>
      <c r="B8">
        <v>1</v>
      </c>
      <c r="C8">
        <v>15</v>
      </c>
      <c r="D8">
        <v>0.23</v>
      </c>
      <c r="E8" s="12">
        <v>1000</v>
      </c>
      <c r="F8" s="12">
        <f t="shared" si="0"/>
        <v>2.3000000000000001E-4</v>
      </c>
      <c r="G8" s="12">
        <v>10000</v>
      </c>
      <c r="H8" s="12">
        <f t="shared" si="1"/>
        <v>2.3000000000000003</v>
      </c>
    </row>
    <row r="9" spans="1:8" x14ac:dyDescent="0.25">
      <c r="A9" t="s">
        <v>11</v>
      </c>
      <c r="B9">
        <v>1</v>
      </c>
      <c r="C9">
        <v>15</v>
      </c>
      <c r="D9">
        <v>7.48</v>
      </c>
      <c r="E9" s="12">
        <v>1000</v>
      </c>
      <c r="F9" s="12">
        <f t="shared" si="0"/>
        <v>7.4800000000000005E-3</v>
      </c>
      <c r="G9" s="12">
        <v>10000</v>
      </c>
      <c r="H9" s="12">
        <f t="shared" si="1"/>
        <v>74.800000000000011</v>
      </c>
    </row>
    <row r="10" spans="1:8" x14ac:dyDescent="0.25">
      <c r="A10" t="s">
        <v>82</v>
      </c>
      <c r="B10">
        <v>1</v>
      </c>
      <c r="C10">
        <v>15</v>
      </c>
      <c r="D10">
        <v>47.41</v>
      </c>
      <c r="E10" s="12">
        <v>1000</v>
      </c>
      <c r="F10" s="12">
        <f t="shared" si="0"/>
        <v>4.7409999999999994E-2</v>
      </c>
      <c r="G10" s="12">
        <v>10000</v>
      </c>
      <c r="H10" s="12">
        <f t="shared" si="1"/>
        <v>474.09999999999997</v>
      </c>
    </row>
    <row r="11" spans="1:8" x14ac:dyDescent="0.25">
      <c r="A11" t="s">
        <v>84</v>
      </c>
      <c r="B11">
        <v>1</v>
      </c>
      <c r="C11">
        <v>15</v>
      </c>
      <c r="D11">
        <v>4.87</v>
      </c>
      <c r="E11" s="12">
        <v>1000</v>
      </c>
      <c r="F11" s="12">
        <f t="shared" si="0"/>
        <v>4.8700000000000002E-3</v>
      </c>
      <c r="G11" s="12">
        <v>10000</v>
      </c>
      <c r="H11" s="12">
        <f t="shared" si="1"/>
        <v>48.7</v>
      </c>
    </row>
    <row r="12" spans="1:8" x14ac:dyDescent="0.25">
      <c r="A12" t="s">
        <v>11</v>
      </c>
      <c r="B12">
        <v>1</v>
      </c>
      <c r="C12">
        <v>30</v>
      </c>
      <c r="D12">
        <v>45.78</v>
      </c>
      <c r="E12" s="12">
        <v>1000</v>
      </c>
      <c r="F12" s="12">
        <f t="shared" si="0"/>
        <v>4.5780000000000001E-2</v>
      </c>
      <c r="G12" s="12">
        <v>10000</v>
      </c>
      <c r="H12" s="12">
        <f t="shared" si="1"/>
        <v>457.8</v>
      </c>
    </row>
    <row r="13" spans="1:8" x14ac:dyDescent="0.25">
      <c r="A13" t="s">
        <v>80</v>
      </c>
      <c r="B13">
        <v>1</v>
      </c>
      <c r="C13">
        <v>30</v>
      </c>
      <c r="D13">
        <v>9.75</v>
      </c>
      <c r="E13" s="12">
        <v>1000</v>
      </c>
      <c r="F13" s="12">
        <f t="shared" si="0"/>
        <v>9.75E-3</v>
      </c>
      <c r="G13" s="12">
        <v>10000</v>
      </c>
      <c r="H13" s="12">
        <f t="shared" si="1"/>
        <v>97.5</v>
      </c>
    </row>
    <row r="14" spans="1:8" x14ac:dyDescent="0.25">
      <c r="A14" t="s">
        <v>85</v>
      </c>
      <c r="B14">
        <v>1</v>
      </c>
      <c r="C14">
        <v>30</v>
      </c>
      <c r="D14">
        <v>9.26</v>
      </c>
      <c r="E14" s="12">
        <v>1000</v>
      </c>
      <c r="F14" s="12">
        <f t="shared" si="0"/>
        <v>9.2599999999999991E-3</v>
      </c>
      <c r="G14" s="12">
        <v>10000</v>
      </c>
      <c r="H14" s="12">
        <f t="shared" si="1"/>
        <v>92.6</v>
      </c>
    </row>
    <row r="15" spans="1:8" x14ac:dyDescent="0.25">
      <c r="A15" t="s">
        <v>91</v>
      </c>
      <c r="B15">
        <v>1</v>
      </c>
      <c r="C15">
        <v>30</v>
      </c>
      <c r="D15">
        <v>2.69</v>
      </c>
      <c r="E15" s="12">
        <v>1000</v>
      </c>
      <c r="F15" s="12">
        <f t="shared" si="0"/>
        <v>2.6900000000000001E-3</v>
      </c>
      <c r="G15" s="12">
        <v>10000</v>
      </c>
      <c r="H15" s="12">
        <f t="shared" si="1"/>
        <v>26.900000000000002</v>
      </c>
    </row>
    <row r="16" spans="1:8" x14ac:dyDescent="0.25">
      <c r="A16" t="s">
        <v>82</v>
      </c>
      <c r="B16">
        <v>1</v>
      </c>
      <c r="C16">
        <v>30</v>
      </c>
      <c r="D16">
        <v>15.59</v>
      </c>
      <c r="E16" s="12">
        <v>1000</v>
      </c>
      <c r="F16" s="12">
        <f t="shared" si="0"/>
        <v>1.559E-2</v>
      </c>
      <c r="G16" s="12">
        <v>10000</v>
      </c>
      <c r="H16" s="12">
        <f t="shared" si="1"/>
        <v>155.9</v>
      </c>
    </row>
    <row r="17" spans="1:8" x14ac:dyDescent="0.25">
      <c r="A17" t="s">
        <v>85</v>
      </c>
      <c r="B17">
        <v>1</v>
      </c>
      <c r="C17">
        <v>60</v>
      </c>
      <c r="D17">
        <v>2.0099999999999998</v>
      </c>
      <c r="E17" s="12">
        <v>1000</v>
      </c>
      <c r="F17" s="12">
        <f t="shared" si="0"/>
        <v>2.0099999999999996E-3</v>
      </c>
      <c r="G17" s="12">
        <v>10000</v>
      </c>
      <c r="H17" s="12">
        <f t="shared" si="1"/>
        <v>20.099999999999998</v>
      </c>
    </row>
    <row r="18" spans="1:8" x14ac:dyDescent="0.25">
      <c r="A18" t="s">
        <v>11</v>
      </c>
      <c r="B18">
        <v>1</v>
      </c>
      <c r="C18">
        <v>60</v>
      </c>
      <c r="D18">
        <v>35.159999999999997</v>
      </c>
      <c r="E18" s="12">
        <v>1000</v>
      </c>
      <c r="F18" s="12">
        <f t="shared" si="0"/>
        <v>3.5159999999999997E-2</v>
      </c>
      <c r="G18" s="12">
        <v>10000</v>
      </c>
      <c r="H18" s="12">
        <f t="shared" si="1"/>
        <v>351.59999999999997</v>
      </c>
    </row>
    <row r="19" spans="1:8" x14ac:dyDescent="0.25">
      <c r="A19" t="s">
        <v>80</v>
      </c>
      <c r="B19">
        <v>1</v>
      </c>
      <c r="C19">
        <v>60</v>
      </c>
      <c r="D19">
        <v>6.84</v>
      </c>
      <c r="E19" s="12">
        <v>1000</v>
      </c>
      <c r="F19" s="12">
        <f t="shared" si="0"/>
        <v>6.8399999999999997E-3</v>
      </c>
      <c r="G19" s="12">
        <v>10000</v>
      </c>
      <c r="H19" s="12">
        <f t="shared" si="1"/>
        <v>68.399999999999991</v>
      </c>
    </row>
    <row r="20" spans="1:8" x14ac:dyDescent="0.25">
      <c r="A20" t="s">
        <v>81</v>
      </c>
      <c r="B20">
        <v>1</v>
      </c>
      <c r="C20">
        <v>60</v>
      </c>
      <c r="D20">
        <v>38.4</v>
      </c>
      <c r="E20" s="12">
        <v>1000</v>
      </c>
      <c r="F20" s="12">
        <f t="shared" si="0"/>
        <v>3.8399999999999997E-2</v>
      </c>
      <c r="G20" s="12">
        <v>10000</v>
      </c>
      <c r="H20" s="12">
        <f t="shared" si="1"/>
        <v>383.99999999999994</v>
      </c>
    </row>
    <row r="21" spans="1:8" x14ac:dyDescent="0.25">
      <c r="A21" t="s">
        <v>82</v>
      </c>
      <c r="B21">
        <v>1</v>
      </c>
      <c r="C21">
        <v>60</v>
      </c>
      <c r="D21">
        <v>4.88</v>
      </c>
      <c r="E21" s="12">
        <v>1000</v>
      </c>
      <c r="F21" s="12">
        <f t="shared" si="0"/>
        <v>4.8799999999999998E-3</v>
      </c>
      <c r="G21" s="12">
        <v>10000</v>
      </c>
      <c r="H21" s="12">
        <f t="shared" si="1"/>
        <v>48.8</v>
      </c>
    </row>
    <row r="22" spans="1:8" x14ac:dyDescent="0.25">
      <c r="A22" t="s">
        <v>86</v>
      </c>
      <c r="B22">
        <v>1</v>
      </c>
      <c r="C22">
        <v>60</v>
      </c>
      <c r="D22">
        <v>0.95</v>
      </c>
      <c r="E22" s="12">
        <v>1000</v>
      </c>
      <c r="F22" s="12">
        <f t="shared" si="0"/>
        <v>9.5E-4</v>
      </c>
      <c r="G22" s="12">
        <v>10000</v>
      </c>
      <c r="H22" s="12">
        <f t="shared" si="1"/>
        <v>9.5</v>
      </c>
    </row>
    <row r="23" spans="1:8" x14ac:dyDescent="0.25">
      <c r="A23" t="s">
        <v>80</v>
      </c>
      <c r="B23">
        <v>1</v>
      </c>
      <c r="C23">
        <v>60</v>
      </c>
      <c r="D23">
        <v>9.91</v>
      </c>
      <c r="E23" s="12">
        <v>1000</v>
      </c>
      <c r="F23" s="12">
        <f t="shared" si="0"/>
        <v>9.9100000000000004E-3</v>
      </c>
      <c r="G23" s="12">
        <v>10000</v>
      </c>
      <c r="H23" s="12">
        <f t="shared" si="1"/>
        <v>99.100000000000009</v>
      </c>
    </row>
    <row r="24" spans="1:8" x14ac:dyDescent="0.25">
      <c r="A24" t="s">
        <v>86</v>
      </c>
      <c r="B24">
        <v>2</v>
      </c>
      <c r="C24">
        <v>0</v>
      </c>
      <c r="D24">
        <v>1.27</v>
      </c>
      <c r="E24" s="12">
        <v>1000</v>
      </c>
      <c r="F24" s="12">
        <f t="shared" si="0"/>
        <v>1.2700000000000001E-3</v>
      </c>
      <c r="G24" s="12">
        <v>10000</v>
      </c>
      <c r="H24" s="12">
        <f t="shared" si="1"/>
        <v>12.700000000000001</v>
      </c>
    </row>
    <row r="25" spans="1:8" x14ac:dyDescent="0.25">
      <c r="A25" t="s">
        <v>84</v>
      </c>
      <c r="B25">
        <v>2</v>
      </c>
      <c r="C25">
        <v>0</v>
      </c>
      <c r="D25">
        <v>6.47</v>
      </c>
      <c r="E25" s="12">
        <v>1000</v>
      </c>
      <c r="F25" s="12">
        <f t="shared" si="0"/>
        <v>6.4700000000000001E-3</v>
      </c>
      <c r="G25" s="12">
        <v>10000</v>
      </c>
      <c r="H25" s="12">
        <f t="shared" si="1"/>
        <v>64.7</v>
      </c>
    </row>
    <row r="26" spans="1:8" x14ac:dyDescent="0.25">
      <c r="A26" t="s">
        <v>82</v>
      </c>
      <c r="B26">
        <v>2</v>
      </c>
      <c r="C26">
        <v>0</v>
      </c>
      <c r="D26">
        <v>13.14</v>
      </c>
      <c r="E26" s="12">
        <v>1000</v>
      </c>
      <c r="F26" s="12">
        <f t="shared" si="0"/>
        <v>1.3140000000000001E-2</v>
      </c>
      <c r="G26" s="12">
        <v>10000</v>
      </c>
      <c r="H26" s="12">
        <f t="shared" si="1"/>
        <v>131.4</v>
      </c>
    </row>
    <row r="27" spans="1:8" x14ac:dyDescent="0.25">
      <c r="A27" t="s">
        <v>85</v>
      </c>
      <c r="B27">
        <v>2</v>
      </c>
      <c r="C27">
        <v>0</v>
      </c>
      <c r="D27">
        <v>0.85</v>
      </c>
      <c r="E27" s="12">
        <v>1000</v>
      </c>
      <c r="F27" s="12">
        <f t="shared" si="0"/>
        <v>8.4999999999999995E-4</v>
      </c>
      <c r="G27" s="12">
        <v>10000</v>
      </c>
      <c r="H27" s="12">
        <f t="shared" si="1"/>
        <v>8.5</v>
      </c>
    </row>
    <row r="28" spans="1:8" x14ac:dyDescent="0.25">
      <c r="A28" t="s">
        <v>88</v>
      </c>
      <c r="B28">
        <v>2</v>
      </c>
      <c r="C28">
        <v>0</v>
      </c>
      <c r="D28">
        <v>4.26</v>
      </c>
      <c r="E28" s="12">
        <v>1000</v>
      </c>
      <c r="F28" s="12">
        <f t="shared" si="0"/>
        <v>4.2599999999999999E-3</v>
      </c>
      <c r="G28" s="12">
        <v>10000</v>
      </c>
      <c r="H28" s="12">
        <f t="shared" si="1"/>
        <v>42.6</v>
      </c>
    </row>
    <row r="29" spans="1:8" x14ac:dyDescent="0.25">
      <c r="A29" t="s">
        <v>80</v>
      </c>
      <c r="B29">
        <v>2</v>
      </c>
      <c r="C29">
        <v>0</v>
      </c>
      <c r="D29">
        <v>29.35</v>
      </c>
      <c r="E29" s="12">
        <v>1000</v>
      </c>
      <c r="F29" s="12">
        <f t="shared" si="0"/>
        <v>2.9350000000000001E-2</v>
      </c>
      <c r="G29" s="12">
        <v>10000</v>
      </c>
      <c r="H29" s="12">
        <f t="shared" si="1"/>
        <v>293.5</v>
      </c>
    </row>
    <row r="30" spans="1:8" x14ac:dyDescent="0.25">
      <c r="A30" t="s">
        <v>11</v>
      </c>
      <c r="B30">
        <v>2</v>
      </c>
      <c r="C30">
        <v>0</v>
      </c>
      <c r="D30">
        <v>17.87</v>
      </c>
      <c r="E30" s="12">
        <v>1000</v>
      </c>
      <c r="F30" s="12">
        <f t="shared" si="0"/>
        <v>1.787E-2</v>
      </c>
      <c r="G30" s="12">
        <v>10000</v>
      </c>
      <c r="H30" s="12">
        <f t="shared" si="1"/>
        <v>178.70000000000002</v>
      </c>
    </row>
    <row r="31" spans="1:8" x14ac:dyDescent="0.25">
      <c r="A31" t="s">
        <v>81</v>
      </c>
      <c r="B31">
        <v>2</v>
      </c>
      <c r="C31">
        <v>15</v>
      </c>
      <c r="D31">
        <v>2.38</v>
      </c>
      <c r="E31" s="12">
        <v>1000</v>
      </c>
      <c r="F31" s="12">
        <f t="shared" si="0"/>
        <v>2.3799999999999997E-3</v>
      </c>
      <c r="G31" s="12">
        <v>10000</v>
      </c>
      <c r="H31" s="12">
        <f t="shared" si="1"/>
        <v>23.799999999999997</v>
      </c>
    </row>
    <row r="32" spans="1:8" x14ac:dyDescent="0.25">
      <c r="A32" t="s">
        <v>82</v>
      </c>
      <c r="B32">
        <v>2</v>
      </c>
      <c r="C32">
        <v>15</v>
      </c>
      <c r="D32">
        <v>20.07</v>
      </c>
      <c r="E32" s="12">
        <v>1000</v>
      </c>
      <c r="F32" s="12">
        <f t="shared" si="0"/>
        <v>2.0070000000000001E-2</v>
      </c>
      <c r="G32" s="12">
        <v>10000</v>
      </c>
      <c r="H32" s="12">
        <f t="shared" si="1"/>
        <v>200.70000000000002</v>
      </c>
    </row>
    <row r="33" spans="1:8" x14ac:dyDescent="0.25">
      <c r="A33" t="s">
        <v>80</v>
      </c>
      <c r="B33">
        <v>2</v>
      </c>
      <c r="C33">
        <v>15</v>
      </c>
      <c r="D33">
        <v>64.2</v>
      </c>
      <c r="E33" s="12">
        <v>1000</v>
      </c>
      <c r="F33" s="12">
        <f t="shared" si="0"/>
        <v>6.4200000000000007E-2</v>
      </c>
      <c r="G33" s="12">
        <v>10000</v>
      </c>
      <c r="H33" s="12">
        <f t="shared" si="1"/>
        <v>642.00000000000011</v>
      </c>
    </row>
    <row r="34" spans="1:8" x14ac:dyDescent="0.25">
      <c r="A34" t="s">
        <v>86</v>
      </c>
      <c r="B34">
        <v>2</v>
      </c>
      <c r="C34">
        <v>15</v>
      </c>
      <c r="D34">
        <v>1.6</v>
      </c>
      <c r="E34" s="12">
        <v>1000</v>
      </c>
      <c r="F34" s="12">
        <f t="shared" ref="F34:F65" si="2">D34/E34</f>
        <v>1.6000000000000001E-3</v>
      </c>
      <c r="G34" s="12">
        <v>10000</v>
      </c>
      <c r="H34" s="12">
        <f t="shared" ref="H34:H65" si="3">F34*G34</f>
        <v>16</v>
      </c>
    </row>
    <row r="35" spans="1:8" x14ac:dyDescent="0.25">
      <c r="A35" t="s">
        <v>84</v>
      </c>
      <c r="B35">
        <v>2</v>
      </c>
      <c r="C35">
        <v>30</v>
      </c>
      <c r="D35">
        <v>11.36</v>
      </c>
      <c r="E35" s="12">
        <v>1000</v>
      </c>
      <c r="F35" s="12">
        <f t="shared" si="2"/>
        <v>1.1359999999999999E-2</v>
      </c>
      <c r="G35" s="12">
        <v>10000</v>
      </c>
      <c r="H35" s="12">
        <f t="shared" si="3"/>
        <v>113.59999999999998</v>
      </c>
    </row>
    <row r="36" spans="1:8" x14ac:dyDescent="0.25">
      <c r="A36" t="s">
        <v>82</v>
      </c>
      <c r="B36">
        <v>2</v>
      </c>
      <c r="C36">
        <v>30</v>
      </c>
      <c r="D36">
        <v>3.91</v>
      </c>
      <c r="E36" s="12">
        <v>1000</v>
      </c>
      <c r="F36" s="12">
        <f t="shared" si="2"/>
        <v>3.9100000000000003E-3</v>
      </c>
      <c r="G36" s="12">
        <v>10000</v>
      </c>
      <c r="H36" s="12">
        <f t="shared" si="3"/>
        <v>39.1</v>
      </c>
    </row>
    <row r="37" spans="1:8" x14ac:dyDescent="0.25">
      <c r="A37" t="s">
        <v>11</v>
      </c>
      <c r="B37">
        <v>2</v>
      </c>
      <c r="C37">
        <v>30</v>
      </c>
      <c r="D37">
        <v>58.69</v>
      </c>
      <c r="E37" s="12">
        <v>1000</v>
      </c>
      <c r="F37" s="12">
        <f t="shared" si="2"/>
        <v>5.8689999999999999E-2</v>
      </c>
      <c r="G37" s="12">
        <v>10000</v>
      </c>
      <c r="H37" s="12">
        <f t="shared" si="3"/>
        <v>586.9</v>
      </c>
    </row>
    <row r="38" spans="1:8" x14ac:dyDescent="0.25">
      <c r="A38" t="s">
        <v>80</v>
      </c>
      <c r="B38">
        <v>2</v>
      </c>
      <c r="C38">
        <v>30</v>
      </c>
      <c r="D38">
        <v>59.91</v>
      </c>
      <c r="E38" s="12">
        <v>1000</v>
      </c>
      <c r="F38" s="12">
        <f t="shared" si="2"/>
        <v>5.9909999999999998E-2</v>
      </c>
      <c r="G38" s="12">
        <v>10000</v>
      </c>
      <c r="H38" s="12">
        <f t="shared" si="3"/>
        <v>599.1</v>
      </c>
    </row>
    <row r="39" spans="1:8" x14ac:dyDescent="0.25">
      <c r="A39" t="s">
        <v>83</v>
      </c>
      <c r="B39">
        <v>2</v>
      </c>
      <c r="C39">
        <v>30</v>
      </c>
      <c r="D39">
        <v>10.3</v>
      </c>
      <c r="E39" s="12">
        <v>1000</v>
      </c>
      <c r="F39" s="12">
        <f t="shared" si="2"/>
        <v>1.03E-2</v>
      </c>
      <c r="G39" s="12">
        <v>10000</v>
      </c>
      <c r="H39" s="12">
        <f t="shared" si="3"/>
        <v>103</v>
      </c>
    </row>
    <row r="40" spans="1:8" x14ac:dyDescent="0.25">
      <c r="A40" t="s">
        <v>126</v>
      </c>
      <c r="B40">
        <v>2</v>
      </c>
      <c r="C40">
        <v>30</v>
      </c>
      <c r="D40">
        <v>0.45</v>
      </c>
      <c r="E40" s="12">
        <v>1000</v>
      </c>
      <c r="F40" s="12">
        <f t="shared" si="2"/>
        <v>4.4999999999999999E-4</v>
      </c>
      <c r="G40" s="12">
        <v>10000</v>
      </c>
      <c r="H40" s="12">
        <f t="shared" si="3"/>
        <v>4.5</v>
      </c>
    </row>
    <row r="41" spans="1:8" x14ac:dyDescent="0.25">
      <c r="A41" t="s">
        <v>82</v>
      </c>
      <c r="B41">
        <v>2</v>
      </c>
      <c r="C41">
        <v>60</v>
      </c>
      <c r="D41">
        <v>10.74</v>
      </c>
      <c r="E41" s="12">
        <v>1000</v>
      </c>
      <c r="F41" s="12">
        <f t="shared" si="2"/>
        <v>1.074E-2</v>
      </c>
      <c r="G41" s="12">
        <v>10000</v>
      </c>
      <c r="H41" s="12">
        <f t="shared" si="3"/>
        <v>107.39999999999999</v>
      </c>
    </row>
    <row r="42" spans="1:8" x14ac:dyDescent="0.25">
      <c r="A42" t="s">
        <v>11</v>
      </c>
      <c r="B42">
        <v>2</v>
      </c>
      <c r="C42">
        <v>60</v>
      </c>
      <c r="D42">
        <v>62.36</v>
      </c>
      <c r="E42" s="12">
        <v>1000</v>
      </c>
      <c r="F42" s="12">
        <f t="shared" si="2"/>
        <v>6.2359999999999999E-2</v>
      </c>
      <c r="G42" s="12">
        <v>10000</v>
      </c>
      <c r="H42" s="12">
        <f t="shared" si="3"/>
        <v>623.6</v>
      </c>
    </row>
    <row r="43" spans="1:8" x14ac:dyDescent="0.25">
      <c r="A43" t="s">
        <v>80</v>
      </c>
      <c r="B43">
        <v>2</v>
      </c>
      <c r="C43">
        <v>60</v>
      </c>
      <c r="D43">
        <v>1.89</v>
      </c>
      <c r="E43" s="12">
        <v>1000</v>
      </c>
      <c r="F43" s="12">
        <f t="shared" si="2"/>
        <v>1.89E-3</v>
      </c>
      <c r="G43" s="12">
        <v>10000</v>
      </c>
      <c r="H43" s="12">
        <f t="shared" si="3"/>
        <v>18.899999999999999</v>
      </c>
    </row>
    <row r="44" spans="1:8" x14ac:dyDescent="0.25">
      <c r="A44" t="s">
        <v>80</v>
      </c>
      <c r="B44">
        <v>3</v>
      </c>
      <c r="C44">
        <v>0</v>
      </c>
      <c r="D44">
        <v>24.96</v>
      </c>
      <c r="E44" s="12">
        <v>1000</v>
      </c>
      <c r="F44" s="12">
        <f t="shared" si="2"/>
        <v>2.496E-2</v>
      </c>
      <c r="G44" s="12">
        <v>10000</v>
      </c>
      <c r="H44" s="12">
        <f t="shared" si="3"/>
        <v>249.6</v>
      </c>
    </row>
    <row r="45" spans="1:8" x14ac:dyDescent="0.25">
      <c r="A45" t="s">
        <v>11</v>
      </c>
      <c r="B45">
        <v>3</v>
      </c>
      <c r="C45">
        <v>0</v>
      </c>
      <c r="D45">
        <v>15.97</v>
      </c>
      <c r="E45" s="12">
        <v>1000</v>
      </c>
      <c r="F45" s="12">
        <f t="shared" si="2"/>
        <v>1.5970000000000002E-2</v>
      </c>
      <c r="G45" s="12">
        <v>10000</v>
      </c>
      <c r="H45" s="12">
        <f t="shared" si="3"/>
        <v>159.70000000000002</v>
      </c>
    </row>
    <row r="46" spans="1:8" x14ac:dyDescent="0.25">
      <c r="A46" t="s">
        <v>86</v>
      </c>
      <c r="B46">
        <v>3</v>
      </c>
      <c r="C46">
        <v>0</v>
      </c>
      <c r="D46">
        <v>1.2</v>
      </c>
      <c r="E46" s="12">
        <v>1000</v>
      </c>
      <c r="F46" s="12">
        <f t="shared" si="2"/>
        <v>1.1999999999999999E-3</v>
      </c>
      <c r="G46" s="12">
        <v>10000</v>
      </c>
      <c r="H46" s="12">
        <f t="shared" si="3"/>
        <v>11.999999999999998</v>
      </c>
    </row>
    <row r="47" spans="1:8" x14ac:dyDescent="0.25">
      <c r="A47" t="s">
        <v>82</v>
      </c>
      <c r="B47">
        <v>3</v>
      </c>
      <c r="C47">
        <v>0</v>
      </c>
      <c r="D47">
        <v>13.86</v>
      </c>
      <c r="E47" s="12">
        <v>1000</v>
      </c>
      <c r="F47" s="12">
        <f t="shared" si="2"/>
        <v>1.3859999999999999E-2</v>
      </c>
      <c r="G47" s="12">
        <v>10000</v>
      </c>
      <c r="H47" s="12">
        <f t="shared" si="3"/>
        <v>138.6</v>
      </c>
    </row>
    <row r="48" spans="1:8" x14ac:dyDescent="0.25">
      <c r="A48" t="s">
        <v>84</v>
      </c>
      <c r="B48">
        <v>3</v>
      </c>
      <c r="C48">
        <v>0</v>
      </c>
      <c r="D48">
        <v>17.95</v>
      </c>
      <c r="E48" s="12">
        <v>1000</v>
      </c>
      <c r="F48" s="12">
        <f t="shared" si="2"/>
        <v>1.7950000000000001E-2</v>
      </c>
      <c r="G48" s="12">
        <v>10000</v>
      </c>
      <c r="H48" s="12">
        <f t="shared" si="3"/>
        <v>179.5</v>
      </c>
    </row>
    <row r="49" spans="1:8" x14ac:dyDescent="0.25">
      <c r="A49" t="s">
        <v>83</v>
      </c>
      <c r="B49">
        <v>3</v>
      </c>
      <c r="C49">
        <v>0</v>
      </c>
      <c r="D49">
        <v>2.02</v>
      </c>
      <c r="E49" s="12">
        <v>1000</v>
      </c>
      <c r="F49" s="12">
        <f t="shared" si="2"/>
        <v>2.0200000000000001E-3</v>
      </c>
      <c r="G49" s="12">
        <v>10000</v>
      </c>
      <c r="H49" s="12">
        <f t="shared" si="3"/>
        <v>20.2</v>
      </c>
    </row>
    <row r="50" spans="1:8" x14ac:dyDescent="0.25">
      <c r="A50" t="s">
        <v>88</v>
      </c>
      <c r="B50">
        <v>3</v>
      </c>
      <c r="C50">
        <v>0</v>
      </c>
      <c r="D50">
        <v>0.28000000000000003</v>
      </c>
      <c r="E50" s="12">
        <v>1000</v>
      </c>
      <c r="F50" s="12">
        <f t="shared" si="2"/>
        <v>2.8000000000000003E-4</v>
      </c>
      <c r="G50" s="12">
        <v>10000</v>
      </c>
      <c r="H50" s="12">
        <f t="shared" si="3"/>
        <v>2.8000000000000003</v>
      </c>
    </row>
    <row r="51" spans="1:8" x14ac:dyDescent="0.25">
      <c r="A51" t="s">
        <v>126</v>
      </c>
      <c r="B51">
        <v>3</v>
      </c>
      <c r="C51">
        <v>0</v>
      </c>
      <c r="D51">
        <v>1.36</v>
      </c>
      <c r="E51" s="12">
        <v>1000</v>
      </c>
      <c r="F51" s="12">
        <f t="shared" si="2"/>
        <v>1.3600000000000001E-3</v>
      </c>
      <c r="G51" s="12">
        <v>10000</v>
      </c>
      <c r="H51" s="12">
        <f t="shared" si="3"/>
        <v>13.600000000000001</v>
      </c>
    </row>
    <row r="52" spans="1:8" x14ac:dyDescent="0.25">
      <c r="A52" t="s">
        <v>81</v>
      </c>
      <c r="B52">
        <v>3</v>
      </c>
      <c r="C52">
        <v>15</v>
      </c>
      <c r="D52">
        <v>3.06</v>
      </c>
      <c r="E52" s="12">
        <v>1000</v>
      </c>
      <c r="F52" s="12">
        <f t="shared" si="2"/>
        <v>3.0600000000000002E-3</v>
      </c>
      <c r="G52" s="12">
        <v>10000</v>
      </c>
      <c r="H52" s="12">
        <f t="shared" si="3"/>
        <v>30.6</v>
      </c>
    </row>
    <row r="53" spans="1:8" x14ac:dyDescent="0.25">
      <c r="A53" t="s">
        <v>86</v>
      </c>
      <c r="B53">
        <v>3</v>
      </c>
      <c r="C53">
        <v>15</v>
      </c>
      <c r="D53">
        <v>2.73</v>
      </c>
      <c r="E53" s="12">
        <v>1000</v>
      </c>
      <c r="F53" s="12">
        <f t="shared" si="2"/>
        <v>2.7299999999999998E-3</v>
      </c>
      <c r="G53" s="12">
        <v>10000</v>
      </c>
      <c r="H53" s="12">
        <f t="shared" si="3"/>
        <v>27.299999999999997</v>
      </c>
    </row>
    <row r="54" spans="1:8" x14ac:dyDescent="0.25">
      <c r="A54" t="s">
        <v>85</v>
      </c>
      <c r="B54">
        <v>3</v>
      </c>
      <c r="C54">
        <v>30</v>
      </c>
      <c r="D54">
        <v>3.13</v>
      </c>
      <c r="E54" s="12">
        <v>1000</v>
      </c>
      <c r="F54" s="12">
        <f t="shared" si="2"/>
        <v>3.13E-3</v>
      </c>
      <c r="G54" s="12">
        <v>10000</v>
      </c>
      <c r="H54" s="12">
        <f t="shared" si="3"/>
        <v>31.3</v>
      </c>
    </row>
    <row r="55" spans="1:8" x14ac:dyDescent="0.25">
      <c r="A55" t="s">
        <v>91</v>
      </c>
      <c r="B55">
        <v>3</v>
      </c>
      <c r="C55">
        <v>30</v>
      </c>
      <c r="D55">
        <v>8.8699999999999992</v>
      </c>
      <c r="E55" s="12">
        <v>1000</v>
      </c>
      <c r="F55" s="12">
        <f t="shared" si="2"/>
        <v>8.8699999999999994E-3</v>
      </c>
      <c r="G55" s="12">
        <v>10000</v>
      </c>
      <c r="H55" s="12">
        <f t="shared" si="3"/>
        <v>88.699999999999989</v>
      </c>
    </row>
    <row r="56" spans="1:8" x14ac:dyDescent="0.25">
      <c r="A56" t="s">
        <v>82</v>
      </c>
      <c r="B56">
        <v>3</v>
      </c>
      <c r="C56">
        <v>30</v>
      </c>
      <c r="D56">
        <v>19.690000000000001</v>
      </c>
      <c r="E56" s="12">
        <v>1000</v>
      </c>
      <c r="F56" s="12">
        <f t="shared" si="2"/>
        <v>1.9690000000000003E-2</v>
      </c>
      <c r="G56" s="12">
        <v>10000</v>
      </c>
      <c r="H56" s="12">
        <f t="shared" si="3"/>
        <v>196.90000000000003</v>
      </c>
    </row>
    <row r="57" spans="1:8" x14ac:dyDescent="0.25">
      <c r="A57" t="s">
        <v>11</v>
      </c>
      <c r="B57">
        <v>3</v>
      </c>
      <c r="C57">
        <v>30</v>
      </c>
      <c r="D57">
        <v>10.68</v>
      </c>
      <c r="E57" s="12">
        <v>1000</v>
      </c>
      <c r="F57" s="12">
        <f t="shared" si="2"/>
        <v>1.068E-2</v>
      </c>
      <c r="G57" s="12">
        <v>10000</v>
      </c>
      <c r="H57" s="12">
        <f t="shared" si="3"/>
        <v>106.8</v>
      </c>
    </row>
    <row r="58" spans="1:8" x14ac:dyDescent="0.25">
      <c r="A58" t="s">
        <v>80</v>
      </c>
      <c r="B58">
        <v>3</v>
      </c>
      <c r="C58">
        <v>30</v>
      </c>
      <c r="D58">
        <v>40.93</v>
      </c>
      <c r="E58" s="12">
        <v>1000</v>
      </c>
      <c r="F58" s="12">
        <f t="shared" si="2"/>
        <v>4.0930000000000001E-2</v>
      </c>
      <c r="G58" s="12">
        <v>10000</v>
      </c>
      <c r="H58" s="12">
        <f t="shared" si="3"/>
        <v>409.3</v>
      </c>
    </row>
    <row r="59" spans="1:8" x14ac:dyDescent="0.25">
      <c r="A59" t="s">
        <v>11</v>
      </c>
      <c r="B59">
        <v>3</v>
      </c>
      <c r="C59">
        <v>30</v>
      </c>
      <c r="D59">
        <v>7.96</v>
      </c>
      <c r="E59" s="12">
        <v>1000</v>
      </c>
      <c r="F59" s="12">
        <f t="shared" si="2"/>
        <v>7.9600000000000001E-3</v>
      </c>
      <c r="G59" s="12">
        <v>10000</v>
      </c>
      <c r="H59" s="12">
        <f t="shared" si="3"/>
        <v>79.599999999999994</v>
      </c>
    </row>
    <row r="60" spans="1:8" x14ac:dyDescent="0.25">
      <c r="A60" t="s">
        <v>86</v>
      </c>
      <c r="B60">
        <v>3</v>
      </c>
      <c r="C60">
        <v>30</v>
      </c>
      <c r="D60">
        <v>5.67</v>
      </c>
      <c r="E60" s="12">
        <v>1000</v>
      </c>
      <c r="F60" s="12">
        <f t="shared" si="2"/>
        <v>5.6699999999999997E-3</v>
      </c>
      <c r="G60" s="12">
        <v>10000</v>
      </c>
      <c r="H60" s="12">
        <f t="shared" si="3"/>
        <v>56.699999999999996</v>
      </c>
    </row>
    <row r="61" spans="1:8" x14ac:dyDescent="0.25">
      <c r="A61" t="s">
        <v>11</v>
      </c>
      <c r="B61">
        <v>3</v>
      </c>
      <c r="C61">
        <v>30</v>
      </c>
      <c r="D61">
        <v>10.67</v>
      </c>
      <c r="E61" s="12">
        <v>1000</v>
      </c>
      <c r="F61" s="12">
        <f t="shared" si="2"/>
        <v>1.0670000000000001E-2</v>
      </c>
      <c r="G61" s="12">
        <v>10000</v>
      </c>
      <c r="H61" s="12">
        <f t="shared" si="3"/>
        <v>106.7</v>
      </c>
    </row>
    <row r="62" spans="1:8" x14ac:dyDescent="0.25">
      <c r="A62" t="s">
        <v>80</v>
      </c>
      <c r="B62">
        <v>3</v>
      </c>
      <c r="C62">
        <v>30</v>
      </c>
      <c r="D62">
        <v>13.45</v>
      </c>
      <c r="E62" s="12">
        <v>1000</v>
      </c>
      <c r="F62" s="12">
        <f t="shared" si="2"/>
        <v>1.345E-2</v>
      </c>
      <c r="G62" s="12">
        <v>10000</v>
      </c>
      <c r="H62" s="12">
        <f t="shared" si="3"/>
        <v>134.5</v>
      </c>
    </row>
    <row r="63" spans="1:8" x14ac:dyDescent="0.25">
      <c r="A63" t="s">
        <v>81</v>
      </c>
      <c r="B63">
        <v>3</v>
      </c>
      <c r="C63">
        <v>30</v>
      </c>
      <c r="D63">
        <v>0.47</v>
      </c>
      <c r="E63" s="12">
        <v>1000</v>
      </c>
      <c r="F63" s="12">
        <f t="shared" si="2"/>
        <v>4.6999999999999999E-4</v>
      </c>
      <c r="G63" s="12">
        <v>10000</v>
      </c>
      <c r="H63" s="12">
        <f t="shared" si="3"/>
        <v>4.7</v>
      </c>
    </row>
    <row r="64" spans="1:8" x14ac:dyDescent="0.25">
      <c r="A64" t="s">
        <v>82</v>
      </c>
      <c r="B64">
        <v>3</v>
      </c>
      <c r="C64">
        <v>30</v>
      </c>
      <c r="D64">
        <v>2.75</v>
      </c>
      <c r="E64" s="12">
        <v>1000</v>
      </c>
      <c r="F64" s="12">
        <f t="shared" si="2"/>
        <v>2.7499999999999998E-3</v>
      </c>
      <c r="G64" s="12">
        <v>10000</v>
      </c>
      <c r="H64" s="12">
        <f t="shared" si="3"/>
        <v>27.5</v>
      </c>
    </row>
    <row r="65" spans="1:8" x14ac:dyDescent="0.25">
      <c r="A65" t="s">
        <v>84</v>
      </c>
      <c r="B65">
        <v>3</v>
      </c>
      <c r="C65">
        <v>30</v>
      </c>
      <c r="D65">
        <v>24.72</v>
      </c>
      <c r="E65" s="12">
        <v>1000</v>
      </c>
      <c r="F65" s="12">
        <f t="shared" si="2"/>
        <v>2.4719999999999999E-2</v>
      </c>
      <c r="G65" s="12">
        <v>10000</v>
      </c>
      <c r="H65" s="12">
        <f t="shared" si="3"/>
        <v>247.2</v>
      </c>
    </row>
    <row r="66" spans="1:8" x14ac:dyDescent="0.25">
      <c r="A66" t="s">
        <v>83</v>
      </c>
      <c r="B66">
        <v>3</v>
      </c>
      <c r="C66">
        <v>30</v>
      </c>
      <c r="D66">
        <v>0.71</v>
      </c>
      <c r="E66" s="12">
        <v>1000</v>
      </c>
      <c r="F66" s="12">
        <f t="shared" ref="F66:F97" si="4">D66/E66</f>
        <v>7.0999999999999991E-4</v>
      </c>
      <c r="G66" s="12">
        <v>10000</v>
      </c>
      <c r="H66" s="12">
        <f t="shared" ref="H66:H97" si="5">F66*G66</f>
        <v>7.0999999999999988</v>
      </c>
    </row>
    <row r="67" spans="1:8" x14ac:dyDescent="0.25">
      <c r="A67" t="s">
        <v>88</v>
      </c>
      <c r="B67">
        <v>3</v>
      </c>
      <c r="C67">
        <v>30</v>
      </c>
      <c r="D67">
        <v>0.7</v>
      </c>
      <c r="E67" s="12">
        <v>1000</v>
      </c>
      <c r="F67" s="12">
        <f t="shared" si="4"/>
        <v>6.9999999999999999E-4</v>
      </c>
      <c r="G67" s="12">
        <v>10000</v>
      </c>
      <c r="H67" s="12">
        <f t="shared" si="5"/>
        <v>7</v>
      </c>
    </row>
    <row r="68" spans="1:8" x14ac:dyDescent="0.25">
      <c r="A68" t="s">
        <v>81</v>
      </c>
      <c r="B68">
        <v>3</v>
      </c>
      <c r="C68">
        <v>60</v>
      </c>
      <c r="D68">
        <v>15.16</v>
      </c>
      <c r="E68" s="12">
        <v>1000</v>
      </c>
      <c r="F68" s="12">
        <f t="shared" si="4"/>
        <v>1.516E-2</v>
      </c>
      <c r="G68" s="12">
        <v>10000</v>
      </c>
      <c r="H68" s="12">
        <f t="shared" si="5"/>
        <v>151.6</v>
      </c>
    </row>
    <row r="69" spans="1:8" x14ac:dyDescent="0.25">
      <c r="A69" t="s">
        <v>82</v>
      </c>
      <c r="B69">
        <v>3</v>
      </c>
      <c r="C69">
        <v>60</v>
      </c>
      <c r="D69">
        <v>20.079999999999998</v>
      </c>
      <c r="E69" s="12">
        <v>1000</v>
      </c>
      <c r="F69" s="12">
        <f t="shared" si="4"/>
        <v>2.0079999999999997E-2</v>
      </c>
      <c r="G69" s="12">
        <v>10000</v>
      </c>
      <c r="H69" s="12">
        <f t="shared" si="5"/>
        <v>200.79999999999998</v>
      </c>
    </row>
    <row r="70" spans="1:8" x14ac:dyDescent="0.25">
      <c r="A70" t="s">
        <v>80</v>
      </c>
      <c r="B70">
        <v>3</v>
      </c>
      <c r="C70">
        <v>60</v>
      </c>
      <c r="D70">
        <v>18.13</v>
      </c>
      <c r="E70" s="12">
        <v>1000</v>
      </c>
      <c r="F70" s="12">
        <f t="shared" si="4"/>
        <v>1.813E-2</v>
      </c>
      <c r="G70" s="12">
        <v>10000</v>
      </c>
      <c r="H70" s="12">
        <f t="shared" si="5"/>
        <v>181.3</v>
      </c>
    </row>
    <row r="71" spans="1:8" x14ac:dyDescent="0.25">
      <c r="A71" t="s">
        <v>80</v>
      </c>
      <c r="B71">
        <v>4</v>
      </c>
      <c r="C71">
        <v>0</v>
      </c>
      <c r="D71">
        <v>48.53</v>
      </c>
      <c r="E71" s="12">
        <v>1000</v>
      </c>
      <c r="F71" s="12">
        <f t="shared" si="4"/>
        <v>4.8530000000000004E-2</v>
      </c>
      <c r="G71" s="12">
        <v>10000</v>
      </c>
      <c r="H71" s="12">
        <f t="shared" si="5"/>
        <v>485.3</v>
      </c>
    </row>
    <row r="72" spans="1:8" x14ac:dyDescent="0.25">
      <c r="A72" t="s">
        <v>82</v>
      </c>
      <c r="B72">
        <v>4</v>
      </c>
      <c r="C72">
        <v>0</v>
      </c>
      <c r="D72">
        <v>5.32</v>
      </c>
      <c r="E72" s="12">
        <v>1000</v>
      </c>
      <c r="F72" s="12">
        <f t="shared" si="4"/>
        <v>5.3200000000000001E-3</v>
      </c>
      <c r="G72" s="12">
        <v>10000</v>
      </c>
      <c r="H72" s="12">
        <f t="shared" si="5"/>
        <v>53.2</v>
      </c>
    </row>
    <row r="73" spans="1:8" x14ac:dyDescent="0.25">
      <c r="A73" t="s">
        <v>84</v>
      </c>
      <c r="B73">
        <v>4</v>
      </c>
      <c r="C73">
        <v>0</v>
      </c>
      <c r="D73">
        <v>2.44</v>
      </c>
      <c r="E73" s="12">
        <v>1000</v>
      </c>
      <c r="F73" s="12">
        <f t="shared" si="4"/>
        <v>2.4399999999999999E-3</v>
      </c>
      <c r="G73" s="12">
        <v>10000</v>
      </c>
      <c r="H73" s="12">
        <f t="shared" si="5"/>
        <v>24.4</v>
      </c>
    </row>
    <row r="74" spans="1:8" x14ac:dyDescent="0.25">
      <c r="A74" t="s">
        <v>86</v>
      </c>
      <c r="B74">
        <v>4</v>
      </c>
      <c r="C74">
        <v>0</v>
      </c>
      <c r="D74">
        <v>2.34</v>
      </c>
      <c r="E74" s="12">
        <v>1000</v>
      </c>
      <c r="F74" s="12">
        <f t="shared" si="4"/>
        <v>2.3400000000000001E-3</v>
      </c>
      <c r="G74" s="12">
        <v>10000</v>
      </c>
      <c r="H74" s="12">
        <f t="shared" si="5"/>
        <v>23.400000000000002</v>
      </c>
    </row>
    <row r="75" spans="1:8" x14ac:dyDescent="0.25">
      <c r="A75" t="s">
        <v>11</v>
      </c>
      <c r="B75">
        <v>4</v>
      </c>
      <c r="C75">
        <v>0</v>
      </c>
      <c r="D75">
        <v>6.19</v>
      </c>
      <c r="E75" s="12">
        <v>1000</v>
      </c>
      <c r="F75" s="12">
        <f t="shared" si="4"/>
        <v>6.1900000000000002E-3</v>
      </c>
      <c r="G75" s="12">
        <v>10000</v>
      </c>
      <c r="H75" s="12">
        <f t="shared" si="5"/>
        <v>61.9</v>
      </c>
    </row>
    <row r="76" spans="1:8" x14ac:dyDescent="0.25">
      <c r="A76" t="s">
        <v>85</v>
      </c>
      <c r="B76">
        <v>4</v>
      </c>
      <c r="C76">
        <v>0</v>
      </c>
      <c r="D76">
        <v>3.75</v>
      </c>
      <c r="E76" s="12">
        <v>1000</v>
      </c>
      <c r="F76" s="12">
        <f t="shared" si="4"/>
        <v>3.7499999999999999E-3</v>
      </c>
      <c r="G76" s="12">
        <v>10000</v>
      </c>
      <c r="H76" s="12">
        <f t="shared" si="5"/>
        <v>37.5</v>
      </c>
    </row>
    <row r="77" spans="1:8" x14ac:dyDescent="0.25">
      <c r="A77" t="s">
        <v>11</v>
      </c>
      <c r="B77">
        <v>4</v>
      </c>
      <c r="C77">
        <v>15</v>
      </c>
      <c r="D77">
        <v>1.1299999999999999</v>
      </c>
      <c r="E77" s="12">
        <v>1000</v>
      </c>
      <c r="F77" s="12">
        <f t="shared" si="4"/>
        <v>1.1299999999999999E-3</v>
      </c>
      <c r="G77" s="12">
        <v>10000</v>
      </c>
      <c r="H77" s="12">
        <f t="shared" si="5"/>
        <v>11.299999999999999</v>
      </c>
    </row>
    <row r="78" spans="1:8" x14ac:dyDescent="0.25">
      <c r="A78" t="s">
        <v>80</v>
      </c>
      <c r="B78">
        <v>4</v>
      </c>
      <c r="C78">
        <v>15</v>
      </c>
      <c r="D78">
        <v>35.21</v>
      </c>
      <c r="E78" s="12">
        <v>1000</v>
      </c>
      <c r="F78" s="12">
        <f t="shared" si="4"/>
        <v>3.5209999999999998E-2</v>
      </c>
      <c r="G78" s="12">
        <v>10000</v>
      </c>
      <c r="H78" s="12">
        <f t="shared" si="5"/>
        <v>352.09999999999997</v>
      </c>
    </row>
    <row r="79" spans="1:8" x14ac:dyDescent="0.25">
      <c r="A79" t="s">
        <v>85</v>
      </c>
      <c r="B79">
        <v>4</v>
      </c>
      <c r="C79">
        <v>15</v>
      </c>
      <c r="D79">
        <v>8.2799999999999994</v>
      </c>
      <c r="E79" s="12">
        <v>1000</v>
      </c>
      <c r="F79" s="12">
        <f t="shared" si="4"/>
        <v>8.2799999999999992E-3</v>
      </c>
      <c r="G79" s="12">
        <v>10000</v>
      </c>
      <c r="H79" s="12">
        <f t="shared" si="5"/>
        <v>82.8</v>
      </c>
    </row>
    <row r="80" spans="1:8" x14ac:dyDescent="0.25">
      <c r="A80" t="s">
        <v>82</v>
      </c>
      <c r="B80">
        <v>4</v>
      </c>
      <c r="C80">
        <v>15</v>
      </c>
      <c r="D80">
        <v>37.590000000000003</v>
      </c>
      <c r="E80" s="12">
        <v>1000</v>
      </c>
      <c r="F80" s="12">
        <f t="shared" si="4"/>
        <v>3.7590000000000005E-2</v>
      </c>
      <c r="G80" s="12">
        <v>10000</v>
      </c>
      <c r="H80" s="12">
        <f t="shared" si="5"/>
        <v>375.90000000000003</v>
      </c>
    </row>
    <row r="81" spans="1:8" x14ac:dyDescent="0.25">
      <c r="A81" t="s">
        <v>91</v>
      </c>
      <c r="B81">
        <v>4</v>
      </c>
      <c r="C81">
        <v>15</v>
      </c>
      <c r="D81">
        <v>2.98</v>
      </c>
      <c r="E81" s="12">
        <v>1000</v>
      </c>
      <c r="F81" s="12">
        <f t="shared" si="4"/>
        <v>2.98E-3</v>
      </c>
      <c r="G81" s="12">
        <v>10000</v>
      </c>
      <c r="H81" s="12">
        <f t="shared" si="5"/>
        <v>29.8</v>
      </c>
    </row>
    <row r="82" spans="1:8" x14ac:dyDescent="0.25">
      <c r="A82" t="s">
        <v>86</v>
      </c>
      <c r="B82">
        <v>4</v>
      </c>
      <c r="C82">
        <v>15</v>
      </c>
      <c r="D82">
        <v>7.25</v>
      </c>
      <c r="E82" s="12">
        <v>1000</v>
      </c>
      <c r="F82" s="12">
        <f t="shared" si="4"/>
        <v>7.2500000000000004E-3</v>
      </c>
      <c r="G82" s="12">
        <v>10000</v>
      </c>
      <c r="H82" s="12">
        <f t="shared" si="5"/>
        <v>72.5</v>
      </c>
    </row>
    <row r="83" spans="1:8" x14ac:dyDescent="0.25">
      <c r="A83" t="s">
        <v>84</v>
      </c>
      <c r="B83">
        <v>4</v>
      </c>
      <c r="C83">
        <v>30</v>
      </c>
      <c r="D83">
        <v>17.760000000000002</v>
      </c>
      <c r="E83" s="12">
        <v>1000</v>
      </c>
      <c r="F83" s="12">
        <f t="shared" si="4"/>
        <v>1.7760000000000001E-2</v>
      </c>
      <c r="G83" s="12">
        <v>10000</v>
      </c>
      <c r="H83" s="12">
        <f t="shared" si="5"/>
        <v>177.60000000000002</v>
      </c>
    </row>
    <row r="84" spans="1:8" x14ac:dyDescent="0.25">
      <c r="A84" t="s">
        <v>80</v>
      </c>
      <c r="B84">
        <v>4</v>
      </c>
      <c r="C84">
        <v>30</v>
      </c>
      <c r="D84">
        <v>84.83</v>
      </c>
      <c r="E84" s="12">
        <v>1000</v>
      </c>
      <c r="F84" s="12">
        <f t="shared" si="4"/>
        <v>8.4830000000000003E-2</v>
      </c>
      <c r="G84" s="12">
        <v>10000</v>
      </c>
      <c r="H84" s="12">
        <f t="shared" si="5"/>
        <v>848.30000000000007</v>
      </c>
    </row>
    <row r="85" spans="1:8" x14ac:dyDescent="0.25">
      <c r="A85" t="s">
        <v>11</v>
      </c>
      <c r="B85">
        <v>4</v>
      </c>
      <c r="C85">
        <v>30</v>
      </c>
      <c r="D85">
        <v>8.41</v>
      </c>
      <c r="E85" s="12">
        <v>1000</v>
      </c>
      <c r="F85" s="12">
        <f t="shared" si="4"/>
        <v>8.4100000000000008E-3</v>
      </c>
      <c r="G85" s="12">
        <v>10000</v>
      </c>
      <c r="H85" s="12">
        <f t="shared" si="5"/>
        <v>84.100000000000009</v>
      </c>
    </row>
    <row r="86" spans="1:8" x14ac:dyDescent="0.25">
      <c r="A86" t="s">
        <v>81</v>
      </c>
      <c r="B86">
        <v>4</v>
      </c>
      <c r="C86">
        <v>30</v>
      </c>
      <c r="D86">
        <v>6.25</v>
      </c>
      <c r="E86" s="12">
        <v>1000</v>
      </c>
      <c r="F86" s="12">
        <f t="shared" si="4"/>
        <v>6.2500000000000003E-3</v>
      </c>
      <c r="G86" s="12">
        <v>10000</v>
      </c>
      <c r="H86" s="12">
        <f t="shared" si="5"/>
        <v>62.5</v>
      </c>
    </row>
    <row r="87" spans="1:8" x14ac:dyDescent="0.25">
      <c r="A87" t="s">
        <v>83</v>
      </c>
      <c r="B87">
        <v>4</v>
      </c>
      <c r="C87">
        <v>30</v>
      </c>
      <c r="D87">
        <v>0.97</v>
      </c>
      <c r="E87" s="12">
        <v>1000</v>
      </c>
      <c r="F87" s="12">
        <f t="shared" si="4"/>
        <v>9.6999999999999994E-4</v>
      </c>
      <c r="G87" s="12">
        <v>10000</v>
      </c>
      <c r="H87" s="12">
        <f t="shared" si="5"/>
        <v>9.6999999999999993</v>
      </c>
    </row>
    <row r="88" spans="1:8" x14ac:dyDescent="0.25">
      <c r="A88" t="s">
        <v>11</v>
      </c>
      <c r="B88">
        <v>4</v>
      </c>
      <c r="C88">
        <v>60</v>
      </c>
      <c r="D88">
        <v>8.1199999999999992</v>
      </c>
      <c r="E88" s="12">
        <v>1000</v>
      </c>
      <c r="F88" s="12">
        <f t="shared" si="4"/>
        <v>8.1199999999999987E-3</v>
      </c>
      <c r="G88" s="12">
        <v>10000</v>
      </c>
      <c r="H88" s="12">
        <f t="shared" si="5"/>
        <v>81.199999999999989</v>
      </c>
    </row>
    <row r="89" spans="1:8" x14ac:dyDescent="0.25">
      <c r="A89" t="s">
        <v>80</v>
      </c>
      <c r="B89">
        <v>4</v>
      </c>
      <c r="C89">
        <v>60</v>
      </c>
      <c r="D89">
        <v>11.87</v>
      </c>
      <c r="E89" s="12">
        <v>1000</v>
      </c>
      <c r="F89" s="12">
        <f t="shared" si="4"/>
        <v>1.1869999999999999E-2</v>
      </c>
      <c r="G89" s="12">
        <v>10000</v>
      </c>
      <c r="H89" s="12">
        <f t="shared" si="5"/>
        <v>118.69999999999999</v>
      </c>
    </row>
    <row r="90" spans="1:8" x14ac:dyDescent="0.25">
      <c r="A90" t="s">
        <v>82</v>
      </c>
      <c r="B90">
        <v>4</v>
      </c>
      <c r="C90">
        <v>60</v>
      </c>
      <c r="D90">
        <v>4.38</v>
      </c>
      <c r="E90" s="12">
        <v>1000</v>
      </c>
      <c r="F90" s="12">
        <f t="shared" si="4"/>
        <v>4.3800000000000002E-3</v>
      </c>
      <c r="G90" s="12">
        <v>10000</v>
      </c>
      <c r="H90" s="12">
        <f t="shared" si="5"/>
        <v>43.800000000000004</v>
      </c>
    </row>
    <row r="91" spans="1:8" x14ac:dyDescent="0.25">
      <c r="A91" t="s">
        <v>86</v>
      </c>
      <c r="B91">
        <v>4</v>
      </c>
      <c r="C91">
        <v>60</v>
      </c>
      <c r="D91">
        <v>0.8</v>
      </c>
      <c r="E91" s="12">
        <v>1000</v>
      </c>
      <c r="F91" s="12">
        <f t="shared" si="4"/>
        <v>8.0000000000000004E-4</v>
      </c>
      <c r="G91" s="12">
        <v>10000</v>
      </c>
      <c r="H91" s="12">
        <f t="shared" si="5"/>
        <v>8</v>
      </c>
    </row>
    <row r="92" spans="1:8" x14ac:dyDescent="0.25">
      <c r="A92" t="s">
        <v>85</v>
      </c>
      <c r="B92">
        <v>4</v>
      </c>
      <c r="C92">
        <v>60</v>
      </c>
      <c r="D92">
        <v>9</v>
      </c>
      <c r="E92" s="12">
        <v>1000</v>
      </c>
      <c r="F92" s="12">
        <f t="shared" si="4"/>
        <v>8.9999999999999993E-3</v>
      </c>
      <c r="G92" s="12">
        <v>10000</v>
      </c>
      <c r="H92" s="12">
        <f t="shared" si="5"/>
        <v>90</v>
      </c>
    </row>
    <row r="93" spans="1:8" x14ac:dyDescent="0.25">
      <c r="A93" t="s">
        <v>83</v>
      </c>
      <c r="B93">
        <v>5</v>
      </c>
      <c r="C93">
        <v>0</v>
      </c>
      <c r="D93">
        <v>1.44</v>
      </c>
      <c r="E93" s="12">
        <v>1000</v>
      </c>
      <c r="F93" s="12">
        <f t="shared" si="4"/>
        <v>1.4399999999999999E-3</v>
      </c>
      <c r="G93" s="12">
        <v>10000</v>
      </c>
      <c r="H93" s="12">
        <f t="shared" si="5"/>
        <v>14.399999999999999</v>
      </c>
    </row>
    <row r="94" spans="1:8" x14ac:dyDescent="0.25">
      <c r="A94" t="s">
        <v>80</v>
      </c>
      <c r="B94">
        <v>5</v>
      </c>
      <c r="C94">
        <v>0</v>
      </c>
      <c r="D94">
        <v>37.11</v>
      </c>
      <c r="E94" s="12">
        <v>1000</v>
      </c>
      <c r="F94" s="12">
        <f t="shared" si="4"/>
        <v>3.7109999999999997E-2</v>
      </c>
      <c r="G94" s="12">
        <v>10000</v>
      </c>
      <c r="H94" s="12">
        <f t="shared" si="5"/>
        <v>371.09999999999997</v>
      </c>
    </row>
    <row r="95" spans="1:8" x14ac:dyDescent="0.25">
      <c r="A95" t="s">
        <v>11</v>
      </c>
      <c r="B95">
        <v>5</v>
      </c>
      <c r="C95">
        <v>0</v>
      </c>
      <c r="D95">
        <v>15.88</v>
      </c>
      <c r="E95" s="12">
        <v>1000</v>
      </c>
      <c r="F95" s="12">
        <f t="shared" si="4"/>
        <v>1.5880000000000002E-2</v>
      </c>
      <c r="G95" s="12">
        <v>10000</v>
      </c>
      <c r="H95" s="12">
        <f t="shared" si="5"/>
        <v>158.80000000000001</v>
      </c>
    </row>
    <row r="96" spans="1:8" x14ac:dyDescent="0.25">
      <c r="A96" t="s">
        <v>86</v>
      </c>
      <c r="B96">
        <v>5</v>
      </c>
      <c r="C96">
        <v>0</v>
      </c>
      <c r="D96">
        <v>1.44</v>
      </c>
      <c r="E96" s="12">
        <v>1000</v>
      </c>
      <c r="F96" s="12">
        <f t="shared" si="4"/>
        <v>1.4399999999999999E-3</v>
      </c>
      <c r="G96" s="12">
        <v>10000</v>
      </c>
      <c r="H96" s="12">
        <f t="shared" si="5"/>
        <v>14.399999999999999</v>
      </c>
    </row>
    <row r="97" spans="1:8" x14ac:dyDescent="0.25">
      <c r="A97" t="s">
        <v>84</v>
      </c>
      <c r="B97">
        <v>5</v>
      </c>
      <c r="C97">
        <v>0</v>
      </c>
      <c r="D97">
        <v>2.2000000000000002</v>
      </c>
      <c r="E97" s="12">
        <v>1000</v>
      </c>
      <c r="F97" s="12">
        <f t="shared" si="4"/>
        <v>2.2000000000000001E-3</v>
      </c>
      <c r="G97" s="12">
        <v>10000</v>
      </c>
      <c r="H97" s="12">
        <f t="shared" si="5"/>
        <v>22</v>
      </c>
    </row>
    <row r="98" spans="1:8" x14ac:dyDescent="0.25">
      <c r="A98" t="s">
        <v>85</v>
      </c>
      <c r="B98">
        <v>5</v>
      </c>
      <c r="C98">
        <v>0</v>
      </c>
      <c r="D98">
        <v>12.19</v>
      </c>
      <c r="E98" s="12">
        <v>1000</v>
      </c>
      <c r="F98" s="12">
        <f t="shared" ref="F98:F118" si="6">D98/E98</f>
        <v>1.2189999999999999E-2</v>
      </c>
      <c r="G98" s="12">
        <v>10000</v>
      </c>
      <c r="H98" s="12">
        <f t="shared" ref="H98:H118" si="7">F98*G98</f>
        <v>121.89999999999999</v>
      </c>
    </row>
    <row r="99" spans="1:8" x14ac:dyDescent="0.25">
      <c r="A99" t="s">
        <v>124</v>
      </c>
      <c r="B99">
        <v>5</v>
      </c>
      <c r="C99">
        <v>0</v>
      </c>
      <c r="D99">
        <v>2.19</v>
      </c>
      <c r="E99" s="12">
        <v>1000</v>
      </c>
      <c r="F99" s="12">
        <f t="shared" si="6"/>
        <v>2.1900000000000001E-3</v>
      </c>
      <c r="G99" s="12">
        <v>10000</v>
      </c>
      <c r="H99" s="12">
        <f t="shared" si="7"/>
        <v>21.900000000000002</v>
      </c>
    </row>
    <row r="100" spans="1:8" x14ac:dyDescent="0.25">
      <c r="A100" t="s">
        <v>89</v>
      </c>
      <c r="B100">
        <v>5</v>
      </c>
      <c r="C100">
        <v>0</v>
      </c>
      <c r="D100">
        <v>0.2</v>
      </c>
      <c r="E100" s="12">
        <v>1000</v>
      </c>
      <c r="F100" s="12">
        <f t="shared" si="6"/>
        <v>2.0000000000000001E-4</v>
      </c>
      <c r="G100" s="12">
        <v>10000</v>
      </c>
      <c r="H100" s="12">
        <f t="shared" si="7"/>
        <v>2</v>
      </c>
    </row>
    <row r="101" spans="1:8" x14ac:dyDescent="0.25">
      <c r="A101" t="s">
        <v>91</v>
      </c>
      <c r="B101">
        <v>5</v>
      </c>
      <c r="C101">
        <v>15</v>
      </c>
      <c r="D101">
        <v>3.36</v>
      </c>
      <c r="E101" s="12">
        <v>1000</v>
      </c>
      <c r="F101" s="12">
        <f t="shared" si="6"/>
        <v>3.3599999999999997E-3</v>
      </c>
      <c r="G101" s="12">
        <v>10000</v>
      </c>
      <c r="H101" s="12">
        <f t="shared" si="7"/>
        <v>33.599999999999994</v>
      </c>
    </row>
    <row r="102" spans="1:8" x14ac:dyDescent="0.25">
      <c r="A102" t="s">
        <v>85</v>
      </c>
      <c r="B102">
        <v>5</v>
      </c>
      <c r="C102">
        <v>15</v>
      </c>
      <c r="D102">
        <v>17.440000000000001</v>
      </c>
      <c r="E102" s="12">
        <v>1000</v>
      </c>
      <c r="F102" s="12">
        <f t="shared" si="6"/>
        <v>1.7440000000000001E-2</v>
      </c>
      <c r="G102" s="12">
        <v>10000</v>
      </c>
      <c r="H102" s="12">
        <f t="shared" si="7"/>
        <v>174.4</v>
      </c>
    </row>
    <row r="103" spans="1:8" x14ac:dyDescent="0.25">
      <c r="A103" t="s">
        <v>89</v>
      </c>
      <c r="B103">
        <v>5</v>
      </c>
      <c r="C103">
        <v>15</v>
      </c>
      <c r="D103">
        <v>0.41</v>
      </c>
      <c r="E103" s="12">
        <v>1000</v>
      </c>
      <c r="F103" s="12">
        <f t="shared" si="6"/>
        <v>4.0999999999999999E-4</v>
      </c>
      <c r="G103" s="12">
        <v>10000</v>
      </c>
      <c r="H103" s="12">
        <f t="shared" si="7"/>
        <v>4.0999999999999996</v>
      </c>
    </row>
    <row r="104" spans="1:8" x14ac:dyDescent="0.25">
      <c r="A104" t="s">
        <v>86</v>
      </c>
      <c r="B104">
        <v>5</v>
      </c>
      <c r="C104">
        <v>15</v>
      </c>
      <c r="D104">
        <v>0.84</v>
      </c>
      <c r="E104" s="12">
        <v>1000</v>
      </c>
      <c r="F104" s="12">
        <f t="shared" si="6"/>
        <v>8.3999999999999993E-4</v>
      </c>
      <c r="G104" s="12">
        <v>10000</v>
      </c>
      <c r="H104" s="12">
        <f t="shared" si="7"/>
        <v>8.3999999999999986</v>
      </c>
    </row>
    <row r="105" spans="1:8" x14ac:dyDescent="0.25">
      <c r="A105" t="s">
        <v>11</v>
      </c>
      <c r="B105">
        <v>5</v>
      </c>
      <c r="C105">
        <v>15</v>
      </c>
      <c r="D105">
        <v>13.36</v>
      </c>
      <c r="E105" s="12">
        <v>1000</v>
      </c>
      <c r="F105" s="12">
        <f t="shared" si="6"/>
        <v>1.3359999999999999E-2</v>
      </c>
      <c r="G105" s="12">
        <v>10000</v>
      </c>
      <c r="H105" s="12">
        <f t="shared" si="7"/>
        <v>133.6</v>
      </c>
    </row>
    <row r="106" spans="1:8" x14ac:dyDescent="0.25">
      <c r="A106" t="s">
        <v>80</v>
      </c>
      <c r="B106">
        <v>5</v>
      </c>
      <c r="C106">
        <v>15</v>
      </c>
      <c r="D106">
        <v>16.71</v>
      </c>
      <c r="E106" s="12">
        <v>1000</v>
      </c>
      <c r="F106" s="12">
        <f t="shared" si="6"/>
        <v>1.6709999999999999E-2</v>
      </c>
      <c r="G106" s="12">
        <v>10000</v>
      </c>
      <c r="H106" s="12">
        <f t="shared" si="7"/>
        <v>167.1</v>
      </c>
    </row>
    <row r="107" spans="1:8" x14ac:dyDescent="0.25">
      <c r="A107" t="s">
        <v>82</v>
      </c>
      <c r="B107">
        <v>5</v>
      </c>
      <c r="C107">
        <v>15</v>
      </c>
      <c r="D107">
        <v>3.03</v>
      </c>
      <c r="E107" s="12">
        <v>1000</v>
      </c>
      <c r="F107" s="12">
        <f t="shared" si="6"/>
        <v>3.0299999999999997E-3</v>
      </c>
      <c r="G107" s="12">
        <v>10000</v>
      </c>
      <c r="H107" s="12">
        <f t="shared" si="7"/>
        <v>30.299999999999997</v>
      </c>
    </row>
    <row r="108" spans="1:8" x14ac:dyDescent="0.25">
      <c r="A108" t="s">
        <v>83</v>
      </c>
      <c r="B108">
        <v>5</v>
      </c>
      <c r="C108">
        <v>30</v>
      </c>
      <c r="D108">
        <v>0.54</v>
      </c>
      <c r="E108" s="12">
        <v>1000</v>
      </c>
      <c r="F108" s="12">
        <f t="shared" si="6"/>
        <v>5.4000000000000001E-4</v>
      </c>
      <c r="G108" s="12">
        <v>10000</v>
      </c>
      <c r="H108" s="12">
        <f t="shared" si="7"/>
        <v>5.4</v>
      </c>
    </row>
    <row r="109" spans="1:8" x14ac:dyDescent="0.25">
      <c r="A109" t="s">
        <v>81</v>
      </c>
      <c r="B109">
        <v>5</v>
      </c>
      <c r="C109">
        <v>30</v>
      </c>
      <c r="D109">
        <v>10.01</v>
      </c>
      <c r="E109" s="12">
        <v>1000</v>
      </c>
      <c r="F109" s="12">
        <f t="shared" si="6"/>
        <v>1.001E-2</v>
      </c>
      <c r="G109" s="12">
        <v>10000</v>
      </c>
      <c r="H109" s="12">
        <f t="shared" si="7"/>
        <v>100.1</v>
      </c>
    </row>
    <row r="110" spans="1:8" x14ac:dyDescent="0.25">
      <c r="A110" t="s">
        <v>126</v>
      </c>
      <c r="B110">
        <v>5</v>
      </c>
      <c r="C110">
        <v>30</v>
      </c>
      <c r="D110">
        <v>1.53</v>
      </c>
      <c r="E110" s="12">
        <v>1000</v>
      </c>
      <c r="F110" s="12">
        <f t="shared" si="6"/>
        <v>1.5300000000000001E-3</v>
      </c>
      <c r="G110" s="12">
        <v>10000</v>
      </c>
      <c r="H110" s="12">
        <f t="shared" si="7"/>
        <v>15.3</v>
      </c>
    </row>
    <row r="111" spans="1:8" x14ac:dyDescent="0.25">
      <c r="A111" t="s">
        <v>86</v>
      </c>
      <c r="B111">
        <v>5</v>
      </c>
      <c r="C111">
        <v>30</v>
      </c>
      <c r="D111">
        <v>7.0000000000000007E-2</v>
      </c>
      <c r="E111" s="12">
        <v>1000</v>
      </c>
      <c r="F111" s="12">
        <f t="shared" si="6"/>
        <v>7.0000000000000007E-5</v>
      </c>
      <c r="G111" s="12">
        <v>10000</v>
      </c>
      <c r="H111" s="12">
        <f t="shared" si="7"/>
        <v>0.70000000000000007</v>
      </c>
    </row>
    <row r="112" spans="1:8" x14ac:dyDescent="0.25">
      <c r="A112" t="s">
        <v>80</v>
      </c>
      <c r="B112">
        <v>5</v>
      </c>
      <c r="C112">
        <v>30</v>
      </c>
      <c r="D112">
        <v>31.54</v>
      </c>
      <c r="E112" s="12">
        <v>1000</v>
      </c>
      <c r="F112" s="12">
        <f t="shared" si="6"/>
        <v>3.1539999999999999E-2</v>
      </c>
      <c r="G112" s="12">
        <v>10000</v>
      </c>
      <c r="H112" s="12">
        <f t="shared" si="7"/>
        <v>315.39999999999998</v>
      </c>
    </row>
    <row r="113" spans="1:8" x14ac:dyDescent="0.25">
      <c r="A113" t="s">
        <v>11</v>
      </c>
      <c r="B113">
        <v>5</v>
      </c>
      <c r="C113">
        <v>30</v>
      </c>
      <c r="D113">
        <v>11.79</v>
      </c>
      <c r="E113" s="12">
        <v>1000</v>
      </c>
      <c r="F113" s="12">
        <f t="shared" si="6"/>
        <v>1.1789999999999998E-2</v>
      </c>
      <c r="G113" s="12">
        <v>10000</v>
      </c>
      <c r="H113" s="12">
        <f t="shared" si="7"/>
        <v>117.89999999999998</v>
      </c>
    </row>
    <row r="114" spans="1:8" x14ac:dyDescent="0.25">
      <c r="A114" t="s">
        <v>82</v>
      </c>
      <c r="B114">
        <v>5</v>
      </c>
      <c r="C114">
        <v>30</v>
      </c>
      <c r="D114">
        <v>46.18</v>
      </c>
      <c r="E114" s="12">
        <v>1000</v>
      </c>
      <c r="F114" s="12">
        <f t="shared" si="6"/>
        <v>4.6179999999999999E-2</v>
      </c>
      <c r="G114" s="12">
        <v>10000</v>
      </c>
      <c r="H114" s="12">
        <f t="shared" si="7"/>
        <v>461.8</v>
      </c>
    </row>
    <row r="115" spans="1:8" x14ac:dyDescent="0.25">
      <c r="A115" t="s">
        <v>80</v>
      </c>
      <c r="B115">
        <v>5</v>
      </c>
      <c r="C115">
        <v>60</v>
      </c>
      <c r="D115">
        <v>36.549999999999997</v>
      </c>
      <c r="E115" s="12">
        <v>1000</v>
      </c>
      <c r="F115" s="12">
        <f t="shared" si="6"/>
        <v>3.6549999999999999E-2</v>
      </c>
      <c r="G115" s="12">
        <v>10000</v>
      </c>
      <c r="H115" s="12">
        <f t="shared" si="7"/>
        <v>365.5</v>
      </c>
    </row>
    <row r="116" spans="1:8" x14ac:dyDescent="0.25">
      <c r="A116" t="s">
        <v>84</v>
      </c>
      <c r="B116">
        <v>5</v>
      </c>
      <c r="C116">
        <v>60</v>
      </c>
      <c r="D116">
        <v>0.33</v>
      </c>
      <c r="E116" s="12">
        <v>1000</v>
      </c>
      <c r="F116" s="12">
        <f t="shared" si="6"/>
        <v>3.3E-4</v>
      </c>
      <c r="G116" s="12">
        <v>10000</v>
      </c>
      <c r="H116" s="12">
        <f t="shared" si="7"/>
        <v>3.3</v>
      </c>
    </row>
    <row r="117" spans="1:8" x14ac:dyDescent="0.25">
      <c r="A117" t="s">
        <v>11</v>
      </c>
      <c r="B117">
        <v>5</v>
      </c>
      <c r="C117">
        <v>60</v>
      </c>
      <c r="D117">
        <v>28.95</v>
      </c>
      <c r="E117" s="12">
        <v>1000</v>
      </c>
      <c r="F117" s="12">
        <f t="shared" si="6"/>
        <v>2.895E-2</v>
      </c>
      <c r="G117" s="12">
        <v>10000</v>
      </c>
      <c r="H117" s="12">
        <f t="shared" si="7"/>
        <v>289.5</v>
      </c>
    </row>
    <row r="118" spans="1:8" x14ac:dyDescent="0.25">
      <c r="A118" t="s">
        <v>82</v>
      </c>
      <c r="B118">
        <v>5</v>
      </c>
      <c r="C118">
        <v>60</v>
      </c>
      <c r="D118">
        <v>0.72</v>
      </c>
      <c r="E118" s="12">
        <v>1000</v>
      </c>
      <c r="F118" s="12">
        <f t="shared" si="6"/>
        <v>7.1999999999999994E-4</v>
      </c>
      <c r="G118" s="12">
        <v>10000</v>
      </c>
      <c r="H118" s="12">
        <f t="shared" si="7"/>
        <v>7.1999999999999993</v>
      </c>
    </row>
  </sheetData>
  <sortState xmlns:xlrd2="http://schemas.microsoft.com/office/spreadsheetml/2017/richdata2" ref="A2:H118">
    <sortCondition ref="B2"/>
  </sortState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dimension ref="A1:C21"/>
  <sheetViews>
    <sheetView workbookViewId="0">
      <selection activeCell="A2" sqref="A2:A21"/>
    </sheetView>
  </sheetViews>
  <sheetFormatPr defaultRowHeight="15" x14ac:dyDescent="0.25"/>
  <sheetData>
    <row r="1" spans="1:3" x14ac:dyDescent="0.25">
      <c r="A1" t="s">
        <v>2</v>
      </c>
      <c r="B1" t="s">
        <v>3</v>
      </c>
      <c r="C1" t="s">
        <v>174</v>
      </c>
    </row>
    <row r="2" spans="1:3" x14ac:dyDescent="0.25">
      <c r="A2">
        <v>1</v>
      </c>
      <c r="B2">
        <v>0</v>
      </c>
      <c r="C2">
        <v>673.9</v>
      </c>
    </row>
    <row r="3" spans="1:3" x14ac:dyDescent="0.25">
      <c r="A3">
        <v>2</v>
      </c>
      <c r="B3">
        <v>0</v>
      </c>
      <c r="C3">
        <v>632.1</v>
      </c>
    </row>
    <row r="4" spans="1:3" s="56" customFormat="1" x14ac:dyDescent="0.25">
      <c r="A4" s="56">
        <v>3</v>
      </c>
      <c r="B4" s="56">
        <v>0</v>
      </c>
      <c r="C4" s="56">
        <v>676</v>
      </c>
    </row>
    <row r="5" spans="1:3" s="56" customFormat="1" x14ac:dyDescent="0.25">
      <c r="A5" s="56">
        <v>4</v>
      </c>
      <c r="B5" s="56">
        <v>0</v>
      </c>
      <c r="C5" s="56">
        <v>685.69999999999993</v>
      </c>
    </row>
    <row r="6" spans="1:3" s="56" customFormat="1" x14ac:dyDescent="0.25">
      <c r="A6" s="56">
        <v>5</v>
      </c>
      <c r="B6" s="56">
        <v>0</v>
      </c>
      <c r="C6" s="56">
        <v>626.5</v>
      </c>
    </row>
    <row r="7" spans="1:3" s="56" customFormat="1" x14ac:dyDescent="0.25">
      <c r="A7" s="56">
        <v>1</v>
      </c>
      <c r="B7" s="56">
        <v>15</v>
      </c>
      <c r="C7" s="56">
        <v>617</v>
      </c>
    </row>
    <row r="8" spans="1:3" s="56" customFormat="1" x14ac:dyDescent="0.25">
      <c r="A8" s="56">
        <v>2</v>
      </c>
      <c r="B8" s="56">
        <v>15</v>
      </c>
      <c r="C8" s="56">
        <v>682.5</v>
      </c>
    </row>
    <row r="9" spans="1:3" s="56" customFormat="1" x14ac:dyDescent="0.25">
      <c r="A9" s="56">
        <v>3</v>
      </c>
      <c r="B9" s="56">
        <v>15</v>
      </c>
      <c r="C9" s="56">
        <v>557.9</v>
      </c>
    </row>
    <row r="10" spans="1:3" s="56" customFormat="1" x14ac:dyDescent="0.25">
      <c r="A10" s="56">
        <v>4</v>
      </c>
      <c r="B10" s="56">
        <v>15</v>
      </c>
      <c r="C10" s="56">
        <v>624.4</v>
      </c>
    </row>
    <row r="11" spans="1:3" s="56" customFormat="1" x14ac:dyDescent="0.25">
      <c r="A11" s="56">
        <v>5</v>
      </c>
      <c r="B11" s="56">
        <v>15</v>
      </c>
      <c r="C11" s="56">
        <v>651.5</v>
      </c>
    </row>
    <row r="12" spans="1:3" s="56" customFormat="1" x14ac:dyDescent="0.25">
      <c r="A12" s="56">
        <v>1</v>
      </c>
      <c r="B12" s="56">
        <v>30</v>
      </c>
      <c r="C12" s="56">
        <v>1130.7</v>
      </c>
    </row>
    <row r="13" spans="1:3" s="56" customFormat="1" x14ac:dyDescent="0.25">
      <c r="A13" s="56">
        <v>2</v>
      </c>
      <c r="B13" s="56">
        <v>30</v>
      </c>
      <c r="C13" s="56">
        <v>1346.2</v>
      </c>
    </row>
    <row r="14" spans="1:3" s="56" customFormat="1" x14ac:dyDescent="0.25">
      <c r="A14" s="56">
        <v>3</v>
      </c>
      <c r="B14" s="56">
        <v>30</v>
      </c>
      <c r="C14" s="56">
        <v>1304</v>
      </c>
    </row>
    <row r="15" spans="1:3" s="56" customFormat="1" x14ac:dyDescent="0.25">
      <c r="A15" s="56">
        <v>4</v>
      </c>
      <c r="B15" s="56">
        <v>30</v>
      </c>
      <c r="C15" s="56">
        <v>1182.2</v>
      </c>
    </row>
    <row r="16" spans="1:3" s="56" customFormat="1" x14ac:dyDescent="0.25">
      <c r="A16" s="56">
        <v>5</v>
      </c>
      <c r="B16" s="56">
        <v>30</v>
      </c>
      <c r="C16" s="56">
        <v>1016.5999999999999</v>
      </c>
    </row>
    <row r="17" spans="1:3" s="56" customFormat="1" x14ac:dyDescent="0.25">
      <c r="A17" s="56">
        <v>1</v>
      </c>
      <c r="B17" s="56">
        <v>60</v>
      </c>
      <c r="C17" s="56">
        <v>681.5</v>
      </c>
    </row>
    <row r="18" spans="1:3" s="56" customFormat="1" x14ac:dyDescent="0.25">
      <c r="A18" s="56">
        <v>2</v>
      </c>
      <c r="B18" s="56">
        <v>60</v>
      </c>
      <c r="C18" s="56">
        <v>649.9</v>
      </c>
    </row>
    <row r="19" spans="1:3" s="56" customFormat="1" x14ac:dyDescent="0.25">
      <c r="A19" s="56">
        <v>3</v>
      </c>
      <c r="B19" s="56">
        <v>60</v>
      </c>
      <c r="C19" s="56">
        <v>633.70000000000005</v>
      </c>
    </row>
    <row r="20" spans="1:3" s="56" customFormat="1" x14ac:dyDescent="0.25">
      <c r="A20" s="56">
        <v>4</v>
      </c>
      <c r="B20" s="56">
        <v>60</v>
      </c>
      <c r="C20" s="56">
        <v>641.70000000000005</v>
      </c>
    </row>
    <row r="21" spans="1:3" s="56" customFormat="1" x14ac:dyDescent="0.25">
      <c r="A21" s="56">
        <v>5</v>
      </c>
      <c r="B21" s="56">
        <v>60</v>
      </c>
      <c r="C21" s="56">
        <v>665.5</v>
      </c>
    </row>
  </sheetData>
  <sortState xmlns:xlrd2="http://schemas.microsoft.com/office/spreadsheetml/2017/richdata2" ref="A2:C21">
    <sortCondition ref="B2"/>
  </sortState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dimension ref="A1:D21"/>
  <sheetViews>
    <sheetView topLeftCell="A10" workbookViewId="0">
      <selection activeCell="A22" sqref="A22:XFD22"/>
    </sheetView>
  </sheetViews>
  <sheetFormatPr defaultRowHeight="15" x14ac:dyDescent="0.25"/>
  <sheetData>
    <row r="1" spans="1:4" x14ac:dyDescent="0.25">
      <c r="A1" t="s">
        <v>2</v>
      </c>
      <c r="B1" t="s">
        <v>3</v>
      </c>
      <c r="C1" t="s">
        <v>11</v>
      </c>
      <c r="D1" t="s">
        <v>50</v>
      </c>
    </row>
    <row r="2" spans="1:4" x14ac:dyDescent="0.25">
      <c r="A2">
        <v>1</v>
      </c>
      <c r="B2">
        <v>0</v>
      </c>
      <c r="C2">
        <v>109.6</v>
      </c>
      <c r="D2">
        <v>542.29999999999995</v>
      </c>
    </row>
    <row r="3" spans="1:4" s="56" customFormat="1" x14ac:dyDescent="0.25">
      <c r="A3" s="56">
        <v>2</v>
      </c>
      <c r="B3" s="56">
        <v>0</v>
      </c>
      <c r="C3" s="56">
        <v>100.7</v>
      </c>
      <c r="D3" s="56">
        <v>553.40000000000009</v>
      </c>
    </row>
    <row r="4" spans="1:4" s="56" customFormat="1" x14ac:dyDescent="0.25">
      <c r="A4" s="56">
        <v>3</v>
      </c>
      <c r="B4" s="56">
        <v>0</v>
      </c>
      <c r="C4" s="56">
        <v>109.7</v>
      </c>
      <c r="D4" s="56">
        <v>546.29999999999995</v>
      </c>
    </row>
    <row r="5" spans="1:4" s="56" customFormat="1" x14ac:dyDescent="0.25">
      <c r="A5" s="56">
        <v>4</v>
      </c>
      <c r="B5" s="56">
        <v>0</v>
      </c>
      <c r="C5" s="56">
        <v>111.9</v>
      </c>
      <c r="D5" s="56">
        <v>523.79999999999995</v>
      </c>
    </row>
    <row r="6" spans="1:4" s="56" customFormat="1" x14ac:dyDescent="0.25">
      <c r="A6" s="56">
        <v>5</v>
      </c>
      <c r="B6" s="56">
        <v>0</v>
      </c>
      <c r="C6">
        <v>128.80000000000001</v>
      </c>
      <c r="D6" s="56">
        <v>567.69999999999993</v>
      </c>
    </row>
    <row r="7" spans="1:4" s="56" customFormat="1" x14ac:dyDescent="0.25">
      <c r="A7" s="56">
        <v>1</v>
      </c>
      <c r="B7" s="56">
        <v>15</v>
      </c>
      <c r="C7" s="56">
        <v>74.599999999999994</v>
      </c>
      <c r="D7" s="56">
        <v>642.20000000000005</v>
      </c>
    </row>
    <row r="8" spans="1:4" x14ac:dyDescent="0.25">
      <c r="A8">
        <v>2</v>
      </c>
      <c r="B8">
        <v>15</v>
      </c>
      <c r="C8">
        <v>75.349999999999994</v>
      </c>
      <c r="D8">
        <v>602.5</v>
      </c>
    </row>
    <row r="9" spans="1:4" s="56" customFormat="1" x14ac:dyDescent="0.25">
      <c r="A9" s="56">
        <v>3</v>
      </c>
      <c r="B9" s="56">
        <v>15</v>
      </c>
      <c r="C9">
        <v>73.400000000000006</v>
      </c>
      <c r="D9" s="56">
        <v>557.9</v>
      </c>
    </row>
    <row r="10" spans="1:4" s="56" customFormat="1" x14ac:dyDescent="0.25">
      <c r="A10" s="56">
        <v>4</v>
      </c>
      <c r="B10" s="56">
        <v>15</v>
      </c>
      <c r="C10">
        <v>70.400000000000006</v>
      </c>
      <c r="D10" s="56">
        <v>553.1</v>
      </c>
    </row>
    <row r="11" spans="1:4" s="56" customFormat="1" x14ac:dyDescent="0.25">
      <c r="A11" s="56">
        <v>5</v>
      </c>
      <c r="B11" s="56">
        <v>15</v>
      </c>
      <c r="C11" s="56">
        <v>72.400000000000006</v>
      </c>
      <c r="D11" s="56">
        <v>557.9</v>
      </c>
    </row>
    <row r="12" spans="1:4" s="56" customFormat="1" x14ac:dyDescent="0.25">
      <c r="A12" s="56">
        <v>1</v>
      </c>
      <c r="B12" s="56">
        <v>30</v>
      </c>
      <c r="C12" s="56">
        <v>357.8</v>
      </c>
      <c r="D12" s="56">
        <v>872.9</v>
      </c>
    </row>
    <row r="13" spans="1:4" s="56" customFormat="1" x14ac:dyDescent="0.25">
      <c r="A13" s="56">
        <v>2</v>
      </c>
      <c r="B13" s="56">
        <v>30</v>
      </c>
      <c r="C13" s="56">
        <v>306.89999999999998</v>
      </c>
      <c r="D13" s="56">
        <v>859.3</v>
      </c>
    </row>
    <row r="14" spans="1:4" x14ac:dyDescent="0.25">
      <c r="A14">
        <v>3</v>
      </c>
      <c r="B14">
        <v>30</v>
      </c>
      <c r="C14">
        <v>293.10000000000002</v>
      </c>
      <c r="D14">
        <v>810.9</v>
      </c>
    </row>
    <row r="15" spans="1:4" x14ac:dyDescent="0.25">
      <c r="A15">
        <v>4</v>
      </c>
      <c r="B15">
        <v>30</v>
      </c>
      <c r="C15">
        <v>284.10000000000002</v>
      </c>
      <c r="D15">
        <v>998.1</v>
      </c>
    </row>
    <row r="16" spans="1:4" x14ac:dyDescent="0.25">
      <c r="A16">
        <v>5</v>
      </c>
      <c r="B16">
        <v>30</v>
      </c>
      <c r="C16">
        <v>297.89999999999998</v>
      </c>
      <c r="D16">
        <v>898.7</v>
      </c>
    </row>
    <row r="17" spans="1:4" s="56" customFormat="1" x14ac:dyDescent="0.25">
      <c r="A17" s="56">
        <v>1</v>
      </c>
      <c r="B17" s="56">
        <v>60</v>
      </c>
      <c r="C17">
        <v>340</v>
      </c>
      <c r="D17" s="56">
        <v>409.9</v>
      </c>
    </row>
    <row r="18" spans="1:4" x14ac:dyDescent="0.25">
      <c r="A18">
        <v>2</v>
      </c>
      <c r="B18">
        <v>60</v>
      </c>
      <c r="C18">
        <v>323.39999999999998</v>
      </c>
      <c r="D18">
        <v>346.3</v>
      </c>
    </row>
    <row r="19" spans="1:4" x14ac:dyDescent="0.25">
      <c r="A19">
        <v>3</v>
      </c>
      <c r="B19">
        <v>60</v>
      </c>
      <c r="C19">
        <v>320</v>
      </c>
      <c r="D19">
        <v>363.7</v>
      </c>
    </row>
    <row r="20" spans="1:4" x14ac:dyDescent="0.25">
      <c r="A20">
        <v>4</v>
      </c>
      <c r="B20">
        <v>60</v>
      </c>
      <c r="C20">
        <v>351</v>
      </c>
      <c r="D20">
        <v>400.5</v>
      </c>
    </row>
    <row r="21" spans="1:4" s="56" customFormat="1" x14ac:dyDescent="0.25">
      <c r="A21" s="56">
        <v>5</v>
      </c>
      <c r="B21" s="56">
        <v>60</v>
      </c>
      <c r="C21">
        <v>348</v>
      </c>
      <c r="D21" s="56">
        <v>406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dimension ref="A1:D21"/>
  <sheetViews>
    <sheetView workbookViewId="0">
      <selection activeCell="B2" sqref="B2"/>
    </sheetView>
  </sheetViews>
  <sheetFormatPr defaultRowHeight="15" x14ac:dyDescent="0.25"/>
  <sheetData>
    <row r="1" spans="1:4" x14ac:dyDescent="0.25">
      <c r="A1" t="s">
        <v>2</v>
      </c>
      <c r="B1" t="s">
        <v>3</v>
      </c>
      <c r="C1" t="s">
        <v>161</v>
      </c>
      <c r="D1" t="s">
        <v>162</v>
      </c>
    </row>
    <row r="2" spans="1:4" x14ac:dyDescent="0.25">
      <c r="A2">
        <v>1</v>
      </c>
      <c r="B2">
        <v>0</v>
      </c>
      <c r="C2">
        <v>347.09999999999997</v>
      </c>
      <c r="D2">
        <v>25.199999999999996</v>
      </c>
    </row>
    <row r="3" spans="1:4" s="56" customFormat="1" x14ac:dyDescent="0.25">
      <c r="A3" s="56">
        <v>2</v>
      </c>
      <c r="B3" s="56">
        <v>0</v>
      </c>
      <c r="C3" s="56">
        <v>208.8</v>
      </c>
      <c r="D3" s="56">
        <v>344.6</v>
      </c>
    </row>
    <row r="4" spans="1:4" s="56" customFormat="1" x14ac:dyDescent="0.25">
      <c r="A4" s="56">
        <v>3</v>
      </c>
      <c r="B4" s="56">
        <v>0</v>
      </c>
      <c r="C4">
        <v>330.1</v>
      </c>
      <c r="D4" s="56">
        <v>286.20000000000005</v>
      </c>
    </row>
    <row r="5" spans="1:4" s="56" customFormat="1" x14ac:dyDescent="0.25">
      <c r="A5" s="56">
        <v>4</v>
      </c>
      <c r="B5" s="56">
        <v>0</v>
      </c>
      <c r="C5" s="56">
        <v>101</v>
      </c>
      <c r="D5" s="56">
        <v>522.79999999999995</v>
      </c>
    </row>
    <row r="6" spans="1:4" s="56" customFormat="1" x14ac:dyDescent="0.25">
      <c r="A6" s="56">
        <v>5</v>
      </c>
      <c r="B6" s="56">
        <v>0</v>
      </c>
      <c r="C6" s="56">
        <v>38.4</v>
      </c>
      <c r="D6" s="56">
        <v>529.29999999999995</v>
      </c>
    </row>
    <row r="7" spans="1:4" s="56" customFormat="1" x14ac:dyDescent="0.25">
      <c r="A7" s="56">
        <v>1</v>
      </c>
      <c r="B7" s="56">
        <v>15</v>
      </c>
      <c r="C7" s="56">
        <v>522.79999999999995</v>
      </c>
      <c r="D7" s="56">
        <v>119.39999999999999</v>
      </c>
    </row>
    <row r="8" spans="1:4" s="56" customFormat="1" x14ac:dyDescent="0.25">
      <c r="A8" s="56">
        <v>2</v>
      </c>
      <c r="B8" s="56">
        <v>15</v>
      </c>
      <c r="C8" s="56">
        <v>216.70000000000002</v>
      </c>
      <c r="D8">
        <v>681.80000000000007</v>
      </c>
    </row>
    <row r="9" spans="1:4" s="56" customFormat="1" x14ac:dyDescent="0.25">
      <c r="A9" s="56">
        <v>3</v>
      </c>
      <c r="B9" s="56">
        <v>15</v>
      </c>
      <c r="C9">
        <v>27.299999999999997</v>
      </c>
      <c r="D9">
        <v>30.6</v>
      </c>
    </row>
    <row r="10" spans="1:4" s="56" customFormat="1" x14ac:dyDescent="0.25">
      <c r="A10" s="56">
        <v>4</v>
      </c>
      <c r="B10" s="56">
        <v>15</v>
      </c>
      <c r="C10" s="56">
        <v>448.40000000000003</v>
      </c>
      <c r="D10" s="56">
        <v>464.7</v>
      </c>
    </row>
    <row r="11" spans="1:4" s="56" customFormat="1" x14ac:dyDescent="0.25">
      <c r="A11" s="56">
        <v>5</v>
      </c>
      <c r="B11" s="56">
        <v>15</v>
      </c>
      <c r="C11" s="56">
        <v>42.8</v>
      </c>
      <c r="D11">
        <v>375.1</v>
      </c>
    </row>
    <row r="12" spans="1:4" s="56" customFormat="1" x14ac:dyDescent="0.25">
      <c r="A12" s="56">
        <v>1</v>
      </c>
      <c r="B12" s="56">
        <v>30</v>
      </c>
      <c r="C12" s="56">
        <v>155.9</v>
      </c>
      <c r="D12" s="56">
        <v>217</v>
      </c>
    </row>
    <row r="13" spans="1:4" x14ac:dyDescent="0.25">
      <c r="A13">
        <v>2</v>
      </c>
      <c r="B13">
        <v>30</v>
      </c>
      <c r="C13">
        <v>152.69999999999999</v>
      </c>
      <c r="D13">
        <v>706.6</v>
      </c>
    </row>
    <row r="14" spans="1:4" x14ac:dyDescent="0.25">
      <c r="A14">
        <v>3</v>
      </c>
      <c r="B14">
        <v>30</v>
      </c>
      <c r="C14">
        <v>528.29999999999995</v>
      </c>
      <c r="D14">
        <v>682.6</v>
      </c>
    </row>
    <row r="15" spans="1:4" s="56" customFormat="1" x14ac:dyDescent="0.25">
      <c r="A15" s="56">
        <v>4</v>
      </c>
      <c r="B15" s="56">
        <v>30</v>
      </c>
      <c r="C15" s="56">
        <v>177.60000000000002</v>
      </c>
      <c r="D15" s="56">
        <v>920.50000000000011</v>
      </c>
    </row>
    <row r="16" spans="1:4" s="56" customFormat="1" x14ac:dyDescent="0.25">
      <c r="A16" s="56">
        <v>5</v>
      </c>
      <c r="B16" s="56">
        <v>30</v>
      </c>
      <c r="C16">
        <v>462.5</v>
      </c>
      <c r="D16" s="56">
        <v>436.2</v>
      </c>
    </row>
    <row r="17" spans="1:4" s="56" customFormat="1" x14ac:dyDescent="0.25">
      <c r="A17" s="56">
        <v>1</v>
      </c>
      <c r="B17" s="56">
        <v>60</v>
      </c>
      <c r="C17" s="56">
        <v>58.3</v>
      </c>
      <c r="D17" s="56">
        <v>571.59999999999991</v>
      </c>
    </row>
    <row r="18" spans="1:4" s="56" customFormat="1" x14ac:dyDescent="0.25">
      <c r="A18" s="56">
        <v>2</v>
      </c>
      <c r="B18" s="56">
        <v>60</v>
      </c>
      <c r="C18" s="56">
        <v>107.39999999999999</v>
      </c>
      <c r="D18" s="56">
        <v>18.899999999999999</v>
      </c>
    </row>
    <row r="19" spans="1:4" s="56" customFormat="1" x14ac:dyDescent="0.25">
      <c r="A19" s="56">
        <v>3</v>
      </c>
      <c r="B19" s="56">
        <v>60</v>
      </c>
      <c r="C19" s="56">
        <v>200.79999999999998</v>
      </c>
      <c r="D19" s="56">
        <v>181.3</v>
      </c>
    </row>
    <row r="20" spans="1:4" s="56" customFormat="1" x14ac:dyDescent="0.25">
      <c r="A20" s="56">
        <v>4</v>
      </c>
      <c r="B20" s="56">
        <v>60</v>
      </c>
      <c r="C20" s="56">
        <v>51.800000000000004</v>
      </c>
      <c r="D20" s="56">
        <v>208.7</v>
      </c>
    </row>
    <row r="21" spans="1:4" s="56" customFormat="1" x14ac:dyDescent="0.25">
      <c r="A21" s="56">
        <v>5</v>
      </c>
      <c r="B21" s="56">
        <v>60</v>
      </c>
      <c r="C21" s="56">
        <v>10.5</v>
      </c>
      <c r="D21">
        <v>365.5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dimension ref="A1:O21"/>
  <sheetViews>
    <sheetView workbookViewId="0">
      <selection activeCell="B2" sqref="B2"/>
    </sheetView>
  </sheetViews>
  <sheetFormatPr defaultRowHeight="15" x14ac:dyDescent="0.25"/>
  <sheetData>
    <row r="1" spans="1:15" x14ac:dyDescent="0.25">
      <c r="A1" t="s">
        <v>2</v>
      </c>
      <c r="B1" t="s">
        <v>3</v>
      </c>
      <c r="C1" s="56" t="s">
        <v>82</v>
      </c>
      <c r="D1" s="56" t="s">
        <v>81</v>
      </c>
      <c r="E1" s="56" t="s">
        <v>85</v>
      </c>
      <c r="F1" t="s">
        <v>80</v>
      </c>
      <c r="G1" t="s">
        <v>84</v>
      </c>
      <c r="H1" t="s">
        <v>91</v>
      </c>
      <c r="I1" t="s">
        <v>86</v>
      </c>
      <c r="J1" t="s">
        <v>88</v>
      </c>
      <c r="K1" t="s">
        <v>83</v>
      </c>
      <c r="L1" t="s">
        <v>126</v>
      </c>
      <c r="M1" t="s">
        <v>91</v>
      </c>
      <c r="N1" t="s">
        <v>124</v>
      </c>
      <c r="O1" t="s">
        <v>89</v>
      </c>
    </row>
    <row r="2" spans="1:15" x14ac:dyDescent="0.25">
      <c r="A2">
        <v>1</v>
      </c>
      <c r="B2">
        <v>0</v>
      </c>
      <c r="C2" s="56">
        <v>347.09999999999997</v>
      </c>
      <c r="D2" s="56">
        <v>20.499999999999996</v>
      </c>
      <c r="E2" s="56">
        <v>4.7</v>
      </c>
      <c r="F2" s="56" t="s">
        <v>43</v>
      </c>
      <c r="G2" t="s">
        <v>43</v>
      </c>
      <c r="H2" t="s">
        <v>43</v>
      </c>
      <c r="I2" t="s">
        <v>43</v>
      </c>
      <c r="J2" t="s">
        <v>43</v>
      </c>
      <c r="K2" s="56" t="s">
        <v>43</v>
      </c>
      <c r="L2" s="56" t="s">
        <v>43</v>
      </c>
      <c r="M2" t="s">
        <v>43</v>
      </c>
      <c r="N2" t="s">
        <v>43</v>
      </c>
      <c r="O2" t="s">
        <v>43</v>
      </c>
    </row>
    <row r="3" spans="1:15" s="56" customFormat="1" x14ac:dyDescent="0.25">
      <c r="A3" s="56">
        <v>2</v>
      </c>
      <c r="B3" s="56">
        <v>0</v>
      </c>
      <c r="C3">
        <v>131.4</v>
      </c>
      <c r="D3" s="56" t="s">
        <v>43</v>
      </c>
      <c r="E3">
        <v>8.5</v>
      </c>
      <c r="F3">
        <v>293.5</v>
      </c>
      <c r="G3">
        <v>64.7</v>
      </c>
      <c r="H3" s="56" t="s">
        <v>43</v>
      </c>
      <c r="I3" s="56">
        <v>12.700000000000001</v>
      </c>
      <c r="J3" s="56">
        <v>42.6</v>
      </c>
      <c r="K3" s="56" t="s">
        <v>43</v>
      </c>
      <c r="L3" s="56" t="s">
        <v>43</v>
      </c>
      <c r="M3" s="56" t="s">
        <v>43</v>
      </c>
      <c r="N3" s="56" t="s">
        <v>43</v>
      </c>
      <c r="O3" s="56" t="s">
        <v>43</v>
      </c>
    </row>
    <row r="4" spans="1:15" s="56" customFormat="1" x14ac:dyDescent="0.25">
      <c r="A4" s="56">
        <v>3</v>
      </c>
      <c r="B4" s="56">
        <v>0</v>
      </c>
      <c r="C4">
        <v>138.6</v>
      </c>
      <c r="D4" s="56" t="s">
        <v>43</v>
      </c>
      <c r="E4" t="s">
        <v>43</v>
      </c>
      <c r="F4">
        <v>249.6</v>
      </c>
      <c r="G4" s="56">
        <v>179.5</v>
      </c>
      <c r="H4" t="s">
        <v>43</v>
      </c>
      <c r="I4" s="56">
        <v>11.999999999999998</v>
      </c>
      <c r="J4" s="56">
        <v>2.8000000000000003</v>
      </c>
      <c r="K4" s="56">
        <v>20.2</v>
      </c>
      <c r="L4" s="56">
        <v>13.600000000000001</v>
      </c>
      <c r="M4" s="56" t="s">
        <v>43</v>
      </c>
      <c r="N4" s="56" t="s">
        <v>43</v>
      </c>
      <c r="O4" s="56" t="s">
        <v>43</v>
      </c>
    </row>
    <row r="5" spans="1:15" s="56" customFormat="1" x14ac:dyDescent="0.25">
      <c r="A5" s="56">
        <v>4</v>
      </c>
      <c r="B5" s="56">
        <v>0</v>
      </c>
      <c r="C5">
        <v>53.2</v>
      </c>
      <c r="D5" t="s">
        <v>43</v>
      </c>
      <c r="E5">
        <v>37.5</v>
      </c>
      <c r="F5">
        <v>485.3</v>
      </c>
      <c r="G5" s="56">
        <v>24.4</v>
      </c>
      <c r="H5" s="56" t="s">
        <v>43</v>
      </c>
      <c r="I5">
        <v>23.400000000000002</v>
      </c>
      <c r="J5" s="56" t="s">
        <v>43</v>
      </c>
      <c r="K5" s="56" t="s">
        <v>43</v>
      </c>
      <c r="L5" s="56" t="s">
        <v>43</v>
      </c>
      <c r="M5" s="56" t="s">
        <v>43</v>
      </c>
      <c r="N5" s="56" t="s">
        <v>43</v>
      </c>
      <c r="O5" s="56" t="s">
        <v>43</v>
      </c>
    </row>
    <row r="6" spans="1:15" s="56" customFormat="1" x14ac:dyDescent="0.25">
      <c r="A6" s="56">
        <v>5</v>
      </c>
      <c r="B6" s="56">
        <v>0</v>
      </c>
      <c r="C6" t="s">
        <v>43</v>
      </c>
      <c r="D6" s="56" t="s">
        <v>43</v>
      </c>
      <c r="E6">
        <v>121.89999999999999</v>
      </c>
      <c r="F6">
        <v>371.09999999999997</v>
      </c>
      <c r="G6">
        <v>22</v>
      </c>
      <c r="H6" s="56" t="s">
        <v>43</v>
      </c>
      <c r="I6">
        <v>14.399999999999999</v>
      </c>
      <c r="J6" t="s">
        <v>43</v>
      </c>
      <c r="K6" s="56">
        <v>14.4</v>
      </c>
      <c r="L6" s="56" t="s">
        <v>43</v>
      </c>
      <c r="M6" s="56" t="s">
        <v>43</v>
      </c>
      <c r="N6" s="56">
        <v>21.900000000000002</v>
      </c>
      <c r="O6" s="56">
        <v>2</v>
      </c>
    </row>
    <row r="7" spans="1:15" s="56" customFormat="1" x14ac:dyDescent="0.25">
      <c r="A7" s="56">
        <v>1</v>
      </c>
      <c r="B7" s="56">
        <v>15</v>
      </c>
      <c r="C7">
        <v>474.09999999999997</v>
      </c>
      <c r="D7">
        <v>40.5</v>
      </c>
      <c r="E7" s="56">
        <v>2.3000000000000003</v>
      </c>
      <c r="F7">
        <v>76.599999999999994</v>
      </c>
      <c r="G7" s="56">
        <v>48.7</v>
      </c>
      <c r="H7" s="56" t="s">
        <v>43</v>
      </c>
      <c r="I7" t="s">
        <v>43</v>
      </c>
      <c r="J7" s="56" t="s">
        <v>43</v>
      </c>
      <c r="K7" s="56" t="s">
        <v>43</v>
      </c>
      <c r="L7" s="56" t="s">
        <v>43</v>
      </c>
      <c r="M7" s="56" t="s">
        <v>43</v>
      </c>
      <c r="N7" s="56" t="s">
        <v>43</v>
      </c>
      <c r="O7" s="56" t="s">
        <v>43</v>
      </c>
    </row>
    <row r="8" spans="1:15" s="56" customFormat="1" x14ac:dyDescent="0.25">
      <c r="A8" s="56">
        <v>2</v>
      </c>
      <c r="B8" s="56">
        <v>15</v>
      </c>
      <c r="C8">
        <v>200.70000000000002</v>
      </c>
      <c r="D8" s="56">
        <v>23.799999999999997</v>
      </c>
      <c r="E8" s="56" t="s">
        <v>43</v>
      </c>
      <c r="F8">
        <v>642.00000000000011</v>
      </c>
      <c r="G8" t="s">
        <v>43</v>
      </c>
      <c r="H8" s="56" t="s">
        <v>43</v>
      </c>
      <c r="I8" s="56">
        <v>16</v>
      </c>
      <c r="J8" s="56" t="s">
        <v>43</v>
      </c>
      <c r="K8" t="s">
        <v>43</v>
      </c>
      <c r="L8" t="s">
        <v>43</v>
      </c>
      <c r="M8" s="56" t="s">
        <v>43</v>
      </c>
      <c r="N8" s="56" t="s">
        <v>43</v>
      </c>
      <c r="O8" s="56" t="s">
        <v>43</v>
      </c>
    </row>
    <row r="9" spans="1:15" s="56" customFormat="1" x14ac:dyDescent="0.25">
      <c r="A9" s="56">
        <v>3</v>
      </c>
      <c r="B9" s="56">
        <v>15</v>
      </c>
      <c r="C9" t="s">
        <v>43</v>
      </c>
      <c r="D9" s="56">
        <v>30.6</v>
      </c>
      <c r="E9" s="56" t="s">
        <v>43</v>
      </c>
      <c r="F9" t="s">
        <v>43</v>
      </c>
      <c r="G9" s="56" t="s">
        <v>43</v>
      </c>
      <c r="H9" s="56" t="s">
        <v>43</v>
      </c>
      <c r="I9" s="56">
        <v>27.299999999999997</v>
      </c>
      <c r="J9" s="56" t="s">
        <v>43</v>
      </c>
      <c r="K9" s="56" t="s">
        <v>43</v>
      </c>
      <c r="L9" s="56" t="s">
        <v>43</v>
      </c>
      <c r="M9" s="56" t="s">
        <v>43</v>
      </c>
      <c r="N9" s="56" t="s">
        <v>43</v>
      </c>
      <c r="O9" s="56" t="s">
        <v>43</v>
      </c>
    </row>
    <row r="10" spans="1:15" s="56" customFormat="1" x14ac:dyDescent="0.25">
      <c r="A10" s="56">
        <v>4</v>
      </c>
      <c r="B10" s="56">
        <v>15</v>
      </c>
      <c r="C10">
        <v>375.90000000000003</v>
      </c>
      <c r="D10" s="56" t="s">
        <v>43</v>
      </c>
      <c r="E10" s="56">
        <v>82.8</v>
      </c>
      <c r="F10">
        <v>352.09999999999997</v>
      </c>
      <c r="G10" t="s">
        <v>43</v>
      </c>
      <c r="H10" s="56">
        <v>29.8</v>
      </c>
      <c r="I10">
        <v>72.5</v>
      </c>
      <c r="J10" t="s">
        <v>43</v>
      </c>
      <c r="K10" t="s">
        <v>43</v>
      </c>
      <c r="L10" t="s">
        <v>43</v>
      </c>
      <c r="M10" s="56" t="s">
        <v>43</v>
      </c>
      <c r="N10" s="56" t="s">
        <v>43</v>
      </c>
      <c r="O10" s="56" t="s">
        <v>43</v>
      </c>
    </row>
    <row r="11" spans="1:15" s="56" customFormat="1" x14ac:dyDescent="0.25">
      <c r="A11" s="56">
        <v>5</v>
      </c>
      <c r="B11" s="56">
        <v>15</v>
      </c>
      <c r="C11" s="56">
        <v>30.299999999999997</v>
      </c>
      <c r="D11" t="s">
        <v>43</v>
      </c>
      <c r="E11" s="56">
        <v>174.4</v>
      </c>
      <c r="F11" s="56">
        <v>167.1</v>
      </c>
      <c r="G11" s="56" t="s">
        <v>43</v>
      </c>
      <c r="H11" s="56">
        <v>33.599999999999994</v>
      </c>
      <c r="I11">
        <v>8.3999999999999986</v>
      </c>
      <c r="J11" s="56" t="s">
        <v>43</v>
      </c>
      <c r="K11" s="56" t="s">
        <v>43</v>
      </c>
      <c r="L11" s="56" t="s">
        <v>43</v>
      </c>
      <c r="M11" s="56" t="s">
        <v>43</v>
      </c>
      <c r="N11" s="56" t="s">
        <v>43</v>
      </c>
      <c r="O11" s="56">
        <v>4.0999999999999996</v>
      </c>
    </row>
    <row r="12" spans="1:15" s="56" customFormat="1" x14ac:dyDescent="0.25">
      <c r="A12" s="56">
        <v>1</v>
      </c>
      <c r="B12" s="56">
        <v>30</v>
      </c>
      <c r="C12">
        <v>155.9</v>
      </c>
      <c r="D12" t="s">
        <v>43</v>
      </c>
      <c r="E12">
        <v>92.6</v>
      </c>
      <c r="F12">
        <v>97.5</v>
      </c>
      <c r="G12" t="s">
        <v>43</v>
      </c>
      <c r="H12" s="56">
        <v>26.900000000000002</v>
      </c>
      <c r="I12" t="s">
        <v>43</v>
      </c>
      <c r="J12" t="s">
        <v>43</v>
      </c>
      <c r="K12" t="s">
        <v>43</v>
      </c>
      <c r="L12" s="56" t="s">
        <v>43</v>
      </c>
      <c r="M12" t="s">
        <v>43</v>
      </c>
      <c r="N12" s="56" t="s">
        <v>43</v>
      </c>
      <c r="O12" s="56" t="s">
        <v>43</v>
      </c>
    </row>
    <row r="13" spans="1:15" s="56" customFormat="1" x14ac:dyDescent="0.25">
      <c r="A13" s="56">
        <v>2</v>
      </c>
      <c r="B13" s="56">
        <v>30</v>
      </c>
      <c r="C13">
        <v>39.1</v>
      </c>
      <c r="D13" t="s">
        <v>43</v>
      </c>
      <c r="E13" s="56" t="s">
        <v>43</v>
      </c>
      <c r="F13">
        <v>599.1</v>
      </c>
      <c r="G13" s="56">
        <v>113.59999999999998</v>
      </c>
      <c r="H13" s="56" t="s">
        <v>43</v>
      </c>
      <c r="I13" s="56" t="s">
        <v>43</v>
      </c>
      <c r="J13" s="56" t="s">
        <v>43</v>
      </c>
      <c r="K13" s="56">
        <v>103</v>
      </c>
      <c r="L13" s="56">
        <v>4.5</v>
      </c>
      <c r="M13" s="56" t="s">
        <v>43</v>
      </c>
      <c r="N13" s="56" t="s">
        <v>43</v>
      </c>
      <c r="O13" s="56" t="s">
        <v>43</v>
      </c>
    </row>
    <row r="14" spans="1:15" s="56" customFormat="1" x14ac:dyDescent="0.25">
      <c r="A14" s="56">
        <v>3</v>
      </c>
      <c r="B14" s="56">
        <v>30</v>
      </c>
      <c r="C14">
        <v>224.4</v>
      </c>
      <c r="D14" s="56">
        <v>4.7</v>
      </c>
      <c r="E14">
        <v>31.3</v>
      </c>
      <c r="F14">
        <v>543.79999999999995</v>
      </c>
      <c r="G14">
        <v>247.2</v>
      </c>
      <c r="H14" s="56" t="s">
        <v>43</v>
      </c>
      <c r="I14">
        <v>56.699999999999996</v>
      </c>
      <c r="J14" s="56">
        <v>7</v>
      </c>
      <c r="K14" s="56">
        <v>7.0999999999999988</v>
      </c>
      <c r="L14" s="56" t="s">
        <v>43</v>
      </c>
      <c r="M14" s="56">
        <v>88.699999999999989</v>
      </c>
      <c r="N14" s="56" t="s">
        <v>43</v>
      </c>
      <c r="O14" s="56" t="s">
        <v>43</v>
      </c>
    </row>
    <row r="15" spans="1:15" s="56" customFormat="1" x14ac:dyDescent="0.25">
      <c r="A15" s="56">
        <v>4</v>
      </c>
      <c r="B15" s="56">
        <v>30</v>
      </c>
      <c r="C15" t="s">
        <v>43</v>
      </c>
      <c r="D15" s="56">
        <v>62.5</v>
      </c>
      <c r="E15" t="s">
        <v>43</v>
      </c>
      <c r="F15">
        <v>848.30000000000007</v>
      </c>
      <c r="G15" s="56">
        <v>177.60000000000002</v>
      </c>
      <c r="H15" t="s">
        <v>43</v>
      </c>
      <c r="I15" t="s">
        <v>43</v>
      </c>
      <c r="J15" s="56" t="s">
        <v>43</v>
      </c>
      <c r="K15" s="56">
        <v>9.6999999999999993</v>
      </c>
      <c r="L15" s="56" t="s">
        <v>43</v>
      </c>
      <c r="M15" s="56" t="s">
        <v>43</v>
      </c>
      <c r="N15" s="56" t="s">
        <v>43</v>
      </c>
      <c r="O15" s="56" t="s">
        <v>43</v>
      </c>
    </row>
    <row r="16" spans="1:15" s="56" customFormat="1" x14ac:dyDescent="0.25">
      <c r="A16" s="56">
        <v>5</v>
      </c>
      <c r="B16" s="56">
        <v>30</v>
      </c>
      <c r="C16" s="56">
        <v>461.8</v>
      </c>
      <c r="D16">
        <v>100.1</v>
      </c>
      <c r="E16" s="56" t="s">
        <v>43</v>
      </c>
      <c r="F16">
        <v>315.39999999999998</v>
      </c>
      <c r="G16" t="s">
        <v>43</v>
      </c>
      <c r="H16" s="56" t="s">
        <v>43</v>
      </c>
      <c r="I16" s="56">
        <v>0.70000000000000007</v>
      </c>
      <c r="J16" s="56" t="s">
        <v>43</v>
      </c>
      <c r="K16">
        <v>5.4</v>
      </c>
      <c r="L16" s="56">
        <v>15.3</v>
      </c>
      <c r="M16" s="56" t="s">
        <v>43</v>
      </c>
      <c r="N16" s="56" t="s">
        <v>43</v>
      </c>
      <c r="O16" s="56" t="s">
        <v>43</v>
      </c>
    </row>
    <row r="17" spans="1:15" s="56" customFormat="1" x14ac:dyDescent="0.25">
      <c r="A17" s="56">
        <v>1</v>
      </c>
      <c r="B17" s="56">
        <v>60</v>
      </c>
      <c r="C17">
        <v>48.8</v>
      </c>
      <c r="D17" s="56">
        <v>383.99999999999994</v>
      </c>
      <c r="E17">
        <v>20.099999999999998</v>
      </c>
      <c r="F17">
        <v>167.5</v>
      </c>
      <c r="G17" s="56" t="s">
        <v>43</v>
      </c>
      <c r="H17" s="56" t="s">
        <v>43</v>
      </c>
      <c r="I17">
        <v>9.5</v>
      </c>
      <c r="J17" s="56" t="s">
        <v>43</v>
      </c>
      <c r="K17" s="56" t="s">
        <v>43</v>
      </c>
      <c r="L17" s="56" t="s">
        <v>43</v>
      </c>
      <c r="M17" s="56" t="s">
        <v>43</v>
      </c>
      <c r="N17" s="56" t="s">
        <v>43</v>
      </c>
      <c r="O17" s="56" t="s">
        <v>43</v>
      </c>
    </row>
    <row r="18" spans="1:15" s="56" customFormat="1" x14ac:dyDescent="0.25">
      <c r="A18" s="56">
        <v>2</v>
      </c>
      <c r="B18" s="56">
        <v>60</v>
      </c>
      <c r="C18" s="56">
        <v>107.39999999999999</v>
      </c>
      <c r="D18" s="56" t="s">
        <v>43</v>
      </c>
      <c r="E18" t="s">
        <v>43</v>
      </c>
      <c r="F18">
        <v>18.899999999999999</v>
      </c>
      <c r="G18" t="s">
        <v>43</v>
      </c>
      <c r="H18" s="56" t="s">
        <v>43</v>
      </c>
      <c r="I18" t="s">
        <v>43</v>
      </c>
      <c r="J18" s="56" t="s">
        <v>43</v>
      </c>
      <c r="K18" t="s">
        <v>43</v>
      </c>
      <c r="L18" s="56" t="s">
        <v>43</v>
      </c>
      <c r="M18" s="56" t="s">
        <v>43</v>
      </c>
      <c r="N18" t="s">
        <v>43</v>
      </c>
      <c r="O18" s="56" t="s">
        <v>43</v>
      </c>
    </row>
    <row r="19" spans="1:15" s="56" customFormat="1" x14ac:dyDescent="0.25">
      <c r="A19" s="56">
        <v>3</v>
      </c>
      <c r="B19" s="56">
        <v>60</v>
      </c>
      <c r="C19">
        <v>200.79999999999998</v>
      </c>
      <c r="D19" s="56">
        <v>151.6</v>
      </c>
      <c r="E19" t="s">
        <v>43</v>
      </c>
      <c r="F19">
        <v>181.3</v>
      </c>
      <c r="G19" s="56" t="s">
        <v>43</v>
      </c>
      <c r="H19" t="s">
        <v>43</v>
      </c>
      <c r="I19" t="s">
        <v>43</v>
      </c>
      <c r="J19" s="56" t="s">
        <v>43</v>
      </c>
      <c r="K19" s="56" t="s">
        <v>43</v>
      </c>
      <c r="L19" s="56" t="s">
        <v>43</v>
      </c>
      <c r="M19" s="56" t="s">
        <v>43</v>
      </c>
      <c r="N19" s="56" t="s">
        <v>43</v>
      </c>
      <c r="O19" t="s">
        <v>43</v>
      </c>
    </row>
    <row r="20" spans="1:15" s="56" customFormat="1" x14ac:dyDescent="0.25">
      <c r="A20" s="56">
        <v>4</v>
      </c>
      <c r="B20" s="56">
        <v>60</v>
      </c>
      <c r="C20">
        <v>43.800000000000004</v>
      </c>
      <c r="D20" t="s">
        <v>43</v>
      </c>
      <c r="E20" s="56">
        <v>90</v>
      </c>
      <c r="F20">
        <v>118.69999999999999</v>
      </c>
      <c r="G20" s="56" t="s">
        <v>43</v>
      </c>
      <c r="H20" s="56" t="s">
        <v>43</v>
      </c>
      <c r="I20">
        <v>8</v>
      </c>
      <c r="J20" s="56" t="s">
        <v>43</v>
      </c>
      <c r="K20" t="s">
        <v>43</v>
      </c>
      <c r="L20" t="s">
        <v>43</v>
      </c>
      <c r="M20" s="56" t="s">
        <v>43</v>
      </c>
      <c r="N20" s="56" t="s">
        <v>43</v>
      </c>
      <c r="O20" s="56" t="s">
        <v>43</v>
      </c>
    </row>
    <row r="21" spans="1:15" s="56" customFormat="1" x14ac:dyDescent="0.25">
      <c r="A21" s="56">
        <v>5</v>
      </c>
      <c r="B21" s="56">
        <v>60</v>
      </c>
      <c r="C21">
        <v>7.1999999999999993</v>
      </c>
      <c r="F21">
        <v>365.5</v>
      </c>
      <c r="G21">
        <v>3.3</v>
      </c>
    </row>
  </sheetData>
  <sortState xmlns:xlrd2="http://schemas.microsoft.com/office/spreadsheetml/2017/richdata2" ref="A2:O21">
    <sortCondition ref="B2"/>
  </sortState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dimension ref="A1:R83"/>
  <sheetViews>
    <sheetView topLeftCell="F1" workbookViewId="0">
      <selection activeCell="H14" sqref="H14"/>
    </sheetView>
  </sheetViews>
  <sheetFormatPr defaultRowHeight="15" x14ac:dyDescent="0.25"/>
  <sheetData>
    <row r="1" spans="1:18" s="56" customFormat="1" x14ac:dyDescent="0.25">
      <c r="A1" s="56" t="s">
        <v>44</v>
      </c>
      <c r="B1" s="56" t="s">
        <v>178</v>
      </c>
      <c r="C1" s="56" t="s">
        <v>52</v>
      </c>
      <c r="D1" s="56" t="s">
        <v>161</v>
      </c>
      <c r="E1" s="56" t="s">
        <v>162</v>
      </c>
      <c r="H1" s="56" t="s">
        <v>44</v>
      </c>
      <c r="I1" s="56" t="s">
        <v>178</v>
      </c>
      <c r="J1" s="56" t="s">
        <v>52</v>
      </c>
      <c r="K1" s="56" t="s">
        <v>161</v>
      </c>
      <c r="L1" s="56" t="s">
        <v>162</v>
      </c>
      <c r="N1" s="56" t="s">
        <v>44</v>
      </c>
      <c r="O1" s="56" t="s">
        <v>178</v>
      </c>
      <c r="P1" s="56" t="s">
        <v>52</v>
      </c>
      <c r="Q1" s="56" t="s">
        <v>161</v>
      </c>
      <c r="R1" s="56" t="s">
        <v>162</v>
      </c>
    </row>
    <row r="2" spans="1:18" x14ac:dyDescent="0.25">
      <c r="A2" t="s">
        <v>45</v>
      </c>
      <c r="B2">
        <v>70</v>
      </c>
      <c r="C2">
        <v>0</v>
      </c>
      <c r="D2">
        <v>241.2</v>
      </c>
      <c r="E2">
        <v>301.60000000000002</v>
      </c>
      <c r="H2" t="s">
        <v>46</v>
      </c>
      <c r="I2">
        <v>70</v>
      </c>
      <c r="J2">
        <v>0</v>
      </c>
      <c r="K2">
        <v>705.1</v>
      </c>
      <c r="L2">
        <v>622.6</v>
      </c>
      <c r="N2" t="s">
        <v>47</v>
      </c>
      <c r="O2">
        <v>70</v>
      </c>
      <c r="P2">
        <v>0</v>
      </c>
      <c r="Q2">
        <v>689.6</v>
      </c>
      <c r="R2">
        <v>478.1</v>
      </c>
    </row>
    <row r="3" spans="1:18" x14ac:dyDescent="0.25">
      <c r="A3" t="s">
        <v>45</v>
      </c>
      <c r="B3">
        <v>70</v>
      </c>
      <c r="C3">
        <v>0</v>
      </c>
      <c r="D3">
        <v>208.5</v>
      </c>
      <c r="E3">
        <v>307</v>
      </c>
      <c r="H3" t="s">
        <v>46</v>
      </c>
      <c r="I3">
        <v>70</v>
      </c>
      <c r="J3">
        <v>0</v>
      </c>
      <c r="K3">
        <v>716.8</v>
      </c>
      <c r="L3">
        <v>651.70000000000005</v>
      </c>
      <c r="N3" t="s">
        <v>47</v>
      </c>
      <c r="O3">
        <v>70</v>
      </c>
      <c r="P3">
        <v>0</v>
      </c>
      <c r="Q3">
        <v>683</v>
      </c>
      <c r="R3">
        <v>509.8</v>
      </c>
    </row>
    <row r="4" spans="1:18" x14ac:dyDescent="0.25">
      <c r="A4" t="s">
        <v>45</v>
      </c>
      <c r="B4">
        <v>70</v>
      </c>
      <c r="C4">
        <v>0</v>
      </c>
      <c r="D4">
        <v>236.4</v>
      </c>
      <c r="E4">
        <v>306.3</v>
      </c>
      <c r="H4" t="s">
        <v>46</v>
      </c>
      <c r="I4">
        <v>70</v>
      </c>
      <c r="J4">
        <v>0</v>
      </c>
      <c r="K4">
        <v>704.9</v>
      </c>
      <c r="L4">
        <v>612.79999999999995</v>
      </c>
      <c r="N4" t="s">
        <v>47</v>
      </c>
      <c r="O4">
        <v>70</v>
      </c>
      <c r="P4">
        <v>0</v>
      </c>
      <c r="Q4">
        <v>692.3</v>
      </c>
      <c r="R4">
        <v>483.3</v>
      </c>
    </row>
    <row r="5" spans="1:18" x14ac:dyDescent="0.25">
      <c r="A5" t="s">
        <v>45</v>
      </c>
      <c r="B5">
        <v>70</v>
      </c>
      <c r="C5">
        <v>0</v>
      </c>
      <c r="D5">
        <v>253.2</v>
      </c>
      <c r="E5">
        <v>303.5</v>
      </c>
      <c r="H5" t="s">
        <v>46</v>
      </c>
      <c r="I5">
        <v>70</v>
      </c>
      <c r="J5">
        <v>0</v>
      </c>
      <c r="K5">
        <v>688.4</v>
      </c>
      <c r="L5">
        <v>609.79999999999995</v>
      </c>
      <c r="N5" t="s">
        <v>47</v>
      </c>
      <c r="O5">
        <v>70</v>
      </c>
      <c r="P5">
        <v>0</v>
      </c>
      <c r="Q5">
        <v>716</v>
      </c>
      <c r="R5">
        <v>453.2</v>
      </c>
    </row>
    <row r="6" spans="1:18" x14ac:dyDescent="0.25">
      <c r="A6" t="s">
        <v>45</v>
      </c>
      <c r="B6">
        <v>70</v>
      </c>
      <c r="C6">
        <v>0</v>
      </c>
      <c r="D6">
        <v>257.5</v>
      </c>
      <c r="E6">
        <v>292</v>
      </c>
      <c r="H6" t="s">
        <v>46</v>
      </c>
      <c r="I6">
        <v>70</v>
      </c>
      <c r="J6">
        <v>0</v>
      </c>
      <c r="K6">
        <v>732.2</v>
      </c>
      <c r="L6">
        <v>607.4</v>
      </c>
      <c r="N6" t="s">
        <v>47</v>
      </c>
      <c r="O6">
        <v>70</v>
      </c>
      <c r="P6">
        <v>0</v>
      </c>
      <c r="Q6">
        <v>694.9</v>
      </c>
      <c r="R6">
        <v>462.2</v>
      </c>
    </row>
    <row r="7" spans="1:18" x14ac:dyDescent="0.25">
      <c r="A7" t="s">
        <v>45</v>
      </c>
      <c r="B7">
        <v>70</v>
      </c>
      <c r="C7">
        <v>15</v>
      </c>
      <c r="D7">
        <v>136.80000000000001</v>
      </c>
      <c r="E7">
        <v>528.20000000000005</v>
      </c>
      <c r="H7" t="s">
        <v>46</v>
      </c>
      <c r="I7">
        <v>70</v>
      </c>
      <c r="J7">
        <v>15</v>
      </c>
      <c r="K7">
        <v>577.02</v>
      </c>
      <c r="L7">
        <v>775.2</v>
      </c>
      <c r="N7" t="s">
        <v>47</v>
      </c>
      <c r="O7">
        <v>70</v>
      </c>
      <c r="P7">
        <v>15</v>
      </c>
      <c r="Q7">
        <v>547.9</v>
      </c>
      <c r="R7">
        <v>553.6</v>
      </c>
    </row>
    <row r="8" spans="1:18" x14ac:dyDescent="0.25">
      <c r="A8" t="s">
        <v>45</v>
      </c>
      <c r="B8">
        <v>70</v>
      </c>
      <c r="C8">
        <v>15</v>
      </c>
      <c r="D8">
        <v>127.8</v>
      </c>
      <c r="E8">
        <v>498.3</v>
      </c>
      <c r="H8" t="s">
        <v>46</v>
      </c>
      <c r="I8">
        <v>70</v>
      </c>
      <c r="J8">
        <v>15</v>
      </c>
      <c r="K8">
        <v>557.04999999999995</v>
      </c>
      <c r="L8">
        <v>791.8</v>
      </c>
      <c r="N8" t="s">
        <v>47</v>
      </c>
      <c r="O8">
        <v>70</v>
      </c>
      <c r="P8">
        <v>15</v>
      </c>
      <c r="Q8">
        <v>527.4</v>
      </c>
      <c r="R8">
        <v>584</v>
      </c>
    </row>
    <row r="9" spans="1:18" x14ac:dyDescent="0.25">
      <c r="A9" t="s">
        <v>45</v>
      </c>
      <c r="B9">
        <v>70</v>
      </c>
      <c r="C9">
        <v>15</v>
      </c>
      <c r="D9">
        <v>160.80000000000001</v>
      </c>
      <c r="E9">
        <v>590.5</v>
      </c>
      <c r="H9" t="s">
        <v>46</v>
      </c>
      <c r="I9">
        <v>70</v>
      </c>
      <c r="J9">
        <v>15</v>
      </c>
      <c r="K9">
        <v>490</v>
      </c>
      <c r="L9">
        <v>772.9</v>
      </c>
      <c r="N9" t="s">
        <v>47</v>
      </c>
      <c r="O9">
        <v>70</v>
      </c>
      <c r="P9">
        <v>15</v>
      </c>
      <c r="Q9">
        <v>554.6</v>
      </c>
      <c r="R9">
        <v>533.5</v>
      </c>
    </row>
    <row r="10" spans="1:18" x14ac:dyDescent="0.25">
      <c r="A10" t="s">
        <v>45</v>
      </c>
      <c r="B10">
        <v>70</v>
      </c>
      <c r="C10">
        <v>15</v>
      </c>
      <c r="D10">
        <v>139.4</v>
      </c>
      <c r="E10">
        <v>564.9</v>
      </c>
      <c r="H10" t="s">
        <v>46</v>
      </c>
      <c r="I10">
        <v>70</v>
      </c>
      <c r="J10">
        <v>15</v>
      </c>
      <c r="K10">
        <v>536.79999999999995</v>
      </c>
      <c r="L10">
        <v>748.8</v>
      </c>
      <c r="N10" t="s">
        <v>47</v>
      </c>
      <c r="O10">
        <v>70</v>
      </c>
      <c r="P10">
        <v>15</v>
      </c>
      <c r="Q10">
        <v>540.5</v>
      </c>
      <c r="R10">
        <v>569.70000000000005</v>
      </c>
    </row>
    <row r="11" spans="1:18" x14ac:dyDescent="0.25">
      <c r="A11" t="s">
        <v>45</v>
      </c>
      <c r="B11">
        <v>70</v>
      </c>
      <c r="C11">
        <v>15</v>
      </c>
      <c r="D11">
        <v>142.30000000000001</v>
      </c>
      <c r="E11">
        <v>509.4</v>
      </c>
      <c r="H11" t="s">
        <v>46</v>
      </c>
      <c r="I11">
        <v>70</v>
      </c>
      <c r="J11">
        <v>15</v>
      </c>
      <c r="K11">
        <v>524.5</v>
      </c>
      <c r="L11">
        <v>783</v>
      </c>
      <c r="N11" t="s">
        <v>47</v>
      </c>
      <c r="O11">
        <v>70</v>
      </c>
      <c r="P11">
        <v>15</v>
      </c>
      <c r="Q11">
        <v>507.9</v>
      </c>
      <c r="R11">
        <v>562.9</v>
      </c>
    </row>
    <row r="12" spans="1:18" x14ac:dyDescent="0.25">
      <c r="A12" t="s">
        <v>45</v>
      </c>
      <c r="B12">
        <v>70</v>
      </c>
      <c r="C12">
        <v>30</v>
      </c>
      <c r="D12">
        <v>160.5</v>
      </c>
      <c r="E12">
        <v>381.6</v>
      </c>
      <c r="H12" t="s">
        <v>46</v>
      </c>
      <c r="I12">
        <v>70</v>
      </c>
      <c r="J12">
        <v>30</v>
      </c>
      <c r="K12">
        <v>170.1</v>
      </c>
      <c r="L12">
        <v>988.1</v>
      </c>
      <c r="N12" t="s">
        <v>47</v>
      </c>
      <c r="O12">
        <v>70</v>
      </c>
      <c r="P12">
        <v>30</v>
      </c>
      <c r="Q12">
        <v>507.5</v>
      </c>
      <c r="R12">
        <v>697.4</v>
      </c>
    </row>
    <row r="13" spans="1:18" x14ac:dyDescent="0.25">
      <c r="A13" t="s">
        <v>45</v>
      </c>
      <c r="B13">
        <v>70</v>
      </c>
      <c r="C13">
        <v>30</v>
      </c>
      <c r="D13">
        <v>154.5</v>
      </c>
      <c r="E13">
        <v>399.2</v>
      </c>
      <c r="H13" t="s">
        <v>46</v>
      </c>
      <c r="I13">
        <v>70</v>
      </c>
      <c r="J13">
        <v>30</v>
      </c>
      <c r="K13">
        <v>170.1</v>
      </c>
      <c r="L13">
        <v>996.4</v>
      </c>
      <c r="N13" t="s">
        <v>47</v>
      </c>
      <c r="O13">
        <v>70</v>
      </c>
      <c r="P13">
        <v>30</v>
      </c>
      <c r="Q13">
        <v>508.7</v>
      </c>
      <c r="R13">
        <v>702.4</v>
      </c>
    </row>
    <row r="14" spans="1:18" x14ac:dyDescent="0.25">
      <c r="A14" t="s">
        <v>45</v>
      </c>
      <c r="B14">
        <v>70</v>
      </c>
      <c r="C14">
        <v>30</v>
      </c>
      <c r="D14">
        <v>167.1</v>
      </c>
      <c r="E14">
        <v>382.6</v>
      </c>
      <c r="H14" t="s">
        <v>46</v>
      </c>
      <c r="I14">
        <v>70</v>
      </c>
      <c r="J14">
        <v>30</v>
      </c>
      <c r="K14">
        <v>164.1</v>
      </c>
      <c r="L14">
        <v>971.8</v>
      </c>
      <c r="N14" t="s">
        <v>47</v>
      </c>
      <c r="O14">
        <v>70</v>
      </c>
      <c r="P14">
        <v>30</v>
      </c>
      <c r="Q14">
        <v>559.5</v>
      </c>
      <c r="R14">
        <v>696.9</v>
      </c>
    </row>
    <row r="15" spans="1:18" x14ac:dyDescent="0.25">
      <c r="A15" t="s">
        <v>45</v>
      </c>
      <c r="B15">
        <v>70</v>
      </c>
      <c r="C15">
        <v>30</v>
      </c>
      <c r="D15">
        <v>149.1</v>
      </c>
      <c r="E15">
        <v>302.5</v>
      </c>
      <c r="H15" t="s">
        <v>46</v>
      </c>
      <c r="I15">
        <v>70</v>
      </c>
      <c r="J15">
        <v>30</v>
      </c>
      <c r="K15">
        <v>149.19999999999999</v>
      </c>
      <c r="L15">
        <v>1097.0999999999999</v>
      </c>
      <c r="N15" t="s">
        <v>47</v>
      </c>
      <c r="O15">
        <v>70</v>
      </c>
      <c r="P15">
        <v>30</v>
      </c>
      <c r="Q15">
        <v>529.5</v>
      </c>
      <c r="R15">
        <v>764.7</v>
      </c>
    </row>
    <row r="16" spans="1:18" x14ac:dyDescent="0.25">
      <c r="A16" t="s">
        <v>45</v>
      </c>
      <c r="B16">
        <v>70</v>
      </c>
      <c r="C16">
        <v>30</v>
      </c>
      <c r="D16">
        <v>139.30000000000001</v>
      </c>
      <c r="E16">
        <v>364.1</v>
      </c>
      <c r="H16" t="s">
        <v>46</v>
      </c>
      <c r="I16">
        <v>70</v>
      </c>
      <c r="J16">
        <v>30</v>
      </c>
      <c r="K16">
        <v>164.5</v>
      </c>
      <c r="L16">
        <v>959.5</v>
      </c>
      <c r="N16" t="s">
        <v>47</v>
      </c>
      <c r="O16">
        <v>70</v>
      </c>
      <c r="P16">
        <v>30</v>
      </c>
      <c r="Q16">
        <v>566.9</v>
      </c>
      <c r="R16">
        <v>638.4</v>
      </c>
    </row>
    <row r="17" spans="1:18" x14ac:dyDescent="0.25">
      <c r="A17" t="s">
        <v>45</v>
      </c>
      <c r="B17">
        <v>70</v>
      </c>
      <c r="C17">
        <v>60</v>
      </c>
      <c r="D17">
        <v>4.55</v>
      </c>
      <c r="E17">
        <v>97.1</v>
      </c>
      <c r="H17" t="s">
        <v>46</v>
      </c>
      <c r="I17">
        <v>70</v>
      </c>
      <c r="J17">
        <v>30</v>
      </c>
      <c r="K17">
        <v>166.6</v>
      </c>
      <c r="L17">
        <v>1038.8</v>
      </c>
      <c r="N17" t="s">
        <v>47</v>
      </c>
      <c r="O17">
        <v>70</v>
      </c>
      <c r="P17">
        <v>60</v>
      </c>
      <c r="Q17">
        <v>378.3</v>
      </c>
      <c r="R17">
        <v>320.88</v>
      </c>
    </row>
    <row r="18" spans="1:18" x14ac:dyDescent="0.25">
      <c r="A18" t="s">
        <v>45</v>
      </c>
      <c r="B18">
        <v>70</v>
      </c>
      <c r="C18">
        <v>60</v>
      </c>
      <c r="D18">
        <v>3.3</v>
      </c>
      <c r="E18">
        <v>98.8</v>
      </c>
      <c r="H18" t="s">
        <v>46</v>
      </c>
      <c r="I18">
        <v>70</v>
      </c>
      <c r="J18">
        <v>60</v>
      </c>
      <c r="K18">
        <v>79.45</v>
      </c>
      <c r="L18">
        <v>191.3</v>
      </c>
      <c r="N18" t="s">
        <v>47</v>
      </c>
      <c r="O18">
        <v>70</v>
      </c>
      <c r="P18">
        <v>60</v>
      </c>
      <c r="Q18">
        <v>322.64999999999998</v>
      </c>
      <c r="R18">
        <v>315.3</v>
      </c>
    </row>
    <row r="19" spans="1:18" x14ac:dyDescent="0.25">
      <c r="A19" t="s">
        <v>45</v>
      </c>
      <c r="B19">
        <v>70</v>
      </c>
      <c r="C19">
        <v>60</v>
      </c>
      <c r="D19">
        <v>4.5</v>
      </c>
      <c r="E19">
        <v>109.5</v>
      </c>
      <c r="H19" t="s">
        <v>46</v>
      </c>
      <c r="I19">
        <v>70</v>
      </c>
      <c r="J19">
        <v>60</v>
      </c>
      <c r="K19">
        <v>82.35</v>
      </c>
      <c r="L19">
        <v>187.2</v>
      </c>
      <c r="N19" t="s">
        <v>47</v>
      </c>
      <c r="O19">
        <v>70</v>
      </c>
      <c r="P19">
        <v>60</v>
      </c>
      <c r="Q19">
        <v>333.1</v>
      </c>
      <c r="R19">
        <v>318.45</v>
      </c>
    </row>
    <row r="20" spans="1:18" x14ac:dyDescent="0.25">
      <c r="A20" t="s">
        <v>45</v>
      </c>
      <c r="B20">
        <v>70</v>
      </c>
      <c r="C20">
        <v>60</v>
      </c>
      <c r="D20">
        <v>6.2</v>
      </c>
      <c r="E20">
        <v>90</v>
      </c>
      <c r="H20" t="s">
        <v>46</v>
      </c>
      <c r="I20">
        <v>70</v>
      </c>
      <c r="J20">
        <v>60</v>
      </c>
      <c r="K20">
        <v>74.67</v>
      </c>
      <c r="L20">
        <v>185.7</v>
      </c>
      <c r="N20" t="s">
        <v>47</v>
      </c>
      <c r="O20">
        <v>70</v>
      </c>
      <c r="P20">
        <v>60</v>
      </c>
      <c r="Q20">
        <v>350.5</v>
      </c>
      <c r="R20">
        <v>339.25</v>
      </c>
    </row>
    <row r="21" spans="1:18" x14ac:dyDescent="0.25">
      <c r="A21" t="s">
        <v>45</v>
      </c>
      <c r="B21">
        <v>70</v>
      </c>
      <c r="C21">
        <v>60</v>
      </c>
      <c r="D21">
        <v>5.2</v>
      </c>
      <c r="E21">
        <v>101.2</v>
      </c>
      <c r="H21" t="s">
        <v>46</v>
      </c>
      <c r="I21">
        <v>70</v>
      </c>
      <c r="J21">
        <v>60</v>
      </c>
      <c r="K21">
        <v>78.849999999999994</v>
      </c>
      <c r="L21">
        <v>182.7</v>
      </c>
      <c r="N21" t="s">
        <v>47</v>
      </c>
      <c r="O21">
        <v>70</v>
      </c>
      <c r="P21">
        <v>60</v>
      </c>
      <c r="Q21">
        <v>366.7</v>
      </c>
      <c r="R21">
        <v>306</v>
      </c>
    </row>
    <row r="22" spans="1:18" x14ac:dyDescent="0.25">
      <c r="A22" t="s">
        <v>45</v>
      </c>
      <c r="B22">
        <v>90</v>
      </c>
      <c r="C22">
        <v>0</v>
      </c>
      <c r="D22">
        <v>362.1</v>
      </c>
      <c r="E22">
        <v>459.6</v>
      </c>
      <c r="H22" t="s">
        <v>46</v>
      </c>
      <c r="I22">
        <v>90</v>
      </c>
      <c r="J22">
        <v>0</v>
      </c>
      <c r="K22">
        <v>537.9</v>
      </c>
      <c r="L22">
        <v>863.6</v>
      </c>
      <c r="N22" t="s">
        <v>47</v>
      </c>
      <c r="O22">
        <v>90</v>
      </c>
      <c r="P22">
        <v>0</v>
      </c>
      <c r="Q22">
        <v>207.1</v>
      </c>
      <c r="R22">
        <v>325.2</v>
      </c>
    </row>
    <row r="23" spans="1:18" x14ac:dyDescent="0.25">
      <c r="A23" t="s">
        <v>45</v>
      </c>
      <c r="B23">
        <v>90</v>
      </c>
      <c r="C23">
        <v>0</v>
      </c>
      <c r="D23">
        <v>369.6</v>
      </c>
      <c r="E23">
        <v>449.6</v>
      </c>
      <c r="H23" t="s">
        <v>46</v>
      </c>
      <c r="I23">
        <v>90</v>
      </c>
      <c r="J23">
        <v>0</v>
      </c>
      <c r="K23">
        <v>549.79999999999995</v>
      </c>
      <c r="L23">
        <v>875.3</v>
      </c>
      <c r="N23" t="s">
        <v>47</v>
      </c>
      <c r="O23">
        <v>90</v>
      </c>
      <c r="P23">
        <v>0</v>
      </c>
      <c r="Q23">
        <v>208.8</v>
      </c>
      <c r="R23">
        <v>344.6</v>
      </c>
    </row>
    <row r="24" spans="1:18" x14ac:dyDescent="0.25">
      <c r="A24" t="s">
        <v>45</v>
      </c>
      <c r="B24">
        <v>90</v>
      </c>
      <c r="C24">
        <v>0</v>
      </c>
      <c r="D24">
        <v>354</v>
      </c>
      <c r="E24">
        <v>448.5</v>
      </c>
      <c r="H24" t="s">
        <v>46</v>
      </c>
      <c r="I24">
        <v>90</v>
      </c>
      <c r="J24">
        <v>0</v>
      </c>
      <c r="K24">
        <v>536.9</v>
      </c>
      <c r="L24">
        <v>861.3</v>
      </c>
      <c r="N24" t="s">
        <v>47</v>
      </c>
      <c r="O24">
        <v>90</v>
      </c>
      <c r="P24">
        <v>0</v>
      </c>
      <c r="Q24">
        <v>200.1</v>
      </c>
      <c r="R24">
        <v>366.2</v>
      </c>
    </row>
    <row r="25" spans="1:18" x14ac:dyDescent="0.25">
      <c r="A25" t="s">
        <v>45</v>
      </c>
      <c r="B25">
        <v>90</v>
      </c>
      <c r="C25">
        <v>0</v>
      </c>
      <c r="D25">
        <v>367.5</v>
      </c>
      <c r="E25">
        <v>437.6</v>
      </c>
      <c r="H25" t="s">
        <v>46</v>
      </c>
      <c r="I25">
        <v>90</v>
      </c>
      <c r="J25">
        <v>0</v>
      </c>
      <c r="K25">
        <v>540</v>
      </c>
      <c r="L25">
        <v>959</v>
      </c>
      <c r="N25" t="s">
        <v>47</v>
      </c>
      <c r="O25">
        <v>90</v>
      </c>
      <c r="P25">
        <v>0</v>
      </c>
      <c r="Q25">
        <v>201</v>
      </c>
      <c r="R25">
        <v>322.8</v>
      </c>
    </row>
    <row r="26" spans="1:18" x14ac:dyDescent="0.25">
      <c r="A26" t="s">
        <v>45</v>
      </c>
      <c r="B26">
        <v>90</v>
      </c>
      <c r="C26">
        <v>0</v>
      </c>
      <c r="D26">
        <v>357.3</v>
      </c>
      <c r="E26">
        <v>454.3</v>
      </c>
      <c r="H26" t="s">
        <v>46</v>
      </c>
      <c r="I26">
        <v>90</v>
      </c>
      <c r="J26">
        <v>0</v>
      </c>
      <c r="K26">
        <v>502.5</v>
      </c>
      <c r="L26">
        <v>880.3</v>
      </c>
      <c r="N26" t="s">
        <v>47</v>
      </c>
      <c r="O26">
        <v>90</v>
      </c>
      <c r="P26">
        <v>0</v>
      </c>
      <c r="Q26">
        <v>208.4</v>
      </c>
      <c r="R26">
        <v>349.3</v>
      </c>
    </row>
    <row r="27" spans="1:18" x14ac:dyDescent="0.25">
      <c r="A27" t="s">
        <v>45</v>
      </c>
      <c r="B27">
        <v>90</v>
      </c>
      <c r="C27">
        <v>15</v>
      </c>
      <c r="D27">
        <v>376</v>
      </c>
      <c r="E27">
        <v>488.1</v>
      </c>
      <c r="H27" t="s">
        <v>46</v>
      </c>
      <c r="I27">
        <v>90</v>
      </c>
      <c r="J27">
        <v>15</v>
      </c>
      <c r="K27">
        <v>638</v>
      </c>
      <c r="L27">
        <v>560.1</v>
      </c>
      <c r="N27" t="s">
        <v>47</v>
      </c>
      <c r="O27">
        <v>90</v>
      </c>
      <c r="P27">
        <v>15</v>
      </c>
      <c r="Q27">
        <v>262.8</v>
      </c>
      <c r="R27">
        <v>339.4</v>
      </c>
    </row>
    <row r="28" spans="1:18" x14ac:dyDescent="0.25">
      <c r="A28" t="s">
        <v>45</v>
      </c>
      <c r="B28">
        <v>90</v>
      </c>
      <c r="C28">
        <v>15</v>
      </c>
      <c r="D28">
        <v>354.3</v>
      </c>
      <c r="E28">
        <v>517.1</v>
      </c>
      <c r="H28" t="s">
        <v>46</v>
      </c>
      <c r="I28">
        <v>90</v>
      </c>
      <c r="J28">
        <v>15</v>
      </c>
      <c r="K28">
        <v>549.5</v>
      </c>
      <c r="L28">
        <v>596.70000000000005</v>
      </c>
      <c r="N28" t="s">
        <v>47</v>
      </c>
      <c r="O28">
        <v>90</v>
      </c>
      <c r="P28">
        <v>15</v>
      </c>
      <c r="Q28">
        <v>256.7</v>
      </c>
      <c r="R28">
        <v>351.8</v>
      </c>
    </row>
    <row r="29" spans="1:18" x14ac:dyDescent="0.25">
      <c r="A29" t="s">
        <v>45</v>
      </c>
      <c r="B29">
        <v>90</v>
      </c>
      <c r="C29">
        <v>15</v>
      </c>
      <c r="D29">
        <v>346.9</v>
      </c>
      <c r="E29">
        <v>503</v>
      </c>
      <c r="H29" t="s">
        <v>46</v>
      </c>
      <c r="I29">
        <v>90</v>
      </c>
      <c r="J29">
        <v>15</v>
      </c>
      <c r="K29">
        <v>629.20000000000005</v>
      </c>
      <c r="L29">
        <v>566</v>
      </c>
      <c r="N29" t="s">
        <v>47</v>
      </c>
      <c r="O29">
        <v>90</v>
      </c>
      <c r="P29">
        <v>15</v>
      </c>
      <c r="Q29">
        <v>247.3</v>
      </c>
      <c r="R29">
        <v>320.60000000000002</v>
      </c>
    </row>
    <row r="30" spans="1:18" x14ac:dyDescent="0.25">
      <c r="A30" t="s">
        <v>45</v>
      </c>
      <c r="B30">
        <v>90</v>
      </c>
      <c r="C30">
        <v>15</v>
      </c>
      <c r="D30">
        <v>368.9</v>
      </c>
      <c r="E30">
        <v>530.29999999999995</v>
      </c>
      <c r="H30" t="s">
        <v>46</v>
      </c>
      <c r="I30">
        <v>90</v>
      </c>
      <c r="J30">
        <v>15</v>
      </c>
      <c r="K30">
        <v>617.5</v>
      </c>
      <c r="L30">
        <v>584.29999999999995</v>
      </c>
      <c r="N30" t="s">
        <v>47</v>
      </c>
      <c r="O30">
        <v>90</v>
      </c>
      <c r="P30">
        <v>15</v>
      </c>
      <c r="Q30">
        <v>248.4</v>
      </c>
      <c r="R30">
        <v>334.7</v>
      </c>
    </row>
    <row r="31" spans="1:18" x14ac:dyDescent="0.25">
      <c r="A31" t="s">
        <v>45</v>
      </c>
      <c r="B31">
        <v>90</v>
      </c>
      <c r="C31">
        <v>15</v>
      </c>
      <c r="D31">
        <v>350.2</v>
      </c>
      <c r="E31">
        <v>500.6</v>
      </c>
      <c r="H31" t="s">
        <v>46</v>
      </c>
      <c r="I31">
        <v>90</v>
      </c>
      <c r="J31">
        <v>15</v>
      </c>
      <c r="K31">
        <v>614.4</v>
      </c>
      <c r="L31">
        <v>555.9</v>
      </c>
      <c r="N31" t="s">
        <v>47</v>
      </c>
      <c r="O31">
        <v>90</v>
      </c>
      <c r="P31">
        <v>15</v>
      </c>
      <c r="Q31">
        <v>242.8</v>
      </c>
      <c r="R31">
        <v>325.10000000000002</v>
      </c>
    </row>
    <row r="32" spans="1:18" x14ac:dyDescent="0.25">
      <c r="A32" t="s">
        <v>45</v>
      </c>
      <c r="B32">
        <v>90</v>
      </c>
      <c r="C32">
        <v>30</v>
      </c>
      <c r="D32">
        <v>263.89999999999998</v>
      </c>
      <c r="E32">
        <v>454.3</v>
      </c>
      <c r="H32" t="s">
        <v>46</v>
      </c>
      <c r="I32">
        <v>90</v>
      </c>
      <c r="J32">
        <v>30</v>
      </c>
      <c r="K32">
        <v>523.20000000000005</v>
      </c>
      <c r="L32">
        <v>522.6</v>
      </c>
      <c r="N32" t="s">
        <v>47</v>
      </c>
      <c r="O32">
        <v>90</v>
      </c>
      <c r="P32">
        <v>30</v>
      </c>
      <c r="Q32">
        <v>295.89999999999998</v>
      </c>
      <c r="R32">
        <v>617</v>
      </c>
    </row>
    <row r="33" spans="1:18" x14ac:dyDescent="0.25">
      <c r="A33" t="s">
        <v>45</v>
      </c>
      <c r="B33">
        <v>90</v>
      </c>
      <c r="C33">
        <v>30</v>
      </c>
      <c r="D33">
        <v>266</v>
      </c>
      <c r="E33">
        <v>453.3</v>
      </c>
      <c r="H33" t="s">
        <v>46</v>
      </c>
      <c r="I33">
        <v>90</v>
      </c>
      <c r="J33">
        <v>30</v>
      </c>
      <c r="K33">
        <v>505.6</v>
      </c>
      <c r="L33">
        <v>526.4</v>
      </c>
      <c r="N33" t="s">
        <v>47</v>
      </c>
      <c r="O33">
        <v>90</v>
      </c>
      <c r="P33">
        <v>30</v>
      </c>
      <c r="Q33">
        <v>292.7</v>
      </c>
      <c r="R33">
        <v>606.6</v>
      </c>
    </row>
    <row r="34" spans="1:18" x14ac:dyDescent="0.25">
      <c r="A34" t="s">
        <v>45</v>
      </c>
      <c r="B34">
        <v>90</v>
      </c>
      <c r="C34">
        <v>30</v>
      </c>
      <c r="D34">
        <v>256.5</v>
      </c>
      <c r="E34">
        <v>461.6</v>
      </c>
      <c r="H34" t="s">
        <v>46</v>
      </c>
      <c r="I34">
        <v>90</v>
      </c>
      <c r="J34">
        <v>30</v>
      </c>
      <c r="K34">
        <v>492</v>
      </c>
      <c r="L34">
        <v>528.79999999999995</v>
      </c>
      <c r="N34" t="s">
        <v>47</v>
      </c>
      <c r="O34">
        <v>90</v>
      </c>
      <c r="P34">
        <v>30</v>
      </c>
      <c r="Q34">
        <v>288.3</v>
      </c>
      <c r="R34">
        <v>542.6</v>
      </c>
    </row>
    <row r="35" spans="1:18" x14ac:dyDescent="0.25">
      <c r="A35" t="s">
        <v>45</v>
      </c>
      <c r="B35">
        <v>90</v>
      </c>
      <c r="C35">
        <v>30</v>
      </c>
      <c r="D35">
        <v>279.14999999999998</v>
      </c>
      <c r="E35">
        <v>475.2</v>
      </c>
      <c r="H35" t="s">
        <v>46</v>
      </c>
      <c r="I35">
        <v>90</v>
      </c>
      <c r="J35">
        <v>30</v>
      </c>
      <c r="K35">
        <v>514.6</v>
      </c>
      <c r="L35">
        <v>520</v>
      </c>
      <c r="N35" t="s">
        <v>47</v>
      </c>
      <c r="O35">
        <v>90</v>
      </c>
      <c r="P35">
        <v>30</v>
      </c>
      <c r="Q35">
        <v>297.60000000000002</v>
      </c>
      <c r="R35">
        <v>590.5</v>
      </c>
    </row>
    <row r="36" spans="1:18" x14ac:dyDescent="0.25">
      <c r="A36" t="s">
        <v>45</v>
      </c>
      <c r="B36">
        <v>90</v>
      </c>
      <c r="C36">
        <v>30</v>
      </c>
      <c r="D36">
        <v>257.8</v>
      </c>
      <c r="E36">
        <v>473.6</v>
      </c>
      <c r="H36" t="s">
        <v>46</v>
      </c>
      <c r="I36">
        <v>90</v>
      </c>
      <c r="J36">
        <v>30</v>
      </c>
      <c r="K36">
        <v>503.9</v>
      </c>
      <c r="L36">
        <v>533.29999999999995</v>
      </c>
      <c r="N36" t="s">
        <v>47</v>
      </c>
      <c r="O36">
        <v>90</v>
      </c>
      <c r="P36">
        <v>30</v>
      </c>
      <c r="Q36">
        <v>302.5</v>
      </c>
      <c r="R36">
        <v>606.20000000000005</v>
      </c>
    </row>
    <row r="37" spans="1:18" x14ac:dyDescent="0.25">
      <c r="A37" t="s">
        <v>45</v>
      </c>
      <c r="B37">
        <v>90</v>
      </c>
      <c r="C37">
        <v>60</v>
      </c>
      <c r="D37">
        <v>41.6</v>
      </c>
      <c r="E37">
        <v>200.8</v>
      </c>
      <c r="H37" t="s">
        <v>46</v>
      </c>
      <c r="I37">
        <v>90</v>
      </c>
      <c r="J37">
        <v>60</v>
      </c>
      <c r="K37">
        <v>52.2</v>
      </c>
      <c r="L37">
        <v>254</v>
      </c>
      <c r="N37" t="s">
        <v>47</v>
      </c>
      <c r="O37">
        <v>90</v>
      </c>
      <c r="P37">
        <v>60</v>
      </c>
      <c r="Q37">
        <v>58.3</v>
      </c>
      <c r="R37">
        <v>261.60000000000002</v>
      </c>
    </row>
    <row r="38" spans="1:18" x14ac:dyDescent="0.25">
      <c r="A38" t="s">
        <v>45</v>
      </c>
      <c r="B38">
        <v>90</v>
      </c>
      <c r="C38">
        <v>60</v>
      </c>
      <c r="D38">
        <v>36.200000000000003</v>
      </c>
      <c r="E38">
        <v>198.4</v>
      </c>
      <c r="H38" t="s">
        <v>46</v>
      </c>
      <c r="I38">
        <v>90</v>
      </c>
      <c r="J38">
        <v>60</v>
      </c>
      <c r="K38">
        <v>46.5</v>
      </c>
      <c r="L38">
        <v>234.2</v>
      </c>
      <c r="N38" t="s">
        <v>47</v>
      </c>
      <c r="O38">
        <v>90</v>
      </c>
      <c r="P38">
        <v>60</v>
      </c>
      <c r="Q38">
        <v>97.4</v>
      </c>
      <c r="R38">
        <v>238.9</v>
      </c>
    </row>
    <row r="39" spans="1:18" x14ac:dyDescent="0.25">
      <c r="A39" t="s">
        <v>45</v>
      </c>
      <c r="B39">
        <v>90</v>
      </c>
      <c r="C39">
        <v>60</v>
      </c>
      <c r="D39">
        <v>44</v>
      </c>
      <c r="E39">
        <v>205.9</v>
      </c>
      <c r="H39" t="s">
        <v>46</v>
      </c>
      <c r="I39">
        <v>90</v>
      </c>
      <c r="J39">
        <v>60</v>
      </c>
      <c r="K39">
        <v>54.2</v>
      </c>
      <c r="L39">
        <v>234.3</v>
      </c>
      <c r="N39" t="s">
        <v>47</v>
      </c>
      <c r="O39">
        <v>90</v>
      </c>
      <c r="P39">
        <v>60</v>
      </c>
      <c r="Q39">
        <v>90.8</v>
      </c>
      <c r="R39">
        <v>281.3</v>
      </c>
    </row>
    <row r="40" spans="1:18" x14ac:dyDescent="0.25">
      <c r="A40" t="s">
        <v>45</v>
      </c>
      <c r="B40">
        <v>90</v>
      </c>
      <c r="C40">
        <v>60</v>
      </c>
      <c r="D40">
        <v>36.1</v>
      </c>
      <c r="E40">
        <v>193.4</v>
      </c>
      <c r="H40" t="s">
        <v>46</v>
      </c>
      <c r="I40">
        <v>90</v>
      </c>
      <c r="J40">
        <v>60</v>
      </c>
      <c r="K40">
        <v>57</v>
      </c>
      <c r="L40">
        <v>237.6</v>
      </c>
      <c r="N40" t="s">
        <v>47</v>
      </c>
      <c r="O40">
        <v>90</v>
      </c>
      <c r="P40">
        <v>60</v>
      </c>
      <c r="Q40">
        <v>91.8</v>
      </c>
      <c r="R40">
        <v>268.7</v>
      </c>
    </row>
    <row r="41" spans="1:18" x14ac:dyDescent="0.25">
      <c r="A41" t="s">
        <v>45</v>
      </c>
      <c r="B41">
        <v>90</v>
      </c>
      <c r="C41">
        <v>60</v>
      </c>
      <c r="D41">
        <v>41.1</v>
      </c>
      <c r="E41">
        <v>204.9</v>
      </c>
      <c r="H41" t="s">
        <v>46</v>
      </c>
      <c r="I41">
        <v>90</v>
      </c>
      <c r="J41">
        <v>60</v>
      </c>
      <c r="K41">
        <v>46.7</v>
      </c>
      <c r="L41">
        <v>237.1</v>
      </c>
      <c r="N41" t="s">
        <v>47</v>
      </c>
      <c r="O41">
        <v>90</v>
      </c>
      <c r="P41">
        <v>60</v>
      </c>
      <c r="Q41">
        <v>90.5</v>
      </c>
      <c r="R41">
        <v>295.5</v>
      </c>
    </row>
    <row r="44" spans="1:18" x14ac:dyDescent="0.25">
      <c r="H44" t="s">
        <v>47</v>
      </c>
      <c r="I44">
        <v>70</v>
      </c>
      <c r="J44">
        <v>0</v>
      </c>
      <c r="K44">
        <v>478.1</v>
      </c>
    </row>
    <row r="45" spans="1:18" x14ac:dyDescent="0.25">
      <c r="H45" t="s">
        <v>47</v>
      </c>
      <c r="I45">
        <v>70</v>
      </c>
      <c r="J45">
        <v>0</v>
      </c>
      <c r="K45">
        <v>509.8</v>
      </c>
    </row>
    <row r="46" spans="1:18" x14ac:dyDescent="0.25">
      <c r="H46" t="s">
        <v>47</v>
      </c>
      <c r="I46">
        <v>70</v>
      </c>
      <c r="J46">
        <v>0</v>
      </c>
      <c r="K46">
        <v>483.3</v>
      </c>
    </row>
    <row r="47" spans="1:18" x14ac:dyDescent="0.25">
      <c r="H47" t="s">
        <v>47</v>
      </c>
      <c r="I47">
        <v>70</v>
      </c>
      <c r="J47">
        <v>0</v>
      </c>
      <c r="K47">
        <v>453.2</v>
      </c>
    </row>
    <row r="48" spans="1:18" x14ac:dyDescent="0.25">
      <c r="H48" t="s">
        <v>47</v>
      </c>
      <c r="I48">
        <v>70</v>
      </c>
      <c r="J48">
        <v>0</v>
      </c>
      <c r="K48">
        <v>462.2</v>
      </c>
    </row>
    <row r="49" spans="8:11" x14ac:dyDescent="0.25">
      <c r="H49" t="s">
        <v>47</v>
      </c>
      <c r="I49">
        <v>70</v>
      </c>
      <c r="J49">
        <v>15</v>
      </c>
      <c r="K49">
        <v>553.6</v>
      </c>
    </row>
    <row r="50" spans="8:11" x14ac:dyDescent="0.25">
      <c r="H50" t="s">
        <v>47</v>
      </c>
      <c r="I50">
        <v>70</v>
      </c>
      <c r="J50">
        <v>15</v>
      </c>
      <c r="K50">
        <v>584</v>
      </c>
    </row>
    <row r="51" spans="8:11" x14ac:dyDescent="0.25">
      <c r="H51" t="s">
        <v>47</v>
      </c>
      <c r="I51">
        <v>70</v>
      </c>
      <c r="J51">
        <v>15</v>
      </c>
      <c r="K51">
        <v>533.5</v>
      </c>
    </row>
    <row r="52" spans="8:11" x14ac:dyDescent="0.25">
      <c r="H52" t="s">
        <v>47</v>
      </c>
      <c r="I52">
        <v>70</v>
      </c>
      <c r="J52">
        <v>15</v>
      </c>
      <c r="K52">
        <v>569.70000000000005</v>
      </c>
    </row>
    <row r="53" spans="8:11" x14ac:dyDescent="0.25">
      <c r="H53" t="s">
        <v>47</v>
      </c>
      <c r="I53">
        <v>70</v>
      </c>
      <c r="J53">
        <v>15</v>
      </c>
      <c r="K53">
        <v>562.9</v>
      </c>
    </row>
    <row r="54" spans="8:11" x14ac:dyDescent="0.25">
      <c r="H54" t="s">
        <v>47</v>
      </c>
      <c r="I54">
        <v>70</v>
      </c>
      <c r="J54">
        <v>30</v>
      </c>
      <c r="K54">
        <v>697.4</v>
      </c>
    </row>
    <row r="55" spans="8:11" x14ac:dyDescent="0.25">
      <c r="H55" t="s">
        <v>47</v>
      </c>
      <c r="I55">
        <v>70</v>
      </c>
      <c r="J55">
        <v>30</v>
      </c>
      <c r="K55">
        <v>702.4</v>
      </c>
    </row>
    <row r="56" spans="8:11" x14ac:dyDescent="0.25">
      <c r="H56" t="s">
        <v>47</v>
      </c>
      <c r="I56">
        <v>70</v>
      </c>
      <c r="J56">
        <v>30</v>
      </c>
      <c r="K56">
        <v>696.9</v>
      </c>
    </row>
    <row r="57" spans="8:11" x14ac:dyDescent="0.25">
      <c r="H57" t="s">
        <v>47</v>
      </c>
      <c r="I57">
        <v>70</v>
      </c>
      <c r="J57">
        <v>30</v>
      </c>
      <c r="K57">
        <v>764.7</v>
      </c>
    </row>
    <row r="58" spans="8:11" x14ac:dyDescent="0.25">
      <c r="H58" t="s">
        <v>47</v>
      </c>
      <c r="I58">
        <v>70</v>
      </c>
      <c r="J58">
        <v>30</v>
      </c>
      <c r="K58">
        <v>638.4</v>
      </c>
    </row>
    <row r="59" spans="8:11" x14ac:dyDescent="0.25">
      <c r="H59" t="s">
        <v>47</v>
      </c>
      <c r="I59">
        <v>70</v>
      </c>
      <c r="J59">
        <v>60</v>
      </c>
      <c r="K59">
        <v>320.88</v>
      </c>
    </row>
    <row r="60" spans="8:11" x14ac:dyDescent="0.25">
      <c r="H60" t="s">
        <v>47</v>
      </c>
      <c r="I60">
        <v>70</v>
      </c>
      <c r="J60">
        <v>60</v>
      </c>
      <c r="K60">
        <v>315.3</v>
      </c>
    </row>
    <row r="61" spans="8:11" x14ac:dyDescent="0.25">
      <c r="H61" t="s">
        <v>47</v>
      </c>
      <c r="I61">
        <v>70</v>
      </c>
      <c r="J61">
        <v>60</v>
      </c>
      <c r="K61">
        <v>318.45</v>
      </c>
    </row>
    <row r="62" spans="8:11" x14ac:dyDescent="0.25">
      <c r="H62" t="s">
        <v>47</v>
      </c>
      <c r="I62">
        <v>70</v>
      </c>
      <c r="J62">
        <v>60</v>
      </c>
      <c r="K62">
        <v>339.25</v>
      </c>
    </row>
    <row r="63" spans="8:11" x14ac:dyDescent="0.25">
      <c r="H63" t="s">
        <v>47</v>
      </c>
      <c r="I63">
        <v>70</v>
      </c>
      <c r="J63">
        <v>60</v>
      </c>
      <c r="K63">
        <v>306</v>
      </c>
    </row>
    <row r="64" spans="8:11" x14ac:dyDescent="0.25">
      <c r="H64" t="s">
        <v>47</v>
      </c>
      <c r="I64">
        <v>90</v>
      </c>
      <c r="J64">
        <v>0</v>
      </c>
      <c r="K64">
        <v>325.2</v>
      </c>
    </row>
    <row r="65" spans="8:11" x14ac:dyDescent="0.25">
      <c r="H65" t="s">
        <v>47</v>
      </c>
      <c r="I65">
        <v>90</v>
      </c>
      <c r="J65">
        <v>0</v>
      </c>
      <c r="K65">
        <v>344.6</v>
      </c>
    </row>
    <row r="66" spans="8:11" x14ac:dyDescent="0.25">
      <c r="H66" t="s">
        <v>47</v>
      </c>
      <c r="I66">
        <v>90</v>
      </c>
      <c r="J66">
        <v>0</v>
      </c>
      <c r="K66">
        <v>366.2</v>
      </c>
    </row>
    <row r="67" spans="8:11" x14ac:dyDescent="0.25">
      <c r="H67" t="s">
        <v>47</v>
      </c>
      <c r="I67">
        <v>90</v>
      </c>
      <c r="J67">
        <v>0</v>
      </c>
      <c r="K67">
        <v>322.8</v>
      </c>
    </row>
    <row r="68" spans="8:11" x14ac:dyDescent="0.25">
      <c r="H68" t="s">
        <v>47</v>
      </c>
      <c r="I68">
        <v>90</v>
      </c>
      <c r="J68">
        <v>0</v>
      </c>
      <c r="K68">
        <v>349.3</v>
      </c>
    </row>
    <row r="69" spans="8:11" x14ac:dyDescent="0.25">
      <c r="H69" t="s">
        <v>47</v>
      </c>
      <c r="I69">
        <v>90</v>
      </c>
      <c r="J69">
        <v>15</v>
      </c>
      <c r="K69">
        <v>339.4</v>
      </c>
    </row>
    <row r="70" spans="8:11" x14ac:dyDescent="0.25">
      <c r="H70" t="s">
        <v>47</v>
      </c>
      <c r="I70">
        <v>90</v>
      </c>
      <c r="J70">
        <v>15</v>
      </c>
      <c r="K70">
        <v>351.8</v>
      </c>
    </row>
    <row r="71" spans="8:11" x14ac:dyDescent="0.25">
      <c r="H71" t="s">
        <v>47</v>
      </c>
      <c r="I71">
        <v>90</v>
      </c>
      <c r="J71">
        <v>15</v>
      </c>
      <c r="K71">
        <v>320.60000000000002</v>
      </c>
    </row>
    <row r="72" spans="8:11" x14ac:dyDescent="0.25">
      <c r="H72" t="s">
        <v>47</v>
      </c>
      <c r="I72">
        <v>90</v>
      </c>
      <c r="J72">
        <v>15</v>
      </c>
      <c r="K72">
        <v>334.7</v>
      </c>
    </row>
    <row r="73" spans="8:11" x14ac:dyDescent="0.25">
      <c r="H73" t="s">
        <v>47</v>
      </c>
      <c r="I73">
        <v>90</v>
      </c>
      <c r="J73">
        <v>15</v>
      </c>
      <c r="K73">
        <v>325.10000000000002</v>
      </c>
    </row>
    <row r="74" spans="8:11" x14ac:dyDescent="0.25">
      <c r="H74" t="s">
        <v>47</v>
      </c>
      <c r="I74">
        <v>90</v>
      </c>
      <c r="J74">
        <v>30</v>
      </c>
      <c r="K74">
        <v>617</v>
      </c>
    </row>
    <row r="75" spans="8:11" x14ac:dyDescent="0.25">
      <c r="H75" t="s">
        <v>47</v>
      </c>
      <c r="I75">
        <v>90</v>
      </c>
      <c r="J75">
        <v>30</v>
      </c>
      <c r="K75">
        <v>606.6</v>
      </c>
    </row>
    <row r="76" spans="8:11" x14ac:dyDescent="0.25">
      <c r="H76" t="s">
        <v>47</v>
      </c>
      <c r="I76">
        <v>90</v>
      </c>
      <c r="J76">
        <v>30</v>
      </c>
      <c r="K76">
        <v>542.6</v>
      </c>
    </row>
    <row r="77" spans="8:11" x14ac:dyDescent="0.25">
      <c r="H77" t="s">
        <v>47</v>
      </c>
      <c r="I77">
        <v>90</v>
      </c>
      <c r="J77">
        <v>30</v>
      </c>
      <c r="K77">
        <v>590.5</v>
      </c>
    </row>
    <row r="78" spans="8:11" x14ac:dyDescent="0.25">
      <c r="H78" t="s">
        <v>47</v>
      </c>
      <c r="I78">
        <v>90</v>
      </c>
      <c r="J78">
        <v>30</v>
      </c>
      <c r="K78">
        <v>606.20000000000005</v>
      </c>
    </row>
    <row r="79" spans="8:11" x14ac:dyDescent="0.25">
      <c r="H79" t="s">
        <v>47</v>
      </c>
      <c r="I79">
        <v>90</v>
      </c>
      <c r="J79">
        <v>60</v>
      </c>
      <c r="K79">
        <v>261.60000000000002</v>
      </c>
    </row>
    <row r="80" spans="8:11" x14ac:dyDescent="0.25">
      <c r="H80" t="s">
        <v>47</v>
      </c>
      <c r="I80">
        <v>90</v>
      </c>
      <c r="J80">
        <v>60</v>
      </c>
      <c r="K80">
        <v>238.9</v>
      </c>
    </row>
    <row r="81" spans="8:11" x14ac:dyDescent="0.25">
      <c r="H81" t="s">
        <v>47</v>
      </c>
      <c r="I81">
        <v>90</v>
      </c>
      <c r="J81">
        <v>60</v>
      </c>
      <c r="K81">
        <v>281.3</v>
      </c>
    </row>
    <row r="82" spans="8:11" x14ac:dyDescent="0.25">
      <c r="H82" t="s">
        <v>47</v>
      </c>
      <c r="I82">
        <v>90</v>
      </c>
      <c r="J82">
        <v>60</v>
      </c>
      <c r="K82">
        <v>268.7</v>
      </c>
    </row>
    <row r="83" spans="8:11" x14ac:dyDescent="0.25">
      <c r="H83" t="s">
        <v>47</v>
      </c>
      <c r="I83">
        <v>90</v>
      </c>
      <c r="J83">
        <v>60</v>
      </c>
      <c r="K83">
        <v>295.5</v>
      </c>
    </row>
  </sheetData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dimension ref="A1:P41"/>
  <sheetViews>
    <sheetView tabSelected="1" workbookViewId="0">
      <selection activeCell="N2" sqref="N2"/>
    </sheetView>
  </sheetViews>
  <sheetFormatPr defaultRowHeight="15" x14ac:dyDescent="0.25"/>
  <sheetData>
    <row r="1" spans="1:16" x14ac:dyDescent="0.25">
      <c r="A1" t="s">
        <v>44</v>
      </c>
      <c r="B1" t="s">
        <v>178</v>
      </c>
      <c r="C1" t="s">
        <v>52</v>
      </c>
      <c r="D1" t="s">
        <v>179</v>
      </c>
      <c r="G1" t="s">
        <v>44</v>
      </c>
      <c r="H1" t="s">
        <v>178</v>
      </c>
      <c r="I1" t="s">
        <v>52</v>
      </c>
      <c r="J1" t="s">
        <v>179</v>
      </c>
      <c r="M1" t="s">
        <v>44</v>
      </c>
      <c r="N1" t="s">
        <v>178</v>
      </c>
      <c r="O1" t="s">
        <v>52</v>
      </c>
      <c r="P1" t="s">
        <v>179</v>
      </c>
    </row>
    <row r="2" spans="1:16" x14ac:dyDescent="0.25">
      <c r="A2" t="s">
        <v>45</v>
      </c>
      <c r="B2">
        <v>70</v>
      </c>
      <c r="C2">
        <v>0</v>
      </c>
      <c r="D2">
        <v>14.718683649999999</v>
      </c>
      <c r="G2" t="s">
        <v>46</v>
      </c>
      <c r="H2">
        <v>70</v>
      </c>
      <c r="I2">
        <v>0</v>
      </c>
      <c r="J2">
        <v>11.33097502</v>
      </c>
      <c r="M2" t="s">
        <v>47</v>
      </c>
      <c r="N2">
        <v>70</v>
      </c>
      <c r="O2">
        <v>0</v>
      </c>
      <c r="P2">
        <v>6.516982209</v>
      </c>
    </row>
    <row r="3" spans="1:16" x14ac:dyDescent="0.25">
      <c r="A3" t="s">
        <v>45</v>
      </c>
      <c r="B3">
        <v>70</v>
      </c>
      <c r="C3">
        <v>0</v>
      </c>
      <c r="D3">
        <v>14.51433121</v>
      </c>
      <c r="G3" t="s">
        <v>46</v>
      </c>
      <c r="H3">
        <v>70</v>
      </c>
      <c r="I3">
        <v>0</v>
      </c>
      <c r="J3">
        <v>10.77824453</v>
      </c>
      <c r="M3" t="s">
        <v>47</v>
      </c>
      <c r="N3">
        <v>70</v>
      </c>
      <c r="O3">
        <v>0</v>
      </c>
      <c r="P3">
        <v>5.2326134529999999</v>
      </c>
    </row>
    <row r="4" spans="1:16" x14ac:dyDescent="0.25">
      <c r="A4" t="s">
        <v>45</v>
      </c>
      <c r="B4">
        <v>70</v>
      </c>
      <c r="C4">
        <v>0</v>
      </c>
      <c r="D4">
        <v>14.745222930000001</v>
      </c>
      <c r="G4" t="s">
        <v>46</v>
      </c>
      <c r="H4">
        <v>70</v>
      </c>
      <c r="I4">
        <v>0</v>
      </c>
      <c r="J4">
        <v>11.054609770000001</v>
      </c>
      <c r="M4" t="s">
        <v>47</v>
      </c>
      <c r="N4">
        <v>70</v>
      </c>
      <c r="O4">
        <v>0</v>
      </c>
      <c r="P4">
        <v>5.8034440109999998</v>
      </c>
    </row>
    <row r="5" spans="1:16" x14ac:dyDescent="0.25">
      <c r="A5" t="s">
        <v>45</v>
      </c>
      <c r="B5">
        <v>70</v>
      </c>
      <c r="C5">
        <v>0</v>
      </c>
      <c r="D5">
        <v>15.610403399999999</v>
      </c>
      <c r="G5" t="s">
        <v>46</v>
      </c>
      <c r="H5">
        <v>70</v>
      </c>
      <c r="I5">
        <v>0</v>
      </c>
      <c r="J5">
        <v>12.43643599</v>
      </c>
      <c r="M5" t="s">
        <v>47</v>
      </c>
      <c r="N5">
        <v>70</v>
      </c>
      <c r="O5">
        <v>0</v>
      </c>
      <c r="P5">
        <v>6.1839977169999996</v>
      </c>
    </row>
    <row r="6" spans="1:16" x14ac:dyDescent="0.25">
      <c r="A6" t="s">
        <v>45</v>
      </c>
      <c r="B6">
        <v>70</v>
      </c>
      <c r="C6">
        <v>0</v>
      </c>
      <c r="D6">
        <v>14.53025478</v>
      </c>
      <c r="G6" t="s">
        <v>46</v>
      </c>
      <c r="H6">
        <v>70</v>
      </c>
      <c r="I6">
        <v>0</v>
      </c>
      <c r="J6">
        <v>11.88370551</v>
      </c>
      <c r="M6" t="s">
        <v>47</v>
      </c>
      <c r="N6">
        <v>70</v>
      </c>
      <c r="O6">
        <v>0</v>
      </c>
      <c r="P6">
        <v>6.6596898490000003</v>
      </c>
    </row>
    <row r="7" spans="1:16" x14ac:dyDescent="0.25">
      <c r="A7" t="s">
        <v>45</v>
      </c>
      <c r="B7">
        <v>70</v>
      </c>
      <c r="C7">
        <v>15</v>
      </c>
      <c r="D7">
        <v>10.31285126</v>
      </c>
      <c r="G7" t="s">
        <v>46</v>
      </c>
      <c r="H7">
        <v>70</v>
      </c>
      <c r="I7">
        <v>15</v>
      </c>
      <c r="J7">
        <v>15.9316435</v>
      </c>
      <c r="M7" t="s">
        <v>47</v>
      </c>
      <c r="N7">
        <v>70</v>
      </c>
      <c r="O7">
        <v>15</v>
      </c>
      <c r="P7">
        <v>8.6743859370000003</v>
      </c>
    </row>
    <row r="8" spans="1:16" x14ac:dyDescent="0.25">
      <c r="A8" t="s">
        <v>45</v>
      </c>
      <c r="B8">
        <v>70</v>
      </c>
      <c r="C8">
        <v>15</v>
      </c>
      <c r="D8">
        <v>10.62507806</v>
      </c>
      <c r="G8" t="s">
        <v>46</v>
      </c>
      <c r="H8">
        <v>70</v>
      </c>
      <c r="I8">
        <v>15</v>
      </c>
      <c r="J8">
        <v>13.98083001</v>
      </c>
      <c r="M8" t="s">
        <v>47</v>
      </c>
      <c r="N8">
        <v>70</v>
      </c>
      <c r="O8">
        <v>15</v>
      </c>
      <c r="P8">
        <v>8.6743859370000003</v>
      </c>
    </row>
    <row r="9" spans="1:16" x14ac:dyDescent="0.25">
      <c r="A9" t="s">
        <v>45</v>
      </c>
      <c r="B9">
        <v>70</v>
      </c>
      <c r="C9">
        <v>15</v>
      </c>
      <c r="D9">
        <v>10.088047960000001</v>
      </c>
      <c r="G9" t="s">
        <v>46</v>
      </c>
      <c r="H9">
        <v>70</v>
      </c>
      <c r="I9">
        <v>15</v>
      </c>
      <c r="J9">
        <v>14.30596559</v>
      </c>
      <c r="M9" t="s">
        <v>47</v>
      </c>
      <c r="N9">
        <v>70</v>
      </c>
      <c r="O9">
        <v>15</v>
      </c>
      <c r="P9">
        <v>8.1147481349999993</v>
      </c>
    </row>
    <row r="10" spans="1:16" x14ac:dyDescent="0.25">
      <c r="A10" t="s">
        <v>45</v>
      </c>
      <c r="B10">
        <v>70</v>
      </c>
      <c r="C10">
        <v>15</v>
      </c>
      <c r="D10">
        <v>10.55951043</v>
      </c>
      <c r="G10" t="s">
        <v>46</v>
      </c>
      <c r="H10">
        <v>70</v>
      </c>
      <c r="I10">
        <v>15</v>
      </c>
      <c r="J10">
        <v>13.65569442</v>
      </c>
      <c r="M10" t="s">
        <v>47</v>
      </c>
      <c r="N10">
        <v>70</v>
      </c>
      <c r="O10">
        <v>15</v>
      </c>
      <c r="P10">
        <v>8.5624583770000005</v>
      </c>
    </row>
    <row r="11" spans="1:16" x14ac:dyDescent="0.25">
      <c r="A11" t="s">
        <v>45</v>
      </c>
      <c r="B11">
        <v>70</v>
      </c>
      <c r="C11">
        <v>15</v>
      </c>
      <c r="D11">
        <v>10.61571125</v>
      </c>
      <c r="G11" t="s">
        <v>46</v>
      </c>
      <c r="H11">
        <v>70</v>
      </c>
      <c r="I11">
        <v>15</v>
      </c>
      <c r="J11">
        <v>14.95623675</v>
      </c>
      <c r="M11" t="s">
        <v>47</v>
      </c>
      <c r="N11">
        <v>70</v>
      </c>
      <c r="O11">
        <v>15</v>
      </c>
      <c r="P11">
        <v>8.7863134980000002</v>
      </c>
    </row>
    <row r="12" spans="1:16" x14ac:dyDescent="0.25">
      <c r="A12" t="s">
        <v>45</v>
      </c>
      <c r="B12">
        <v>70</v>
      </c>
      <c r="C12">
        <v>30</v>
      </c>
      <c r="D12">
        <v>9.7474977250000006</v>
      </c>
      <c r="G12" t="s">
        <v>46</v>
      </c>
      <c r="H12">
        <v>70</v>
      </c>
      <c r="I12">
        <v>30</v>
      </c>
      <c r="J12">
        <v>14.528915700000001</v>
      </c>
      <c r="M12" t="s">
        <v>47</v>
      </c>
      <c r="N12">
        <v>70</v>
      </c>
      <c r="O12">
        <v>30</v>
      </c>
      <c r="P12">
        <v>6.795601886</v>
      </c>
    </row>
    <row r="13" spans="1:16" x14ac:dyDescent="0.25">
      <c r="A13" t="s">
        <v>45</v>
      </c>
      <c r="B13">
        <v>70</v>
      </c>
      <c r="C13">
        <v>30</v>
      </c>
      <c r="D13">
        <v>9.4783136179999996</v>
      </c>
      <c r="G13" t="s">
        <v>46</v>
      </c>
      <c r="H13">
        <v>70</v>
      </c>
      <c r="I13">
        <v>30</v>
      </c>
      <c r="J13">
        <v>16.187107170000001</v>
      </c>
      <c r="M13" t="s">
        <v>47</v>
      </c>
      <c r="N13">
        <v>70</v>
      </c>
      <c r="O13">
        <v>30</v>
      </c>
      <c r="P13">
        <v>6.795601886</v>
      </c>
    </row>
    <row r="14" spans="1:16" x14ac:dyDescent="0.25">
      <c r="A14" t="s">
        <v>45</v>
      </c>
      <c r="B14">
        <v>70</v>
      </c>
      <c r="C14">
        <v>30</v>
      </c>
      <c r="D14">
        <v>9.8612374890000005</v>
      </c>
      <c r="G14" t="s">
        <v>46</v>
      </c>
      <c r="H14">
        <v>70</v>
      </c>
      <c r="I14">
        <v>30</v>
      </c>
      <c r="J14">
        <v>16.81879915</v>
      </c>
      <c r="M14" t="s">
        <v>47</v>
      </c>
      <c r="N14">
        <v>70</v>
      </c>
      <c r="O14">
        <v>30</v>
      </c>
      <c r="P14">
        <v>9.0381505089999994</v>
      </c>
    </row>
    <row r="15" spans="1:16" x14ac:dyDescent="0.25">
      <c r="A15" t="s">
        <v>45</v>
      </c>
      <c r="B15">
        <v>70</v>
      </c>
      <c r="C15">
        <v>30</v>
      </c>
      <c r="D15">
        <v>9.0688504699999992</v>
      </c>
      <c r="G15" t="s">
        <v>46</v>
      </c>
      <c r="H15">
        <v>70</v>
      </c>
      <c r="I15">
        <v>30</v>
      </c>
      <c r="J15">
        <v>17.29256814</v>
      </c>
      <c r="M15" t="s">
        <v>47</v>
      </c>
      <c r="N15">
        <v>70</v>
      </c>
      <c r="O15">
        <v>30</v>
      </c>
      <c r="P15">
        <v>9.1740625470000001</v>
      </c>
    </row>
    <row r="16" spans="1:16" x14ac:dyDescent="0.25">
      <c r="A16" t="s">
        <v>45</v>
      </c>
      <c r="B16">
        <v>70</v>
      </c>
      <c r="C16">
        <v>30</v>
      </c>
      <c r="D16">
        <v>8.6859266000000002</v>
      </c>
      <c r="G16" t="s">
        <v>46</v>
      </c>
      <c r="H16">
        <v>70</v>
      </c>
      <c r="I16">
        <v>30</v>
      </c>
      <c r="J16">
        <v>16.108145669999999</v>
      </c>
      <c r="M16" t="s">
        <v>47</v>
      </c>
      <c r="N16">
        <v>70</v>
      </c>
      <c r="O16">
        <v>30</v>
      </c>
      <c r="P16">
        <v>9.1740625470000001</v>
      </c>
    </row>
    <row r="17" spans="1:16" x14ac:dyDescent="0.25">
      <c r="A17" t="s">
        <v>45</v>
      </c>
      <c r="B17">
        <v>70</v>
      </c>
      <c r="C17">
        <v>60</v>
      </c>
      <c r="D17">
        <v>6.0177813159999998</v>
      </c>
      <c r="G17" t="s">
        <v>46</v>
      </c>
      <c r="H17">
        <v>70</v>
      </c>
      <c r="I17">
        <v>60</v>
      </c>
      <c r="J17">
        <v>7.6000442179999999</v>
      </c>
      <c r="M17" t="s">
        <v>47</v>
      </c>
      <c r="N17">
        <v>70</v>
      </c>
      <c r="O17">
        <v>60</v>
      </c>
      <c r="P17">
        <v>5.2326134529999999</v>
      </c>
    </row>
    <row r="18" spans="1:16" x14ac:dyDescent="0.25">
      <c r="A18" t="s">
        <v>45</v>
      </c>
      <c r="B18">
        <v>70</v>
      </c>
      <c r="C18">
        <v>60</v>
      </c>
      <c r="D18">
        <v>5.4936305729999999</v>
      </c>
      <c r="G18" t="s">
        <v>46</v>
      </c>
      <c r="H18">
        <v>70</v>
      </c>
      <c r="I18">
        <v>60</v>
      </c>
      <c r="J18">
        <v>7.6000442179999999</v>
      </c>
      <c r="M18" t="s">
        <v>47</v>
      </c>
      <c r="N18">
        <v>70</v>
      </c>
      <c r="O18">
        <v>60</v>
      </c>
      <c r="P18">
        <v>5.2326134529999999</v>
      </c>
    </row>
    <row r="19" spans="1:16" x14ac:dyDescent="0.25">
      <c r="A19" t="s">
        <v>45</v>
      </c>
      <c r="B19">
        <v>70</v>
      </c>
      <c r="C19">
        <v>60</v>
      </c>
      <c r="D19">
        <v>5.2016985140000003</v>
      </c>
      <c r="G19" t="s">
        <v>46</v>
      </c>
      <c r="H19">
        <v>70</v>
      </c>
      <c r="I19">
        <v>60</v>
      </c>
      <c r="J19">
        <v>7.6000442179999999</v>
      </c>
      <c r="M19" t="s">
        <v>47</v>
      </c>
      <c r="N19">
        <v>70</v>
      </c>
      <c r="O19">
        <v>60</v>
      </c>
      <c r="P19">
        <v>4.8758443539999998</v>
      </c>
    </row>
    <row r="20" spans="1:16" x14ac:dyDescent="0.25">
      <c r="A20" t="s">
        <v>45</v>
      </c>
      <c r="B20">
        <v>70</v>
      </c>
      <c r="C20">
        <v>60</v>
      </c>
      <c r="D20">
        <v>5.2945859869999996</v>
      </c>
      <c r="G20" t="s">
        <v>46</v>
      </c>
      <c r="H20">
        <v>70</v>
      </c>
      <c r="I20">
        <v>60</v>
      </c>
      <c r="J20">
        <v>7.6000442179999999</v>
      </c>
      <c r="M20" t="s">
        <v>47</v>
      </c>
      <c r="N20">
        <v>70</v>
      </c>
      <c r="O20">
        <v>60</v>
      </c>
      <c r="P20">
        <v>4.9947673869999996</v>
      </c>
    </row>
    <row r="21" spans="1:16" x14ac:dyDescent="0.25">
      <c r="A21" t="s">
        <v>45</v>
      </c>
      <c r="B21">
        <v>70</v>
      </c>
      <c r="C21">
        <v>60</v>
      </c>
      <c r="D21">
        <v>5.7523885349999997</v>
      </c>
      <c r="G21" t="s">
        <v>46</v>
      </c>
      <c r="H21">
        <v>70</v>
      </c>
      <c r="I21">
        <v>60</v>
      </c>
      <c r="J21">
        <v>8.2909573289999994</v>
      </c>
      <c r="M21" t="s">
        <v>47</v>
      </c>
      <c r="N21">
        <v>70</v>
      </c>
      <c r="O21">
        <v>60</v>
      </c>
      <c r="P21">
        <v>5.3515364859999996</v>
      </c>
    </row>
    <row r="22" spans="1:16" x14ac:dyDescent="0.25">
      <c r="A22" t="s">
        <v>45</v>
      </c>
      <c r="B22">
        <v>90</v>
      </c>
      <c r="C22">
        <v>0</v>
      </c>
      <c r="D22">
        <v>24.38428875</v>
      </c>
      <c r="G22" t="s">
        <v>46</v>
      </c>
      <c r="H22">
        <v>90</v>
      </c>
      <c r="I22">
        <v>0</v>
      </c>
      <c r="J22">
        <v>13.40016367</v>
      </c>
      <c r="M22" t="s">
        <v>47</v>
      </c>
      <c r="N22">
        <v>90</v>
      </c>
      <c r="O22">
        <v>0</v>
      </c>
      <c r="P22">
        <v>2.8227571120000001</v>
      </c>
    </row>
    <row r="23" spans="1:16" x14ac:dyDescent="0.25">
      <c r="A23" t="s">
        <v>45</v>
      </c>
      <c r="B23">
        <v>90</v>
      </c>
      <c r="C23">
        <v>0</v>
      </c>
      <c r="D23">
        <v>24.37632696</v>
      </c>
      <c r="G23" t="s">
        <v>46</v>
      </c>
      <c r="H23">
        <v>90</v>
      </c>
      <c r="I23">
        <v>0</v>
      </c>
      <c r="J23">
        <v>13.75136388</v>
      </c>
      <c r="M23" t="s">
        <v>47</v>
      </c>
      <c r="N23">
        <v>90</v>
      </c>
      <c r="O23">
        <v>0</v>
      </c>
      <c r="P23">
        <v>2.7200076110000002</v>
      </c>
    </row>
    <row r="24" spans="1:16" x14ac:dyDescent="0.25">
      <c r="A24" t="s">
        <v>45</v>
      </c>
      <c r="B24">
        <v>90</v>
      </c>
      <c r="C24">
        <v>0</v>
      </c>
      <c r="D24">
        <v>24.909766449999999</v>
      </c>
      <c r="G24" t="s">
        <v>46</v>
      </c>
      <c r="H24">
        <v>90</v>
      </c>
      <c r="I24">
        <v>0</v>
      </c>
      <c r="J24">
        <v>13.87070376</v>
      </c>
      <c r="M24" t="s">
        <v>47</v>
      </c>
      <c r="N24">
        <v>90</v>
      </c>
      <c r="O24">
        <v>0</v>
      </c>
      <c r="P24">
        <v>2.9340690700000001</v>
      </c>
    </row>
    <row r="25" spans="1:16" x14ac:dyDescent="0.25">
      <c r="A25" t="s">
        <v>45</v>
      </c>
      <c r="B25">
        <v>90</v>
      </c>
      <c r="C25">
        <v>0</v>
      </c>
      <c r="D25">
        <v>24.851380039999999</v>
      </c>
      <c r="G25" t="s">
        <v>46</v>
      </c>
      <c r="H25">
        <v>90</v>
      </c>
      <c r="I25">
        <v>0</v>
      </c>
      <c r="J25">
        <v>13.707037639999999</v>
      </c>
      <c r="M25" t="s">
        <v>47</v>
      </c>
      <c r="N25">
        <v>90</v>
      </c>
      <c r="O25">
        <v>0</v>
      </c>
      <c r="P25">
        <v>2.9668918280000001</v>
      </c>
    </row>
    <row r="26" spans="1:16" x14ac:dyDescent="0.25">
      <c r="A26" t="s">
        <v>45</v>
      </c>
      <c r="B26">
        <v>90</v>
      </c>
      <c r="C26">
        <v>0</v>
      </c>
      <c r="D26">
        <v>24.69745223</v>
      </c>
      <c r="G26" t="s">
        <v>46</v>
      </c>
      <c r="H26">
        <v>90</v>
      </c>
      <c r="I26">
        <v>0</v>
      </c>
      <c r="J26">
        <v>13.67294053</v>
      </c>
      <c r="M26" t="s">
        <v>47</v>
      </c>
      <c r="N26">
        <v>90</v>
      </c>
      <c r="O26">
        <v>0</v>
      </c>
      <c r="P26">
        <v>2.8289411090000001</v>
      </c>
    </row>
    <row r="27" spans="1:16" x14ac:dyDescent="0.25">
      <c r="A27" t="s">
        <v>45</v>
      </c>
      <c r="B27">
        <v>90</v>
      </c>
      <c r="C27">
        <v>15</v>
      </c>
      <c r="D27">
        <v>28.75921069</v>
      </c>
      <c r="G27" t="s">
        <v>46</v>
      </c>
      <c r="H27">
        <v>90</v>
      </c>
      <c r="I27">
        <v>15</v>
      </c>
      <c r="J27">
        <v>8.5443342639999997</v>
      </c>
      <c r="M27" t="s">
        <v>47</v>
      </c>
      <c r="N27">
        <v>90</v>
      </c>
      <c r="O27">
        <v>15</v>
      </c>
      <c r="P27">
        <v>2.8368040200000002</v>
      </c>
    </row>
    <row r="28" spans="1:16" x14ac:dyDescent="0.25">
      <c r="A28" t="s">
        <v>45</v>
      </c>
      <c r="B28">
        <v>90</v>
      </c>
      <c r="C28">
        <v>15</v>
      </c>
      <c r="D28">
        <v>28.34707131</v>
      </c>
      <c r="G28" t="s">
        <v>46</v>
      </c>
      <c r="H28">
        <v>90</v>
      </c>
      <c r="I28">
        <v>15</v>
      </c>
      <c r="J28">
        <v>11.54487982</v>
      </c>
      <c r="M28" t="s">
        <v>47</v>
      </c>
      <c r="N28">
        <v>90</v>
      </c>
      <c r="O28">
        <v>15</v>
      </c>
      <c r="P28">
        <v>2.7215186330000001</v>
      </c>
    </row>
    <row r="29" spans="1:16" x14ac:dyDescent="0.25">
      <c r="A29" t="s">
        <v>45</v>
      </c>
      <c r="B29">
        <v>90</v>
      </c>
      <c r="C29">
        <v>15</v>
      </c>
      <c r="D29">
        <v>27.76945173</v>
      </c>
      <c r="G29" t="s">
        <v>46</v>
      </c>
      <c r="H29">
        <v>90</v>
      </c>
      <c r="I29">
        <v>15</v>
      </c>
      <c r="J29">
        <v>8.7449054910000008</v>
      </c>
      <c r="M29" t="s">
        <v>47</v>
      </c>
      <c r="N29">
        <v>90</v>
      </c>
      <c r="O29">
        <v>15</v>
      </c>
      <c r="P29">
        <v>3.277798609</v>
      </c>
    </row>
    <row r="30" spans="1:16" x14ac:dyDescent="0.25">
      <c r="A30" t="s">
        <v>45</v>
      </c>
      <c r="B30">
        <v>90</v>
      </c>
      <c r="C30">
        <v>15</v>
      </c>
      <c r="D30">
        <v>29.617834389999999</v>
      </c>
      <c r="G30" t="s">
        <v>46</v>
      </c>
      <c r="H30">
        <v>90</v>
      </c>
      <c r="I30">
        <v>15</v>
      </c>
      <c r="J30">
        <v>8.8371682549999999</v>
      </c>
      <c r="M30" t="s">
        <v>47</v>
      </c>
      <c r="N30">
        <v>90</v>
      </c>
      <c r="O30">
        <v>15</v>
      </c>
      <c r="P30">
        <v>3.0354754399999999</v>
      </c>
    </row>
    <row r="31" spans="1:16" x14ac:dyDescent="0.25">
      <c r="A31" t="s">
        <v>45</v>
      </c>
      <c r="B31">
        <v>90</v>
      </c>
      <c r="C31">
        <v>15</v>
      </c>
      <c r="D31">
        <v>28.12851255</v>
      </c>
      <c r="G31" t="s">
        <v>46</v>
      </c>
      <c r="H31">
        <v>90</v>
      </c>
      <c r="I31">
        <v>15</v>
      </c>
      <c r="J31">
        <v>7.982734829</v>
      </c>
      <c r="M31" t="s">
        <v>47</v>
      </c>
      <c r="N31">
        <v>90</v>
      </c>
      <c r="O31">
        <v>15</v>
      </c>
      <c r="P31">
        <v>2.9851080379999999</v>
      </c>
    </row>
    <row r="32" spans="1:16" x14ac:dyDescent="0.25">
      <c r="A32" t="s">
        <v>45</v>
      </c>
      <c r="B32">
        <v>90</v>
      </c>
      <c r="C32">
        <v>30</v>
      </c>
      <c r="D32">
        <v>20.533439489999999</v>
      </c>
      <c r="G32" t="s">
        <v>46</v>
      </c>
      <c r="H32">
        <v>90</v>
      </c>
      <c r="I32">
        <v>30</v>
      </c>
      <c r="J32">
        <v>10.03429195</v>
      </c>
      <c r="M32" t="s">
        <v>47</v>
      </c>
      <c r="N32">
        <v>90</v>
      </c>
      <c r="O32">
        <v>30</v>
      </c>
      <c r="P32">
        <v>4.4069478230000003</v>
      </c>
    </row>
    <row r="33" spans="1:16" x14ac:dyDescent="0.25">
      <c r="A33" t="s">
        <v>45</v>
      </c>
      <c r="B33">
        <v>90</v>
      </c>
      <c r="C33">
        <v>30</v>
      </c>
      <c r="D33">
        <v>17.47611465</v>
      </c>
      <c r="G33" t="s">
        <v>46</v>
      </c>
      <c r="H33">
        <v>90</v>
      </c>
      <c r="I33">
        <v>30</v>
      </c>
      <c r="J33">
        <v>9.9855817939999998</v>
      </c>
      <c r="M33" t="s">
        <v>47</v>
      </c>
      <c r="N33">
        <v>90</v>
      </c>
      <c r="O33">
        <v>30</v>
      </c>
      <c r="P33">
        <v>4.6291640049999998</v>
      </c>
    </row>
    <row r="34" spans="1:16" x14ac:dyDescent="0.25">
      <c r="A34" t="s">
        <v>45</v>
      </c>
      <c r="B34">
        <v>90</v>
      </c>
      <c r="C34">
        <v>30</v>
      </c>
      <c r="D34">
        <v>17.55573248</v>
      </c>
      <c r="G34" t="s">
        <v>46</v>
      </c>
      <c r="H34">
        <v>90</v>
      </c>
      <c r="I34">
        <v>30</v>
      </c>
      <c r="J34">
        <v>10.0830021</v>
      </c>
      <c r="M34" t="s">
        <v>47</v>
      </c>
      <c r="N34">
        <v>90</v>
      </c>
      <c r="O34">
        <v>30</v>
      </c>
      <c r="P34">
        <v>4.2384168969999996</v>
      </c>
    </row>
    <row r="35" spans="1:16" x14ac:dyDescent="0.25">
      <c r="A35" t="s">
        <v>45</v>
      </c>
      <c r="B35">
        <v>90</v>
      </c>
      <c r="C35">
        <v>30</v>
      </c>
      <c r="D35">
        <v>18.813694269999999</v>
      </c>
      <c r="G35" t="s">
        <v>46</v>
      </c>
      <c r="H35">
        <v>90</v>
      </c>
      <c r="I35">
        <v>30</v>
      </c>
      <c r="J35">
        <v>10.03429195</v>
      </c>
      <c r="M35" t="s">
        <v>47</v>
      </c>
      <c r="N35">
        <v>90</v>
      </c>
      <c r="O35">
        <v>30</v>
      </c>
      <c r="P35">
        <v>4.6828492600000002</v>
      </c>
    </row>
    <row r="36" spans="1:16" x14ac:dyDescent="0.25">
      <c r="A36" t="s">
        <v>45</v>
      </c>
      <c r="B36">
        <v>90</v>
      </c>
      <c r="C36">
        <v>30</v>
      </c>
      <c r="D36">
        <v>14.689490449999999</v>
      </c>
      <c r="G36" t="s">
        <v>46</v>
      </c>
      <c r="H36">
        <v>90</v>
      </c>
      <c r="I36">
        <v>30</v>
      </c>
      <c r="J36">
        <v>10.472683350000001</v>
      </c>
      <c r="M36" t="s">
        <v>47</v>
      </c>
      <c r="N36">
        <v>90</v>
      </c>
      <c r="O36">
        <v>30</v>
      </c>
      <c r="P36">
        <v>4.5448985420000003</v>
      </c>
    </row>
    <row r="37" spans="1:16" x14ac:dyDescent="0.25">
      <c r="A37" t="s">
        <v>45</v>
      </c>
      <c r="B37">
        <v>90</v>
      </c>
      <c r="C37">
        <v>60</v>
      </c>
      <c r="D37">
        <v>24.535562630000001</v>
      </c>
      <c r="G37" t="s">
        <v>46</v>
      </c>
      <c r="H37">
        <v>90</v>
      </c>
      <c r="I37">
        <v>60</v>
      </c>
      <c r="J37">
        <v>6.478450627</v>
      </c>
      <c r="M37" t="s">
        <v>47</v>
      </c>
      <c r="N37">
        <v>90</v>
      </c>
      <c r="O37">
        <v>60</v>
      </c>
      <c r="P37">
        <v>2.9742650560000001</v>
      </c>
    </row>
    <row r="38" spans="1:16" x14ac:dyDescent="0.25">
      <c r="A38" t="s">
        <v>45</v>
      </c>
      <c r="B38">
        <v>90</v>
      </c>
      <c r="C38">
        <v>60</v>
      </c>
      <c r="D38">
        <v>21.423832269999998</v>
      </c>
      <c r="G38" t="s">
        <v>46</v>
      </c>
      <c r="H38">
        <v>90</v>
      </c>
      <c r="I38">
        <v>60</v>
      </c>
      <c r="J38">
        <v>7.5866066559999998</v>
      </c>
      <c r="M38" t="s">
        <v>47</v>
      </c>
      <c r="N38">
        <v>90</v>
      </c>
      <c r="O38">
        <v>60</v>
      </c>
      <c r="P38">
        <v>3.071781943</v>
      </c>
    </row>
    <row r="39" spans="1:16" x14ac:dyDescent="0.25">
      <c r="A39" t="s">
        <v>45</v>
      </c>
      <c r="B39">
        <v>90</v>
      </c>
      <c r="C39">
        <v>60</v>
      </c>
      <c r="D39">
        <v>25.17914013</v>
      </c>
      <c r="G39" t="s">
        <v>46</v>
      </c>
      <c r="H39">
        <v>90</v>
      </c>
      <c r="I39">
        <v>60</v>
      </c>
      <c r="J39">
        <v>6.6489361699999998</v>
      </c>
      <c r="M39" t="s">
        <v>47</v>
      </c>
      <c r="N39">
        <v>90</v>
      </c>
      <c r="O39">
        <v>60</v>
      </c>
      <c r="P39">
        <v>2.8993435449999998</v>
      </c>
    </row>
    <row r="40" spans="1:16" x14ac:dyDescent="0.25">
      <c r="A40" t="s">
        <v>45</v>
      </c>
      <c r="B40">
        <v>90</v>
      </c>
      <c r="C40">
        <v>60</v>
      </c>
      <c r="D40">
        <v>23.268312099999999</v>
      </c>
      <c r="G40" t="s">
        <v>46</v>
      </c>
      <c r="H40">
        <v>90</v>
      </c>
      <c r="I40">
        <v>60</v>
      </c>
      <c r="J40">
        <v>6.6489361699999998</v>
      </c>
      <c r="M40" t="s">
        <v>47</v>
      </c>
      <c r="N40">
        <v>90</v>
      </c>
      <c r="O40">
        <v>60</v>
      </c>
      <c r="P40">
        <v>3.0301588810000002</v>
      </c>
    </row>
    <row r="41" spans="1:16" x14ac:dyDescent="0.25">
      <c r="A41" t="s">
        <v>45</v>
      </c>
      <c r="B41">
        <v>90</v>
      </c>
      <c r="C41">
        <v>60</v>
      </c>
      <c r="D41">
        <v>25.24548832</v>
      </c>
      <c r="G41" t="s">
        <v>46</v>
      </c>
      <c r="H41">
        <v>90</v>
      </c>
      <c r="I41">
        <v>60</v>
      </c>
      <c r="J41">
        <v>6.6489361699999998</v>
      </c>
      <c r="M41" t="s">
        <v>47</v>
      </c>
      <c r="N41">
        <v>90</v>
      </c>
      <c r="O41">
        <v>60</v>
      </c>
      <c r="P41">
        <v>2.980211207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1"/>
  <sheetViews>
    <sheetView workbookViewId="0">
      <selection activeCell="A22" sqref="A22:XFD22"/>
    </sheetView>
  </sheetViews>
  <sheetFormatPr defaultRowHeight="15" x14ac:dyDescent="0.25"/>
  <sheetData>
    <row r="1" spans="1:4" x14ac:dyDescent="0.25">
      <c r="A1" t="s">
        <v>177</v>
      </c>
      <c r="B1" t="s">
        <v>3</v>
      </c>
      <c r="C1" t="s">
        <v>11</v>
      </c>
      <c r="D1" t="s">
        <v>50</v>
      </c>
    </row>
    <row r="2" spans="1:4" x14ac:dyDescent="0.25">
      <c r="A2">
        <v>1</v>
      </c>
      <c r="B2">
        <v>0</v>
      </c>
      <c r="C2">
        <v>571.20000000000005</v>
      </c>
      <c r="D2">
        <v>908.8</v>
      </c>
    </row>
    <row r="3" spans="1:4" s="56" customFormat="1" x14ac:dyDescent="0.25">
      <c r="A3" s="56">
        <v>2</v>
      </c>
      <c r="B3" s="56">
        <v>0</v>
      </c>
      <c r="C3">
        <v>521.04999999999995</v>
      </c>
      <c r="D3" s="56">
        <v>948.5</v>
      </c>
    </row>
    <row r="4" spans="1:4" s="56" customFormat="1" x14ac:dyDescent="0.25">
      <c r="A4" s="56">
        <v>3</v>
      </c>
      <c r="B4" s="56">
        <v>0</v>
      </c>
      <c r="C4" s="56">
        <v>593</v>
      </c>
      <c r="D4" s="56">
        <v>908.6</v>
      </c>
    </row>
    <row r="5" spans="1:4" s="56" customFormat="1" x14ac:dyDescent="0.25">
      <c r="A5" s="56">
        <v>4</v>
      </c>
      <c r="B5" s="56">
        <v>0</v>
      </c>
      <c r="C5">
        <v>550</v>
      </c>
      <c r="D5" s="56">
        <v>936.4</v>
      </c>
    </row>
    <row r="6" spans="1:4" s="56" customFormat="1" x14ac:dyDescent="0.25">
      <c r="A6" s="56">
        <v>5</v>
      </c>
      <c r="B6" s="56">
        <v>0</v>
      </c>
      <c r="C6">
        <v>551.5</v>
      </c>
      <c r="D6" s="56">
        <v>940.6</v>
      </c>
    </row>
    <row r="7" spans="1:4" s="56" customFormat="1" x14ac:dyDescent="0.25">
      <c r="A7" s="56">
        <v>1</v>
      </c>
      <c r="B7" s="56">
        <v>15</v>
      </c>
      <c r="C7" s="56">
        <v>30.9</v>
      </c>
      <c r="D7" s="56">
        <v>921.1</v>
      </c>
    </row>
    <row r="8" spans="1:4" s="56" customFormat="1" x14ac:dyDescent="0.25">
      <c r="A8" s="56">
        <v>2</v>
      </c>
      <c r="B8" s="56">
        <v>15</v>
      </c>
      <c r="C8">
        <v>29.1</v>
      </c>
      <c r="D8" s="56">
        <v>807.9</v>
      </c>
    </row>
    <row r="9" spans="1:4" s="56" customFormat="1" x14ac:dyDescent="0.25">
      <c r="A9" s="56">
        <v>3</v>
      </c>
      <c r="B9" s="56">
        <v>15</v>
      </c>
      <c r="C9">
        <v>28.9</v>
      </c>
      <c r="D9" s="56">
        <v>989.4</v>
      </c>
    </row>
    <row r="10" spans="1:4" s="56" customFormat="1" x14ac:dyDescent="0.25">
      <c r="A10" s="56">
        <v>4</v>
      </c>
      <c r="B10" s="56">
        <v>15</v>
      </c>
      <c r="C10">
        <v>30.1</v>
      </c>
      <c r="D10" s="56">
        <v>948.6</v>
      </c>
    </row>
    <row r="11" spans="1:4" s="56" customFormat="1" x14ac:dyDescent="0.25">
      <c r="A11" s="56">
        <v>5</v>
      </c>
      <c r="B11" s="56">
        <v>15</v>
      </c>
      <c r="C11" s="56">
        <v>30.5</v>
      </c>
      <c r="D11" s="56">
        <v>900.9</v>
      </c>
    </row>
    <row r="12" spans="1:4" s="56" customFormat="1" x14ac:dyDescent="0.25">
      <c r="A12" s="56">
        <v>1</v>
      </c>
      <c r="B12" s="56">
        <v>30</v>
      </c>
      <c r="C12" s="56">
        <v>500</v>
      </c>
      <c r="D12" s="56">
        <v>723.7</v>
      </c>
    </row>
    <row r="13" spans="1:4" s="56" customFormat="1" x14ac:dyDescent="0.25">
      <c r="A13" s="56">
        <v>2</v>
      </c>
      <c r="B13" s="56">
        <v>30</v>
      </c>
      <c r="C13" s="56">
        <v>523</v>
      </c>
      <c r="D13" s="56">
        <v>658.50000000000011</v>
      </c>
    </row>
    <row r="14" spans="1:4" s="56" customFormat="1" x14ac:dyDescent="0.25">
      <c r="A14" s="56">
        <v>3</v>
      </c>
      <c r="B14" s="56">
        <v>30</v>
      </c>
      <c r="C14" s="56">
        <v>500</v>
      </c>
      <c r="D14" s="56">
        <v>661.5</v>
      </c>
    </row>
    <row r="15" spans="1:4" x14ac:dyDescent="0.25">
      <c r="A15">
        <v>4</v>
      </c>
      <c r="B15">
        <v>30</v>
      </c>
      <c r="C15">
        <v>505.1</v>
      </c>
      <c r="D15">
        <v>708.9</v>
      </c>
    </row>
    <row r="16" spans="1:4" x14ac:dyDescent="0.25">
      <c r="A16">
        <v>5</v>
      </c>
      <c r="B16">
        <v>30</v>
      </c>
      <c r="C16">
        <v>500</v>
      </c>
      <c r="D16">
        <v>603.5</v>
      </c>
    </row>
    <row r="17" spans="1:4" s="56" customFormat="1" x14ac:dyDescent="0.25">
      <c r="A17" s="56">
        <v>1</v>
      </c>
      <c r="B17" s="56">
        <v>60</v>
      </c>
      <c r="C17" s="56">
        <v>590.79999999999995</v>
      </c>
      <c r="D17" s="56">
        <v>359.9</v>
      </c>
    </row>
    <row r="18" spans="1:4" x14ac:dyDescent="0.25">
      <c r="A18">
        <v>2</v>
      </c>
      <c r="B18">
        <v>60</v>
      </c>
      <c r="C18">
        <v>641.79999999999995</v>
      </c>
      <c r="D18">
        <v>332.5</v>
      </c>
    </row>
    <row r="19" spans="1:4" x14ac:dyDescent="0.25">
      <c r="A19">
        <v>3</v>
      </c>
      <c r="B19">
        <v>60</v>
      </c>
      <c r="C19">
        <v>600</v>
      </c>
      <c r="D19">
        <v>372.7</v>
      </c>
    </row>
    <row r="20" spans="1:4" s="56" customFormat="1" x14ac:dyDescent="0.25">
      <c r="A20" s="56">
        <v>4</v>
      </c>
      <c r="B20" s="56">
        <v>60</v>
      </c>
      <c r="C20" s="56">
        <v>600</v>
      </c>
      <c r="D20" s="56">
        <v>352.8</v>
      </c>
    </row>
    <row r="21" spans="1:4" x14ac:dyDescent="0.25">
      <c r="A21">
        <v>5</v>
      </c>
      <c r="B21">
        <v>60</v>
      </c>
      <c r="C21">
        <v>635.29999999999995</v>
      </c>
      <c r="D21">
        <v>385.5</v>
      </c>
    </row>
  </sheetData>
  <sortState xmlns:xlrd2="http://schemas.microsoft.com/office/spreadsheetml/2017/richdata2" ref="A2:D21">
    <sortCondition ref="B2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activeCell="I7" sqref="I7"/>
    </sheetView>
  </sheetViews>
  <sheetFormatPr defaultRowHeight="15" x14ac:dyDescent="0.25"/>
  <cols>
    <col min="1" max="1" width="7.5703125" customWidth="1"/>
    <col min="4" max="6" width="9.140625" style="56"/>
  </cols>
  <sheetData>
    <row r="1" spans="1:9" x14ac:dyDescent="0.25">
      <c r="A1" t="s">
        <v>39</v>
      </c>
      <c r="B1" t="s">
        <v>2</v>
      </c>
      <c r="C1" t="s">
        <v>3</v>
      </c>
      <c r="D1" t="s">
        <v>57</v>
      </c>
      <c r="E1" t="s">
        <v>54</v>
      </c>
      <c r="F1" t="s">
        <v>56</v>
      </c>
      <c r="G1" t="s">
        <v>53</v>
      </c>
      <c r="H1" t="s">
        <v>55</v>
      </c>
      <c r="I1" t="s">
        <v>58</v>
      </c>
    </row>
    <row r="2" spans="1:9" s="3" customFormat="1" x14ac:dyDescent="0.25">
      <c r="A2" s="3">
        <v>90</v>
      </c>
      <c r="B2" s="3">
        <v>1</v>
      </c>
      <c r="C2" s="3">
        <v>0</v>
      </c>
      <c r="D2">
        <v>68.600000000000009</v>
      </c>
      <c r="E2">
        <v>250.20000000000002</v>
      </c>
      <c r="F2" s="3" t="s">
        <v>43</v>
      </c>
      <c r="G2" s="3" t="s">
        <v>43</v>
      </c>
      <c r="H2" s="3" t="s">
        <v>43</v>
      </c>
      <c r="I2" s="3" t="s">
        <v>43</v>
      </c>
    </row>
    <row r="3" spans="1:9" s="3" customFormat="1" x14ac:dyDescent="0.25">
      <c r="A3">
        <v>90</v>
      </c>
      <c r="B3">
        <v>2</v>
      </c>
      <c r="C3">
        <v>0</v>
      </c>
      <c r="D3">
        <v>770.8</v>
      </c>
      <c r="E3">
        <v>277.7</v>
      </c>
      <c r="F3" s="3" t="s">
        <v>43</v>
      </c>
      <c r="G3" s="3" t="s">
        <v>43</v>
      </c>
      <c r="H3" s="3" t="s">
        <v>43</v>
      </c>
      <c r="I3" s="3" t="s">
        <v>43</v>
      </c>
    </row>
    <row r="4" spans="1:9" s="3" customFormat="1" x14ac:dyDescent="0.25">
      <c r="A4">
        <v>90</v>
      </c>
      <c r="B4">
        <v>3</v>
      </c>
      <c r="C4">
        <v>0</v>
      </c>
      <c r="D4">
        <v>189.8</v>
      </c>
      <c r="E4">
        <v>707.09999999999991</v>
      </c>
      <c r="F4" s="3">
        <v>211.70000000000002</v>
      </c>
      <c r="G4" t="s">
        <v>43</v>
      </c>
      <c r="I4" s="3" t="s">
        <v>43</v>
      </c>
    </row>
    <row r="5" spans="1:9" s="3" customFormat="1" x14ac:dyDescent="0.25">
      <c r="A5" s="3">
        <v>90</v>
      </c>
      <c r="B5" s="3">
        <v>4</v>
      </c>
      <c r="C5" s="3">
        <v>0</v>
      </c>
      <c r="D5">
        <v>991.40000000000009</v>
      </c>
      <c r="E5" s="3">
        <v>30</v>
      </c>
      <c r="F5" s="3">
        <v>455</v>
      </c>
      <c r="G5" t="s">
        <v>43</v>
      </c>
      <c r="H5" s="3" t="s">
        <v>43</v>
      </c>
      <c r="I5" s="3" t="s">
        <v>43</v>
      </c>
    </row>
    <row r="6" spans="1:9" x14ac:dyDescent="0.25">
      <c r="A6" s="3">
        <v>90</v>
      </c>
      <c r="B6" s="3">
        <v>5</v>
      </c>
      <c r="C6" s="3">
        <v>0</v>
      </c>
      <c r="D6">
        <v>568.5</v>
      </c>
      <c r="E6" t="s">
        <v>43</v>
      </c>
      <c r="F6">
        <v>122.10000000000001</v>
      </c>
      <c r="G6" t="s">
        <v>43</v>
      </c>
      <c r="H6" t="s">
        <v>43</v>
      </c>
      <c r="I6" t="s">
        <v>43</v>
      </c>
    </row>
    <row r="7" spans="1:9" x14ac:dyDescent="0.25">
      <c r="A7" s="3">
        <v>90</v>
      </c>
      <c r="B7" s="3">
        <v>1</v>
      </c>
      <c r="C7" s="3">
        <v>15</v>
      </c>
      <c r="D7">
        <v>63.099999999999994</v>
      </c>
      <c r="E7">
        <v>603.40000000000009</v>
      </c>
      <c r="F7" t="s">
        <v>43</v>
      </c>
      <c r="G7">
        <v>54.599999999999994</v>
      </c>
      <c r="H7" t="s">
        <v>43</v>
      </c>
      <c r="I7" t="s">
        <v>43</v>
      </c>
    </row>
    <row r="8" spans="1:9" x14ac:dyDescent="0.25">
      <c r="A8" s="3">
        <v>90</v>
      </c>
      <c r="B8" s="3">
        <v>2</v>
      </c>
      <c r="C8" s="3">
        <v>15</v>
      </c>
      <c r="D8">
        <v>304.3</v>
      </c>
      <c r="E8">
        <v>903.59999999999991</v>
      </c>
      <c r="F8" t="s">
        <v>43</v>
      </c>
      <c r="G8" t="s">
        <v>43</v>
      </c>
      <c r="H8" t="s">
        <v>43</v>
      </c>
      <c r="I8" t="s">
        <v>43</v>
      </c>
    </row>
    <row r="9" spans="1:9" x14ac:dyDescent="0.25">
      <c r="A9">
        <v>90</v>
      </c>
      <c r="B9">
        <v>3</v>
      </c>
      <c r="C9">
        <v>15</v>
      </c>
      <c r="D9">
        <v>363.2</v>
      </c>
      <c r="E9">
        <v>715.80000000000007</v>
      </c>
      <c r="F9">
        <v>110.39999999999999</v>
      </c>
      <c r="G9" t="s">
        <v>43</v>
      </c>
      <c r="H9" t="s">
        <v>43</v>
      </c>
      <c r="I9" t="s">
        <v>43</v>
      </c>
    </row>
    <row r="10" spans="1:9" x14ac:dyDescent="0.25">
      <c r="A10">
        <v>90</v>
      </c>
      <c r="B10">
        <v>4</v>
      </c>
      <c r="C10">
        <v>15</v>
      </c>
      <c r="D10">
        <v>529.5</v>
      </c>
      <c r="E10">
        <v>152.9</v>
      </c>
      <c r="F10">
        <v>66.2</v>
      </c>
      <c r="G10" t="s">
        <v>43</v>
      </c>
      <c r="H10" t="s">
        <v>43</v>
      </c>
      <c r="I10" t="s">
        <v>43</v>
      </c>
    </row>
    <row r="11" spans="1:9" x14ac:dyDescent="0.25">
      <c r="A11" s="3">
        <v>90</v>
      </c>
      <c r="B11" s="3">
        <v>5</v>
      </c>
      <c r="C11" s="3">
        <v>15</v>
      </c>
      <c r="D11">
        <v>313.90000000000003</v>
      </c>
      <c r="E11">
        <v>187.8</v>
      </c>
      <c r="F11">
        <v>199.2</v>
      </c>
    </row>
    <row r="12" spans="1:9" x14ac:dyDescent="0.25">
      <c r="A12" s="3">
        <v>90</v>
      </c>
      <c r="B12" s="3">
        <v>1</v>
      </c>
      <c r="C12" s="3">
        <v>30</v>
      </c>
      <c r="D12">
        <v>583.5</v>
      </c>
      <c r="E12" t="s">
        <v>43</v>
      </c>
      <c r="F12" t="s">
        <v>43</v>
      </c>
      <c r="G12">
        <v>190.2</v>
      </c>
      <c r="H12" t="s">
        <v>43</v>
      </c>
    </row>
    <row r="13" spans="1:9" x14ac:dyDescent="0.25">
      <c r="A13" s="3">
        <v>90</v>
      </c>
      <c r="B13" s="3">
        <v>2</v>
      </c>
      <c r="C13" s="3">
        <v>30</v>
      </c>
      <c r="D13">
        <v>297.8</v>
      </c>
      <c r="E13">
        <v>101.1</v>
      </c>
      <c r="F13">
        <v>259.60000000000002</v>
      </c>
      <c r="G13" t="s">
        <v>43</v>
      </c>
      <c r="H13" t="s">
        <v>43</v>
      </c>
      <c r="I13" t="s">
        <v>43</v>
      </c>
    </row>
    <row r="14" spans="1:9" x14ac:dyDescent="0.25">
      <c r="A14" s="3">
        <v>90</v>
      </c>
      <c r="B14" s="3">
        <v>3</v>
      </c>
      <c r="C14" s="3">
        <v>30</v>
      </c>
      <c r="D14">
        <v>333.6</v>
      </c>
      <c r="E14">
        <v>327.9</v>
      </c>
      <c r="F14" t="s">
        <v>43</v>
      </c>
      <c r="G14" t="s">
        <v>43</v>
      </c>
      <c r="H14" t="s">
        <v>43</v>
      </c>
      <c r="I14" t="s">
        <v>43</v>
      </c>
    </row>
    <row r="15" spans="1:9" x14ac:dyDescent="0.25">
      <c r="A15" s="3">
        <v>90</v>
      </c>
      <c r="B15" s="3">
        <v>4</v>
      </c>
      <c r="C15" s="3">
        <v>30</v>
      </c>
      <c r="D15">
        <v>467.2</v>
      </c>
      <c r="E15" t="s">
        <v>43</v>
      </c>
      <c r="F15">
        <v>223.29999999999998</v>
      </c>
      <c r="G15">
        <v>18.400000000000002</v>
      </c>
      <c r="H15" t="s">
        <v>43</v>
      </c>
      <c r="I15" s="3" t="s">
        <v>43</v>
      </c>
    </row>
    <row r="16" spans="1:9" x14ac:dyDescent="0.25">
      <c r="A16" s="3">
        <v>90</v>
      </c>
      <c r="B16" s="3">
        <v>5</v>
      </c>
      <c r="C16" s="3">
        <v>30</v>
      </c>
      <c r="D16">
        <v>277.39999999999998</v>
      </c>
      <c r="E16">
        <v>276.09999999999997</v>
      </c>
      <c r="F16"/>
      <c r="I16" s="3" t="s">
        <v>43</v>
      </c>
    </row>
    <row r="17" spans="1:9" x14ac:dyDescent="0.25">
      <c r="A17" s="3">
        <v>90</v>
      </c>
      <c r="B17" s="3">
        <v>1</v>
      </c>
      <c r="C17" s="3">
        <v>60</v>
      </c>
      <c r="D17">
        <v>174.6</v>
      </c>
      <c r="E17">
        <v>643.70000000000016</v>
      </c>
      <c r="F17" t="s">
        <v>43</v>
      </c>
      <c r="G17">
        <v>291.59999999999997</v>
      </c>
      <c r="H17" t="s">
        <v>43</v>
      </c>
      <c r="I17" s="3" t="s">
        <v>43</v>
      </c>
    </row>
    <row r="18" spans="1:9" x14ac:dyDescent="0.25">
      <c r="A18">
        <v>90</v>
      </c>
      <c r="B18">
        <v>2</v>
      </c>
      <c r="C18">
        <v>60</v>
      </c>
      <c r="D18" t="s">
        <v>43</v>
      </c>
      <c r="E18">
        <v>62</v>
      </c>
      <c r="F18">
        <v>70.5</v>
      </c>
      <c r="G18" t="s">
        <v>43</v>
      </c>
      <c r="H18" t="s">
        <v>43</v>
      </c>
      <c r="I18" s="3" t="s">
        <v>43</v>
      </c>
    </row>
    <row r="19" spans="1:9" x14ac:dyDescent="0.25">
      <c r="A19" s="3">
        <v>90</v>
      </c>
      <c r="B19" s="3">
        <v>3</v>
      </c>
      <c r="C19" s="3">
        <v>60</v>
      </c>
      <c r="D19">
        <v>21.2</v>
      </c>
      <c r="E19">
        <v>78.7</v>
      </c>
      <c r="F19" t="s">
        <v>43</v>
      </c>
      <c r="G19">
        <v>54.5</v>
      </c>
      <c r="H19">
        <v>68.3</v>
      </c>
    </row>
    <row r="20" spans="1:9" x14ac:dyDescent="0.25">
      <c r="A20">
        <v>90</v>
      </c>
      <c r="B20">
        <v>4</v>
      </c>
      <c r="C20">
        <v>60</v>
      </c>
      <c r="D20">
        <v>241.8</v>
      </c>
      <c r="E20" s="3">
        <v>11</v>
      </c>
      <c r="F20" t="s">
        <v>43</v>
      </c>
      <c r="G20" s="3" t="s">
        <v>43</v>
      </c>
      <c r="H20" s="3" t="s">
        <v>43</v>
      </c>
      <c r="I20" t="s">
        <v>43</v>
      </c>
    </row>
    <row r="21" spans="1:9" x14ac:dyDescent="0.25">
      <c r="A21" s="3">
        <v>90</v>
      </c>
      <c r="B21" s="3">
        <v>5</v>
      </c>
      <c r="C21" s="3">
        <v>60</v>
      </c>
      <c r="D21">
        <v>85.5</v>
      </c>
      <c r="E21" t="s">
        <v>43</v>
      </c>
      <c r="F21" t="s">
        <v>43</v>
      </c>
      <c r="G21" t="s">
        <v>43</v>
      </c>
      <c r="H21" t="s">
        <v>43</v>
      </c>
      <c r="I21" t="s">
        <v>43</v>
      </c>
    </row>
    <row r="22" spans="1:9" x14ac:dyDescent="0.25">
      <c r="E22"/>
      <c r="F22"/>
    </row>
  </sheetData>
  <sortState xmlns:xlrd2="http://schemas.microsoft.com/office/spreadsheetml/2017/richdata2" ref="A2:I21">
    <sortCondition ref="C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76</vt:i4>
      </vt:variant>
    </vt:vector>
  </HeadingPairs>
  <TitlesOfParts>
    <vt:vector size="76" baseType="lpstr">
      <vt:lpstr>1617 DM  1st 70</vt:lpstr>
      <vt:lpstr>1617 total DM 1st 70</vt:lpstr>
      <vt:lpstr>1617 1st 70 grasses n forbs</vt:lpstr>
      <vt:lpstr>1617 1st 70 DM species</vt:lpstr>
      <vt:lpstr>1617 1st 70 Eco DM</vt:lpstr>
      <vt:lpstr>1617 Dm 1st 90</vt:lpstr>
      <vt:lpstr>1617 Dm total 1st 90</vt:lpstr>
      <vt:lpstr>1617 Forbs grasses and forbs</vt:lpstr>
      <vt:lpstr>1617 1st 90 DM Species </vt:lpstr>
      <vt:lpstr>1617 1st 90 DM Ecolo </vt:lpstr>
      <vt:lpstr>1617 2nd 70 DM</vt:lpstr>
      <vt:lpstr>1617 2nd 70 Total</vt:lpstr>
      <vt:lpstr>1617 2nd 70 Grasses n forbs</vt:lpstr>
      <vt:lpstr>1617 2nd 70 DM species </vt:lpstr>
      <vt:lpstr>1617 2nd 70 Dm ecolo</vt:lpstr>
      <vt:lpstr>1617 2nd 90 DM</vt:lpstr>
      <vt:lpstr>1617 2nd 90 DM Total</vt:lpstr>
      <vt:lpstr>1617 2nd 90 Grass n forbs</vt:lpstr>
      <vt:lpstr>2nd 90 DM species</vt:lpstr>
      <vt:lpstr>2nd 90 Dm ecolo</vt:lpstr>
      <vt:lpstr>1617 Dm 3rd 70</vt:lpstr>
      <vt:lpstr>1617 DM 3rd 70 Total </vt:lpstr>
      <vt:lpstr>1617 grasses and forbs 3rd 70 </vt:lpstr>
      <vt:lpstr>1617 3rd 70 DM species </vt:lpstr>
      <vt:lpstr>1617 3rd 70 DM Ecolo</vt:lpstr>
      <vt:lpstr>1617 Dm 3rd 90</vt:lpstr>
      <vt:lpstr>1617 DM Total</vt:lpstr>
      <vt:lpstr>1617 3rd 90 Grasses and forbs</vt:lpstr>
      <vt:lpstr>1617 3rd 90 DM species </vt:lpstr>
      <vt:lpstr>1617 3rd 90 ecolo</vt:lpstr>
      <vt:lpstr>1718 frsh bm 1st 70</vt:lpstr>
      <vt:lpstr>1718 DM bm 1st 70</vt:lpstr>
      <vt:lpstr>Grasses and forbs 1718 1st 70DM</vt:lpstr>
      <vt:lpstr>1718 Species 1st 70 DM</vt:lpstr>
      <vt:lpstr>1718 1st 70 DM Ec</vt:lpstr>
      <vt:lpstr>1718 DM BM 1st 90 dys</vt:lpstr>
      <vt:lpstr>1718 grasses and forbs 1st 90</vt:lpstr>
      <vt:lpstr>1718 species 1st 90 DM</vt:lpstr>
      <vt:lpstr>1718 1st 90  Eco</vt:lpstr>
      <vt:lpstr>1718 ANPP Frsh</vt:lpstr>
      <vt:lpstr>1718 ANPP DRY</vt:lpstr>
      <vt:lpstr>ANPP spcs comp</vt:lpstr>
      <vt:lpstr>Species ANPP</vt:lpstr>
      <vt:lpstr>ANPP Totals</vt:lpstr>
      <vt:lpstr>Sheet10</vt:lpstr>
      <vt:lpstr>Forbs and species</vt:lpstr>
      <vt:lpstr>ANPP Forbs n Grasses</vt:lpstr>
      <vt:lpstr>1718 2nd 70 frsh</vt:lpstr>
      <vt:lpstr>1718 2nd 70 DM MB</vt:lpstr>
      <vt:lpstr>1718 total Bm 2nd 70</vt:lpstr>
      <vt:lpstr>1718 2nd 70 grasses and forbs</vt:lpstr>
      <vt:lpstr>1718 2nd 70 ecological </vt:lpstr>
      <vt:lpstr>1718 species 2nd 70</vt:lpstr>
      <vt:lpstr>1718 2nd 90 Dm</vt:lpstr>
      <vt:lpstr>1718 2nd 90 DM Totals</vt:lpstr>
      <vt:lpstr>1718 2nd 90 grasses n forbs</vt:lpstr>
      <vt:lpstr>1718 2nd 90 Dm Ecological</vt:lpstr>
      <vt:lpstr>1718 2nd 90 species</vt:lpstr>
      <vt:lpstr>ANPP Species biomass</vt:lpstr>
      <vt:lpstr>Ecological status ANPP</vt:lpstr>
      <vt:lpstr>Forbs ANPP</vt:lpstr>
      <vt:lpstr>Grass ANPP</vt:lpstr>
      <vt:lpstr>Graphs</vt:lpstr>
      <vt:lpstr>1718 Frsh 3rd 70</vt:lpstr>
      <vt:lpstr>1718 Dry 3r 70</vt:lpstr>
      <vt:lpstr>1718 DM 3rd 70 Total</vt:lpstr>
      <vt:lpstr>1718 grasses n forbs 3rd 70</vt:lpstr>
      <vt:lpstr>1718 DM 3rd 70 Ecological</vt:lpstr>
      <vt:lpstr>1718 DM 3rd 70 species</vt:lpstr>
      <vt:lpstr>1718 Dm 3rd 90</vt:lpstr>
      <vt:lpstr>1718 Dm 3rd 90 Total</vt:lpstr>
      <vt:lpstr>1718 Grasses and forbs 3rd 90 </vt:lpstr>
      <vt:lpstr>1718 3rd 90 3rd 90 ecological</vt:lpstr>
      <vt:lpstr>1718 3rd 90 Species</vt:lpstr>
      <vt:lpstr>Ecological 201718</vt:lpstr>
      <vt:lpstr>WUE 1617</vt:lpstr>
    </vt:vector>
  </TitlesOfParts>
  <Company>University of Pretoria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Bonnie</cp:lastModifiedBy>
  <dcterms:created xsi:type="dcterms:W3CDTF">2017-02-14T09:29:03Z</dcterms:created>
  <dcterms:modified xsi:type="dcterms:W3CDTF">2023-02-06T09:06:42Z</dcterms:modified>
</cp:coreProperties>
</file>