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Therapeace Reception\Desktop\PhD\Thesis\final\Inhandiging\resubmission thesis\"/>
    </mc:Choice>
  </mc:AlternateContent>
  <xr:revisionPtr revIDLastSave="0" documentId="13_ncr:1_{0ED596B4-64C1-4AD3-84B6-5664124C8009}" xr6:coauthVersionLast="47" xr6:coauthVersionMax="47" xr10:uidLastSave="{00000000-0000-0000-0000-000000000000}"/>
  <bookViews>
    <workbookView xWindow="-120" yWindow="-120" windowWidth="20730" windowHeight="11160" firstSheet="11" activeTab="14" xr2:uid="{F7F8D647-6D0F-4E65-8403-88BA6020E541}"/>
  </bookViews>
  <sheets>
    <sheet name="Phase B Background" sheetId="1" r:id="rId1"/>
    <sheet name="Phase B BackgroundB" sheetId="2" r:id="rId2"/>
    <sheet name="Phase B Background Codebook" sheetId="3" r:id="rId3"/>
    <sheet name="Phase B Background Freqency" sheetId="7" r:id="rId4"/>
    <sheet name="Phase B PEDS response" sheetId="4" r:id="rId5"/>
    <sheet name="Phase B PEDS response B" sheetId="5" r:id="rId6"/>
    <sheet name="Phase B PEDS codebook" sheetId="6" r:id="rId7"/>
    <sheet name="Phase 1 PEDS-DM 1" sheetId="8" r:id="rId8"/>
    <sheet name="Phase 1 PEDS-DM 2" sheetId="9" r:id="rId9"/>
    <sheet name="Phase 1 PEDS-DM3" sheetId="10" r:id="rId10"/>
    <sheet name="Phase 1 PEDS-DM4" sheetId="11" r:id="rId11"/>
    <sheet name="PEDS DM SignDif" sheetId="12" r:id="rId12"/>
    <sheet name="PEDS DM SignDif2" sheetId="13" r:id="rId13"/>
    <sheet name="Phase D Delphi 1" sheetId="14" r:id="rId14"/>
    <sheet name="Phase D Delph 2" sheetId="17" r:id="rId15"/>
  </sheets>
  <externalReferences>
    <externalReference r:id="rId16"/>
  </externalReferenc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32" i="17" l="1"/>
  <c r="O131" i="17"/>
  <c r="O130" i="17"/>
  <c r="O129" i="17"/>
  <c r="O128" i="17"/>
  <c r="O127" i="17"/>
  <c r="O126" i="17"/>
  <c r="AM124" i="17"/>
  <c r="AL124" i="17"/>
  <c r="AK124" i="17"/>
  <c r="AJ124" i="17"/>
  <c r="AI124" i="17"/>
  <c r="S124" i="17"/>
  <c r="R124" i="17"/>
  <c r="Q124" i="17"/>
  <c r="P124" i="17"/>
  <c r="O124" i="17"/>
  <c r="S123" i="17"/>
  <c r="R123" i="17"/>
  <c r="Q123" i="17"/>
  <c r="P123" i="17"/>
  <c r="O123" i="17"/>
  <c r="AM122" i="17"/>
  <c r="AL122" i="17"/>
  <c r="AK122" i="17"/>
  <c r="AJ122" i="17"/>
  <c r="AI122" i="17"/>
  <c r="AG122" i="17"/>
  <c r="AF122" i="17"/>
  <c r="AE122" i="17"/>
  <c r="AD122" i="17"/>
  <c r="AC122" i="17"/>
  <c r="AA122" i="17"/>
  <c r="Z122" i="17"/>
  <c r="Y122" i="17"/>
  <c r="X122" i="17"/>
  <c r="W122" i="17"/>
  <c r="S122" i="17"/>
  <c r="R122" i="17"/>
  <c r="Q122" i="17"/>
  <c r="P122" i="17"/>
  <c r="T122" i="17" s="1"/>
  <c r="O122" i="17"/>
  <c r="AM121" i="17"/>
  <c r="AL121" i="17"/>
  <c r="AK121" i="17"/>
  <c r="AJ121" i="17"/>
  <c r="AI121" i="17"/>
  <c r="S121" i="17"/>
  <c r="R121" i="17"/>
  <c r="Q121" i="17"/>
  <c r="P121" i="17"/>
  <c r="O121" i="17"/>
  <c r="S120" i="17"/>
  <c r="R120" i="17"/>
  <c r="Q120" i="17"/>
  <c r="P120" i="17"/>
  <c r="O120" i="17"/>
  <c r="AM119" i="17"/>
  <c r="AL119" i="17"/>
  <c r="AK119" i="17"/>
  <c r="AJ119" i="17"/>
  <c r="AI119" i="17"/>
  <c r="AG119" i="17"/>
  <c r="AF119" i="17"/>
  <c r="AE119" i="17"/>
  <c r="AD119" i="17"/>
  <c r="AC119" i="17"/>
  <c r="AA119" i="17"/>
  <c r="Z119" i="17"/>
  <c r="Y119" i="17"/>
  <c r="X119" i="17"/>
  <c r="W119" i="17"/>
  <c r="S119" i="17"/>
  <c r="R119" i="17"/>
  <c r="Q119" i="17"/>
  <c r="P119" i="17"/>
  <c r="O119" i="17"/>
  <c r="T119" i="17" s="1"/>
  <c r="AM118" i="17"/>
  <c r="AL118" i="17"/>
  <c r="AK118" i="17"/>
  <c r="AJ118" i="17"/>
  <c r="AI118" i="17"/>
  <c r="S118" i="17"/>
  <c r="R118" i="17"/>
  <c r="Q118" i="17"/>
  <c r="P118" i="17"/>
  <c r="O118" i="17"/>
  <c r="AM117" i="17"/>
  <c r="AL117" i="17"/>
  <c r="AK117" i="17"/>
  <c r="AJ117" i="17"/>
  <c r="AI117" i="17"/>
  <c r="S117" i="17"/>
  <c r="R117" i="17"/>
  <c r="Q117" i="17"/>
  <c r="P117" i="17"/>
  <c r="O117" i="17"/>
  <c r="AM116" i="17"/>
  <c r="AL116" i="17"/>
  <c r="AK116" i="17"/>
  <c r="AJ116" i="17"/>
  <c r="AI116" i="17"/>
  <c r="S116" i="17"/>
  <c r="R116" i="17"/>
  <c r="Q116" i="17"/>
  <c r="P116" i="17"/>
  <c r="O116" i="17"/>
  <c r="S115" i="17"/>
  <c r="R115" i="17"/>
  <c r="Q115" i="17"/>
  <c r="P115" i="17"/>
  <c r="O115" i="17"/>
  <c r="AM114" i="17"/>
  <c r="AL114" i="17"/>
  <c r="AK114" i="17"/>
  <c r="AJ114" i="17"/>
  <c r="AI114" i="17"/>
  <c r="AG114" i="17"/>
  <c r="AF114" i="17"/>
  <c r="AE114" i="17"/>
  <c r="AD114" i="17"/>
  <c r="AC114" i="17"/>
  <c r="AA114" i="17"/>
  <c r="Z114" i="17"/>
  <c r="Y114" i="17"/>
  <c r="X114" i="17"/>
  <c r="W114" i="17"/>
  <c r="S114" i="17"/>
  <c r="R114" i="17"/>
  <c r="Q114" i="17"/>
  <c r="P114" i="17"/>
  <c r="T114" i="17" s="1"/>
  <c r="O114" i="17"/>
  <c r="AM113" i="17"/>
  <c r="AL113" i="17"/>
  <c r="AK113" i="17"/>
  <c r="AJ113" i="17"/>
  <c r="AI113" i="17"/>
  <c r="S113" i="17"/>
  <c r="R113" i="17"/>
  <c r="Q113" i="17"/>
  <c r="P113" i="17"/>
  <c r="O113" i="17"/>
  <c r="AM112" i="17"/>
  <c r="AL112" i="17"/>
  <c r="AK112" i="17"/>
  <c r="AJ112" i="17"/>
  <c r="AI112" i="17"/>
  <c r="S112" i="17"/>
  <c r="R112" i="17"/>
  <c r="Q112" i="17"/>
  <c r="P112" i="17"/>
  <c r="O112" i="17"/>
  <c r="S111" i="17"/>
  <c r="R111" i="17"/>
  <c r="Q111" i="17"/>
  <c r="P111" i="17"/>
  <c r="O111" i="17"/>
  <c r="AM110" i="17"/>
  <c r="AL110" i="17"/>
  <c r="AK110" i="17"/>
  <c r="AJ110" i="17"/>
  <c r="AI110" i="17"/>
  <c r="AG110" i="17"/>
  <c r="AF110" i="17"/>
  <c r="AE110" i="17"/>
  <c r="AD110" i="17"/>
  <c r="AC110" i="17"/>
  <c r="AA110" i="17"/>
  <c r="Z110" i="17"/>
  <c r="Y110" i="17"/>
  <c r="X110" i="17"/>
  <c r="W110" i="17"/>
  <c r="S110" i="17"/>
  <c r="R110" i="17"/>
  <c r="Q110" i="17"/>
  <c r="P110" i="17"/>
  <c r="T110" i="17" s="1"/>
  <c r="O110" i="17"/>
  <c r="AM109" i="17"/>
  <c r="AL109" i="17"/>
  <c r="AK109" i="17"/>
  <c r="AJ109" i="17"/>
  <c r="AI109" i="17"/>
  <c r="S109" i="17"/>
  <c r="R109" i="17"/>
  <c r="Q109" i="17"/>
  <c r="P109" i="17"/>
  <c r="O109" i="17"/>
  <c r="AM108" i="17"/>
  <c r="AL108" i="17"/>
  <c r="AK108" i="17"/>
  <c r="AJ108" i="17"/>
  <c r="AI108" i="17"/>
  <c r="S108" i="17"/>
  <c r="R108" i="17"/>
  <c r="Q108" i="17"/>
  <c r="P108" i="17"/>
  <c r="O108" i="17"/>
  <c r="AM107" i="17"/>
  <c r="AL107" i="17"/>
  <c r="AK107" i="17"/>
  <c r="AJ107" i="17"/>
  <c r="AI107" i="17"/>
  <c r="S107" i="17"/>
  <c r="R107" i="17"/>
  <c r="Q107" i="17"/>
  <c r="P107" i="17"/>
  <c r="O107" i="17"/>
  <c r="S106" i="17"/>
  <c r="R106" i="17"/>
  <c r="Q106" i="17"/>
  <c r="P106" i="17"/>
  <c r="O106" i="17"/>
  <c r="AM105" i="17"/>
  <c r="AL105" i="17"/>
  <c r="AK105" i="17"/>
  <c r="AJ105" i="17"/>
  <c r="AI105" i="17"/>
  <c r="AG105" i="17"/>
  <c r="AF105" i="17"/>
  <c r="AE105" i="17"/>
  <c r="AD105" i="17"/>
  <c r="AC105" i="17"/>
  <c r="AA105" i="17"/>
  <c r="Z105" i="17"/>
  <c r="Y105" i="17"/>
  <c r="X105" i="17"/>
  <c r="W105" i="17"/>
  <c r="S105" i="17"/>
  <c r="R105" i="17"/>
  <c r="Q105" i="17"/>
  <c r="P105" i="17"/>
  <c r="O105" i="17"/>
  <c r="AM104" i="17"/>
  <c r="AL104" i="17"/>
  <c r="AK104" i="17"/>
  <c r="AJ104" i="17"/>
  <c r="AI104" i="17"/>
  <c r="S104" i="17"/>
  <c r="R104" i="17"/>
  <c r="Q104" i="17"/>
  <c r="P104" i="17"/>
  <c r="O104" i="17"/>
  <c r="S103" i="17"/>
  <c r="R103" i="17"/>
  <c r="Q103" i="17"/>
  <c r="P103" i="17"/>
  <c r="O103" i="17"/>
  <c r="AM102" i="17"/>
  <c r="AL102" i="17"/>
  <c r="AK102" i="17"/>
  <c r="AJ102" i="17"/>
  <c r="AI102" i="17"/>
  <c r="AG102" i="17"/>
  <c r="AF102" i="17"/>
  <c r="AE102" i="17"/>
  <c r="AD102" i="17"/>
  <c r="AC102" i="17"/>
  <c r="AA102" i="17"/>
  <c r="Z102" i="17"/>
  <c r="Y102" i="17"/>
  <c r="X102" i="17"/>
  <c r="W102" i="17"/>
  <c r="S102" i="17"/>
  <c r="R102" i="17"/>
  <c r="Q102" i="17"/>
  <c r="P102" i="17"/>
  <c r="T102" i="17" s="1"/>
  <c r="O102" i="17"/>
  <c r="AM101" i="17"/>
  <c r="AL101" i="17"/>
  <c r="AK101" i="17"/>
  <c r="AJ101" i="17"/>
  <c r="AI101" i="17"/>
  <c r="S101" i="17"/>
  <c r="R101" i="17"/>
  <c r="Q101" i="17"/>
  <c r="P101" i="17"/>
  <c r="O101" i="17"/>
  <c r="S100" i="17"/>
  <c r="R100" i="17"/>
  <c r="Q100" i="17"/>
  <c r="P100" i="17"/>
  <c r="O100" i="17"/>
  <c r="AM99" i="17"/>
  <c r="AL99" i="17"/>
  <c r="AK99" i="17"/>
  <c r="AJ99" i="17"/>
  <c r="AI99" i="17"/>
  <c r="AG99" i="17"/>
  <c r="AF99" i="17"/>
  <c r="AE99" i="17"/>
  <c r="AD99" i="17"/>
  <c r="AC99" i="17"/>
  <c r="AA99" i="17"/>
  <c r="Z99" i="17"/>
  <c r="Y99" i="17"/>
  <c r="X99" i="17"/>
  <c r="W99" i="17"/>
  <c r="S99" i="17"/>
  <c r="R99" i="17"/>
  <c r="Q99" i="17"/>
  <c r="P99" i="17"/>
  <c r="T99" i="17" s="1"/>
  <c r="O99" i="17"/>
  <c r="AM98" i="17"/>
  <c r="AL98" i="17"/>
  <c r="AK98" i="17"/>
  <c r="AJ98" i="17"/>
  <c r="AI98" i="17"/>
  <c r="S98" i="17"/>
  <c r="R98" i="17"/>
  <c r="Q98" i="17"/>
  <c r="P98" i="17"/>
  <c r="O98" i="17"/>
  <c r="AM97" i="17"/>
  <c r="AL97" i="17"/>
  <c r="AK97" i="17"/>
  <c r="AJ97" i="17"/>
  <c r="AI97" i="17"/>
  <c r="S97" i="17"/>
  <c r="R97" i="17"/>
  <c r="Q97" i="17"/>
  <c r="P97" i="17"/>
  <c r="O97" i="17"/>
  <c r="T97" i="17" s="1"/>
  <c r="AM96" i="17"/>
  <c r="AL96" i="17"/>
  <c r="AK96" i="17"/>
  <c r="AJ96" i="17"/>
  <c r="AI96" i="17"/>
  <c r="S96" i="17"/>
  <c r="R96" i="17"/>
  <c r="Q96" i="17"/>
  <c r="P96" i="17"/>
  <c r="O96" i="17"/>
  <c r="S95" i="17"/>
  <c r="R95" i="17"/>
  <c r="Q95" i="17"/>
  <c r="P95" i="17"/>
  <c r="O95" i="17"/>
  <c r="AM94" i="17"/>
  <c r="AL94" i="17"/>
  <c r="AK94" i="17"/>
  <c r="AJ94" i="17"/>
  <c r="AI94" i="17"/>
  <c r="AG94" i="17"/>
  <c r="AF94" i="17"/>
  <c r="AE94" i="17"/>
  <c r="AD94" i="17"/>
  <c r="AC94" i="17"/>
  <c r="AA94" i="17"/>
  <c r="Z94" i="17"/>
  <c r="Y94" i="17"/>
  <c r="X94" i="17"/>
  <c r="W94" i="17"/>
  <c r="S94" i="17"/>
  <c r="R94" i="17"/>
  <c r="Q94" i="17"/>
  <c r="P94" i="17"/>
  <c r="T94" i="17" s="1"/>
  <c r="O94" i="17"/>
  <c r="AM93" i="17"/>
  <c r="AL93" i="17"/>
  <c r="AK93" i="17"/>
  <c r="AJ93" i="17"/>
  <c r="AI93" i="17"/>
  <c r="S93" i="17"/>
  <c r="R93" i="17"/>
  <c r="Q93" i="17"/>
  <c r="P93" i="17"/>
  <c r="O93" i="17"/>
  <c r="AM92" i="17"/>
  <c r="AL92" i="17"/>
  <c r="AK92" i="17"/>
  <c r="AJ92" i="17"/>
  <c r="AI92" i="17"/>
  <c r="S92" i="17"/>
  <c r="R92" i="17"/>
  <c r="Q92" i="17"/>
  <c r="P92" i="17"/>
  <c r="O92" i="17"/>
  <c r="AM91" i="17"/>
  <c r="AL91" i="17"/>
  <c r="AK91" i="17"/>
  <c r="AJ91" i="17"/>
  <c r="AI91" i="17"/>
  <c r="S91" i="17"/>
  <c r="R91" i="17"/>
  <c r="Q91" i="17"/>
  <c r="P91" i="17"/>
  <c r="O91" i="17"/>
  <c r="S90" i="17"/>
  <c r="R90" i="17"/>
  <c r="Q90" i="17"/>
  <c r="P90" i="17"/>
  <c r="O90" i="17"/>
  <c r="AM89" i="17"/>
  <c r="AL89" i="17"/>
  <c r="AK89" i="17"/>
  <c r="AJ89" i="17"/>
  <c r="AI89" i="17"/>
  <c r="AG89" i="17"/>
  <c r="AF89" i="17"/>
  <c r="AE89" i="17"/>
  <c r="AD89" i="17"/>
  <c r="AC89" i="17"/>
  <c r="AA89" i="17"/>
  <c r="Z89" i="17"/>
  <c r="Y89" i="17"/>
  <c r="X89" i="17"/>
  <c r="W89" i="17"/>
  <c r="S89" i="17"/>
  <c r="R89" i="17"/>
  <c r="Q89" i="17"/>
  <c r="P89" i="17"/>
  <c r="T89" i="17" s="1"/>
  <c r="O89" i="17"/>
  <c r="AM88" i="17"/>
  <c r="AL88" i="17"/>
  <c r="AK88" i="17"/>
  <c r="AJ88" i="17"/>
  <c r="AI88" i="17"/>
  <c r="S88" i="17"/>
  <c r="R88" i="17"/>
  <c r="Q88" i="17"/>
  <c r="P88" i="17"/>
  <c r="T88" i="17" s="1"/>
  <c r="O88" i="17"/>
  <c r="AM87" i="17"/>
  <c r="AL87" i="17"/>
  <c r="AK87" i="17"/>
  <c r="AJ87" i="17"/>
  <c r="AI87" i="17"/>
  <c r="S87" i="17"/>
  <c r="R87" i="17"/>
  <c r="Q87" i="17"/>
  <c r="P87" i="17"/>
  <c r="O87" i="17"/>
  <c r="AM86" i="17"/>
  <c r="AL86" i="17"/>
  <c r="AK86" i="17"/>
  <c r="AJ86" i="17"/>
  <c r="AI86" i="17"/>
  <c r="S86" i="17"/>
  <c r="R86" i="17"/>
  <c r="Q86" i="17"/>
  <c r="P86" i="17"/>
  <c r="O86" i="17"/>
  <c r="S85" i="17"/>
  <c r="R85" i="17"/>
  <c r="Q85" i="17"/>
  <c r="P85" i="17"/>
  <c r="O85" i="17"/>
  <c r="AM84" i="17"/>
  <c r="AL84" i="17"/>
  <c r="AK84" i="17"/>
  <c r="AJ84" i="17"/>
  <c r="AI84" i="17"/>
  <c r="AG84" i="17"/>
  <c r="AF84" i="17"/>
  <c r="AE84" i="17"/>
  <c r="AD84" i="17"/>
  <c r="AC84" i="17"/>
  <c r="AA84" i="17"/>
  <c r="Z84" i="17"/>
  <c r="Y84" i="17"/>
  <c r="X84" i="17"/>
  <c r="W84" i="17"/>
  <c r="S84" i="17"/>
  <c r="R84" i="17"/>
  <c r="Q84" i="17"/>
  <c r="P84" i="17"/>
  <c r="T84" i="17" s="1"/>
  <c r="O84" i="17"/>
  <c r="AM83" i="17"/>
  <c r="AL83" i="17"/>
  <c r="AK83" i="17"/>
  <c r="AJ83" i="17"/>
  <c r="AI83" i="17"/>
  <c r="S83" i="17"/>
  <c r="R83" i="17"/>
  <c r="Q83" i="17"/>
  <c r="P83" i="17"/>
  <c r="O83" i="17"/>
  <c r="AM82" i="17"/>
  <c r="AL82" i="17"/>
  <c r="AK82" i="17"/>
  <c r="AJ82" i="17"/>
  <c r="AI82" i="17"/>
  <c r="S82" i="17"/>
  <c r="R82" i="17"/>
  <c r="Q82" i="17"/>
  <c r="P82" i="17"/>
  <c r="T82" i="17" s="1"/>
  <c r="O82" i="17"/>
  <c r="S81" i="17"/>
  <c r="R81" i="17"/>
  <c r="Q81" i="17"/>
  <c r="P81" i="17"/>
  <c r="O81" i="17"/>
  <c r="AM80" i="17"/>
  <c r="AL80" i="17"/>
  <c r="AK80" i="17"/>
  <c r="AJ80" i="17"/>
  <c r="AI80" i="17"/>
  <c r="AG80" i="17"/>
  <c r="AF80" i="17"/>
  <c r="AE80" i="17"/>
  <c r="AD80" i="17"/>
  <c r="AC80" i="17"/>
  <c r="AA80" i="17"/>
  <c r="Z80" i="17"/>
  <c r="Y80" i="17"/>
  <c r="X80" i="17"/>
  <c r="W80" i="17"/>
  <c r="S80" i="17"/>
  <c r="R80" i="17"/>
  <c r="Q80" i="17"/>
  <c r="P80" i="17"/>
  <c r="O80" i="17"/>
  <c r="AM79" i="17"/>
  <c r="AL79" i="17"/>
  <c r="AK79" i="17"/>
  <c r="AJ79" i="17"/>
  <c r="AI79" i="17"/>
  <c r="S79" i="17"/>
  <c r="R79" i="17"/>
  <c r="Q79" i="17"/>
  <c r="P79" i="17"/>
  <c r="O79" i="17"/>
  <c r="AM78" i="17"/>
  <c r="AL78" i="17"/>
  <c r="AK78" i="17"/>
  <c r="AJ78" i="17"/>
  <c r="AI78" i="17"/>
  <c r="S78" i="17"/>
  <c r="R78" i="17"/>
  <c r="Q78" i="17"/>
  <c r="P78" i="17"/>
  <c r="O78" i="17"/>
  <c r="AM77" i="17"/>
  <c r="AL77" i="17"/>
  <c r="AK77" i="17"/>
  <c r="AJ77" i="17"/>
  <c r="AI77" i="17"/>
  <c r="S77" i="17"/>
  <c r="R77" i="17"/>
  <c r="Q77" i="17"/>
  <c r="P77" i="17"/>
  <c r="O77" i="17"/>
  <c r="AM76" i="17"/>
  <c r="AL76" i="17"/>
  <c r="AK76" i="17"/>
  <c r="AJ76" i="17"/>
  <c r="AI76" i="17"/>
  <c r="S76" i="17"/>
  <c r="R76" i="17"/>
  <c r="Q76" i="17"/>
  <c r="P76" i="17"/>
  <c r="O76" i="17"/>
  <c r="S75" i="17"/>
  <c r="R75" i="17"/>
  <c r="Q75" i="17"/>
  <c r="P75" i="17"/>
  <c r="O75" i="17"/>
  <c r="AM74" i="17"/>
  <c r="AL74" i="17"/>
  <c r="AK74" i="17"/>
  <c r="AJ74" i="17"/>
  <c r="AI74" i="17"/>
  <c r="AG74" i="17"/>
  <c r="AF74" i="17"/>
  <c r="AE74" i="17"/>
  <c r="AD74" i="17"/>
  <c r="AC74" i="17"/>
  <c r="AA74" i="17"/>
  <c r="Z74" i="17"/>
  <c r="Y74" i="17"/>
  <c r="X74" i="17"/>
  <c r="W74" i="17"/>
  <c r="S74" i="17"/>
  <c r="R74" i="17"/>
  <c r="Q74" i="17"/>
  <c r="P74" i="17"/>
  <c r="T74" i="17" s="1"/>
  <c r="O74" i="17"/>
  <c r="AM73" i="17"/>
  <c r="AL73" i="17"/>
  <c r="AK73" i="17"/>
  <c r="AJ73" i="17"/>
  <c r="AI73" i="17"/>
  <c r="S73" i="17"/>
  <c r="R73" i="17"/>
  <c r="Q73" i="17"/>
  <c r="P73" i="17"/>
  <c r="O73" i="17"/>
  <c r="S72" i="17"/>
  <c r="R72" i="17"/>
  <c r="Q72" i="17"/>
  <c r="P72" i="17"/>
  <c r="O72" i="17"/>
  <c r="AM71" i="17"/>
  <c r="AL71" i="17"/>
  <c r="AK71" i="17"/>
  <c r="AJ71" i="17"/>
  <c r="AI71" i="17"/>
  <c r="AG71" i="17"/>
  <c r="AF71" i="17"/>
  <c r="AE71" i="17"/>
  <c r="AD71" i="17"/>
  <c r="AC71" i="17"/>
  <c r="AA71" i="17"/>
  <c r="Z71" i="17"/>
  <c r="Y71" i="17"/>
  <c r="X71" i="17"/>
  <c r="W71" i="17"/>
  <c r="S71" i="17"/>
  <c r="R71" i="17"/>
  <c r="Q71" i="17"/>
  <c r="P71" i="17"/>
  <c r="O71" i="17"/>
  <c r="AM70" i="17"/>
  <c r="AL70" i="17"/>
  <c r="AK70" i="17"/>
  <c r="AJ70" i="17"/>
  <c r="AI70" i="17"/>
  <c r="S70" i="17"/>
  <c r="R70" i="17"/>
  <c r="Q70" i="17"/>
  <c r="P70" i="17"/>
  <c r="O70" i="17"/>
  <c r="AM69" i="17"/>
  <c r="AL69" i="17"/>
  <c r="AK69" i="17"/>
  <c r="AJ69" i="17"/>
  <c r="AI69" i="17"/>
  <c r="S69" i="17"/>
  <c r="R69" i="17"/>
  <c r="Q69" i="17"/>
  <c r="P69" i="17"/>
  <c r="O69" i="17"/>
  <c r="S68" i="17"/>
  <c r="R68" i="17"/>
  <c r="Q68" i="17"/>
  <c r="P68" i="17"/>
  <c r="O68" i="17"/>
  <c r="AM67" i="17"/>
  <c r="AL67" i="17"/>
  <c r="AK67" i="17"/>
  <c r="AJ67" i="17"/>
  <c r="AI67" i="17"/>
  <c r="AG67" i="17"/>
  <c r="AF67" i="17"/>
  <c r="AE67" i="17"/>
  <c r="AD67" i="17"/>
  <c r="AC67" i="17"/>
  <c r="AA67" i="17"/>
  <c r="Z67" i="17"/>
  <c r="Y67" i="17"/>
  <c r="X67" i="17"/>
  <c r="W67" i="17"/>
  <c r="S67" i="17"/>
  <c r="R67" i="17"/>
  <c r="Q67" i="17"/>
  <c r="P67" i="17"/>
  <c r="T67" i="17" s="1"/>
  <c r="O67" i="17"/>
  <c r="AM66" i="17"/>
  <c r="AL66" i="17"/>
  <c r="AK66" i="17"/>
  <c r="AJ66" i="17"/>
  <c r="AI66" i="17"/>
  <c r="S66" i="17"/>
  <c r="R66" i="17"/>
  <c r="Q66" i="17"/>
  <c r="P66" i="17"/>
  <c r="O66" i="17"/>
  <c r="AM65" i="17"/>
  <c r="AL65" i="17"/>
  <c r="AK65" i="17"/>
  <c r="AJ65" i="17"/>
  <c r="AI65" i="17"/>
  <c r="S65" i="17"/>
  <c r="R65" i="17"/>
  <c r="Q65" i="17"/>
  <c r="P65" i="17"/>
  <c r="O65" i="17"/>
  <c r="AM64" i="17"/>
  <c r="AL64" i="17"/>
  <c r="AK64" i="17"/>
  <c r="AJ64" i="17"/>
  <c r="AI64" i="17"/>
  <c r="S64" i="17"/>
  <c r="R64" i="17"/>
  <c r="Q64" i="17"/>
  <c r="P64" i="17"/>
  <c r="O64" i="17"/>
  <c r="S63" i="17"/>
  <c r="R63" i="17"/>
  <c r="Q63" i="17"/>
  <c r="P63" i="17"/>
  <c r="O63" i="17"/>
  <c r="AM62" i="17"/>
  <c r="AL62" i="17"/>
  <c r="AK62" i="17"/>
  <c r="AJ62" i="17"/>
  <c r="AI62" i="17"/>
  <c r="AG62" i="17"/>
  <c r="AF62" i="17"/>
  <c r="AE62" i="17"/>
  <c r="AD62" i="17"/>
  <c r="AC62" i="17"/>
  <c r="AA62" i="17"/>
  <c r="Z62" i="17"/>
  <c r="Y62" i="17"/>
  <c r="X62" i="17"/>
  <c r="W62" i="17"/>
  <c r="S62" i="17"/>
  <c r="R62" i="17"/>
  <c r="Q62" i="17"/>
  <c r="P62" i="17"/>
  <c r="O62" i="17"/>
  <c r="AM61" i="17"/>
  <c r="AL61" i="17"/>
  <c r="AK61" i="17"/>
  <c r="AJ61" i="17"/>
  <c r="AI61" i="17"/>
  <c r="S61" i="17"/>
  <c r="R61" i="17"/>
  <c r="Q61" i="17"/>
  <c r="P61" i="17"/>
  <c r="O61" i="17"/>
  <c r="AM60" i="17"/>
  <c r="AL60" i="17"/>
  <c r="AK60" i="17"/>
  <c r="AJ60" i="17"/>
  <c r="AI60" i="17"/>
  <c r="S60" i="17"/>
  <c r="R60" i="17"/>
  <c r="Q60" i="17"/>
  <c r="P60" i="17"/>
  <c r="T60" i="17" s="1"/>
  <c r="O60" i="17"/>
  <c r="S59" i="17"/>
  <c r="R59" i="17"/>
  <c r="Q59" i="17"/>
  <c r="P59" i="17"/>
  <c r="O59" i="17"/>
  <c r="AM58" i="17"/>
  <c r="AL58" i="17"/>
  <c r="AK58" i="17"/>
  <c r="AJ58" i="17"/>
  <c r="AI58" i="17"/>
  <c r="AG58" i="17"/>
  <c r="AF58" i="17"/>
  <c r="AE58" i="17"/>
  <c r="AD58" i="17"/>
  <c r="AC58" i="17"/>
  <c r="AA58" i="17"/>
  <c r="Z58" i="17"/>
  <c r="Y58" i="17"/>
  <c r="X58" i="17"/>
  <c r="W58" i="17"/>
  <c r="S58" i="17"/>
  <c r="R58" i="17"/>
  <c r="Q58" i="17"/>
  <c r="P58" i="17"/>
  <c r="T58" i="17" s="1"/>
  <c r="O58" i="17"/>
  <c r="AM57" i="17"/>
  <c r="AL57" i="17"/>
  <c r="AK57" i="17"/>
  <c r="AJ57" i="17"/>
  <c r="AI57" i="17"/>
  <c r="S57" i="17"/>
  <c r="R57" i="17"/>
  <c r="Q57" i="17"/>
  <c r="P57" i="17"/>
  <c r="O57" i="17"/>
  <c r="AM56" i="17"/>
  <c r="AL56" i="17"/>
  <c r="AK56" i="17"/>
  <c r="AJ56" i="17"/>
  <c r="AI56" i="17"/>
  <c r="S56" i="17"/>
  <c r="R56" i="17"/>
  <c r="Q56" i="17"/>
  <c r="P56" i="17"/>
  <c r="O56" i="17"/>
  <c r="AM55" i="17"/>
  <c r="AL55" i="17"/>
  <c r="AK55" i="17"/>
  <c r="AJ55" i="17"/>
  <c r="AI55" i="17"/>
  <c r="S55" i="17"/>
  <c r="R55" i="17"/>
  <c r="Q55" i="17"/>
  <c r="P55" i="17"/>
  <c r="O55" i="17"/>
  <c r="S54" i="17"/>
  <c r="R54" i="17"/>
  <c r="Q54" i="17"/>
  <c r="P54" i="17"/>
  <c r="T54" i="17" s="1"/>
  <c r="O54" i="17"/>
  <c r="AM53" i="17"/>
  <c r="AL53" i="17"/>
  <c r="AK53" i="17"/>
  <c r="AJ53" i="17"/>
  <c r="AI53" i="17"/>
  <c r="AG53" i="17"/>
  <c r="AF53" i="17"/>
  <c r="AE53" i="17"/>
  <c r="AD53" i="17"/>
  <c r="AC53" i="17"/>
  <c r="AA53" i="17"/>
  <c r="Z53" i="17"/>
  <c r="Y53" i="17"/>
  <c r="X53" i="17"/>
  <c r="W53" i="17"/>
  <c r="S53" i="17"/>
  <c r="R53" i="17"/>
  <c r="Q53" i="17"/>
  <c r="P53" i="17"/>
  <c r="O53" i="17"/>
  <c r="AM52" i="17"/>
  <c r="AL52" i="17"/>
  <c r="AK52" i="17"/>
  <c r="AJ52" i="17"/>
  <c r="AI52" i="17"/>
  <c r="S52" i="17"/>
  <c r="R52" i="17"/>
  <c r="Q52" i="17"/>
  <c r="P52" i="17"/>
  <c r="O52" i="17"/>
  <c r="AM51" i="17"/>
  <c r="AL51" i="17"/>
  <c r="AK51" i="17"/>
  <c r="AJ51" i="17"/>
  <c r="AI51" i="17"/>
  <c r="S51" i="17"/>
  <c r="R51" i="17"/>
  <c r="Q51" i="17"/>
  <c r="P51" i="17"/>
  <c r="O51" i="17"/>
  <c r="S50" i="17"/>
  <c r="R50" i="17"/>
  <c r="Q50" i="17"/>
  <c r="P50" i="17"/>
  <c r="O50" i="17"/>
  <c r="AM49" i="17"/>
  <c r="AL49" i="17"/>
  <c r="AK49" i="17"/>
  <c r="AJ49" i="17"/>
  <c r="AI49" i="17"/>
  <c r="AG49" i="17"/>
  <c r="AF49" i="17"/>
  <c r="AE49" i="17"/>
  <c r="AD49" i="17"/>
  <c r="AC49" i="17"/>
  <c r="AA49" i="17"/>
  <c r="Z49" i="17"/>
  <c r="Y49" i="17"/>
  <c r="X49" i="17"/>
  <c r="W49" i="17"/>
  <c r="S49" i="17"/>
  <c r="R49" i="17"/>
  <c r="Q49" i="17"/>
  <c r="P49" i="17"/>
  <c r="T49" i="17" s="1"/>
  <c r="O49" i="17"/>
  <c r="AM48" i="17"/>
  <c r="AL48" i="17"/>
  <c r="AK48" i="17"/>
  <c r="AJ48" i="17"/>
  <c r="AI48" i="17"/>
  <c r="S48" i="17"/>
  <c r="R48" i="17"/>
  <c r="Q48" i="17"/>
  <c r="P48" i="17"/>
  <c r="O48" i="17"/>
  <c r="T48" i="17" s="1"/>
  <c r="Z48" i="17" s="1"/>
  <c r="AF48" i="17" s="1"/>
  <c r="AM47" i="17"/>
  <c r="AL47" i="17"/>
  <c r="AK47" i="17"/>
  <c r="AJ47" i="17"/>
  <c r="AI47" i="17"/>
  <c r="S47" i="17"/>
  <c r="R47" i="17"/>
  <c r="Q47" i="17"/>
  <c r="P47" i="17"/>
  <c r="T47" i="17" s="1"/>
  <c r="O47" i="17"/>
  <c r="AM46" i="17"/>
  <c r="AL46" i="17"/>
  <c r="AK46" i="17"/>
  <c r="AJ46" i="17"/>
  <c r="AI46" i="17"/>
  <c r="S46" i="17"/>
  <c r="R46" i="17"/>
  <c r="Q46" i="17"/>
  <c r="P46" i="17"/>
  <c r="O46" i="17"/>
  <c r="S45" i="17"/>
  <c r="R45" i="17"/>
  <c r="Q45" i="17"/>
  <c r="P45" i="17"/>
  <c r="O45" i="17"/>
  <c r="AM44" i="17"/>
  <c r="AL44" i="17"/>
  <c r="AK44" i="17"/>
  <c r="AJ44" i="17"/>
  <c r="AI44" i="17"/>
  <c r="AG44" i="17"/>
  <c r="AF44" i="17"/>
  <c r="AE44" i="17"/>
  <c r="AD44" i="17"/>
  <c r="AC44" i="17"/>
  <c r="AA44" i="17"/>
  <c r="Z44" i="17"/>
  <c r="Y44" i="17"/>
  <c r="X44" i="17"/>
  <c r="W44" i="17"/>
  <c r="S44" i="17"/>
  <c r="R44" i="17"/>
  <c r="Q44" i="17"/>
  <c r="P44" i="17"/>
  <c r="O44" i="17"/>
  <c r="AM43" i="17"/>
  <c r="AL43" i="17"/>
  <c r="AK43" i="17"/>
  <c r="AJ43" i="17"/>
  <c r="AI43" i="17"/>
  <c r="S43" i="17"/>
  <c r="R43" i="17"/>
  <c r="Q43" i="17"/>
  <c r="P43" i="17"/>
  <c r="O43" i="17"/>
  <c r="AM42" i="17"/>
  <c r="AL42" i="17"/>
  <c r="AK42" i="17"/>
  <c r="AJ42" i="17"/>
  <c r="AI42" i="17"/>
  <c r="S42" i="17"/>
  <c r="R42" i="17"/>
  <c r="Q42" i="17"/>
  <c r="P42" i="17"/>
  <c r="O42" i="17"/>
  <c r="S41" i="17"/>
  <c r="R41" i="17"/>
  <c r="Q41" i="17"/>
  <c r="P41" i="17"/>
  <c r="O41" i="17"/>
  <c r="AM40" i="17"/>
  <c r="AL40" i="17"/>
  <c r="AK40" i="17"/>
  <c r="AJ40" i="17"/>
  <c r="AI40" i="17"/>
  <c r="AG40" i="17"/>
  <c r="AF40" i="17"/>
  <c r="AE40" i="17"/>
  <c r="AD40" i="17"/>
  <c r="AC40" i="17"/>
  <c r="AA40" i="17"/>
  <c r="Z40" i="17"/>
  <c r="Y40" i="17"/>
  <c r="X40" i="17"/>
  <c r="W40" i="17"/>
  <c r="S40" i="17"/>
  <c r="R40" i="17"/>
  <c r="Q40" i="17"/>
  <c r="P40" i="17"/>
  <c r="O40" i="17"/>
  <c r="T40" i="17" s="1"/>
  <c r="AM39" i="17"/>
  <c r="AL39" i="17"/>
  <c r="AK39" i="17"/>
  <c r="AJ39" i="17"/>
  <c r="AI39" i="17"/>
  <c r="S39" i="17"/>
  <c r="R39" i="17"/>
  <c r="Q39" i="17"/>
  <c r="P39" i="17"/>
  <c r="O39" i="17"/>
  <c r="AM38" i="17"/>
  <c r="AL38" i="17"/>
  <c r="AK38" i="17"/>
  <c r="AJ38" i="17"/>
  <c r="AI38" i="17"/>
  <c r="S38" i="17"/>
  <c r="R38" i="17"/>
  <c r="Q38" i="17"/>
  <c r="P38" i="17"/>
  <c r="O38" i="17"/>
  <c r="S37" i="17"/>
  <c r="R37" i="17"/>
  <c r="Q37" i="17"/>
  <c r="P37" i="17"/>
  <c r="O37" i="17"/>
  <c r="AM36" i="17"/>
  <c r="AL36" i="17"/>
  <c r="AK36" i="17"/>
  <c r="AJ36" i="17"/>
  <c r="AI36" i="17"/>
  <c r="AG36" i="17"/>
  <c r="AF36" i="17"/>
  <c r="AE36" i="17"/>
  <c r="AD36" i="17"/>
  <c r="AC36" i="17"/>
  <c r="AA36" i="17"/>
  <c r="Z36" i="17"/>
  <c r="Y36" i="17"/>
  <c r="X36" i="17"/>
  <c r="W36" i="17"/>
  <c r="S36" i="17"/>
  <c r="R36" i="17"/>
  <c r="Q36" i="17"/>
  <c r="P36" i="17"/>
  <c r="O36" i="17"/>
  <c r="T36" i="17" s="1"/>
  <c r="AM35" i="17"/>
  <c r="AL35" i="17"/>
  <c r="AK35" i="17"/>
  <c r="AJ35" i="17"/>
  <c r="AI35" i="17"/>
  <c r="S35" i="17"/>
  <c r="R35" i="17"/>
  <c r="Q35" i="17"/>
  <c r="P35" i="17"/>
  <c r="O35" i="17"/>
  <c r="AM34" i="17"/>
  <c r="AL34" i="17"/>
  <c r="AK34" i="17"/>
  <c r="AJ34" i="17"/>
  <c r="AI34" i="17"/>
  <c r="S34" i="17"/>
  <c r="R34" i="17"/>
  <c r="Q34" i="17"/>
  <c r="P34" i="17"/>
  <c r="O34" i="17"/>
  <c r="S33" i="17"/>
  <c r="R33" i="17"/>
  <c r="Q33" i="17"/>
  <c r="P33" i="17"/>
  <c r="O33" i="17"/>
  <c r="AM32" i="17"/>
  <c r="AL32" i="17"/>
  <c r="AK32" i="17"/>
  <c r="AJ32" i="17"/>
  <c r="AI32" i="17"/>
  <c r="AG32" i="17"/>
  <c r="AF32" i="17"/>
  <c r="AE32" i="17"/>
  <c r="AD32" i="17"/>
  <c r="AC32" i="17"/>
  <c r="AA32" i="17"/>
  <c r="Z32" i="17"/>
  <c r="Y32" i="17"/>
  <c r="X32" i="17"/>
  <c r="W32" i="17"/>
  <c r="S32" i="17"/>
  <c r="R32" i="17"/>
  <c r="Q32" i="17"/>
  <c r="P32" i="17"/>
  <c r="O32" i="17"/>
  <c r="T32" i="17" s="1"/>
  <c r="AM31" i="17"/>
  <c r="AL31" i="17"/>
  <c r="AK31" i="17"/>
  <c r="AJ31" i="17"/>
  <c r="AI31" i="17"/>
  <c r="S31" i="17"/>
  <c r="R31" i="17"/>
  <c r="Q31" i="17"/>
  <c r="P31" i="17"/>
  <c r="O31" i="17"/>
  <c r="AM30" i="17"/>
  <c r="AL30" i="17"/>
  <c r="AK30" i="17"/>
  <c r="AJ30" i="17"/>
  <c r="AI30" i="17"/>
  <c r="AA30" i="17"/>
  <c r="AG30" i="17" s="1"/>
  <c r="S30" i="17"/>
  <c r="R30" i="17"/>
  <c r="Z30" i="17" s="1"/>
  <c r="AF30" i="17" s="1"/>
  <c r="Q30" i="17"/>
  <c r="Y30" i="17" s="1"/>
  <c r="AE30" i="17" s="1"/>
  <c r="P30" i="17"/>
  <c r="O30" i="17"/>
  <c r="T30" i="17" s="1"/>
  <c r="X30" i="17" s="1"/>
  <c r="AD30" i="17" s="1"/>
  <c r="S29" i="17"/>
  <c r="R29" i="17"/>
  <c r="Q29" i="17"/>
  <c r="P29" i="17"/>
  <c r="O29" i="17"/>
  <c r="AM28" i="17"/>
  <c r="AL28" i="17"/>
  <c r="AK28" i="17"/>
  <c r="AJ28" i="17"/>
  <c r="AI28" i="17"/>
  <c r="AG28" i="17"/>
  <c r="AF28" i="17"/>
  <c r="AE28" i="17"/>
  <c r="AD28" i="17"/>
  <c r="AC28" i="17"/>
  <c r="AA28" i="17"/>
  <c r="Z28" i="17"/>
  <c r="Y28" i="17"/>
  <c r="X28" i="17"/>
  <c r="W28" i="17"/>
  <c r="S28" i="17"/>
  <c r="R28" i="17"/>
  <c r="Q28" i="17"/>
  <c r="P28" i="17"/>
  <c r="O28" i="17"/>
  <c r="T28" i="17" s="1"/>
  <c r="AM27" i="17"/>
  <c r="AL27" i="17"/>
  <c r="AK27" i="17"/>
  <c r="AJ27" i="17"/>
  <c r="AI27" i="17"/>
  <c r="S27" i="17"/>
  <c r="R27" i="17"/>
  <c r="Q27" i="17"/>
  <c r="P27" i="17"/>
  <c r="O27" i="17"/>
  <c r="AM26" i="17"/>
  <c r="AL26" i="17"/>
  <c r="AK26" i="17"/>
  <c r="AJ26" i="17"/>
  <c r="AI26" i="17"/>
  <c r="AA26" i="17"/>
  <c r="AG26" i="17" s="1"/>
  <c r="S26" i="17"/>
  <c r="R26" i="17"/>
  <c r="Z26" i="17" s="1"/>
  <c r="AF26" i="17" s="1"/>
  <c r="Q26" i="17"/>
  <c r="Y26" i="17" s="1"/>
  <c r="AE26" i="17" s="1"/>
  <c r="P26" i="17"/>
  <c r="O26" i="17"/>
  <c r="T26" i="17" s="1"/>
  <c r="X26" i="17" s="1"/>
  <c r="AD26" i="17" s="1"/>
  <c r="S25" i="17"/>
  <c r="R25" i="17"/>
  <c r="Q25" i="17"/>
  <c r="P25" i="17"/>
  <c r="O25" i="17"/>
  <c r="AM24" i="17"/>
  <c r="AL24" i="17"/>
  <c r="AK24" i="17"/>
  <c r="AJ24" i="17"/>
  <c r="AI24" i="17"/>
  <c r="AG24" i="17"/>
  <c r="AF24" i="17"/>
  <c r="AE24" i="17"/>
  <c r="AD24" i="17"/>
  <c r="AC24" i="17"/>
  <c r="AA24" i="17"/>
  <c r="Z24" i="17"/>
  <c r="Y24" i="17"/>
  <c r="X24" i="17"/>
  <c r="W24" i="17"/>
  <c r="S24" i="17"/>
  <c r="R24" i="17"/>
  <c r="Q24" i="17"/>
  <c r="P24" i="17"/>
  <c r="T24" i="17" s="1"/>
  <c r="O24" i="17"/>
  <c r="AM23" i="17"/>
  <c r="AL23" i="17"/>
  <c r="AK23" i="17"/>
  <c r="AJ23" i="17"/>
  <c r="AI23" i="17"/>
  <c r="S23" i="17"/>
  <c r="R23" i="17"/>
  <c r="Q23" i="17"/>
  <c r="P23" i="17"/>
  <c r="O23" i="17"/>
  <c r="AM22" i="17"/>
  <c r="AL22" i="17"/>
  <c r="AK22" i="17"/>
  <c r="AJ22" i="17"/>
  <c r="AI22" i="17"/>
  <c r="S22" i="17"/>
  <c r="R22" i="17"/>
  <c r="Q22" i="17"/>
  <c r="P22" i="17"/>
  <c r="O22" i="17"/>
  <c r="S21" i="17"/>
  <c r="R21" i="17"/>
  <c r="Q21" i="17"/>
  <c r="P21" i="17"/>
  <c r="O21" i="17"/>
  <c r="AM20" i="17"/>
  <c r="AL20" i="17"/>
  <c r="AK20" i="17"/>
  <c r="AJ20" i="17"/>
  <c r="AI20" i="17"/>
  <c r="AG20" i="17"/>
  <c r="AF20" i="17"/>
  <c r="AE20" i="17"/>
  <c r="AD20" i="17"/>
  <c r="AC20" i="17"/>
  <c r="AA20" i="17"/>
  <c r="Z20" i="17"/>
  <c r="Y20" i="17"/>
  <c r="X20" i="17"/>
  <c r="W20" i="17"/>
  <c r="S20" i="17"/>
  <c r="R20" i="17"/>
  <c r="Q20" i="17"/>
  <c r="P20" i="17"/>
  <c r="O20" i="17"/>
  <c r="T20" i="17" s="1"/>
  <c r="AM19" i="17"/>
  <c r="AL19" i="17"/>
  <c r="AK19" i="17"/>
  <c r="AJ19" i="17"/>
  <c r="AI19" i="17"/>
  <c r="S19" i="17"/>
  <c r="R19" i="17"/>
  <c r="Q19" i="17"/>
  <c r="P19" i="17"/>
  <c r="O19" i="17"/>
  <c r="AM18" i="17"/>
  <c r="AL18" i="17"/>
  <c r="AK18" i="17"/>
  <c r="AJ18" i="17"/>
  <c r="AI18" i="17"/>
  <c r="S18" i="17"/>
  <c r="R18" i="17"/>
  <c r="Q18" i="17"/>
  <c r="P18" i="17"/>
  <c r="O18" i="17"/>
  <c r="S17" i="17"/>
  <c r="R17" i="17"/>
  <c r="Z17" i="17" s="1"/>
  <c r="AF17" i="17" s="1"/>
  <c r="Q17" i="17"/>
  <c r="P17" i="17"/>
  <c r="T17" i="17" s="1"/>
  <c r="Y17" i="17" s="1"/>
  <c r="AE17" i="17" s="1"/>
  <c r="O17" i="17"/>
  <c r="AM16" i="17"/>
  <c r="AL16" i="17"/>
  <c r="AK16" i="17"/>
  <c r="AJ16" i="17"/>
  <c r="AI16" i="17"/>
  <c r="AG16" i="17"/>
  <c r="AF16" i="17"/>
  <c r="AE16" i="17"/>
  <c r="AD16" i="17"/>
  <c r="AC16" i="17"/>
  <c r="AA16" i="17"/>
  <c r="Z16" i="17"/>
  <c r="Y16" i="17"/>
  <c r="X16" i="17"/>
  <c r="W16" i="17"/>
  <c r="S16" i="17"/>
  <c r="R16" i="17"/>
  <c r="Q16" i="17"/>
  <c r="P16" i="17"/>
  <c r="O16" i="17"/>
  <c r="T16" i="17" s="1"/>
  <c r="AM15" i="17"/>
  <c r="AL15" i="17"/>
  <c r="AK15" i="17"/>
  <c r="AJ15" i="17"/>
  <c r="AI15" i="17"/>
  <c r="S15" i="17"/>
  <c r="R15" i="17"/>
  <c r="Q15" i="17"/>
  <c r="P15" i="17"/>
  <c r="O15" i="17"/>
  <c r="AM14" i="17"/>
  <c r="AL14" i="17"/>
  <c r="AK14" i="17"/>
  <c r="AJ14" i="17"/>
  <c r="AI14" i="17"/>
  <c r="S14" i="17"/>
  <c r="R14" i="17"/>
  <c r="Q14" i="17"/>
  <c r="P14" i="17"/>
  <c r="O14" i="17"/>
  <c r="S13" i="17"/>
  <c r="R13" i="17"/>
  <c r="Q13" i="17"/>
  <c r="P13" i="17"/>
  <c r="O13" i="17"/>
  <c r="AM12" i="17"/>
  <c r="AL12" i="17"/>
  <c r="AK12" i="17"/>
  <c r="AJ12" i="17"/>
  <c r="AI12" i="17"/>
  <c r="AG12" i="17"/>
  <c r="AF12" i="17"/>
  <c r="AE12" i="17"/>
  <c r="AD12" i="17"/>
  <c r="AC12" i="17"/>
  <c r="AA12" i="17"/>
  <c r="Z12" i="17"/>
  <c r="Y12" i="17"/>
  <c r="X12" i="17"/>
  <c r="W12" i="17"/>
  <c r="S12" i="17"/>
  <c r="R12" i="17"/>
  <c r="Q12" i="17"/>
  <c r="P12" i="17"/>
  <c r="O12" i="17"/>
  <c r="AM11" i="17"/>
  <c r="AL11" i="17"/>
  <c r="AK11" i="17"/>
  <c r="AJ11" i="17"/>
  <c r="AI11" i="17"/>
  <c r="S11" i="17"/>
  <c r="R11" i="17"/>
  <c r="Q11" i="17"/>
  <c r="P11" i="17"/>
  <c r="O11" i="17"/>
  <c r="AM10" i="17"/>
  <c r="AL10" i="17"/>
  <c r="AK10" i="17"/>
  <c r="AJ10" i="17"/>
  <c r="AI10" i="17"/>
  <c r="S10" i="17"/>
  <c r="R10" i="17"/>
  <c r="Q10" i="17"/>
  <c r="P10" i="17"/>
  <c r="O10" i="17"/>
  <c r="S9" i="17"/>
  <c r="R9" i="17"/>
  <c r="Q9" i="17"/>
  <c r="P9" i="17"/>
  <c r="O9" i="17"/>
  <c r="AM8" i="17"/>
  <c r="AL8" i="17"/>
  <c r="AK8" i="17"/>
  <c r="AJ8" i="17"/>
  <c r="AI8" i="17"/>
  <c r="AG8" i="17"/>
  <c r="AF8" i="17"/>
  <c r="AE8" i="17"/>
  <c r="AD8" i="17"/>
  <c r="AC8" i="17"/>
  <c r="AA8" i="17"/>
  <c r="Z8" i="17"/>
  <c r="Y8" i="17"/>
  <c r="X8" i="17"/>
  <c r="W8" i="17"/>
  <c r="S8" i="17"/>
  <c r="R8" i="17"/>
  <c r="Q8" i="17"/>
  <c r="P8" i="17"/>
  <c r="T8" i="17" s="1"/>
  <c r="O8" i="17"/>
  <c r="AM7" i="17"/>
  <c r="AL7" i="17"/>
  <c r="AK7" i="17"/>
  <c r="AJ7" i="17"/>
  <c r="AI7" i="17"/>
  <c r="S7" i="17"/>
  <c r="R7" i="17"/>
  <c r="Q7" i="17"/>
  <c r="P7" i="17"/>
  <c r="O7" i="17"/>
  <c r="AM6" i="17"/>
  <c r="AL6" i="17"/>
  <c r="AK6" i="17"/>
  <c r="AJ6" i="17"/>
  <c r="AI6" i="17"/>
  <c r="S6" i="17"/>
  <c r="R6" i="17"/>
  <c r="Q6" i="17"/>
  <c r="P6" i="17"/>
  <c r="O6" i="17"/>
  <c r="S5" i="17"/>
  <c r="R5" i="17"/>
  <c r="Q5" i="17"/>
  <c r="P5" i="17"/>
  <c r="O5" i="17"/>
  <c r="E30" i="12"/>
  <c r="E29" i="12"/>
  <c r="E28" i="12"/>
  <c r="E27" i="12"/>
  <c r="E26" i="12"/>
  <c r="E25" i="12"/>
  <c r="E24" i="12"/>
  <c r="E23" i="12"/>
  <c r="E22" i="12"/>
  <c r="E21" i="12"/>
  <c r="E20" i="12"/>
  <c r="E19" i="12"/>
  <c r="E18" i="12"/>
  <c r="E17" i="12"/>
  <c r="E16" i="12"/>
  <c r="E15" i="12"/>
  <c r="E14" i="12"/>
  <c r="E13" i="12"/>
  <c r="E12" i="12"/>
  <c r="E11" i="12"/>
  <c r="E10" i="12"/>
  <c r="E9" i="12"/>
  <c r="E8" i="12"/>
  <c r="E7" i="12"/>
  <c r="E6" i="12"/>
  <c r="E5" i="12"/>
  <c r="E4" i="12"/>
  <c r="E3" i="12"/>
  <c r="I52" i="11"/>
  <c r="G52" i="11"/>
  <c r="E52" i="11"/>
  <c r="C52" i="11"/>
  <c r="I51" i="11"/>
  <c r="G51" i="11"/>
  <c r="E51" i="11"/>
  <c r="C51" i="11"/>
  <c r="I50" i="11"/>
  <c r="H55" i="11" s="1"/>
  <c r="G50" i="11"/>
  <c r="F55" i="11" s="1"/>
  <c r="E50" i="11"/>
  <c r="D55" i="11" s="1"/>
  <c r="C50" i="11"/>
  <c r="B55" i="11" s="1"/>
  <c r="M43" i="11"/>
  <c r="K43" i="11"/>
  <c r="I43" i="11"/>
  <c r="G43" i="11"/>
  <c r="E43" i="11"/>
  <c r="C43" i="11"/>
  <c r="M42" i="11"/>
  <c r="L46" i="11" s="1"/>
  <c r="K42" i="11"/>
  <c r="I42" i="11"/>
  <c r="G42" i="11"/>
  <c r="F46" i="11" s="1"/>
  <c r="E42" i="11"/>
  <c r="D46" i="11" s="1"/>
  <c r="C42" i="11"/>
  <c r="M41" i="11"/>
  <c r="K41" i="11"/>
  <c r="J46" i="11" s="1"/>
  <c r="I41" i="11"/>
  <c r="H46" i="11" s="1"/>
  <c r="G41" i="11"/>
  <c r="E41" i="11"/>
  <c r="C41" i="11"/>
  <c r="B46" i="11" s="1"/>
  <c r="M34" i="11"/>
  <c r="K34" i="11"/>
  <c r="I34" i="11"/>
  <c r="G34" i="11"/>
  <c r="E34" i="11"/>
  <c r="C34" i="11"/>
  <c r="M33" i="11"/>
  <c r="L37" i="11" s="1"/>
  <c r="K33" i="11"/>
  <c r="I33" i="11"/>
  <c r="G33" i="11"/>
  <c r="F37" i="11" s="1"/>
  <c r="E33" i="11"/>
  <c r="D37" i="11" s="1"/>
  <c r="C33" i="11"/>
  <c r="M32" i="11"/>
  <c r="K32" i="11"/>
  <c r="J37" i="11" s="1"/>
  <c r="I32" i="11"/>
  <c r="H37" i="11" s="1"/>
  <c r="G32" i="11"/>
  <c r="E32" i="11"/>
  <c r="C32" i="11"/>
  <c r="B37" i="11" s="1"/>
  <c r="H28" i="11"/>
  <c r="O25" i="11"/>
  <c r="N28" i="11" s="1"/>
  <c r="M25" i="11"/>
  <c r="K25" i="11"/>
  <c r="I25" i="11"/>
  <c r="G25" i="11"/>
  <c r="F28" i="11" s="1"/>
  <c r="E25" i="11"/>
  <c r="C25" i="11"/>
  <c r="O24" i="11"/>
  <c r="M24" i="11"/>
  <c r="K24" i="11"/>
  <c r="I24" i="11"/>
  <c r="G24" i="11"/>
  <c r="E24" i="11"/>
  <c r="C24" i="11"/>
  <c r="O23" i="11"/>
  <c r="M23" i="11"/>
  <c r="L28" i="11" s="1"/>
  <c r="K23" i="11"/>
  <c r="J28" i="11" s="1"/>
  <c r="I23" i="11"/>
  <c r="G23" i="11"/>
  <c r="E23" i="11"/>
  <c r="D28" i="11" s="1"/>
  <c r="C23" i="11"/>
  <c r="B28" i="11" s="1"/>
  <c r="H19" i="11"/>
  <c r="O16" i="11"/>
  <c r="M16" i="11"/>
  <c r="I16" i="11"/>
  <c r="C16" i="11"/>
  <c r="O15" i="11"/>
  <c r="N19" i="11" s="1"/>
  <c r="M15" i="11"/>
  <c r="K15" i="11"/>
  <c r="I15" i="11"/>
  <c r="G15" i="11"/>
  <c r="F19" i="11" s="1"/>
  <c r="E15" i="11"/>
  <c r="C15" i="11"/>
  <c r="O14" i="11"/>
  <c r="M14" i="11"/>
  <c r="L19" i="11" s="1"/>
  <c r="K14" i="11"/>
  <c r="J19" i="11" s="1"/>
  <c r="I14" i="11"/>
  <c r="G14" i="11"/>
  <c r="E14" i="11"/>
  <c r="D19" i="11" s="1"/>
  <c r="C14" i="11"/>
  <c r="B19" i="11" s="1"/>
  <c r="L10" i="11"/>
  <c r="D10" i="11"/>
  <c r="Q7" i="11"/>
  <c r="O7" i="11"/>
  <c r="I7" i="11"/>
  <c r="Q6" i="11"/>
  <c r="O6" i="11"/>
  <c r="M6" i="11"/>
  <c r="K6" i="11"/>
  <c r="I6" i="11"/>
  <c r="G6" i="11"/>
  <c r="E6" i="11"/>
  <c r="C6" i="11"/>
  <c r="Q5" i="11"/>
  <c r="P10" i="11" s="1"/>
  <c r="O5" i="11"/>
  <c r="N10" i="11" s="1"/>
  <c r="M5" i="11"/>
  <c r="K5" i="11"/>
  <c r="J10" i="11" s="1"/>
  <c r="I5" i="11"/>
  <c r="H10" i="11" s="1"/>
  <c r="G5" i="11"/>
  <c r="F10" i="11" s="1"/>
  <c r="E5" i="11"/>
  <c r="C5" i="11"/>
  <c r="B10" i="11" s="1"/>
  <c r="H46" i="10"/>
  <c r="O42" i="10"/>
  <c r="M42" i="10"/>
  <c r="K42" i="10"/>
  <c r="I42" i="10"/>
  <c r="G42" i="10"/>
  <c r="E42" i="10"/>
  <c r="C42" i="10"/>
  <c r="O41" i="10"/>
  <c r="N46" i="10" s="1"/>
  <c r="M41" i="10"/>
  <c r="L46" i="10" s="1"/>
  <c r="K41" i="10"/>
  <c r="J46" i="10" s="1"/>
  <c r="I41" i="10"/>
  <c r="G41" i="10"/>
  <c r="F46" i="10" s="1"/>
  <c r="E41" i="10"/>
  <c r="D46" i="10" s="1"/>
  <c r="C41" i="10"/>
  <c r="B46" i="10" s="1"/>
  <c r="J37" i="10"/>
  <c r="B37" i="10"/>
  <c r="O33" i="10"/>
  <c r="M33" i="10"/>
  <c r="K33" i="10"/>
  <c r="I33" i="10"/>
  <c r="G33" i="10"/>
  <c r="E33" i="10"/>
  <c r="C33" i="10"/>
  <c r="O32" i="10"/>
  <c r="N37" i="10" s="1"/>
  <c r="M32" i="10"/>
  <c r="L37" i="10" s="1"/>
  <c r="K32" i="10"/>
  <c r="I32" i="10"/>
  <c r="H37" i="10" s="1"/>
  <c r="G32" i="10"/>
  <c r="F37" i="10" s="1"/>
  <c r="E32" i="10"/>
  <c r="D37" i="10" s="1"/>
  <c r="C32" i="10"/>
  <c r="M24" i="10"/>
  <c r="K24" i="10"/>
  <c r="I24" i="10"/>
  <c r="G24" i="10"/>
  <c r="E24" i="10"/>
  <c r="C24" i="10"/>
  <c r="M23" i="10"/>
  <c r="L28" i="10" s="1"/>
  <c r="K23" i="10"/>
  <c r="J28" i="10" s="1"/>
  <c r="I23" i="10"/>
  <c r="H28" i="10" s="1"/>
  <c r="G23" i="10"/>
  <c r="F28" i="10" s="1"/>
  <c r="E23" i="10"/>
  <c r="D28" i="10" s="1"/>
  <c r="C23" i="10"/>
  <c r="B28" i="10" s="1"/>
  <c r="M15" i="10"/>
  <c r="K15" i="10"/>
  <c r="I15" i="10"/>
  <c r="G15" i="10"/>
  <c r="E15" i="10"/>
  <c r="C15" i="10"/>
  <c r="M14" i="10"/>
  <c r="L19" i="10" s="1"/>
  <c r="K14" i="10"/>
  <c r="J19" i="10" s="1"/>
  <c r="I14" i="10"/>
  <c r="H19" i="10" s="1"/>
  <c r="G14" i="10"/>
  <c r="F19" i="10" s="1"/>
  <c r="E14" i="10"/>
  <c r="D19" i="10" s="1"/>
  <c r="C14" i="10"/>
  <c r="B19" i="10" s="1"/>
  <c r="M6" i="10"/>
  <c r="K6" i="10"/>
  <c r="I6" i="10"/>
  <c r="G6" i="10"/>
  <c r="E6" i="10"/>
  <c r="C6" i="10"/>
  <c r="M5" i="10"/>
  <c r="L10" i="10" s="1"/>
  <c r="K5" i="10"/>
  <c r="J10" i="10" s="1"/>
  <c r="I5" i="10"/>
  <c r="H10" i="10" s="1"/>
  <c r="G5" i="10"/>
  <c r="F10" i="10" s="1"/>
  <c r="E5" i="10"/>
  <c r="D10" i="10" s="1"/>
  <c r="C5" i="10"/>
  <c r="B10" i="10" s="1"/>
  <c r="L37" i="9"/>
  <c r="J37" i="9"/>
  <c r="H37" i="9"/>
  <c r="F37" i="9"/>
  <c r="E33" i="9"/>
  <c r="C33" i="9"/>
  <c r="E32" i="9"/>
  <c r="D37" i="9" s="1"/>
  <c r="C32" i="9"/>
  <c r="B37" i="9" s="1"/>
  <c r="J28" i="9"/>
  <c r="F28" i="9"/>
  <c r="D28" i="9"/>
  <c r="B28" i="9"/>
  <c r="K24" i="9"/>
  <c r="I24" i="9"/>
  <c r="H28" i="9" s="1"/>
  <c r="C24" i="9"/>
  <c r="M23" i="9"/>
  <c r="L28" i="9" s="1"/>
  <c r="K23" i="9"/>
  <c r="C23" i="9"/>
  <c r="L19" i="9"/>
  <c r="J19" i="9"/>
  <c r="F19" i="9"/>
  <c r="D19" i="9"/>
  <c r="C15" i="9"/>
  <c r="K14" i="9"/>
  <c r="I14" i="9"/>
  <c r="H19" i="9" s="1"/>
  <c r="C14" i="9"/>
  <c r="B19" i="9" s="1"/>
  <c r="L10" i="9"/>
  <c r="J10" i="9"/>
  <c r="D10" i="9"/>
  <c r="I6" i="9"/>
  <c r="G6" i="9"/>
  <c r="F10" i="9" s="1"/>
  <c r="C6" i="9"/>
  <c r="I5" i="9"/>
  <c r="H10" i="9" s="1"/>
  <c r="G5" i="9"/>
  <c r="C5" i="9"/>
  <c r="B10" i="9" s="1"/>
  <c r="J46" i="8"/>
  <c r="H46" i="8"/>
  <c r="F46" i="8"/>
  <c r="D46" i="8"/>
  <c r="M42" i="8"/>
  <c r="C42" i="8"/>
  <c r="M41" i="8"/>
  <c r="L46" i="8" s="1"/>
  <c r="C41" i="8"/>
  <c r="B46" i="8" s="1"/>
  <c r="L37" i="8"/>
  <c r="J37" i="8"/>
  <c r="F37" i="8"/>
  <c r="B37" i="8"/>
  <c r="M33" i="8"/>
  <c r="K33" i="8"/>
  <c r="I33" i="8"/>
  <c r="E33" i="8"/>
  <c r="D37" i="8" s="1"/>
  <c r="C33" i="8"/>
  <c r="M32" i="8"/>
  <c r="K32" i="8"/>
  <c r="I32" i="8"/>
  <c r="H37" i="8" s="1"/>
  <c r="E32" i="8"/>
  <c r="C32" i="8"/>
  <c r="L28" i="8"/>
  <c r="J28" i="8"/>
  <c r="F28" i="8"/>
  <c r="D28" i="8"/>
  <c r="B28" i="8"/>
  <c r="I24" i="8"/>
  <c r="I23" i="8"/>
  <c r="H28" i="8" s="1"/>
  <c r="L19" i="8"/>
  <c r="J19" i="8"/>
  <c r="H19" i="8"/>
  <c r="F19" i="8"/>
  <c r="D19" i="8"/>
  <c r="B19" i="8"/>
  <c r="E15" i="8"/>
  <c r="E14" i="8"/>
  <c r="L10" i="8"/>
  <c r="J10" i="8"/>
  <c r="H10" i="8"/>
  <c r="F10" i="8"/>
  <c r="B10" i="8"/>
  <c r="K6" i="8"/>
  <c r="E6" i="8"/>
  <c r="K5" i="8"/>
  <c r="E5" i="8"/>
  <c r="D10" i="8" s="1"/>
  <c r="Z33" i="17" l="1"/>
  <c r="AF33" i="17" s="1"/>
  <c r="X7" i="17"/>
  <c r="AD7" i="17" s="1"/>
  <c r="T9" i="17"/>
  <c r="AA9" i="17"/>
  <c r="AG9" i="17" s="1"/>
  <c r="AA10" i="17"/>
  <c r="AG10" i="17" s="1"/>
  <c r="Z19" i="17"/>
  <c r="AF19" i="17" s="1"/>
  <c r="Y38" i="17"/>
  <c r="AE38" i="17" s="1"/>
  <c r="W6" i="17"/>
  <c r="AC6" i="17" s="1"/>
  <c r="Y34" i="17"/>
  <c r="AE34" i="17" s="1"/>
  <c r="X9" i="17"/>
  <c r="AD9" i="17" s="1"/>
  <c r="T11" i="17"/>
  <c r="T14" i="17"/>
  <c r="W14" i="17"/>
  <c r="AC14" i="17" s="1"/>
  <c r="X27" i="17"/>
  <c r="AD27" i="17" s="1"/>
  <c r="Z29" i="17"/>
  <c r="AF29" i="17" s="1"/>
  <c r="X39" i="17"/>
  <c r="AD39" i="17" s="1"/>
  <c r="X5" i="17"/>
  <c r="AD5" i="17" s="1"/>
  <c r="Z27" i="17"/>
  <c r="AF27" i="17" s="1"/>
  <c r="T5" i="17"/>
  <c r="W5" i="17"/>
  <c r="AC5" i="17" s="1"/>
  <c r="T12" i="17"/>
  <c r="X13" i="17"/>
  <c r="AD13" i="17" s="1"/>
  <c r="T13" i="17"/>
  <c r="T15" i="17"/>
  <c r="X17" i="17"/>
  <c r="AD17" i="17" s="1"/>
  <c r="T19" i="17"/>
  <c r="Z35" i="17"/>
  <c r="AF35" i="17" s="1"/>
  <c r="W25" i="17"/>
  <c r="AC25" i="17" s="1"/>
  <c r="T23" i="17"/>
  <c r="T25" i="17"/>
  <c r="X25" i="17" s="1"/>
  <c r="AD25" i="17" s="1"/>
  <c r="AJ25" i="17" s="1"/>
  <c r="T27" i="17"/>
  <c r="T29" i="17"/>
  <c r="Y29" i="17" s="1"/>
  <c r="AE29" i="17" s="1"/>
  <c r="T31" i="17"/>
  <c r="T33" i="17"/>
  <c r="Y33" i="17" s="1"/>
  <c r="AE33" i="17" s="1"/>
  <c r="T34" i="17"/>
  <c r="T35" i="17"/>
  <c r="T37" i="17"/>
  <c r="Y37" i="17" s="1"/>
  <c r="AE37" i="17" s="1"/>
  <c r="AK37" i="17" s="1"/>
  <c r="T38" i="17"/>
  <c r="T39" i="17"/>
  <c r="T41" i="17"/>
  <c r="T42" i="17"/>
  <c r="AA42" i="17"/>
  <c r="AG42" i="17" s="1"/>
  <c r="Y47" i="17"/>
  <c r="AE47" i="17" s="1"/>
  <c r="X48" i="17"/>
  <c r="AD48" i="17" s="1"/>
  <c r="W48" i="17"/>
  <c r="AC48" i="17" s="1"/>
  <c r="Z52" i="17"/>
  <c r="AF52" i="17" s="1"/>
  <c r="Z54" i="17"/>
  <c r="AF54" i="17" s="1"/>
  <c r="T73" i="17"/>
  <c r="AA73" i="17"/>
  <c r="AG73" i="17" s="1"/>
  <c r="X75" i="17"/>
  <c r="AD75" i="17" s="1"/>
  <c r="T75" i="17"/>
  <c r="T86" i="17"/>
  <c r="AA25" i="17"/>
  <c r="AG25" i="17" s="1"/>
  <c r="W33" i="17"/>
  <c r="AC33" i="17" s="1"/>
  <c r="W37" i="17"/>
  <c r="AC37" i="17" s="1"/>
  <c r="Z38" i="17"/>
  <c r="AF38" i="17" s="1"/>
  <c r="Z42" i="17"/>
  <c r="AF42" i="17" s="1"/>
  <c r="AA47" i="17"/>
  <c r="AG47" i="17" s="1"/>
  <c r="W47" i="17"/>
  <c r="AC47" i="17" s="1"/>
  <c r="X47" i="17"/>
  <c r="AD47" i="17" s="1"/>
  <c r="Y70" i="17"/>
  <c r="AE70" i="17" s="1"/>
  <c r="T7" i="17"/>
  <c r="T10" i="17"/>
  <c r="Y11" i="17"/>
  <c r="AE11" i="17" s="1"/>
  <c r="T6" i="17"/>
  <c r="Z6" i="17" s="1"/>
  <c r="AF6" i="17" s="1"/>
  <c r="Y7" i="17"/>
  <c r="AE7" i="17" s="1"/>
  <c r="W10" i="17"/>
  <c r="AC10" i="17" s="1"/>
  <c r="W17" i="17"/>
  <c r="AC17" i="17" s="1"/>
  <c r="AA17" i="17"/>
  <c r="AG17" i="17" s="1"/>
  <c r="T21" i="17"/>
  <c r="T22" i="17"/>
  <c r="W26" i="17"/>
  <c r="AC26" i="17" s="1"/>
  <c r="Y27" i="17"/>
  <c r="AE27" i="17" s="1"/>
  <c r="W30" i="17"/>
  <c r="AC30" i="17" s="1"/>
  <c r="W34" i="17"/>
  <c r="AC34" i="17" s="1"/>
  <c r="Y35" i="17"/>
  <c r="AE35" i="17" s="1"/>
  <c r="W38" i="17"/>
  <c r="AC38" i="17" s="1"/>
  <c r="Y39" i="17"/>
  <c r="AE39" i="17" s="1"/>
  <c r="T43" i="17"/>
  <c r="T44" i="17"/>
  <c r="Z47" i="17"/>
  <c r="AF47" i="17" s="1"/>
  <c r="Y48" i="17"/>
  <c r="AE48" i="17" s="1"/>
  <c r="AA48" i="17"/>
  <c r="AG48" i="17" s="1"/>
  <c r="T50" i="17"/>
  <c r="T55" i="17"/>
  <c r="T56" i="17"/>
  <c r="AA56" i="17"/>
  <c r="AG56" i="17" s="1"/>
  <c r="AA57" i="17"/>
  <c r="AG57" i="17" s="1"/>
  <c r="T61" i="17"/>
  <c r="W61" i="17"/>
  <c r="AC61" i="17" s="1"/>
  <c r="T64" i="17"/>
  <c r="X64" i="17" s="1"/>
  <c r="AD64" i="17" s="1"/>
  <c r="Y82" i="17"/>
  <c r="AE82" i="17" s="1"/>
  <c r="X82" i="17"/>
  <c r="AD82" i="17" s="1"/>
  <c r="AA33" i="17"/>
  <c r="AG33" i="17" s="1"/>
  <c r="Z34" i="17"/>
  <c r="AF34" i="17" s="1"/>
  <c r="W13" i="17"/>
  <c r="AC13" i="17" s="1"/>
  <c r="AA13" i="17"/>
  <c r="AG13" i="17" s="1"/>
  <c r="Z14" i="17"/>
  <c r="AF14" i="17" s="1"/>
  <c r="T18" i="17"/>
  <c r="Y19" i="17"/>
  <c r="AE19" i="17" s="1"/>
  <c r="Y43" i="17"/>
  <c r="AE43" i="17" s="1"/>
  <c r="T45" i="17"/>
  <c r="T46" i="17"/>
  <c r="AA46" i="17"/>
  <c r="AG46" i="17" s="1"/>
  <c r="X52" i="17"/>
  <c r="AD52" i="17" s="1"/>
  <c r="T52" i="17"/>
  <c r="Y52" i="17" s="1"/>
  <c r="AE52" i="17" s="1"/>
  <c r="W54" i="17"/>
  <c r="AC54" i="17" s="1"/>
  <c r="AA54" i="17"/>
  <c r="AG54" i="17" s="1"/>
  <c r="X54" i="17"/>
  <c r="AD54" i="17" s="1"/>
  <c r="Z60" i="17"/>
  <c r="AF60" i="17" s="1"/>
  <c r="Y60" i="17"/>
  <c r="AE60" i="17" s="1"/>
  <c r="X60" i="17"/>
  <c r="AD60" i="17" s="1"/>
  <c r="Z66" i="17"/>
  <c r="AF66" i="17" s="1"/>
  <c r="T71" i="17"/>
  <c r="T72" i="17"/>
  <c r="W76" i="17"/>
  <c r="AC76" i="17" s="1"/>
  <c r="T76" i="17"/>
  <c r="Z76" i="17" s="1"/>
  <c r="AF76" i="17" s="1"/>
  <c r="AA76" i="17"/>
  <c r="AG76" i="17" s="1"/>
  <c r="T77" i="17"/>
  <c r="X77" i="17" s="1"/>
  <c r="AD77" i="17" s="1"/>
  <c r="T92" i="17"/>
  <c r="T53" i="17"/>
  <c r="Z57" i="17"/>
  <c r="AF57" i="17" s="1"/>
  <c r="Y75" i="17"/>
  <c r="AE75" i="17" s="1"/>
  <c r="X76" i="17"/>
  <c r="AD76" i="17" s="1"/>
  <c r="T78" i="17"/>
  <c r="AA78" i="17"/>
  <c r="AG78" i="17" s="1"/>
  <c r="T81" i="17"/>
  <c r="W85" i="17"/>
  <c r="AC85" i="17" s="1"/>
  <c r="AA88" i="17"/>
  <c r="AG88" i="17" s="1"/>
  <c r="X88" i="17"/>
  <c r="AD88" i="17" s="1"/>
  <c r="W88" i="17"/>
  <c r="AC88" i="17" s="1"/>
  <c r="W90" i="17"/>
  <c r="AC90" i="17" s="1"/>
  <c r="T90" i="17"/>
  <c r="AA90" i="17"/>
  <c r="AG90" i="17" s="1"/>
  <c r="Z93" i="17"/>
  <c r="AF93" i="17" s="1"/>
  <c r="W100" i="17"/>
  <c r="AC100" i="17" s="1"/>
  <c r="T100" i="17"/>
  <c r="AA100" i="17"/>
  <c r="AG100" i="17" s="1"/>
  <c r="Y117" i="17"/>
  <c r="AE117" i="17" s="1"/>
  <c r="Y50" i="17"/>
  <c r="AE50" i="17" s="1"/>
  <c r="T51" i="17"/>
  <c r="T57" i="17"/>
  <c r="X59" i="17"/>
  <c r="AD59" i="17" s="1"/>
  <c r="T59" i="17"/>
  <c r="W60" i="17"/>
  <c r="AC60" i="17" s="1"/>
  <c r="AA60" i="17"/>
  <c r="AG60" i="17" s="1"/>
  <c r="W65" i="17"/>
  <c r="AC65" i="17" s="1"/>
  <c r="T65" i="17"/>
  <c r="AA65" i="17"/>
  <c r="AG65" i="17" s="1"/>
  <c r="T66" i="17"/>
  <c r="W68" i="17"/>
  <c r="AC68" i="17" s="1"/>
  <c r="T80" i="17"/>
  <c r="T83" i="17"/>
  <c r="Z83" i="17" s="1"/>
  <c r="AF83" i="17" s="1"/>
  <c r="T85" i="17"/>
  <c r="Y87" i="17"/>
  <c r="AE87" i="17" s="1"/>
  <c r="T95" i="17"/>
  <c r="AA95" i="17"/>
  <c r="AG95" i="17" s="1"/>
  <c r="W52" i="17"/>
  <c r="AC52" i="17" s="1"/>
  <c r="AA52" i="17"/>
  <c r="AG52" i="17" s="1"/>
  <c r="Y54" i="17"/>
  <c r="AE54" i="17" s="1"/>
  <c r="X55" i="17"/>
  <c r="AD55" i="17" s="1"/>
  <c r="Z61" i="17"/>
  <c r="AF61" i="17" s="1"/>
  <c r="T62" i="17"/>
  <c r="T63" i="17"/>
  <c r="Y66" i="17"/>
  <c r="AE66" i="17" s="1"/>
  <c r="X68" i="17"/>
  <c r="AD68" i="17" s="1"/>
  <c r="T68" i="17"/>
  <c r="T69" i="17"/>
  <c r="AA69" i="17"/>
  <c r="AG69" i="17" s="1"/>
  <c r="T70" i="17"/>
  <c r="Z70" i="17" s="1"/>
  <c r="AF70" i="17" s="1"/>
  <c r="AA72" i="17"/>
  <c r="AG72" i="17" s="1"/>
  <c r="AM72" i="17" s="1"/>
  <c r="Z73" i="17"/>
  <c r="AF73" i="17" s="1"/>
  <c r="Z82" i="17"/>
  <c r="AF82" i="17" s="1"/>
  <c r="Z96" i="17"/>
  <c r="AF96" i="17" s="1"/>
  <c r="AA86" i="17"/>
  <c r="AG86" i="17" s="1"/>
  <c r="Y88" i="17"/>
  <c r="AE88" i="17" s="1"/>
  <c r="X90" i="17"/>
  <c r="AD90" i="17" s="1"/>
  <c r="T91" i="17"/>
  <c r="Y91" i="17" s="1"/>
  <c r="AE91" i="17" s="1"/>
  <c r="T93" i="17"/>
  <c r="W93" i="17"/>
  <c r="AC93" i="17" s="1"/>
  <c r="X95" i="17"/>
  <c r="AD95" i="17" s="1"/>
  <c r="W96" i="17"/>
  <c r="AC96" i="17" s="1"/>
  <c r="T96" i="17"/>
  <c r="AA96" i="17"/>
  <c r="AG96" i="17" s="1"/>
  <c r="AA97" i="17"/>
  <c r="AG97" i="17" s="1"/>
  <c r="X97" i="17"/>
  <c r="AD97" i="17" s="1"/>
  <c r="T107" i="17"/>
  <c r="W115" i="17"/>
  <c r="AC115" i="17" s="1"/>
  <c r="T115" i="17"/>
  <c r="Y115" i="17" s="1"/>
  <c r="AE115" i="17" s="1"/>
  <c r="Y76" i="17"/>
  <c r="AE76" i="17" s="1"/>
  <c r="Z88" i="17"/>
  <c r="AF88" i="17" s="1"/>
  <c r="W97" i="17"/>
  <c r="AC97" i="17" s="1"/>
  <c r="Z101" i="17"/>
  <c r="AF101" i="17" s="1"/>
  <c r="X118" i="17"/>
  <c r="AD118" i="17" s="1"/>
  <c r="T118" i="17"/>
  <c r="Z118" i="17" s="1"/>
  <c r="AF118" i="17" s="1"/>
  <c r="T79" i="17"/>
  <c r="X81" i="17"/>
  <c r="AD81" i="17" s="1"/>
  <c r="W82" i="17"/>
  <c r="AC82" i="17" s="1"/>
  <c r="AA82" i="17"/>
  <c r="AG82" i="17" s="1"/>
  <c r="T87" i="17"/>
  <c r="AA87" i="17"/>
  <c r="AG87" i="17" s="1"/>
  <c r="X98" i="17"/>
  <c r="AD98" i="17" s="1"/>
  <c r="T98" i="17"/>
  <c r="Y113" i="17"/>
  <c r="AE113" i="17" s="1"/>
  <c r="W124" i="17"/>
  <c r="AC124" i="17" s="1"/>
  <c r="Y97" i="17"/>
  <c r="AE97" i="17" s="1"/>
  <c r="Y98" i="17"/>
  <c r="AE98" i="17" s="1"/>
  <c r="T101" i="17"/>
  <c r="T109" i="17"/>
  <c r="Z117" i="17"/>
  <c r="AF117" i="17" s="1"/>
  <c r="T121" i="17"/>
  <c r="Z121" i="17" s="1"/>
  <c r="AF121" i="17" s="1"/>
  <c r="W92" i="17"/>
  <c r="AC92" i="17" s="1"/>
  <c r="AA92" i="17"/>
  <c r="AG92" i="17" s="1"/>
  <c r="Z97" i="17"/>
  <c r="AF97" i="17" s="1"/>
  <c r="W103" i="17"/>
  <c r="AC103" i="17" s="1"/>
  <c r="AA103" i="17"/>
  <c r="AG103" i="17" s="1"/>
  <c r="T105" i="17"/>
  <c r="T108" i="17"/>
  <c r="Z108" i="17" s="1"/>
  <c r="AF108" i="17" s="1"/>
  <c r="Z112" i="17"/>
  <c r="AF112" i="17" s="1"/>
  <c r="T113" i="17"/>
  <c r="T117" i="17"/>
  <c r="Y120" i="17"/>
  <c r="AE120" i="17" s="1"/>
  <c r="X121" i="17"/>
  <c r="AD121" i="17" s="1"/>
  <c r="Z100" i="17"/>
  <c r="AF100" i="17" s="1"/>
  <c r="Y101" i="17"/>
  <c r="AE101" i="17" s="1"/>
  <c r="X103" i="17"/>
  <c r="AD103" i="17" s="1"/>
  <c r="T103" i="17"/>
  <c r="T104" i="17"/>
  <c r="W104" i="17" s="1"/>
  <c r="AC104" i="17" s="1"/>
  <c r="T106" i="17"/>
  <c r="W107" i="17"/>
  <c r="AC107" i="17" s="1"/>
  <c r="T111" i="17"/>
  <c r="W111" i="17" s="1"/>
  <c r="AC111" i="17" s="1"/>
  <c r="W112" i="17"/>
  <c r="AC112" i="17" s="1"/>
  <c r="T112" i="17"/>
  <c r="AA112" i="17"/>
  <c r="AG112" i="17" s="1"/>
  <c r="X113" i="17"/>
  <c r="AD113" i="17" s="1"/>
  <c r="Z115" i="17"/>
  <c r="AF115" i="17" s="1"/>
  <c r="X117" i="17"/>
  <c r="AD117" i="17" s="1"/>
  <c r="W118" i="17"/>
  <c r="AC118" i="17" s="1"/>
  <c r="AA118" i="17"/>
  <c r="AG118" i="17" s="1"/>
  <c r="Y121" i="17"/>
  <c r="AE121" i="17" s="1"/>
  <c r="W123" i="17"/>
  <c r="AC123" i="17" s="1"/>
  <c r="AI123" i="17" s="1"/>
  <c r="T123" i="17"/>
  <c r="Y123" i="17" s="1"/>
  <c r="AE123" i="17" s="1"/>
  <c r="Z124" i="17"/>
  <c r="AF124" i="17" s="1"/>
  <c r="T116" i="17"/>
  <c r="X116" i="17" s="1"/>
  <c r="AD116" i="17" s="1"/>
  <c r="T120" i="17"/>
  <c r="X120" i="17" s="1"/>
  <c r="AD120" i="17" s="1"/>
  <c r="T124" i="17"/>
  <c r="X124" i="17" s="1"/>
  <c r="AD124" i="17" s="1"/>
  <c r="X109" i="17" l="1"/>
  <c r="AD109" i="17" s="1"/>
  <c r="W109" i="17"/>
  <c r="AC109" i="17" s="1"/>
  <c r="AA109" i="17"/>
  <c r="AG109" i="17" s="1"/>
  <c r="AA63" i="17"/>
  <c r="AG63" i="17" s="1"/>
  <c r="Z63" i="17"/>
  <c r="AF63" i="17" s="1"/>
  <c r="W63" i="17"/>
  <c r="AC63" i="17" s="1"/>
  <c r="AK50" i="17"/>
  <c r="Y45" i="17"/>
  <c r="AE45" i="17" s="1"/>
  <c r="Z45" i="17"/>
  <c r="AF45" i="17" s="1"/>
  <c r="AL45" i="17" s="1"/>
  <c r="W45" i="17"/>
  <c r="AC45" i="17" s="1"/>
  <c r="W22" i="17"/>
  <c r="AC22" i="17" s="1"/>
  <c r="X22" i="17"/>
  <c r="AD22" i="17" s="1"/>
  <c r="X86" i="17"/>
  <c r="AD86" i="17" s="1"/>
  <c r="Y86" i="17"/>
  <c r="AE86" i="17" s="1"/>
  <c r="Y41" i="17"/>
  <c r="AE41" i="17" s="1"/>
  <c r="Z41" i="17"/>
  <c r="AF41" i="17" s="1"/>
  <c r="Z23" i="17"/>
  <c r="AF23" i="17" s="1"/>
  <c r="W23" i="17"/>
  <c r="AC23" i="17" s="1"/>
  <c r="AA23" i="17"/>
  <c r="AG23" i="17" s="1"/>
  <c r="AJ17" i="17"/>
  <c r="AA106" i="17"/>
  <c r="AG106" i="17" s="1"/>
  <c r="Z106" i="17"/>
  <c r="AF106" i="17" s="1"/>
  <c r="W106" i="17"/>
  <c r="AC106" i="17" s="1"/>
  <c r="AI103" i="17"/>
  <c r="W116" i="17"/>
  <c r="AC116" i="17" s="1"/>
  <c r="AI115" i="17" s="1"/>
  <c r="Y106" i="17"/>
  <c r="AE106" i="17" s="1"/>
  <c r="X79" i="17"/>
  <c r="AD79" i="17" s="1"/>
  <c r="W79" i="17"/>
  <c r="AC79" i="17" s="1"/>
  <c r="Z116" i="17"/>
  <c r="AF116" i="17" s="1"/>
  <c r="Z107" i="17"/>
  <c r="AF107" i="17" s="1"/>
  <c r="Y107" i="17"/>
  <c r="AE107" i="17" s="1"/>
  <c r="W91" i="17"/>
  <c r="AC91" i="17" s="1"/>
  <c r="AA120" i="17"/>
  <c r="AG120" i="17" s="1"/>
  <c r="Z86" i="17"/>
  <c r="AF86" i="17" s="1"/>
  <c r="Y69" i="17"/>
  <c r="AE69" i="17" s="1"/>
  <c r="X69" i="17"/>
  <c r="AD69" i="17" s="1"/>
  <c r="AJ68" i="17" s="1"/>
  <c r="X63" i="17"/>
  <c r="AD63" i="17" s="1"/>
  <c r="Y85" i="17"/>
  <c r="AE85" i="17" s="1"/>
  <c r="AK85" i="17" s="1"/>
  <c r="Z85" i="17"/>
  <c r="AF85" i="17" s="1"/>
  <c r="AA85" i="17"/>
  <c r="AG85" i="17" s="1"/>
  <c r="AM85" i="17" s="1"/>
  <c r="X78" i="17"/>
  <c r="AD78" i="17" s="1"/>
  <c r="AJ75" i="17" s="1"/>
  <c r="Y78" i="17"/>
  <c r="AE78" i="17" s="1"/>
  <c r="X50" i="17"/>
  <c r="AD50" i="17" s="1"/>
  <c r="AJ50" i="17" s="1"/>
  <c r="AA50" i="17"/>
  <c r="AG50" i="17" s="1"/>
  <c r="AM50" i="17" s="1"/>
  <c r="Z50" i="17"/>
  <c r="AF50" i="17" s="1"/>
  <c r="Y63" i="17"/>
  <c r="AE63" i="17" s="1"/>
  <c r="W41" i="17"/>
  <c r="AC41" i="17" s="1"/>
  <c r="W86" i="17"/>
  <c r="AC86" i="17" s="1"/>
  <c r="AI85" i="17" s="1"/>
  <c r="AA35" i="17"/>
  <c r="AG35" i="17" s="1"/>
  <c r="W35" i="17"/>
  <c r="AC35" i="17" s="1"/>
  <c r="X108" i="17"/>
  <c r="AD108" i="17" s="1"/>
  <c r="Y108" i="17"/>
  <c r="AE108" i="17" s="1"/>
  <c r="AA116" i="17"/>
  <c r="AG116" i="17" s="1"/>
  <c r="AI100" i="17"/>
  <c r="X18" i="17"/>
  <c r="AD18" i="17" s="1"/>
  <c r="W18" i="17"/>
  <c r="AC18" i="17" s="1"/>
  <c r="Z64" i="17"/>
  <c r="AF64" i="17" s="1"/>
  <c r="Y64" i="17"/>
  <c r="AE64" i="17" s="1"/>
  <c r="AA55" i="17"/>
  <c r="AG55" i="17" s="1"/>
  <c r="AM54" i="17" s="1"/>
  <c r="Z55" i="17"/>
  <c r="AF55" i="17" s="1"/>
  <c r="AL54" i="17" s="1"/>
  <c r="W55" i="17"/>
  <c r="AC55" i="17" s="1"/>
  <c r="AA31" i="17"/>
  <c r="AG31" i="17" s="1"/>
  <c r="W31" i="17"/>
  <c r="AC31" i="17" s="1"/>
  <c r="AA41" i="17"/>
  <c r="AG41" i="17" s="1"/>
  <c r="AA22" i="17"/>
  <c r="AG22" i="17" s="1"/>
  <c r="AA111" i="17"/>
  <c r="AG111" i="17" s="1"/>
  <c r="W108" i="17"/>
  <c r="AC108" i="17" s="1"/>
  <c r="AA121" i="17"/>
  <c r="AG121" i="17" s="1"/>
  <c r="W121" i="17"/>
  <c r="AC121" i="17" s="1"/>
  <c r="X91" i="17"/>
  <c r="AD91" i="17" s="1"/>
  <c r="X87" i="17"/>
  <c r="AD87" i="17" s="1"/>
  <c r="W87" i="17"/>
  <c r="AC87" i="17" s="1"/>
  <c r="Z95" i="17"/>
  <c r="AF95" i="17" s="1"/>
  <c r="Y95" i="17"/>
  <c r="AE95" i="17" s="1"/>
  <c r="X66" i="17"/>
  <c r="AD66" i="17" s="1"/>
  <c r="W66" i="17"/>
  <c r="AC66" i="17" s="1"/>
  <c r="AA66" i="17"/>
  <c r="AG66" i="17" s="1"/>
  <c r="W57" i="17"/>
  <c r="AC57" i="17" s="1"/>
  <c r="X57" i="17"/>
  <c r="AD57" i="17" s="1"/>
  <c r="Z72" i="17"/>
  <c r="AF72" i="17" s="1"/>
  <c r="AL72" i="17" s="1"/>
  <c r="Y72" i="17"/>
  <c r="AE72" i="17" s="1"/>
  <c r="X45" i="17"/>
  <c r="AD45" i="17" s="1"/>
  <c r="X21" i="17"/>
  <c r="AD21" i="17" s="1"/>
  <c r="Y21" i="17"/>
  <c r="AE21" i="17" s="1"/>
  <c r="X10" i="17"/>
  <c r="AD10" i="17" s="1"/>
  <c r="AJ9" i="17" s="1"/>
  <c r="Y10" i="17"/>
  <c r="AE10" i="17" s="1"/>
  <c r="AI33" i="17"/>
  <c r="X41" i="17"/>
  <c r="AD41" i="17" s="1"/>
  <c r="Z22" i="17"/>
  <c r="AF22" i="17" s="1"/>
  <c r="AA29" i="17"/>
  <c r="AG29" i="17" s="1"/>
  <c r="Y22" i="17"/>
  <c r="AE22" i="17" s="1"/>
  <c r="Z5" i="17"/>
  <c r="AF5" i="17" s="1"/>
  <c r="Y5" i="17"/>
  <c r="AE5" i="17" s="1"/>
  <c r="X23" i="17"/>
  <c r="AD23" i="17" s="1"/>
  <c r="Y14" i="17"/>
  <c r="AE14" i="17" s="1"/>
  <c r="X14" i="17"/>
  <c r="AD14" i="17" s="1"/>
  <c r="AJ13" i="17" s="1"/>
  <c r="AM9" i="17"/>
  <c r="AL33" i="17"/>
  <c r="AA123" i="17"/>
  <c r="AG123" i="17" s="1"/>
  <c r="AM123" i="17" s="1"/>
  <c r="Z120" i="17"/>
  <c r="AF120" i="17" s="1"/>
  <c r="Y116" i="17"/>
  <c r="AE116" i="17" s="1"/>
  <c r="Y112" i="17"/>
  <c r="AE112" i="17" s="1"/>
  <c r="X112" i="17"/>
  <c r="AD112" i="17" s="1"/>
  <c r="Y109" i="17"/>
  <c r="AE109" i="17" s="1"/>
  <c r="X106" i="17"/>
  <c r="AD106" i="17" s="1"/>
  <c r="Z103" i="17"/>
  <c r="AF103" i="17" s="1"/>
  <c r="Y103" i="17"/>
  <c r="AE103" i="17" s="1"/>
  <c r="AK103" i="17" s="1"/>
  <c r="Y124" i="17"/>
  <c r="AE124" i="17" s="1"/>
  <c r="AK120" i="17" s="1"/>
  <c r="W117" i="17"/>
  <c r="AC117" i="17" s="1"/>
  <c r="AA117" i="17"/>
  <c r="AG117" i="17" s="1"/>
  <c r="Y118" i="17"/>
  <c r="AE118" i="17" s="1"/>
  <c r="AK115" i="17" s="1"/>
  <c r="X115" i="17"/>
  <c r="AD115" i="17" s="1"/>
  <c r="AJ115" i="17" s="1"/>
  <c r="X101" i="17"/>
  <c r="AD101" i="17" s="1"/>
  <c r="W101" i="17"/>
  <c r="AC101" i="17" s="1"/>
  <c r="AA101" i="17"/>
  <c r="AG101" i="17" s="1"/>
  <c r="AA124" i="17"/>
  <c r="AG124" i="17" s="1"/>
  <c r="Z98" i="17"/>
  <c r="AF98" i="17" s="1"/>
  <c r="W98" i="17"/>
  <c r="AC98" i="17" s="1"/>
  <c r="AA98" i="17"/>
  <c r="AG98" i="17" s="1"/>
  <c r="AM95" i="17" s="1"/>
  <c r="X123" i="17"/>
  <c r="AD123" i="17" s="1"/>
  <c r="AJ123" i="17" s="1"/>
  <c r="Z109" i="17"/>
  <c r="AF109" i="17" s="1"/>
  <c r="Z87" i="17"/>
  <c r="AF87" i="17" s="1"/>
  <c r="AA115" i="17"/>
  <c r="AG115" i="17" s="1"/>
  <c r="AM115" i="17" s="1"/>
  <c r="X107" i="17"/>
  <c r="AD107" i="17" s="1"/>
  <c r="Y96" i="17"/>
  <c r="AE96" i="17" s="1"/>
  <c r="X96" i="17"/>
  <c r="AD96" i="17" s="1"/>
  <c r="X93" i="17"/>
  <c r="AD93" i="17" s="1"/>
  <c r="Y93" i="17"/>
  <c r="AE93" i="17" s="1"/>
  <c r="AJ90" i="17"/>
  <c r="W120" i="17"/>
  <c r="AC120" i="17" s="1"/>
  <c r="AI120" i="17" s="1"/>
  <c r="W72" i="17"/>
  <c r="AC72" i="17" s="1"/>
  <c r="W69" i="17"/>
  <c r="AC69" i="17" s="1"/>
  <c r="AI68" i="17" s="1"/>
  <c r="AA64" i="17"/>
  <c r="AG64" i="17" s="1"/>
  <c r="W95" i="17"/>
  <c r="AC95" i="17" s="1"/>
  <c r="AI95" i="17" s="1"/>
  <c r="X85" i="17"/>
  <c r="AD85" i="17" s="1"/>
  <c r="AJ85" i="17" s="1"/>
  <c r="Z69" i="17"/>
  <c r="AF69" i="17" s="1"/>
  <c r="W51" i="17"/>
  <c r="AC51" i="17" s="1"/>
  <c r="AA51" i="17"/>
  <c r="AG51" i="17" s="1"/>
  <c r="Z51" i="17"/>
  <c r="AF51" i="17" s="1"/>
  <c r="Y51" i="17"/>
  <c r="AE51" i="17" s="1"/>
  <c r="AA81" i="17"/>
  <c r="AG81" i="17" s="1"/>
  <c r="Z81" i="17"/>
  <c r="AF81" i="17" s="1"/>
  <c r="AL81" i="17" s="1"/>
  <c r="W81" i="17"/>
  <c r="AC81" i="17" s="1"/>
  <c r="AI81" i="17" s="1"/>
  <c r="W78" i="17"/>
  <c r="AC78" i="17" s="1"/>
  <c r="Z92" i="17"/>
  <c r="AF92" i="17" s="1"/>
  <c r="Y92" i="17"/>
  <c r="AE92" i="17" s="1"/>
  <c r="X72" i="17"/>
  <c r="AD72" i="17" s="1"/>
  <c r="AJ72" i="17" s="1"/>
  <c r="X46" i="17"/>
  <c r="AD46" i="17" s="1"/>
  <c r="Y46" i="17"/>
  <c r="AE46" i="17" s="1"/>
  <c r="Y56" i="17"/>
  <c r="AE56" i="17" s="1"/>
  <c r="X56" i="17"/>
  <c r="AD56" i="17" s="1"/>
  <c r="AJ54" i="17" s="1"/>
  <c r="Z56" i="17"/>
  <c r="AF56" i="17" s="1"/>
  <c r="W50" i="17"/>
  <c r="AC50" i="17" s="1"/>
  <c r="AI50" i="17" s="1"/>
  <c r="Z46" i="17"/>
  <c r="AF46" i="17" s="1"/>
  <c r="AA43" i="17"/>
  <c r="AG43" i="17" s="1"/>
  <c r="W43" i="17"/>
  <c r="AC43" i="17" s="1"/>
  <c r="X43" i="17"/>
  <c r="AD43" i="17" s="1"/>
  <c r="Z18" i="17"/>
  <c r="AF18" i="17" s="1"/>
  <c r="AL17" i="17" s="1"/>
  <c r="W7" i="17"/>
  <c r="AC7" i="17" s="1"/>
  <c r="AI5" i="17" s="1"/>
  <c r="AA7" i="17"/>
  <c r="AG7" i="17" s="1"/>
  <c r="Z7" i="17"/>
  <c r="AF7" i="17" s="1"/>
  <c r="Y57" i="17"/>
  <c r="AE57" i="17" s="1"/>
  <c r="W29" i="17"/>
  <c r="AC29" i="17" s="1"/>
  <c r="AI29" i="17" s="1"/>
  <c r="Y81" i="17"/>
  <c r="AE81" i="17" s="1"/>
  <c r="Y73" i="17"/>
  <c r="AE73" i="17" s="1"/>
  <c r="X73" i="17"/>
  <c r="AD73" i="17" s="1"/>
  <c r="X42" i="17"/>
  <c r="AD42" i="17" s="1"/>
  <c r="Y42" i="17"/>
  <c r="AE42" i="17" s="1"/>
  <c r="AA39" i="17"/>
  <c r="AG39" i="17" s="1"/>
  <c r="W39" i="17"/>
  <c r="AC39" i="17" s="1"/>
  <c r="X34" i="17"/>
  <c r="AD34" i="17" s="1"/>
  <c r="AA34" i="17"/>
  <c r="AG34" i="17" s="1"/>
  <c r="AM33" i="17" s="1"/>
  <c r="AA27" i="17"/>
  <c r="AG27" i="17" s="1"/>
  <c r="W27" i="17"/>
  <c r="AC27" i="17" s="1"/>
  <c r="AA21" i="17"/>
  <c r="AG21" i="17" s="1"/>
  <c r="AM21" i="17" s="1"/>
  <c r="AI25" i="17"/>
  <c r="Z21" i="17"/>
  <c r="AF21" i="17" s="1"/>
  <c r="AL21" i="17" s="1"/>
  <c r="AA15" i="17"/>
  <c r="AG15" i="17" s="1"/>
  <c r="X15" i="17"/>
  <c r="AD15" i="17" s="1"/>
  <c r="W15" i="17"/>
  <c r="AC15" i="17" s="1"/>
  <c r="Z39" i="17"/>
  <c r="AF39" i="17" s="1"/>
  <c r="Y18" i="17"/>
  <c r="AE18" i="17" s="1"/>
  <c r="AK17" i="17" s="1"/>
  <c r="X33" i="17"/>
  <c r="AD33" i="17" s="1"/>
  <c r="AJ33" i="17" s="1"/>
  <c r="Z11" i="17"/>
  <c r="AF11" i="17" s="1"/>
  <c r="W11" i="17"/>
  <c r="AC11" i="17" s="1"/>
  <c r="AA11" i="17"/>
  <c r="AG11" i="17" s="1"/>
  <c r="X29" i="17"/>
  <c r="AD29" i="17" s="1"/>
  <c r="AJ29" i="17" s="1"/>
  <c r="Z37" i="17"/>
  <c r="AF37" i="17" s="1"/>
  <c r="Y9" i="17"/>
  <c r="AE9" i="17" s="1"/>
  <c r="AK9" i="17" s="1"/>
  <c r="Z9" i="17"/>
  <c r="AF9" i="17" s="1"/>
  <c r="Z10" i="17"/>
  <c r="AF10" i="17" s="1"/>
  <c r="Z111" i="17"/>
  <c r="AF111" i="17" s="1"/>
  <c r="AL111" i="17" s="1"/>
  <c r="Y111" i="17"/>
  <c r="AE111" i="17" s="1"/>
  <c r="AK111" i="17" s="1"/>
  <c r="Y104" i="17"/>
  <c r="AE104" i="17" s="1"/>
  <c r="X104" i="17"/>
  <c r="AD104" i="17" s="1"/>
  <c r="AJ103" i="17" s="1"/>
  <c r="AJ95" i="17"/>
  <c r="Z91" i="17"/>
  <c r="AF91" i="17" s="1"/>
  <c r="X83" i="17"/>
  <c r="AD83" i="17" s="1"/>
  <c r="AJ81" i="17" s="1"/>
  <c r="Y83" i="17"/>
  <c r="AE83" i="17" s="1"/>
  <c r="AA83" i="17"/>
  <c r="AG83" i="17" s="1"/>
  <c r="AI90" i="17"/>
  <c r="Z77" i="17"/>
  <c r="AF77" i="17" s="1"/>
  <c r="AA77" i="17"/>
  <c r="AG77" i="17" s="1"/>
  <c r="W77" i="17"/>
  <c r="AC77" i="17" s="1"/>
  <c r="AI37" i="17"/>
  <c r="AL29" i="17"/>
  <c r="X111" i="17"/>
  <c r="AD111" i="17" s="1"/>
  <c r="AJ120" i="17"/>
  <c r="AK123" i="17"/>
  <c r="AL115" i="17"/>
  <c r="AA107" i="17"/>
  <c r="AG107" i="17" s="1"/>
  <c r="AA104" i="17"/>
  <c r="AG104" i="17" s="1"/>
  <c r="AM100" i="17" s="1"/>
  <c r="Z123" i="17"/>
  <c r="AF123" i="17" s="1"/>
  <c r="AL123" i="17" s="1"/>
  <c r="W113" i="17"/>
  <c r="AC113" i="17" s="1"/>
  <c r="AI111" i="17" s="1"/>
  <c r="AA113" i="17"/>
  <c r="AG113" i="17" s="1"/>
  <c r="AA108" i="17"/>
  <c r="AG108" i="17" s="1"/>
  <c r="Z104" i="17"/>
  <c r="AF104" i="17" s="1"/>
  <c r="AL100" i="17" s="1"/>
  <c r="Z113" i="17"/>
  <c r="AF113" i="17" s="1"/>
  <c r="Z79" i="17"/>
  <c r="AF79" i="17" s="1"/>
  <c r="AA91" i="17"/>
  <c r="AG91" i="17" s="1"/>
  <c r="AM90" i="17" s="1"/>
  <c r="AA79" i="17"/>
  <c r="AG79" i="17" s="1"/>
  <c r="W70" i="17"/>
  <c r="AC70" i="17" s="1"/>
  <c r="AA70" i="17"/>
  <c r="AG70" i="17" s="1"/>
  <c r="X70" i="17"/>
  <c r="AD70" i="17" s="1"/>
  <c r="Z68" i="17"/>
  <c r="AF68" i="17" s="1"/>
  <c r="Y68" i="17"/>
  <c r="AE68" i="17" s="1"/>
  <c r="AK68" i="17" s="1"/>
  <c r="W64" i="17"/>
  <c r="AC64" i="17" s="1"/>
  <c r="AA93" i="17"/>
  <c r="AG93" i="17" s="1"/>
  <c r="W83" i="17"/>
  <c r="AC83" i="17" s="1"/>
  <c r="AA68" i="17"/>
  <c r="AG68" i="17" s="1"/>
  <c r="AM68" i="17" s="1"/>
  <c r="X65" i="17"/>
  <c r="AD65" i="17" s="1"/>
  <c r="Y65" i="17"/>
  <c r="AE65" i="17" s="1"/>
  <c r="W59" i="17"/>
  <c r="AC59" i="17" s="1"/>
  <c r="AI59" i="17" s="1"/>
  <c r="AA59" i="17"/>
  <c r="AG59" i="17" s="1"/>
  <c r="Z59" i="17"/>
  <c r="AF59" i="17" s="1"/>
  <c r="AL59" i="17" s="1"/>
  <c r="Y59" i="17"/>
  <c r="AE59" i="17" s="1"/>
  <c r="X51" i="17"/>
  <c r="AD51" i="17" s="1"/>
  <c r="Y100" i="17"/>
  <c r="AE100" i="17" s="1"/>
  <c r="AK100" i="17" s="1"/>
  <c r="X100" i="17"/>
  <c r="AD100" i="17" s="1"/>
  <c r="Z90" i="17"/>
  <c r="AF90" i="17" s="1"/>
  <c r="AL90" i="17" s="1"/>
  <c r="Y90" i="17"/>
  <c r="AE90" i="17" s="1"/>
  <c r="Y79" i="17"/>
  <c r="AE79" i="17" s="1"/>
  <c r="Y77" i="17"/>
  <c r="AE77" i="17" s="1"/>
  <c r="AK75" i="17" s="1"/>
  <c r="Z65" i="17"/>
  <c r="AF65" i="17" s="1"/>
  <c r="X92" i="17"/>
  <c r="AD92" i="17" s="1"/>
  <c r="W46" i="17"/>
  <c r="AC46" i="17" s="1"/>
  <c r="AI13" i="17"/>
  <c r="Y61" i="17"/>
  <c r="AE61" i="17" s="1"/>
  <c r="X61" i="17"/>
  <c r="AD61" i="17" s="1"/>
  <c r="AJ59" i="17" s="1"/>
  <c r="AA61" i="17"/>
  <c r="AG61" i="17" s="1"/>
  <c r="W56" i="17"/>
  <c r="AC56" i="17" s="1"/>
  <c r="AI54" i="17" s="1"/>
  <c r="AA45" i="17"/>
  <c r="AG45" i="17" s="1"/>
  <c r="AM45" i="17" s="1"/>
  <c r="Y31" i="17"/>
  <c r="AE31" i="17" s="1"/>
  <c r="AK29" i="17" s="1"/>
  <c r="Y23" i="17"/>
  <c r="AE23" i="17" s="1"/>
  <c r="Y6" i="17"/>
  <c r="AE6" i="17" s="1"/>
  <c r="X6" i="17"/>
  <c r="AD6" i="17" s="1"/>
  <c r="AJ5" i="17" s="1"/>
  <c r="Z78" i="17"/>
  <c r="AF78" i="17" s="1"/>
  <c r="Y55" i="17"/>
  <c r="AE55" i="17" s="1"/>
  <c r="AK54" i="17" s="1"/>
  <c r="Z43" i="17"/>
  <c r="AF43" i="17" s="1"/>
  <c r="AA37" i="17"/>
  <c r="AG37" i="17" s="1"/>
  <c r="AM25" i="17"/>
  <c r="AA75" i="17"/>
  <c r="AG75" i="17" s="1"/>
  <c r="Z75" i="17"/>
  <c r="AF75" i="17" s="1"/>
  <c r="AL75" i="17" s="1"/>
  <c r="W75" i="17"/>
  <c r="AC75" i="17" s="1"/>
  <c r="AI75" i="17" s="1"/>
  <c r="W73" i="17"/>
  <c r="AC73" i="17" s="1"/>
  <c r="W42" i="17"/>
  <c r="AC42" i="17" s="1"/>
  <c r="X38" i="17"/>
  <c r="AD38" i="17" s="1"/>
  <c r="AA38" i="17"/>
  <c r="AG38" i="17" s="1"/>
  <c r="AK33" i="17"/>
  <c r="Y25" i="17"/>
  <c r="AE25" i="17" s="1"/>
  <c r="AK25" i="17" s="1"/>
  <c r="Z25" i="17"/>
  <c r="AF25" i="17" s="1"/>
  <c r="AL25" i="17" s="1"/>
  <c r="W21" i="17"/>
  <c r="AC21" i="17" s="1"/>
  <c r="AI21" i="17" s="1"/>
  <c r="X37" i="17"/>
  <c r="AD37" i="17" s="1"/>
  <c r="W19" i="17"/>
  <c r="AC19" i="17" s="1"/>
  <c r="AI17" i="17" s="1"/>
  <c r="AA19" i="17"/>
  <c r="AG19" i="17" s="1"/>
  <c r="X19" i="17"/>
  <c r="AD19" i="17" s="1"/>
  <c r="Z13" i="17"/>
  <c r="AF13" i="17" s="1"/>
  <c r="Y13" i="17"/>
  <c r="AE13" i="17" s="1"/>
  <c r="AA5" i="17"/>
  <c r="AG5" i="17" s="1"/>
  <c r="AM5" i="17" s="1"/>
  <c r="X31" i="17"/>
  <c r="AD31" i="17" s="1"/>
  <c r="AA6" i="17"/>
  <c r="AG6" i="17" s="1"/>
  <c r="Z31" i="17"/>
  <c r="AF31" i="17" s="1"/>
  <c r="AA18" i="17"/>
  <c r="AG18" i="17" s="1"/>
  <c r="AM17" i="17" s="1"/>
  <c r="X11" i="17"/>
  <c r="AD11" i="17" s="1"/>
  <c r="Y15" i="17"/>
  <c r="AE15" i="17" s="1"/>
  <c r="X35" i="17"/>
  <c r="AD35" i="17" s="1"/>
  <c r="Z15" i="17"/>
  <c r="AF15" i="17" s="1"/>
  <c r="W9" i="17"/>
  <c r="AC9" i="17" s="1"/>
  <c r="AA14" i="17"/>
  <c r="AG14" i="17" s="1"/>
  <c r="AM13" i="17" s="1"/>
  <c r="AK59" i="17" l="1"/>
  <c r="AL13" i="17"/>
  <c r="AJ37" i="17"/>
  <c r="AM59" i="17"/>
  <c r="AM81" i="17"/>
  <c r="AI72" i="17"/>
  <c r="AJ41" i="17"/>
  <c r="AK21" i="17"/>
  <c r="AL95" i="17"/>
  <c r="AM111" i="17"/>
  <c r="AM41" i="17"/>
  <c r="AI41" i="17"/>
  <c r="AJ63" i="17"/>
  <c r="AM120" i="17"/>
  <c r="AL106" i="17"/>
  <c r="AL41" i="17"/>
  <c r="AM63" i="17"/>
  <c r="AI9" i="17"/>
  <c r="AM37" i="17"/>
  <c r="AK90" i="17"/>
  <c r="AL68" i="17"/>
  <c r="AJ111" i="17"/>
  <c r="AL9" i="17"/>
  <c r="AL103" i="17"/>
  <c r="AM29" i="17"/>
  <c r="AJ21" i="17"/>
  <c r="AK63" i="17"/>
  <c r="AM106" i="17"/>
  <c r="AK41" i="17"/>
  <c r="AK45" i="17"/>
  <c r="AJ106" i="17"/>
  <c r="AK5" i="17"/>
  <c r="AJ45" i="17"/>
  <c r="AL50" i="17"/>
  <c r="AL85" i="17"/>
  <c r="AI63" i="17"/>
  <c r="AM103" i="17"/>
  <c r="AK13" i="17"/>
  <c r="AM75" i="17"/>
  <c r="AJ100" i="17"/>
  <c r="AL37" i="17"/>
  <c r="AK81" i="17"/>
  <c r="AL120" i="17"/>
  <c r="AL5" i="17"/>
  <c r="AK72" i="17"/>
  <c r="AK95" i="17"/>
  <c r="AK106" i="17"/>
  <c r="AI106" i="17"/>
  <c r="AI45" i="17"/>
  <c r="AL63" i="17"/>
</calcChain>
</file>

<file path=xl/sharedStrings.xml><?xml version="1.0" encoding="utf-8"?>
<sst xmlns="http://schemas.openxmlformats.org/spreadsheetml/2006/main" count="4910" uniqueCount="1182">
  <si>
    <t>tudie</t>
  </si>
  <si>
    <t>Age</t>
  </si>
  <si>
    <t>DOB</t>
  </si>
  <si>
    <t>Q2</t>
  </si>
  <si>
    <t>Q3</t>
  </si>
  <si>
    <t>Q4</t>
  </si>
  <si>
    <t>Q5</t>
  </si>
  <si>
    <t>Q6</t>
  </si>
  <si>
    <t>Q7</t>
  </si>
  <si>
    <t>Q8</t>
  </si>
  <si>
    <t>Q9</t>
  </si>
  <si>
    <t>Q10</t>
  </si>
  <si>
    <t>Q11</t>
  </si>
  <si>
    <t>Q12</t>
  </si>
  <si>
    <t>Q13</t>
  </si>
  <si>
    <t>Q14</t>
  </si>
  <si>
    <t>Q15</t>
  </si>
  <si>
    <t>Q16</t>
  </si>
  <si>
    <t>Q17</t>
  </si>
  <si>
    <t>Q18</t>
  </si>
  <si>
    <t>Q19</t>
  </si>
  <si>
    <t>Q20</t>
  </si>
  <si>
    <t>Q21</t>
  </si>
  <si>
    <t>Q22</t>
  </si>
  <si>
    <t>Q23</t>
  </si>
  <si>
    <t>Q24</t>
  </si>
  <si>
    <t>Q25</t>
  </si>
  <si>
    <t>Q26</t>
  </si>
  <si>
    <t>Q27</t>
  </si>
  <si>
    <t>Q28</t>
  </si>
  <si>
    <t>Q29</t>
  </si>
  <si>
    <t>Q30</t>
  </si>
  <si>
    <t>Q31</t>
  </si>
  <si>
    <t>Q32</t>
  </si>
  <si>
    <t>Q33</t>
  </si>
  <si>
    <t>Q34</t>
  </si>
  <si>
    <t>Q35</t>
  </si>
  <si>
    <t>A1</t>
  </si>
  <si>
    <t>3M</t>
  </si>
  <si>
    <t>16/05/2020</t>
  </si>
  <si>
    <t>A2</t>
  </si>
  <si>
    <t>18M</t>
  </si>
  <si>
    <t>01/02/2019</t>
  </si>
  <si>
    <t>A3</t>
  </si>
  <si>
    <t>3Y</t>
  </si>
  <si>
    <t>25/08/2017</t>
  </si>
  <si>
    <t>A4</t>
  </si>
  <si>
    <t>2Y2M</t>
  </si>
  <si>
    <t>23/06/2018</t>
  </si>
  <si>
    <t>A5</t>
  </si>
  <si>
    <t>2Y6M</t>
  </si>
  <si>
    <t>25/02/2018</t>
  </si>
  <si>
    <t>A6</t>
  </si>
  <si>
    <t>9M</t>
  </si>
  <si>
    <t>24/11/2019</t>
  </si>
  <si>
    <t>A7</t>
  </si>
  <si>
    <t>21M</t>
  </si>
  <si>
    <t>16/12/2018</t>
  </si>
  <si>
    <t>A8</t>
  </si>
  <si>
    <t>12M</t>
  </si>
  <si>
    <t>25/08/2019</t>
  </si>
  <si>
    <t>A9</t>
  </si>
  <si>
    <t>16M</t>
  </si>
  <si>
    <t>02/03/2019</t>
  </si>
  <si>
    <t>A10</t>
  </si>
  <si>
    <t>18/11/2019</t>
  </si>
  <si>
    <t>A11</t>
  </si>
  <si>
    <t>6M</t>
  </si>
  <si>
    <t>18/02/2020</t>
  </si>
  <si>
    <t>A12</t>
  </si>
  <si>
    <t>15/11/2019</t>
  </si>
  <si>
    <t>A13</t>
  </si>
  <si>
    <t>05/05/2020</t>
  </si>
  <si>
    <t>A14</t>
  </si>
  <si>
    <t>3Y3M</t>
  </si>
  <si>
    <t>06/08/2017</t>
  </si>
  <si>
    <t>A15</t>
  </si>
  <si>
    <t>2M</t>
  </si>
  <si>
    <t>09/06/2020</t>
  </si>
  <si>
    <t>A16</t>
  </si>
  <si>
    <t>05/12/2019</t>
  </si>
  <si>
    <t>A17</t>
  </si>
  <si>
    <t>13M</t>
  </si>
  <si>
    <t>20/08/2019</t>
  </si>
  <si>
    <t>A18</t>
  </si>
  <si>
    <t>08/03/2018</t>
  </si>
  <si>
    <t>A19</t>
  </si>
  <si>
    <t>11M</t>
  </si>
  <si>
    <t>08/09/2019</t>
  </si>
  <si>
    <t>A20</t>
  </si>
  <si>
    <t>2Y5M</t>
  </si>
  <si>
    <t>07/03/2018</t>
  </si>
  <si>
    <t>A21</t>
  </si>
  <si>
    <t>07/03/2020</t>
  </si>
  <si>
    <t>A22</t>
  </si>
  <si>
    <t>17M</t>
  </si>
  <si>
    <t>07/03/2019</t>
  </si>
  <si>
    <t>A23</t>
  </si>
  <si>
    <t>08/03/2020</t>
  </si>
  <si>
    <t>A24</t>
  </si>
  <si>
    <t>26/07/2020</t>
  </si>
  <si>
    <t>A25</t>
  </si>
  <si>
    <t>05/03/2018</t>
  </si>
  <si>
    <t>A26</t>
  </si>
  <si>
    <t>2Y4M</t>
  </si>
  <si>
    <t>09/03/2018</t>
  </si>
  <si>
    <t>A27</t>
  </si>
  <si>
    <t>06/12/2019</t>
  </si>
  <si>
    <t>A28</t>
  </si>
  <si>
    <t>24/08/2019</t>
  </si>
  <si>
    <t>A29</t>
  </si>
  <si>
    <t>24M</t>
  </si>
  <si>
    <t>16/08/2018</t>
  </si>
  <si>
    <t>A30</t>
  </si>
  <si>
    <t>2Y0M</t>
  </si>
  <si>
    <t>19/09/2018</t>
  </si>
  <si>
    <t>A31</t>
  </si>
  <si>
    <t>19/09/2017</t>
  </si>
  <si>
    <t>A32</t>
  </si>
  <si>
    <t>2Y</t>
  </si>
  <si>
    <t>15/09/2018</t>
  </si>
  <si>
    <t>A33</t>
  </si>
  <si>
    <t>3Y6M</t>
  </si>
  <si>
    <t>16/03/2017</t>
  </si>
  <si>
    <t>A34</t>
  </si>
  <si>
    <t>2Y9M</t>
  </si>
  <si>
    <t>20/12/2017</t>
  </si>
  <si>
    <t>A35</t>
  </si>
  <si>
    <t>1Y6M</t>
  </si>
  <si>
    <t>20/03/2019</t>
  </si>
  <si>
    <t>A36</t>
  </si>
  <si>
    <t>13/09/2018</t>
  </si>
  <si>
    <t>A37</t>
  </si>
  <si>
    <t>14/03/2019</t>
  </si>
  <si>
    <t>A38</t>
  </si>
  <si>
    <t>15/09/2017</t>
  </si>
  <si>
    <t>A39</t>
  </si>
  <si>
    <t>17/03/2019</t>
  </si>
  <si>
    <t>A40</t>
  </si>
  <si>
    <t>22M</t>
  </si>
  <si>
    <t>A41</t>
  </si>
  <si>
    <t>2Y10M</t>
  </si>
  <si>
    <t>03/01/2018</t>
  </si>
  <si>
    <t>A42</t>
  </si>
  <si>
    <t>4Y</t>
  </si>
  <si>
    <t>14/10/2016</t>
  </si>
  <si>
    <t>A43</t>
  </si>
  <si>
    <t>13/04/2019</t>
  </si>
  <si>
    <t>A44</t>
  </si>
  <si>
    <t>06/12/2018</t>
  </si>
  <si>
    <t>A45</t>
  </si>
  <si>
    <t>11/12/2018</t>
  </si>
  <si>
    <t>A46</t>
  </si>
  <si>
    <t>4M</t>
  </si>
  <si>
    <t>16/16/2020</t>
  </si>
  <si>
    <t>A47</t>
  </si>
  <si>
    <t>6W</t>
  </si>
  <si>
    <t>02/09/2020</t>
  </si>
  <si>
    <t>A48</t>
  </si>
  <si>
    <t>A49</t>
  </si>
  <si>
    <t>19M</t>
  </si>
  <si>
    <t>03/03/2019</t>
  </si>
  <si>
    <t>A50</t>
  </si>
  <si>
    <t>14/04/2018</t>
  </si>
  <si>
    <t>A51</t>
  </si>
  <si>
    <t>09/12/2018</t>
  </si>
  <si>
    <t>A52</t>
  </si>
  <si>
    <t>08/03/2019</t>
  </si>
  <si>
    <t>Studie</t>
  </si>
  <si>
    <t>male</t>
  </si>
  <si>
    <t>Mother of the infant</t>
  </si>
  <si>
    <t>age OF MOTHER</t>
  </si>
  <si>
    <t>Setswana</t>
  </si>
  <si>
    <t>Black</t>
  </si>
  <si>
    <t>Mother</t>
  </si>
  <si>
    <t>GRADE 10</t>
  </si>
  <si>
    <t xml:space="preserve">NOTHING </t>
  </si>
  <si>
    <t>AMOUNT OF CHILDREN</t>
  </si>
  <si>
    <t>LIVING CHILDREN</t>
  </si>
  <si>
    <t>I do not know</t>
  </si>
  <si>
    <t>Own my house</t>
  </si>
  <si>
    <t>House or brick structure on a yard or stand</t>
  </si>
  <si>
    <t>NR OF PEOPLE IN HOUSE</t>
  </si>
  <si>
    <t>Yes</t>
  </si>
  <si>
    <t>Between 0-10km</t>
  </si>
  <si>
    <t>Between 5-20minutes</t>
  </si>
  <si>
    <t>Walk</t>
  </si>
  <si>
    <t>GRADE R</t>
  </si>
  <si>
    <t>Female</t>
  </si>
  <si>
    <t>Father of the infant</t>
  </si>
  <si>
    <t>Sepedi</t>
  </si>
  <si>
    <t>Coloured</t>
  </si>
  <si>
    <t>Father</t>
  </si>
  <si>
    <t>GRADE 11</t>
  </si>
  <si>
    <t>DIPLOMA</t>
  </si>
  <si>
    <t>Never married</t>
  </si>
  <si>
    <t>Own my flat</t>
  </si>
  <si>
    <t>Traditional dwelling made from traditional material (hut)</t>
  </si>
  <si>
    <t>No</t>
  </si>
  <si>
    <t>Between 10-15 km</t>
  </si>
  <si>
    <t>Between 20-40 minutes</t>
  </si>
  <si>
    <t>School bus</t>
  </si>
  <si>
    <t>No/not applicable</t>
  </si>
  <si>
    <t>GRADE 1</t>
  </si>
  <si>
    <t>Family memer of the infant</t>
  </si>
  <si>
    <t>Zulu</t>
  </si>
  <si>
    <t>White</t>
  </si>
  <si>
    <t>Both parents</t>
  </si>
  <si>
    <t>GRADE 12</t>
  </si>
  <si>
    <t>DEGREE</t>
  </si>
  <si>
    <t>Living together</t>
  </si>
  <si>
    <t>I am renting</t>
  </si>
  <si>
    <t>Flat in a block flats</t>
  </si>
  <si>
    <t>Between 15-20km</t>
  </si>
  <si>
    <t>Between 40-60minutes</t>
  </si>
  <si>
    <t>Public transport (taxi/bus)</t>
  </si>
  <si>
    <t>GRADE 2</t>
  </si>
  <si>
    <t>Non-family caregiver of the infant</t>
  </si>
  <si>
    <t>Shangaan</t>
  </si>
  <si>
    <t>Asian</t>
  </si>
  <si>
    <t>Grandparents</t>
  </si>
  <si>
    <t>I DON’T KNOW</t>
  </si>
  <si>
    <t>PROSGRADUAT</t>
  </si>
  <si>
    <t>Married</t>
  </si>
  <si>
    <t>I stay with others</t>
  </si>
  <si>
    <t>Flat in the backyard of a house</t>
  </si>
  <si>
    <t>More than 20km away</t>
  </si>
  <si>
    <t>More than 1 hour</t>
  </si>
  <si>
    <t>Car</t>
  </si>
  <si>
    <t xml:space="preserve">Not applicable </t>
  </si>
  <si>
    <t>English</t>
  </si>
  <si>
    <t>Indian</t>
  </si>
  <si>
    <t>Extended family members</t>
  </si>
  <si>
    <t>Widowed</t>
  </si>
  <si>
    <t>Rent free living</t>
  </si>
  <si>
    <t>Informal dwelling (shack) in backyard</t>
  </si>
  <si>
    <t>More than 2 hours</t>
  </si>
  <si>
    <t>Don't travel/not applicable</t>
  </si>
  <si>
    <t xml:space="preserve">Other: </t>
  </si>
  <si>
    <t>not applicable</t>
  </si>
  <si>
    <t>Afrikaans</t>
  </si>
  <si>
    <t>Other:</t>
  </si>
  <si>
    <t>Foster parents</t>
  </si>
  <si>
    <t>Separated</t>
  </si>
  <si>
    <t>Servants quarters</t>
  </si>
  <si>
    <t xml:space="preserve">not applicable </t>
  </si>
  <si>
    <t>Venda</t>
  </si>
  <si>
    <t>Creche</t>
  </si>
  <si>
    <t>Divorced</t>
  </si>
  <si>
    <t>Room in a flat/house</t>
  </si>
  <si>
    <t>Ndebele</t>
  </si>
  <si>
    <t>Xhosa</t>
  </si>
  <si>
    <t>Southern Sotho</t>
  </si>
  <si>
    <t>SiSwati</t>
  </si>
  <si>
    <t>Tsonha</t>
  </si>
  <si>
    <t>part no</t>
  </si>
  <si>
    <t>Q1</t>
  </si>
  <si>
    <t>Resp Q1a</t>
  </si>
  <si>
    <t>Resp Q1b</t>
  </si>
  <si>
    <t>Resp Q1c</t>
  </si>
  <si>
    <t>Resp Q1d</t>
  </si>
  <si>
    <t>Resp Q2a</t>
  </si>
  <si>
    <t>Resp Q2b</t>
  </si>
  <si>
    <t>Resp Q2c</t>
  </si>
  <si>
    <t>Resp Q2d</t>
  </si>
  <si>
    <t>Resp Q3a</t>
  </si>
  <si>
    <t>Resp Q3b</t>
  </si>
  <si>
    <t>Resp Q3c</t>
  </si>
  <si>
    <t>Resp Q3d</t>
  </si>
  <si>
    <t>Resp Q4a</t>
  </si>
  <si>
    <t>Resp Q4b</t>
  </si>
  <si>
    <t>Resp Q4c</t>
  </si>
  <si>
    <t>Resp Q4d</t>
  </si>
  <si>
    <t>Resp Q5a</t>
  </si>
  <si>
    <t>Resp Q5b</t>
  </si>
  <si>
    <t>Resp Q5c</t>
  </si>
  <si>
    <t>Resp Q5d</t>
  </si>
  <si>
    <t>Resp Q6a</t>
  </si>
  <si>
    <t>Resp Q6b</t>
  </si>
  <si>
    <t>Resp Q6c</t>
  </si>
  <si>
    <t>Resp Q6d</t>
  </si>
  <si>
    <t>Resp Q7a</t>
  </si>
  <si>
    <t>Resp Q7b</t>
  </si>
  <si>
    <t>Resp Q7c</t>
  </si>
  <si>
    <t>Resp Q7d</t>
  </si>
  <si>
    <t>Resp Q8a</t>
  </si>
  <si>
    <t>Resp Q8b</t>
  </si>
  <si>
    <t>Resp Q8c</t>
  </si>
  <si>
    <t>Resp Q8d</t>
  </si>
  <si>
    <t>Resp Q9a</t>
  </si>
  <si>
    <t>Resp Q9b</t>
  </si>
  <si>
    <t>Resp Q9c</t>
  </si>
  <si>
    <t>Resp Q9d</t>
  </si>
  <si>
    <t>NONE</t>
  </si>
  <si>
    <t>DEVELOPMENT</t>
  </si>
  <si>
    <t>GROWING</t>
  </si>
  <si>
    <t>WEIGHT OF MY BABY</t>
  </si>
  <si>
    <t>NOT SITTING AT 6M</t>
  </si>
  <si>
    <t>BAD BEHAVIOUR</t>
  </si>
  <si>
    <t>NAUGHTY</t>
  </si>
  <si>
    <t>DOESN’T TOUCH FOOD WITH HIS HANDS</t>
  </si>
  <si>
    <t>BEAT CHILDREN</t>
  </si>
  <si>
    <t>PRONOUNCE WORDS</t>
  </si>
  <si>
    <t>PUTS HAND ON HEAD WHEN IT'S RAINING</t>
  </si>
  <si>
    <t>B1</t>
  </si>
  <si>
    <t>MAYBE SAY GROWING</t>
  </si>
  <si>
    <t>B2</t>
  </si>
  <si>
    <t>B3</t>
  </si>
  <si>
    <t>B4</t>
  </si>
  <si>
    <t>B5</t>
  </si>
  <si>
    <t>B6</t>
  </si>
  <si>
    <t>slow learner</t>
  </si>
  <si>
    <t>B7</t>
  </si>
  <si>
    <t>B8</t>
  </si>
  <si>
    <t>B9</t>
  </si>
  <si>
    <t>B10</t>
  </si>
  <si>
    <t>B11</t>
  </si>
  <si>
    <t>B12</t>
  </si>
  <si>
    <t>naughty</t>
  </si>
  <si>
    <t>B13</t>
  </si>
  <si>
    <t>B14</t>
  </si>
  <si>
    <t>B15</t>
  </si>
  <si>
    <t>B16</t>
  </si>
  <si>
    <t>B17</t>
  </si>
  <si>
    <t>B18</t>
  </si>
  <si>
    <t>B19</t>
  </si>
  <si>
    <t>very naughty</t>
  </si>
  <si>
    <t>B20</t>
  </si>
  <si>
    <t>B21</t>
  </si>
  <si>
    <t>B22</t>
  </si>
  <si>
    <t>B23</t>
  </si>
  <si>
    <t>B24</t>
  </si>
  <si>
    <t>B25</t>
  </si>
  <si>
    <t>does not listen</t>
  </si>
  <si>
    <t>B26</t>
  </si>
  <si>
    <t>B27</t>
  </si>
  <si>
    <t>B28</t>
  </si>
  <si>
    <t>B29</t>
  </si>
  <si>
    <t>B30</t>
  </si>
  <si>
    <t>B31</t>
  </si>
  <si>
    <t>B32</t>
  </si>
  <si>
    <t>B33</t>
  </si>
  <si>
    <t>B34</t>
  </si>
  <si>
    <t>B35</t>
  </si>
  <si>
    <t>B36</t>
  </si>
  <si>
    <t>B37</t>
  </si>
  <si>
    <t>B38</t>
  </si>
  <si>
    <t>B39</t>
  </si>
  <si>
    <t>B40</t>
  </si>
  <si>
    <t>B41</t>
  </si>
  <si>
    <t>B42</t>
  </si>
  <si>
    <t>B43</t>
  </si>
  <si>
    <t>B44</t>
  </si>
  <si>
    <t>B45</t>
  </si>
  <si>
    <t>B46</t>
  </si>
  <si>
    <t>B47</t>
  </si>
  <si>
    <t>B48</t>
  </si>
  <si>
    <t>B49</t>
  </si>
  <si>
    <t>B50</t>
  </si>
  <si>
    <t>NO 1</t>
  </si>
  <si>
    <t>A LITTLE 2</t>
  </si>
  <si>
    <t>YES 3</t>
  </si>
  <si>
    <t>yes 1</t>
  </si>
  <si>
    <t>no 2</t>
  </si>
  <si>
    <t>RespQ1d</t>
  </si>
  <si>
    <t>YES 1</t>
  </si>
  <si>
    <t>NO 2</t>
  </si>
  <si>
    <t>Option</t>
  </si>
  <si>
    <t>Q11: worries</t>
  </si>
  <si>
    <t>Q12: problems</t>
  </si>
  <si>
    <t>Q13: sometime worry</t>
  </si>
  <si>
    <t>Q14: sometimes problems</t>
  </si>
  <si>
    <t>Q15: any concerns</t>
  </si>
  <si>
    <t>Frequency Table</t>
  </si>
  <si>
    <t>Age the child was tested (in months)</t>
  </si>
  <si>
    <t>Descriptive Statistics</t>
  </si>
  <si>
    <t>Frequency</t>
  </si>
  <si>
    <t>Percent</t>
  </si>
  <si>
    <t>Valid Percent</t>
  </si>
  <si>
    <t>Cumulative Percent</t>
  </si>
  <si>
    <t>N</t>
  </si>
  <si>
    <t>Minimum</t>
  </si>
  <si>
    <t>Maximum</t>
  </si>
  <si>
    <t>Mean</t>
  </si>
  <si>
    <t>Std. Deviation</t>
  </si>
  <si>
    <t>Valid</t>
  </si>
  <si>
    <t>50.00</t>
  </si>
  <si>
    <t>54.00</t>
  </si>
  <si>
    <t>55.00</t>
  </si>
  <si>
    <t>56.00</t>
  </si>
  <si>
    <t>57.00</t>
  </si>
  <si>
    <t>58.00</t>
  </si>
  <si>
    <t>59.00</t>
  </si>
  <si>
    <t>60.00</t>
  </si>
  <si>
    <t>61.00</t>
  </si>
  <si>
    <t>62.00</t>
  </si>
  <si>
    <t>63.00</t>
  </si>
  <si>
    <t>65.00</t>
  </si>
  <si>
    <t>66.00</t>
  </si>
  <si>
    <t>67.00</t>
  </si>
  <si>
    <t>68.00</t>
  </si>
  <si>
    <t>72.00</t>
  </si>
  <si>
    <t>73.00</t>
  </si>
  <si>
    <t>74.00</t>
  </si>
  <si>
    <t>75.00</t>
  </si>
  <si>
    <t>76.00</t>
  </si>
  <si>
    <t>77.00</t>
  </si>
  <si>
    <t>84.00</t>
  </si>
  <si>
    <t>86.00</t>
  </si>
  <si>
    <t>92.00</t>
  </si>
  <si>
    <t>93.00</t>
  </si>
  <si>
    <t>95.00</t>
  </si>
  <si>
    <t>Total</t>
  </si>
  <si>
    <t>Q2: What is the gender of the infant/child</t>
  </si>
  <si>
    <t>Male</t>
  </si>
  <si>
    <t>Q3: What is your status?</t>
  </si>
  <si>
    <t>Q4: What is your age?</t>
  </si>
  <si>
    <t>23</t>
  </si>
  <si>
    <t>28</t>
  </si>
  <si>
    <t>29</t>
  </si>
  <si>
    <t>30</t>
  </si>
  <si>
    <t>31</t>
  </si>
  <si>
    <t>32</t>
  </si>
  <si>
    <t>33</t>
  </si>
  <si>
    <t>34</t>
  </si>
  <si>
    <t>35</t>
  </si>
  <si>
    <t>36</t>
  </si>
  <si>
    <t>37</t>
  </si>
  <si>
    <t>43</t>
  </si>
  <si>
    <t>Q5: What is your home language?</t>
  </si>
  <si>
    <t>Q6: What other languages can you speak?</t>
  </si>
  <si>
    <t>Q7: How would you describe yourself in terms of a population group?</t>
  </si>
  <si>
    <t>Q8: Who looks after the child/infant most of the time?</t>
  </si>
  <si>
    <t>Q9: What is the highest grade the mother passed in school?</t>
  </si>
  <si>
    <t>Q10: What is the highest grade the father passed in school?</t>
  </si>
  <si>
    <t>Q11: What is the highest qualification of the mother after school?</t>
  </si>
  <si>
    <t>NOTHING</t>
  </si>
  <si>
    <t>PROSGRADUATE</t>
  </si>
  <si>
    <t>Q12: What is the highest qualification of the father after school?</t>
  </si>
  <si>
    <t>Q13: How many children has the mother given birth to?</t>
  </si>
  <si>
    <t>1</t>
  </si>
  <si>
    <t>2</t>
  </si>
  <si>
    <t>3</t>
  </si>
  <si>
    <t>4</t>
  </si>
  <si>
    <t>5</t>
  </si>
  <si>
    <t>Q14: How many living children does the mother have?</t>
  </si>
  <si>
    <t>Q15: What is the marital status of the mother of the infant/child?</t>
  </si>
  <si>
    <t>Q16: What is the marital status of the father of the infant/child?</t>
  </si>
  <si>
    <t>Q17: What is your housing status?</t>
  </si>
  <si>
    <t>Q18: Which best describes the dwelling?</t>
  </si>
  <si>
    <t>Q19: How many people are living in the house?</t>
  </si>
  <si>
    <t>6</t>
  </si>
  <si>
    <t>15</t>
  </si>
  <si>
    <t>Q20: Is the primary caregiver employed?</t>
  </si>
  <si>
    <t>YES</t>
  </si>
  <si>
    <t>NO</t>
  </si>
  <si>
    <t>Q21: Do you make use of day-care for you infant/child?</t>
  </si>
  <si>
    <t>Q22: How far is your nearest clinic?</t>
  </si>
  <si>
    <t>Q23: How long do you travel to clinic appointments?</t>
  </si>
  <si>
    <t>Q24: Has your infant/child’s hearing been screened?</t>
  </si>
  <si>
    <t>Q25: Has your infant/child’s vision been screened?</t>
  </si>
  <si>
    <t>Q26: Have your infant/child ever undergone a developmental screening checklist?</t>
  </si>
  <si>
    <t>Q27: Has a health care provider ever spoken to you about your infant/child's development?</t>
  </si>
  <si>
    <t>Q28: For children 0-5 years: Do you make use of daycare for your infant?</t>
  </si>
  <si>
    <t>0</t>
  </si>
  <si>
    <t>Check, there is not coding of 'zero' in the Code Book</t>
  </si>
  <si>
    <t xml:space="preserve">0 is not applicable. Children are older than 5. </t>
  </si>
  <si>
    <t>Q29: For children 0-5 years: How far do you travel to daycare?</t>
  </si>
  <si>
    <t>Q30: For children 0-5 years: How do you travel to daycare?</t>
  </si>
  <si>
    <t>Not applicable</t>
  </si>
  <si>
    <t>Q31: For children 6-8 years: Does your child attend school?</t>
  </si>
  <si>
    <t>Q32: For children 6-8 years: In what grade is your child?</t>
  </si>
  <si>
    <t>Grade RR</t>
  </si>
  <si>
    <t>Grade 1</t>
  </si>
  <si>
    <t>Grade 2</t>
  </si>
  <si>
    <t>Grade 3</t>
  </si>
  <si>
    <t>Q33: For children 6-8 years: Had your child repeated a grade?</t>
  </si>
  <si>
    <t xml:space="preserve">0 is not applicable/ chldren are younger than 6. </t>
  </si>
  <si>
    <t>Q34: For children 6-8 years: How far do you travel to school?</t>
  </si>
  <si>
    <t>0 is not applicable/ children are younger than 6</t>
  </si>
  <si>
    <t>999</t>
  </si>
  <si>
    <t>Q35: For children 6-8 years: How do you travel to school?</t>
  </si>
  <si>
    <t>Questionnaire 1: Form A - E</t>
  </si>
  <si>
    <t>Form A</t>
  </si>
  <si>
    <t>n (out of 18)</t>
  </si>
  <si>
    <t>%</t>
  </si>
  <si>
    <t>Participants that don't understand the question</t>
  </si>
  <si>
    <t>Participants that felt that there are some word(s)/term(s) they don't understand</t>
  </si>
  <si>
    <t>Question not appropriate</t>
  </si>
  <si>
    <t>Number</t>
  </si>
  <si>
    <t>Detail</t>
  </si>
  <si>
    <t>Word(s)/Term(s) identified that they don't understand</t>
  </si>
  <si>
    <t>NA</t>
  </si>
  <si>
    <t>Pacifier</t>
  </si>
  <si>
    <t>Steady</t>
  </si>
  <si>
    <t>DIFFICULT SCORE</t>
  </si>
  <si>
    <t>Form B</t>
  </si>
  <si>
    <t>Form C</t>
  </si>
  <si>
    <t>Pet</t>
  </si>
  <si>
    <t>Form D</t>
  </si>
  <si>
    <t>Poke</t>
  </si>
  <si>
    <t>Out of reach</t>
  </si>
  <si>
    <t>Mah, Bah, Duh, Guh</t>
  </si>
  <si>
    <t>Scooting on the bottom</t>
  </si>
  <si>
    <t>Peek-a-boo</t>
  </si>
  <si>
    <t>Form E</t>
  </si>
  <si>
    <t>Squeeze toy</t>
  </si>
  <si>
    <t>Busy boxes. Sqeaking toys</t>
  </si>
  <si>
    <t>Questionnaire 2: Form F - J</t>
  </si>
  <si>
    <t>Form F</t>
  </si>
  <si>
    <t>unwrap, loosely wrapped</t>
  </si>
  <si>
    <t>Form G</t>
  </si>
  <si>
    <t>Stack</t>
  </si>
  <si>
    <t>Form H</t>
  </si>
  <si>
    <t>Scribble</t>
  </si>
  <si>
    <t>Truck</t>
  </si>
  <si>
    <t>Form J</t>
  </si>
  <si>
    <t>Put</t>
  </si>
  <si>
    <t>Questionnaire 3: Form K - P</t>
  </si>
  <si>
    <t>Form K</t>
  </si>
  <si>
    <t>n (out of 17)</t>
  </si>
  <si>
    <t>N/A</t>
  </si>
  <si>
    <t>Form L</t>
  </si>
  <si>
    <t>Coat</t>
  </si>
  <si>
    <t>Form M</t>
  </si>
  <si>
    <t>Slip</t>
  </si>
  <si>
    <t>Each foot</t>
  </si>
  <si>
    <t>Form N</t>
  </si>
  <si>
    <t>Refrigerators</t>
  </si>
  <si>
    <t>Coin</t>
  </si>
  <si>
    <t>Form P</t>
  </si>
  <si>
    <t>Last name</t>
  </si>
  <si>
    <t>Bit, Pit, Glide, Bat, Mat, Set</t>
  </si>
  <si>
    <t>Questionnaire 4: Form Q - V</t>
  </si>
  <si>
    <t>Form Q</t>
  </si>
  <si>
    <t>n (out of 50)</t>
  </si>
  <si>
    <t>Heel tourching</t>
  </si>
  <si>
    <t>Concerned</t>
  </si>
  <si>
    <t>Form R</t>
  </si>
  <si>
    <t>Jane and Bob</t>
  </si>
  <si>
    <t>Coins</t>
  </si>
  <si>
    <t>Form S</t>
  </si>
  <si>
    <t>Notes</t>
  </si>
  <si>
    <t>At Q3 and Q7 you made some notes (purple highlight) and I wasn't sure how to work this into the calculation. Perhaps those comments (as replacing a picture) could just be done qualitatively?</t>
  </si>
  <si>
    <t>Below, centre</t>
  </si>
  <si>
    <t>Kickball, Hopscotch</t>
  </si>
  <si>
    <t>Logs</t>
  </si>
  <si>
    <t>Form T</t>
  </si>
  <si>
    <t>Agreed</t>
  </si>
  <si>
    <t>Form U</t>
  </si>
  <si>
    <t>At Q2 the question is "Ask your child 'What is your address?' and 'What town or city do you live in'?" 21 out of 50 (42%) indicated that they don't have an address. So this one is a bit tricky, because everyone seemed to know what an address is, so we can't say that they didn't understand the question or that they didn't understand the concept of an address. Perhaps here, it would be best to describe this qualitatively, explaining not all South Africans have addresses and this is why we recommend changing this question into something that would work witin a South African context.</t>
  </si>
  <si>
    <t>Hips, waist, writs</t>
  </si>
  <si>
    <t>Lake, puppies</t>
  </si>
  <si>
    <t>Caution, Poison, Danger</t>
  </si>
  <si>
    <t>Form V</t>
  </si>
  <si>
    <t>Do not disturb, Wait on the curb, Fire alarm</t>
  </si>
  <si>
    <t xml:space="preserve">REQUEST: It is good to see the domain specific outcomes. I wonder about the presentation. Can you add the n values and run stats to see if any of these domains are significantly  different from the others? </t>
  </si>
  <si>
    <t>Two categories that we are comparing</t>
  </si>
  <si>
    <t>z-test statistic</t>
  </si>
  <si>
    <t>p-value</t>
  </si>
  <si>
    <t>Statistically significant</t>
  </si>
  <si>
    <t>Conclusion</t>
  </si>
  <si>
    <t>Fine Motor (11/20=0.55)</t>
  </si>
  <si>
    <t>Self help (9/19=0.474)</t>
  </si>
  <si>
    <t>Receptive language (4/20=0.2)</t>
  </si>
  <si>
    <t>Fine Motor has statistically signicantly more difficulties compared to Receptive Language</t>
  </si>
  <si>
    <t>Expressive language (12/19=0.632)</t>
  </si>
  <si>
    <t>Gross motor (7/15=0.467)</t>
  </si>
  <si>
    <t>Socio-emotional (5/17=0.294)</t>
  </si>
  <si>
    <t>Early math skills (4/7=0.571)</t>
  </si>
  <si>
    <t>Preliteracy skills (6/7=0.857)</t>
  </si>
  <si>
    <t>Expressive Language has statistically signicantly more difficulties compared to Receptive Language</t>
  </si>
  <si>
    <t>Preliteracy Skills has statistically signicantly more difficulties compared to Receptive Language</t>
  </si>
  <si>
    <t>Preliteracy Skills has statistically signicantly more difficulties compared to Socio-emotional</t>
  </si>
  <si>
    <t>REQUEST 2: It would be interesting to see if the domain difficulties are significantly associated with age. I think expressive lang is more problematic in the younger years than in the older years</t>
  </si>
  <si>
    <t>fine motor</t>
  </si>
  <si>
    <t>Correlation Coefficient</t>
  </si>
  <si>
    <t>For speaman correlations, if p-value &lt; 0.05, the correlation (association) between age and difficulty is statistically significant. There is no statistically significant correlation between the number of difficulties per domain and age. The only one perhaps worth noting is self-help, as the p-value is almost less than 0.05 (p=0.056). With the correlation being negative, the older you get, the less difficulty you have in self-help. Although this p-value is not less than 0.05, since it's close to 0.05, you can report that this is interesting and should be investigated further. Note, that, for all other domains, don't even look at the correlations, because if the p-values are not significant (&lt; 0.05), the correlation is there by chance (i.e. it means nothing and should not be interpreted).</t>
  </si>
  <si>
    <t>self help</t>
  </si>
  <si>
    <t>receptive</t>
  </si>
  <si>
    <t>Expressive</t>
  </si>
  <si>
    <t>Gross motor</t>
  </si>
  <si>
    <t>socio-emotional</t>
  </si>
  <si>
    <t>early math skills</t>
  </si>
  <si>
    <t>preliteracy skills</t>
  </si>
  <si>
    <t>Demographics: Q1</t>
  </si>
  <si>
    <t>Demographics: Q1_9_TEXT</t>
  </si>
  <si>
    <t>Demographics: Q2</t>
  </si>
  <si>
    <t>Demographics: Q3</t>
  </si>
  <si>
    <t>Demographics: Q4</t>
  </si>
  <si>
    <t>Demographics: Q4_6_TEXT</t>
  </si>
  <si>
    <t>Q69</t>
  </si>
  <si>
    <t>Q71</t>
  </si>
  <si>
    <t>Q67</t>
  </si>
  <si>
    <t>Q68</t>
  </si>
  <si>
    <t>Q72</t>
  </si>
  <si>
    <t>Q127</t>
  </si>
  <si>
    <t>Q73</t>
  </si>
  <si>
    <t>Q128</t>
  </si>
  <si>
    <t>Q74</t>
  </si>
  <si>
    <t>Q129</t>
  </si>
  <si>
    <t>Q75</t>
  </si>
  <si>
    <t>Q130</t>
  </si>
  <si>
    <t>Q76</t>
  </si>
  <si>
    <t>Q131</t>
  </si>
  <si>
    <t>Q132</t>
  </si>
  <si>
    <t>Q77</t>
  </si>
  <si>
    <t>Q78</t>
  </si>
  <si>
    <t>Q133</t>
  </si>
  <si>
    <t>Q79</t>
  </si>
  <si>
    <t>Q134</t>
  </si>
  <si>
    <t>Q54</t>
  </si>
  <si>
    <t>Q80</t>
  </si>
  <si>
    <t>Q135</t>
  </si>
  <si>
    <t>Q82</t>
  </si>
  <si>
    <t>Q136</t>
  </si>
  <si>
    <t>Q55</t>
  </si>
  <si>
    <t>Q83</t>
  </si>
  <si>
    <t>Q137</t>
  </si>
  <si>
    <t>Q84</t>
  </si>
  <si>
    <t>Q138</t>
  </si>
  <si>
    <t>Q85</t>
  </si>
  <si>
    <t>Q139</t>
  </si>
  <si>
    <t>Q56</t>
  </si>
  <si>
    <t>Q86</t>
  </si>
  <si>
    <t>Q140</t>
  </si>
  <si>
    <t>Q57</t>
  </si>
  <si>
    <t>Q87</t>
  </si>
  <si>
    <t>Q141</t>
  </si>
  <si>
    <t>Q88</t>
  </si>
  <si>
    <t>Q142</t>
  </si>
  <si>
    <t>Q89</t>
  </si>
  <si>
    <t>Q143</t>
  </si>
  <si>
    <t>Q58</t>
  </si>
  <si>
    <t>Q90</t>
  </si>
  <si>
    <t>Q144</t>
  </si>
  <si>
    <t>Q91</t>
  </si>
  <si>
    <t>Q145</t>
  </si>
  <si>
    <t>Q92</t>
  </si>
  <si>
    <t>Q147</t>
  </si>
  <si>
    <t>Q93</t>
  </si>
  <si>
    <t>Q148</t>
  </si>
  <si>
    <t>Q94</t>
  </si>
  <si>
    <t>Q149</t>
  </si>
  <si>
    <t>Q95</t>
  </si>
  <si>
    <t>Q151</t>
  </si>
  <si>
    <t>Q96</t>
  </si>
  <si>
    <t>Q152</t>
  </si>
  <si>
    <t>Q97</t>
  </si>
  <si>
    <t>Q153</t>
  </si>
  <si>
    <t>Q98</t>
  </si>
  <si>
    <t>Q154</t>
  </si>
  <si>
    <t>Q99</t>
  </si>
  <si>
    <t>Q155</t>
  </si>
  <si>
    <t>Q100</t>
  </si>
  <si>
    <t>Q156</t>
  </si>
  <si>
    <t>Q59</t>
  </si>
  <si>
    <t>Q101</t>
  </si>
  <si>
    <t>Q157</t>
  </si>
  <si>
    <t>Q102</t>
  </si>
  <si>
    <t>Q158</t>
  </si>
  <si>
    <t>Q60</t>
  </si>
  <si>
    <t>Q104</t>
  </si>
  <si>
    <t>Q103</t>
  </si>
  <si>
    <t>Q105</t>
  </si>
  <si>
    <t>Q160</t>
  </si>
  <si>
    <t>Q36</t>
  </si>
  <si>
    <t>Q106</t>
  </si>
  <si>
    <t>Q161</t>
  </si>
  <si>
    <t>Q37</t>
  </si>
  <si>
    <t>Q107</t>
  </si>
  <si>
    <t>Q162</t>
  </si>
  <si>
    <t>Q38</t>
  </si>
  <si>
    <t>Q108</t>
  </si>
  <si>
    <t>Q163</t>
  </si>
  <si>
    <t>Q39</t>
  </si>
  <si>
    <t>Q109</t>
  </si>
  <si>
    <t>Q164</t>
  </si>
  <si>
    <t>Q40</t>
  </si>
  <si>
    <t>Q110</t>
  </si>
  <si>
    <t>Q165</t>
  </si>
  <si>
    <t>Q41</t>
  </si>
  <si>
    <t>Q111</t>
  </si>
  <si>
    <t>Q166</t>
  </si>
  <si>
    <t>Q42</t>
  </si>
  <si>
    <t>Q112</t>
  </si>
  <si>
    <t>Q167</t>
  </si>
  <si>
    <t>Q43</t>
  </si>
  <si>
    <t>Q113</t>
  </si>
  <si>
    <t>Q168</t>
  </si>
  <si>
    <t>Q44</t>
  </si>
  <si>
    <t>Q114</t>
  </si>
  <si>
    <t>Q169</t>
  </si>
  <si>
    <t>Q45</t>
  </si>
  <si>
    <t>Q115</t>
  </si>
  <si>
    <t>Q170</t>
  </si>
  <si>
    <t>Q46</t>
  </si>
  <si>
    <t>Q116</t>
  </si>
  <si>
    <t>Q171</t>
  </si>
  <si>
    <t>Q47</t>
  </si>
  <si>
    <t>Q117</t>
  </si>
  <si>
    <t>Q172</t>
  </si>
  <si>
    <t>Q48</t>
  </si>
  <si>
    <t>Q118</t>
  </si>
  <si>
    <t>Q173</t>
  </si>
  <si>
    <t>Q49</t>
  </si>
  <si>
    <t>Q119</t>
  </si>
  <si>
    <t>Q174</t>
  </si>
  <si>
    <t>Q50</t>
  </si>
  <si>
    <t>Q120</t>
  </si>
  <si>
    <t>Q175</t>
  </si>
  <si>
    <t>Q51</t>
  </si>
  <si>
    <t>Q121</t>
  </si>
  <si>
    <t>Q176</t>
  </si>
  <si>
    <t>Q52</t>
  </si>
  <si>
    <t>Q122</t>
  </si>
  <si>
    <t>Q177</t>
  </si>
  <si>
    <t>Q53</t>
  </si>
  <si>
    <t>Q123</t>
  </si>
  <si>
    <t>Q178</t>
  </si>
  <si>
    <t>Q61</t>
  </si>
  <si>
    <t>Q124</t>
  </si>
  <si>
    <t>Q179</t>
  </si>
  <si>
    <t>Q63</t>
  </si>
  <si>
    <t>Q125</t>
  </si>
  <si>
    <t>Q180</t>
  </si>
  <si>
    <t>Q64</t>
  </si>
  <si>
    <t>Q126</t>
  </si>
  <si>
    <t>Q181</t>
  </si>
  <si>
    <t>Q69 - Parent Topics</t>
  </si>
  <si>
    <t>Q69 - Topics</t>
  </si>
  <si>
    <t>What is your profession? - Selected Choice</t>
  </si>
  <si>
    <t>What is your profession? - Other - Text</t>
  </si>
  <si>
    <t>What is your age?</t>
  </si>
  <si>
    <t>How many years experience do you have in your field?</t>
  </si>
  <si>
    <t>How would you classify yourself? - Selected Choice</t>
  </si>
  <si>
    <t>How would you classify yourself? - Other - Text</t>
  </si>
  <si>
    <t>Q1: PEDS
			Form
			Q
			Age
			Area
			Original Questions
			Change suggested by the community
			PEDS
			1
			All
			All
			Please list any concerns about your child's learning, development, and behaviour:
			Change 1 word
			Change phrase
Please indicate if you agree or disagee with this suggested change:
Please list any worries about your child’s learning, how they are growing, and behaviour:</t>
  </si>
  <si>
    <t>If you choose disagee, why do you disagee?</t>
  </si>
  <si>
    <t>If you choose disagee, please give a suggested test item</t>
  </si>
  <si>
    <t>Q2: PEDS
			Form
			Q
			Age
			Area
			Original Questions
			Change suggested by the community
			PEDS
			2
			All
			Express 
			Do you have any concerns about how your child talks and makes speech sounds?
			Change 1 word
Please indicate if you agree or disagee with this suggested change:
Do you sometimes worry about how your child talks and makes speech sounds?</t>
  </si>
  <si>
    <t>Q3: PEDS
			Form
			Q
			Age
			Area
			Original Questions
			Change suggested by the community
			PEDS
			3
			All
			Recep 
			Do you have any concerns about how your child understands what you say?
			Change 1 word
Please indicate if you agree or disagee with this suggested change:
Do you sometimes worry about how your child understands what you say?</t>
  </si>
  <si>
    <t>Q4: PEDS
			Form
			Q
			Age
			Area
			Original Questions
			Change suggested by the community
			PEDS
			4
			All
			Fine 
			Do you have any concerns about how your child uses his or her hands and fingers to do things?
			Change 1 word
Please indicate if you agree or disagee with this suggested change:
Do you sometimes worry about how your child uses his or her hands and fingers to do things?</t>
  </si>
  <si>
    <t>Q5: PEDS
			Form
			Q
			Age
			Area
			Original Questions
			Change suggested by the community
			PEDS
			5
			All
			Gross 
			Do you have any concerns about how your child uses his or her arms and legs?
			Change 1 word
Please indicate if you agree or disagee with this suggested change:
Do you sometimes worry about how your child uses his or her arms and legs?</t>
  </si>
  <si>
    <t>Q6: PEDS
			Form
			Q
			Age
			Area
			Original Questions
			Change suggested by the community
			PEDS
			6
			All
			Socio 
			Do you have any concerns about how your child behaves?
			Change 1 word
Please indicate if you agree or disagee with this suggested change:
Do you sometimes worry about how your child behaves?</t>
  </si>
  <si>
    <t>Q7: PEDS
			Form
			Q
			Age
			Area
			Original Questions
			Change suggested by the community
			PEDS
			7
			All
			Socio 
			Do you have any concerns about how your child gets along with others?
			Change 1 word
Please indicate if you agree or disagee with this suggested change:
Do you sometimes worry about how your child gets along with others?</t>
  </si>
  <si>
    <t>Q8: PEDS
			Form
			Q
			Age
			Area
			Original Questions
			Change suggested by the community
			PEDS
			8
			All
			Self
			Help 
			Do you have any concerns about how your child is learning to d othings for himself/herself?
			Change 1 word
Please indicate if you agree or disagee with this suggested change:
Do you sometimes worry about how your child is learning to do things for himself/herself?</t>
  </si>
  <si>
    <t>Q9: PEDS
			Form
			Q
			Age
			Area
			Original Questions
			Change suggested by the community
			PEDS
			9
			All
			Lit 
			Math 
			Do you have any concerns about how your child is learning preschool or school skills?
			Change 1 word
Please indicate if you agree or disagee with this suggested change:
Do you sometimes worry about how your child is learning preschool or school skills?</t>
  </si>
  <si>
    <t>Q10: PEDS
			Form
			Q
			Age
			Area
			Original Questions
			Change suggested by the community
			PEDS
			10
			All
			All 
			Please list any other concerns: 
			Change 1 word
Please indicate if you agree or disagee with this suggested change:
Please list any other worries:</t>
  </si>
  <si>
    <t>PEDS:DM
			Form
			Q
			Age
			Area
			Original Questions
			Change suggested
			A
			2
			0-2m
			Self help
			Does your baby open his mouth when he sees a bottle, breast, or pacifier?
			Change 1 word
Please indicate if you agree or disagee with this suggested change:
Does your baby open his mouth when he sees a bottle, breast, or dummy?</t>
  </si>
  <si>
    <t>PEDS:DM
			Form
			Q
			Age
			Area
			Original Questions
			Change suggested
			A
			5
			0-2m
			Gross
			Does your baby try to keep his or her head steady?
			Change 1 word
Please indicate if you agree or disagee with this suggested change:
Does your baby try to keep his or her head still?</t>
  </si>
  <si>
    <t>PEDS:DM
			Form
			Q
			Age
			Area
			Original Questions
			Change suggested
			B
			2
			3-4m
			Self-help
			Does your baby open his mouth when he sees a bottle, breast, or pacifier?
			Change 1 word
Please indicate if you agree or disagee with this suggested change:
Does your baby open his mouth when he sees a bottle, breast, or dummy?</t>
  </si>
  <si>
    <t>PEDS:DM
			Form
			Q
			Age
			Area
			Original Questions
			Change suggested
			D
			1
			8-10m
			Fine
			Can your baby poke at things with just his or her first finger?
			Add a picture
			Change 1 word
Please indicate if you agree or disagee with this suggested change:
Can your baby push at things with just his or her first finger?</t>
  </si>
  <si>
    <t>PEDS:DM
			Form
			Q
			Age
			Area
			Original Questions
			Change suggested
			D
			2
			8-10m
			Self-help
			Does your baby try to get to toys that are out of reach?
			Change phrase
Please indicate if you agree or disagee with this suggested change:
Does your baby try to get to toys that are too far to reach?</t>
  </si>
  <si>
    <t>PEDS:DM
			Form
			Q
			Age
			Area
			Original Questions
			Change suggested
			D
			4
			8-10m
			Express
			How many different sounds such as "muh", "bah", "duh" or "guh" does your baby say?
			Change the item/phrase
Please indicate if you agree or disagee with this suggested change:
How many different sounds such as "ma", "ba", "da" or "ga" does your baby say?</t>
  </si>
  <si>
    <t>PEDS:DM
			Form
			Q
			Age
			Area
			Original Questions
			Change suggested
			D
			5
			8-10m
			Gross
			Can your baby get around on hands and knees or by scooting on his or her bottom?
			Describe the item
Please indicate if you agree or disagee with this suggested change:
Can your baby get around by crawling or by crawling on his bum?</t>
  </si>
  <si>
    <t>PEDS:DM
			Form
			Q
			Age
			Area
			Original Questions
			Change suggested
			D
			6
			8-10m
			Socio
			Does your baby like to play peek-a-boo?
			Describe the item
Please indicate if you agree or disagee with this suggested change:
When you put a blanket on your face and pull it off, does your baby laugh?</t>
  </si>
  <si>
    <t>PEDS:DM
			Form
			Q
			Age
			Area
			Original Questions
			Change suggested
			E
			1
			11-13m
			Fine
			Can your baby make squeeze toy squeak – or try to?
			Describe the item
Please indicate if you agree or disagee with this suggested change:
Can your baby press a toy – or try to press a toy that a noise (like a squeak) comes out?</t>
  </si>
  <si>
    <t>PEDS:DM
			Form
			Q
			Age
			Area
			Original Questions
			Change suggested
			E
			6
			11-13m
			Socio
			Does your baby look for new things to play with and try to figure out how they work – like busy boxes or squeaking toys?
			Describe the item
Please indicate if you agree or disagee with this suggested change:
Does your baby look for new things to play with and try to figure out how they work – like toys you squeeze to make a sound?</t>
  </si>
  <si>
    <t>PEDS:DM
			Form
			Q
			Age
			Area
			Original Questions
			Change suggested
			F 
			1
			14m-16m
			Fine
			Can your child unwrap food or a toy that has been loosely wrapped?
			Describe the item
Please indicate if you agree or disagee with this suggested change:
Can your child open a sweet that is covered with plastic if you open it a little bit first?</t>
  </si>
  <si>
    <t>PEDS:DM
			Form
			Q
			Age
			Area
			Original Questions
			Change suggested
			F 
			3
			14m-16m
			Recep
			If you hold out your hand and ask your child to give you something, does he or she give you something even if it is not the right thing?
			Describe/change the instruction
Please indicate if you agree or disagee with this suggested change:
If you hold out your hand and ask your child to give you something like a toy, does he or she give you something in your hand even if it is not the toy?</t>
  </si>
  <si>
    <t>PEDS:DM
			Form
			Q
			Age
			Area
			Original Questions
			Change suggested
			G
			1
			17m-19m
			Fine
			Can your child stack blocks?
			Change the item/phrase
Please indicate if you agree or disagee with this suggested change:
Can your child build a tower with blocks?</t>
  </si>
  <si>
    <t>PEDS:DM
			Form
			Q
			Age
			Area
			Original Questions
			Change suggested
			G
			5
			17m-19m
			Gross
			Does your child try to jump, even if both feet don't leave the ground?
			Leave out the part that is confusing
Please indicate if you agree or disagee with this suggested change:
Does your child try to jump?</t>
  </si>
  <si>
    <t>PEDS:DM
			Form
			Q
			Age
			Area
			Original Questions
			Change suggested
			H
			1
			20m-22m
			Fine
			Does your child try to scribble with crayons or markers?
			Change 2 words
Please indicate if you agree or disagee with this suggested change:
Can your child draw with a crayon or pen?</t>
  </si>
  <si>
    <t>PEDS:DM
			Form
			Q
			Age
			Area
			Original Questions
			Change suggested
			H
			6
			20m-22m
			Socio
			Does your child watch people's faces for clues to how they are feeling? Can he or she tell if someone is mad, sad, or happy?
			Change the item/phrase
Please indicate if you agree or disagee with this suggested change:
Does your child look at people’s faces to see how they are feeling? Can he or she see if someone is mad, sad, or happy?</t>
  </si>
  <si>
    <t>PEDS:DM
			Form
			Q
			Age
			Area
			Original Questions
			Change suggested
			J
			1
			23m-25m
			Fine
			Does your child try to scribble with crayons or markers?
			Change 2 words
Please indicate if you agree or disagee with this suggested change:
Can your child draw with a crayon or pen?</t>
  </si>
  <si>
    <t>PEDS:DM
			Form
			Q
			Age
			Area
			Original Questions
			Change suggested
			J
			2
			23m-25m
			Self-help
			Does your child try to help when it is time to put things away?
			Change the item/phrase
Please indicate if you agree or disagee with this suggested change:
Does your child try to help when it is time to pack things away or tidy up?</t>
  </si>
  <si>
    <t>PEDS:DM
			Form
			Q
			Age
			Area
			Original Questions
			Change suggested
			K
			1
			2y2m-2y4m
			Fine
			Does your child try to scribble with crayons or markers?
			Change 2 words
Please indicate if you agree or disagee with this suggested change:
Can your child draw with a crayon or pen?</t>
  </si>
  <si>
    <t>PEDS:DM
			Form
			Q
			Age
			Area
			Original Questions
			Change suggested
			K
			2
			2y2m-2y4m
			Self help
			Does your child try to help when it is time to put things away?
			Change the item/phrase
Please indicate if you agree or disagee with this suggested change:
Does your child try to help when it is time to pack things away or tidy up?</t>
  </si>
  <si>
    <t>PEDS:DM
			Form
			Q
			Age
			Area
			Original Questions
			Change suggested
			K
			5
			2y2m-2y4m
			Gross
			When your child tries to run, does each foot leave the ground a little, even if he or she falls often?
			No input
Please indicate if you agree or disagee with this suggested change:
Participants had a problem understanding the question, but had not alternative suggestion</t>
  </si>
  <si>
    <t>PEDS:DM
			Form
			Q
			Age
			Area
			Original Questions
			Change suggested
			L
			1
			2y5m-2y9m
			Fine
			Can your child scribble with a crayon or marker without going off the page much?
			Change 2 words
Please indicate if you agree or disagee with this suggested change:
Can your child draw with a crayon or pen without going off the page much?</t>
  </si>
  <si>
    <t>PEDS:DM
			Form
			Q
			Age
			Area
			Original Questions
			Change suggested
			L
			2
			2y5m-2y9m
			Self help
			Can your child take off loose clothes such as pull-down pants or a coat?
			Change 1 word
Please indicate if you agree or disagee with this suggested change:
Can your child take off loose clothes such as pull-down pants or a jacket?</t>
  </si>
  <si>
    <t>PEDS:DM
			Form
			Q
			Age
			Area
			Original Questions
			Change suggested
			M
			1
			2y10m-3y2m
			Fine
			Can your child scribble with a crayon or marker without going off the page much?
			Change 2 words
Please indicate if you agree or disagee with this suggested change:
Can your child draw with a crayon or pen without going off the page much?</t>
  </si>
  <si>
    <t>PEDS:DM
			Form
			Q
			Age
			Area
			Original Questions
			Change suggested
			M
			5
			2y10m-3y2m
			Gross
			Can your child stand on each foot for a second?
			Change 1 word
Please indicate if you agree or disagee with this suggested change:
Can your child stand on one foot for a second?</t>
  </si>
  <si>
    <t>PEDS:DM
			Form
			Q
			Age
			Area
			Original Questions
			Change suggested
			N
			4
			3y3m-3y7m
			Express
			Ask your child "What do we do with scissors?" and then "What are refrigerators for?" Does he/she use words like cutting, and keeping food cold or making ice?
			Change 1 word 
			Elaborate the instructions
Please indicate if you agree or disagee with this suggested change:
Ask your child "What do we do with scissors?" Does he/she use words like cutting?
Now ask "What is a fridge for?" Does he/she use words keeping food cold or making ice?</t>
  </si>
  <si>
    <t>PEDS:DM
			Form
			Q
			Age
			Area
			Original Questions
			Change suggested
			N
			7
			3y3m-3y7m
			Math
			If you showed your child a coin and asked, "What's this?", would he or she say coin? 
			Change 1 word
Please indicate if you agree or disagee with this suggested change:
If you showed your child money and asked, "What's this?", would he or she say money?</t>
  </si>
  <si>
    <t>PEDS:DM
			Form
			Q
			Age
			Area
			Original Questions
			Change suggested
			P
			2
			3y8m-4y0m
			Self-help
			Ask your child, "What is your name…what is your whole name?" What does he or she say? (the word last name is in the answer)
			Change 1 word
Please indicate if you agree or disagee with this suggested change:
Change answer to surname</t>
  </si>
  <si>
    <t>PEDS:DM
			Form
			Q
			Age
			Area
			Original Questions
			Change suggested
			P
			8
			3y8m-4y0m
			Lit
			Say to your child, "Listen, are these words the same or not the same?" Then say, "bit-pit: are they the same or not the same?  Then say, "set-set: are they the same or not the same?" Then try these: hide-glide, bat-mat. How many did he or she answer correctly?
			Change more than 2 words
			Elaborate the instructions
Please indicate if you agree or disagee with this suggested change:
Say to your child, "Listen, are these words the same or not the same?" Then say, "fun - run: are they the same or not the same?  (Your child should say “not the same”). Then say, "sit-sit: are they the same or not the same?" (Your child should say “the same”). Then say: mop-hop (Your child should say “not the same”). Cat – mat (Your child should say “not the same”). How many did he or she answer correctly?</t>
  </si>
  <si>
    <t>PEDS:DM
			Form
			Q
			Age
			Area
			Original Questions
			Change suggested
			Q
			4
			4j1m-4j5m
			Express
			Does your child use words that tell about time like, morning, afternoon, night, yesterday, or tomorrow?
			No input
Please indicate if you agree or disagee with this suggested change:
Participants indicated that their children don't use these words at that age, but had no alternative suggestion</t>
  </si>
  <si>
    <t>PEDS:DM
			Form
			Q
			Age
			Area
			Original Questions
			Change suggested
			Q
			5
			4j1m-4j5m
			Gross
			 Can your child walk three steps putting one foot in front of the other with heel touching toe?
			Add a picture 
Please indicate if you agree or disagee with this suggested change:
Can your child walk three steps putting one foot in front of the other with heel touching toe?</t>
  </si>
  <si>
    <t>PEDS:DM
			Form
			Q
			Age
			Area
			Original Questions
			Change suggested
			Q
			6
			4j1m-4j5m
			Socio
			When playing, does your child try not to hurt others? If playmates are hurt, does he or she seem concerned?
			Change 1 word
Please indicate if you agree or disagee with this suggested change:
When playing, does your child try not to hurt others? If playmates are hurt, does he or she seem sorry?</t>
  </si>
  <si>
    <t>PEDS:DM
			Form
			Q
			Age
			Area
			Original Questions
			Change suggested
			Q
			8
			4j1m-4j5m
			Lit
			Point to the letters and ask, "Where's the A?... Where's the X? … Where's the O?" Keep trying to see if he or she can point to two or three correctly. How did your child do? 
			Change the item
Please indicate if you agree or disagee with this suggested change:
Point to the shapes and ask, "Where's the square?... Where's the circle? … Where's the rectangle?" Keep trying to see if he or she can point to two or three correctly. How did your child do? (add shapes like triangle, oval, star to pictures)</t>
  </si>
  <si>
    <t>PEDS:DM
			Form
			Q
			Age
			Area
			Original Questions
			Change suggested
			R
			1
			4j6m-4j10m
			Fine
			Can your child write any letters of the alphabet? 
			Change the item
Please indicate if you agree or disagee with this suggested change:
Can your child draw a person or shapes?</t>
  </si>
  <si>
    <t>PEDS:DM
			Form
			Q
			Age
			Area
			Original Questions
			Change suggested
			R
			4
			4j6m-4j10m
			Express
			Tell your child, "Say what I say: Jane likes to throw and catch a ball." If your child made mistakes, try again with this: "Say what I say: Bob reads good books every time he can." How did your child do? 
			Change 2 words
Please indicate if you agree or disagee with this suggested change:
Tell your child, "Say what I say: Tshego likes to throw and catch a ball." If your child made mistakes, try again with this: "Say what I say: Sipho reads good books every time he can." How did your child do?</t>
  </si>
  <si>
    <t>PEDS:DM
			Form
			Q
			Age
			Area
			Original Questions
			Change suggested
			R
			7
			4j6m-4j10m
			Math
			Ask your child to give you 2 of something (like toys, coins or books). Then ask for 1, 3, 5 and 4 of something. Does he or she give you the right number of things each time? 
			Elaborate the instruction
Please indicate if you agree or disagee with this suggested change:
Ask your child to give you 2 things (like toys, rocks or books). Then ask for 1 thing, then ask for 3 things, then ask for 5 things and then ask for 4 things. Does he or she give you the right number of things each time?</t>
  </si>
  <si>
    <t>PEDS:DM
			Form
			Q
			Age
			Area
			Original Questions
			Change suggested
			R
			8
			4j6m-4j10m
			Lit
			Point to a letter of the alphabet and ask your child, "What’s this?” Try again with other letters to see if your child can name at least one letter correctly. How did he or she do? 
			Change the item
Please indicate if you agree or disagee with this suggested change:
Point to the shapes and ask your child, "What’s this?” Try again with other shapes to see if your child can name at least one shapes correctly. How did he or she do?</t>
  </si>
  <si>
    <t>PEDS:DM
			Form
			Q
			Age
			Area
			Original Questions
			Change suggested
			S
			3
			4y11m-5y5m
			Recep
			Tell your child, "Put your hands above your head," and then, "Put your fingers below your eyes." Now point to a page in a book and say, "point to the centre of this page," and then, "point to the corner." How many did he or she get right?
			Change 2 words
			Elaborate instructions
Please indicate if you agree or disagee with this suggested change:
Tell your child, "Put your hands above your head," Did your child do it right? Now say:  "Put your fingers under your eyes." Did your child do it right?  Now point to a page in a book and say, "point to the middle of this page," Did your child do it right? and then, "point to the corner." Did your child do it right? How many did he or she get right?</t>
  </si>
  <si>
    <t>PEDS:DM
			Form
			Q
			Age
			Area
			Original Questions
			Change suggested
			S
			6
			4y11m-5y5m
			Socio
			 Can your child play games with rules, like board or card games, kickball, or hopscotch?
			Change the item/phrase
			Leave out the part that is confusing
Please indicate if you agree or disagee with this suggested change:
Can your child play games with rules, like card games, games with balls like soccer?</t>
  </si>
  <si>
    <t>PEDS:DM
			Form
			Q
			Age
			Area
			Original Questions
			Change suggested
			S
			7
			4y11m-5y5m
			Math
			Point to the logs and then to the number 5. Say, "Show me this many." Do this again by pointing to the 6 and then to 7. How many did your child get right? 
			Change 1 word
			Elaborate the instruction
Please indicate if you agree or disagee with this suggested change:
Point to the trees and then to the number 5. Say, "Show me this many." Could your child show 5 trees? Point to the trees again and then to the number 6. Say, "Show me this many." Could your child show 6 trees? Point to the trees and then to the number 7. Say, "Show me this many." Could your child show 7 trees? How many did your child get right?</t>
  </si>
  <si>
    <t>PEDS:DM
			Form
			Q
			Age
			Area
			Original Questions
			Change suggested
			T
			2
			5y6m-6y0m
			Self help
			Ask your child, "What is your Mom's name?" or "What is your Dad's name?" (Or other caretakers if needed). What does he or she say? (the word last name is in the answer)
			Change 1 word
Please indicate if you agree or disagee with this suggested change:
Change answer to surname</t>
  </si>
  <si>
    <t>PEDS:DM
			Form
			Q
			Age
			Area
			Original Questions
			Change suggested
			U
			3
			6y1m-6y11m
			Recep
			Say to your child, "Point to your hips,… wrist,… waist." How many does he or she know?
			No input
Please indicate if you agree or disagee with this suggested change:
Participants had trouble understanding the words wrist and waist, but had no alternative suggestion</t>
  </si>
  <si>
    <t>PEDS:DM
			Form
			Q
			Age
			Area
			Original Questions
			Change suggested
			U
			4
			6y1m-6y11m
			Express
			Point to the picture of the puppy and tell your child, "Say what I say: 'Puppies make nice pets but need lots of love." If there were any mistakes, try again with this: "Say what I say: 'The girl went swimming in the lake with friends." How did your child do? 
			Change 1 word
			Elaborate instructions
Please indicate if you agree or disagee with this suggested change:
Point to the picture of the puppy and tell your child to repeat the story: "Say what I say: 'Puppies make nice pets but need lots of love." Could your child repeat the story? If there were any mistakes, try again with this story: "Say what I say: 'The girl went swimming in the pool with friends." How did your child do?</t>
  </si>
  <si>
    <t>PEDS:DM
			Form
			Q
			Age
			Area
			Original Questions
			Change suggested
			U
			8
			6y1m-6y11m
			Lit
			Point to the word, "Exit" and say, "What does this say?" then point to "Danger", "caution", and "Poison" and ask your child to read them. How many can he or she read? 
			Change the picture
			Elaborate the instructions
Please indicate if you agree or disagee with this suggested change:
Point to the word, "Exit" and say to your child, "What does this say?" then point to "Danger" and say to your child, "What does this say?", Point to "Stop", and say to your child, "What does this say?" and point to "Poison" and ask "What does this say?". How many can he or she read?</t>
  </si>
  <si>
    <t>PEDS:DM
			Form
			Q
			Age
			Area
			Original Questions
			Change suggested
			V
			8
			7y1m-7y11m
			Lit
			Point to the sign for "Fire alarm," and say to your child, "Please read this to me." Try again with "Do not disturb "… and "Wait on the curb". How many were right (sounding as if he or she knew what each one meant)?
			Change the picture
			Elaborate  the instructions
Please indicate if you agree or disagee with this suggested change:
Point to the sign for "Fire alarm," and say to your child, "Please read this to me." Now point to "Caution, wet floor ", and say to your child, "Please read this to me." Now point to "No entry", and say to your child, "Please read this to me. How many could your child read?
​​​​​​​</t>
  </si>
  <si>
    <t>Occupational Therapist</t>
  </si>
  <si>
    <t/>
  </si>
  <si>
    <t>56-65</t>
  </si>
  <si>
    <t>10 &gt; years</t>
  </si>
  <si>
    <t>Agree</t>
  </si>
  <si>
    <t>disagee</t>
  </si>
  <si>
    <t xml:space="preserve">Wonder if the lay person would know what pre-school and school skills are. </t>
  </si>
  <si>
    <t>Do you sometimes worry about how your child is learning in preschool or school.</t>
  </si>
  <si>
    <t xml:space="preserve">Sentence structure </t>
  </si>
  <si>
    <t>Please list any other worries you have about your child.</t>
  </si>
  <si>
    <t>I am concerned that the caregivers might not know the number (how many different sounds)</t>
  </si>
  <si>
    <t>Does your baby make sounds like "ma", "ba", "da" or "ga"?</t>
  </si>
  <si>
    <t>wording</t>
  </si>
  <si>
    <t>Can you baby get around by crawling on hands and knees or by crawling on his or her bum</t>
  </si>
  <si>
    <t>Word "on"</t>
  </si>
  <si>
    <t>Replace with "over"</t>
  </si>
  <si>
    <t>Replace: does he or she "put" something in your hand even if it is not the toy?</t>
  </si>
  <si>
    <t>Wording - "can" has a different meaning from "try"</t>
  </si>
  <si>
    <t>Does your child try to draw with a crayon or pen?</t>
  </si>
  <si>
    <t>wording "can" has a different meaning from "try"</t>
  </si>
  <si>
    <t>Does your child try to draw with a crayon of pen?</t>
  </si>
  <si>
    <t xml:space="preserve">can means something different than try </t>
  </si>
  <si>
    <t xml:space="preserve">Does your child try to draw with a crayon or pen? </t>
  </si>
  <si>
    <t>When your child tries to run, he or she still falls often</t>
  </si>
  <si>
    <t>Can your child stand on the left leg and the right leg for one second?</t>
  </si>
  <si>
    <t xml:space="preserve">I do not think our children knows the term "whole name". </t>
  </si>
  <si>
    <t>Ask your child, "What is your name…what is your name and surname?" What does he or she say?</t>
  </si>
  <si>
    <t>Agree (keep original question)</t>
  </si>
  <si>
    <t>Draw a person and draw a shape are two different developmental skills. I agree not to use letters of the alphabet, but think you can stick to shapes. Developmentally at this age a child should be able to draw circles, squares, triangles</t>
  </si>
  <si>
    <t xml:space="preserve">Can your child draw a circle, a square and a triangle? </t>
  </si>
  <si>
    <t xml:space="preserve">I am not a SLP but is the pronunciation of "Tsh" not too difficult if you want to use this across all cultures in SA?  </t>
  </si>
  <si>
    <t>Replace Tshego with Tumie</t>
  </si>
  <si>
    <t xml:space="preserve">I think you should keep board games in as makoko game  and morabaraba game are both board games </t>
  </si>
  <si>
    <t>Children at this age should know these words as they have to be able to draw a 12 - 14 piece person</t>
  </si>
  <si>
    <t xml:space="preserve">I think this needs more investigation. If the test is for a child to identify "sight words" then more common signs should be used. You might have to do a small study with some 6y1m-6y11m children from our own context to see how they respond to these sight words </t>
  </si>
  <si>
    <t>Remedial Teacher</t>
  </si>
  <si>
    <t>46-55</t>
  </si>
  <si>
    <t>The term "worries" seems a bit odd. Propose to change the wording to: Please list any other aspects of your child's development that you are worrie about.</t>
  </si>
  <si>
    <t>Please list any other aspects of your child's development that you are worried about</t>
  </si>
  <si>
    <t>Not sure if "push" is the correct word. Why not keep "poke"?</t>
  </si>
  <si>
    <t>Can your baby poke at things by only using his or her first finger?</t>
  </si>
  <si>
    <t>Keep the original wording of the question</t>
  </si>
  <si>
    <t>Does your baby try to get to toys that are out of reach?</t>
  </si>
  <si>
    <t>Change crawling on his bum to moving on his bum?</t>
  </si>
  <si>
    <t>Can your baby get around by crawling or by moving on his bum?</t>
  </si>
  <si>
    <t>Not sure, please check word order of last part of sentence - "if you first open it a little bit" or is "if you open it a little bit first" correct?</t>
  </si>
  <si>
    <t>Can your child open a sweet that is covered with plastic if you first open it a little bit" or is "Can your child open a sweet that is covered with plastic if you open it a little bit first?  correct?</t>
  </si>
  <si>
    <t>add "desired" or "requested to "even if it is not not the [desired? requested?] toy?</t>
  </si>
  <si>
    <t>If you hold out your hand and ask your child to give you something like a toy, does he or she give you something in your hand even if it is not the desired / requested toy?</t>
  </si>
  <si>
    <t xml:space="preserve">add: pencil or koki pens </t>
  </si>
  <si>
    <t>Can your child draw with a crayon, pen, pencil or koki pens?</t>
  </si>
  <si>
    <t>add pencil or koki pens</t>
  </si>
  <si>
    <t>add pencil, koki pen</t>
  </si>
  <si>
    <t>Can your child draw with a crayon, pen, pencil or koki pen without going off the page much?</t>
  </si>
  <si>
    <t xml:space="preserve">why not change jacket to "loose top"? </t>
  </si>
  <si>
    <t>Can your child take off loose clothes such as pull-down pants or a loose top?</t>
  </si>
  <si>
    <t>an your child draw with a crayon, pen, pencil or koki pen without going off the page much?</t>
  </si>
  <si>
    <t xml:space="preserve">I am not exactly sure what you want here? Is it to make sure the child can give his/her name and surname? "Whole name can refer to e.g. Anna Magdalena while "name" is only Anna? So I suggest to change the question to ask "what is  your name....what is your surname? </t>
  </si>
  <si>
    <t>disagee: Please give a suggestion</t>
  </si>
  <si>
    <t>bit - pit = b/p([ex]plosive sounds) I suggest keep the examples similar - this question might be related to hearing or auditory input? Not sure though.</t>
  </si>
  <si>
    <t xml:space="preserve">What is the aim of this question? Do you want to know if the child can recognise shapes?  What if the child does not know the names of the shapes? Is it possible to give an example of the shape to ask the child to look for the specific shape? </t>
  </si>
  <si>
    <t xml:space="preserve">Same query as the previous question. What is the aim of the question = for the child to copy a specific shape? To be able to draw a person is more difficult than to copy or draw a shape..  </t>
  </si>
  <si>
    <t>Can your child copy or draw a specific shape?</t>
  </si>
  <si>
    <t>Once again - what is the aim of the question (similar to previous comments on shapes)? Issue is that if the child does not know the shape, (s)he will not be able to give the answer.</t>
  </si>
  <si>
    <t>I think in each case, the name and surname of the mother or father should be asked.</t>
  </si>
  <si>
    <t xml:space="preserve">Change the "danger" symbol to yellow triangle with ! </t>
  </si>
  <si>
    <t>Speech Therapist</t>
  </si>
  <si>
    <t>25-35</t>
  </si>
  <si>
    <t>Still can mean not move while steady means upright/ balanced</t>
  </si>
  <si>
    <t>Does your baby try to... head up</t>
  </si>
  <si>
    <t>Wording</t>
  </si>
  <si>
    <t>Can your baby press a toy that makes a noise (like a squeak) or try to?</t>
  </si>
  <si>
    <t>I would switch around just for wording</t>
  </si>
  <si>
    <t>Can your child take off loose clothes such as a jacket or pull-down pants?</t>
  </si>
  <si>
    <t>Like missing in second one</t>
  </si>
  <si>
    <t>Now ask "What is a fridge for?" Does he/she use words like keeping food cold or making ice?</t>
  </si>
  <si>
    <t>Check ages - says j not y for years</t>
  </si>
  <si>
    <t>do the children not use words like earlier/ before/ later/ or future and past tense phrases e.g. I am going to, before I kicked..</t>
  </si>
  <si>
    <t>I wonder if recognising brand names would work here e.g. KFC, checkers</t>
  </si>
  <si>
    <t xml:space="preserve">Has this been moved later though? It can't just be removed. </t>
  </si>
  <si>
    <t>At least one shape not shapes</t>
  </si>
  <si>
    <t>What about other body parts like elbow for wrist and chin for waist</t>
  </si>
  <si>
    <t>5 - 10 years</t>
  </si>
  <si>
    <t>Caregivers interpret this questions as 'intellectual' or 'mental' problems, e.g. that the child is crazy.</t>
  </si>
  <si>
    <t xml:space="preserve">Maybe use a word like attitude/ discipline. Or ask the question as it is, but add an example. </t>
  </si>
  <si>
    <t>if we look at strength, the upright component should be considered</t>
  </si>
  <si>
    <t>Does your baby try to keep his or her head still AND UP?</t>
  </si>
  <si>
    <t>you don't crawl on bum, you shuffle</t>
  </si>
  <si>
    <t>Can your baby get around by crawling or by SHUFFLING/MOVING on his bum?</t>
  </si>
  <si>
    <t>maybe also add chips</t>
  </si>
  <si>
    <t xml:space="preserve">Can your child open a sweet  that is covered with plastic OR PACKET OF CHIPS if you open it a little bit first? </t>
  </si>
  <si>
    <t>The question is long</t>
  </si>
  <si>
    <t xml:space="preserve">Consider: Can your child run, even if he/she sometimes fall? </t>
  </si>
  <si>
    <t xml:space="preserve">children in some areas don't have fridges though... </t>
  </si>
  <si>
    <t xml:space="preserve">1. scissors or knife     2. maybe a bowl/cup instead? </t>
  </si>
  <si>
    <t xml:space="preserve">shapes doesn't test literacy? </t>
  </si>
  <si>
    <t>Perhaps consider asking can the child tell you what sound they hear first in a word? to keep the integrity of the domain assessed</t>
  </si>
  <si>
    <t>Consider: a book may not always be close by...? depends on the context where screening is taking place</t>
  </si>
  <si>
    <t>Unsure what this questions tests? Is it showing the 5 on his hand? Or should they identify the number? Or count 5/6/7 objects out loud?</t>
  </si>
  <si>
    <t>Depends on what we are testing here. If it is hands, that should be clear. "Show me with your fingers how many trees there are". Or if they should count the trees, there should maybe be no number? If they should identify number, maybe the trees should not be there.</t>
  </si>
  <si>
    <t>dad's seldom in the picture.</t>
  </si>
  <si>
    <t>mom first and then secondly dad/gran/brother/sister (type out the options)</t>
  </si>
  <si>
    <t>so harder body parts</t>
  </si>
  <si>
    <t>hips, shoulders, knees? or hips, ankles, knees?</t>
  </si>
  <si>
    <t>poison will  be very hard</t>
  </si>
  <si>
    <t xml:space="preserve">Perhaps a logo of KFC instead of poison? </t>
  </si>
  <si>
    <t>Other</t>
  </si>
  <si>
    <t>African</t>
  </si>
  <si>
    <t>Worries: I can worry but not have to do something about this - A challenge is something that I need to look for solutions, it impacts on my life style as well</t>
  </si>
  <si>
    <t>Challenges</t>
  </si>
  <si>
    <t>The original question is not about sometimes - it constant concerns</t>
  </si>
  <si>
    <t>Do you worry about how your child talk and make speech sounds</t>
  </si>
  <si>
    <t>The original question is not about sometimes - it is about having any'worries'</t>
  </si>
  <si>
    <t>Do you have any worries / Do you worry about how your child understands what you say</t>
  </si>
  <si>
    <t>The question is not about worrying sometimes, meaning sometimes one does not worry</t>
  </si>
  <si>
    <t>Do you have any worries/ do you worry about how your child uses his or her hands and fingers to do things</t>
  </si>
  <si>
    <t>The original question is not about having concerns only 'sometimes'</t>
  </si>
  <si>
    <t>Do you worry about how your child uses his or her arms and legs</t>
  </si>
  <si>
    <t>Do you worry about how your child behaves</t>
  </si>
  <si>
    <t>Do you worry about how your child gets along with others</t>
  </si>
  <si>
    <t>The original question is not about 'sometimes'</t>
  </si>
  <si>
    <t>Do you worry about how your child is learning to do things for himself/herself</t>
  </si>
  <si>
    <t>Do you worry about how your child is learning preschool or school skills</t>
  </si>
  <si>
    <t>The question may mean that one can list 'any other worries' they have in life, not necessarily relating to the child</t>
  </si>
  <si>
    <t>Please list any other challenges you have with your child</t>
  </si>
  <si>
    <t>Bottle can refer to any other 'bottle'</t>
  </si>
  <si>
    <t>Does your baby open his mouth when he/she sees a feeding bottle, breast or dummy</t>
  </si>
  <si>
    <t>The position of the baby need to be clarified to the parent</t>
  </si>
  <si>
    <t>When holding your baby in a sitting position, does your baby try to keep his or her head stable</t>
  </si>
  <si>
    <t>Bottle can refer to any other bottle</t>
  </si>
  <si>
    <t>Does your baby open his or her mouth when he sees a feeding bottle, breast or dummy</t>
  </si>
  <si>
    <t>First finger refers to the first one in the hand, and it is not always that they will use one specific finger</t>
  </si>
  <si>
    <t>Can your baby push at things with one of his or her fingers</t>
  </si>
  <si>
    <t xml:space="preserve">Can your baby get around by crawling using his/her knees and hands or by pushing his/her bum forward while sitted </t>
  </si>
  <si>
    <t>some toys caanot be squeezed, but child will press, or push like a baby chair that will make noise when pushed</t>
  </si>
  <si>
    <t xml:space="preserve"> - like toys you Squeeze/press/ push to make a sound/noise</t>
  </si>
  <si>
    <t>The original question is not about sweets, not always covered with plastic</t>
  </si>
  <si>
    <t xml:space="preserve">Can your child open an object(sweet)/ toy that is covered with paper/ plastic if you open it a little bit first </t>
  </si>
  <si>
    <t>At time families don't have 'blocks'</t>
  </si>
  <si>
    <t>Can your child put things ontop of each other (like plates;rocks,cups) to build a tower</t>
  </si>
  <si>
    <t>Does your child try to jump, even if he/she is not always able to do it with both legs</t>
  </si>
  <si>
    <t>Not all families have these for a child to play with</t>
  </si>
  <si>
    <t>Does your child try to draw with a crayon/pen or with his/her finger on the ground, walls,etc</t>
  </si>
  <si>
    <t>The word mad is interpreted differently in the African culture - mental illness</t>
  </si>
  <si>
    <t>Can he/she if someone is angry, sad or happy</t>
  </si>
  <si>
    <t>Does your child try to draw with crayon/ pen or with his/ her finger on the ground, wall, etc</t>
  </si>
  <si>
    <t>Does your child try to help when it is time to pack things away, clean or tidy up</t>
  </si>
  <si>
    <t>Can your child draw with crayon/ pen or draw on the ground or wall</t>
  </si>
  <si>
    <t>Does your child try to help when it is time to pack things away, clean and tidy up</t>
  </si>
  <si>
    <t>Can your child take off lose clothes such as pull-down pants or remove/take out a jacket when not zipped/buttoned</t>
  </si>
  <si>
    <t>The fridge question not clear enough;  Also the fridge is not always found in every African house - might not always be familiar</t>
  </si>
  <si>
    <t>What is a fridge used for? (Where applicable); Maybe what is the broom used for?</t>
  </si>
  <si>
    <t>What is you name, and what is your surname -  what does he or she say?</t>
  </si>
  <si>
    <t>Not appropriate to keep the question, it is not applicable at this age</t>
  </si>
  <si>
    <t>This really depends on socio-ecomic statuss of the family and the commnity they live in - as this determines the school status and the teaching that takes place ( at school and at home)</t>
  </si>
  <si>
    <t>Put the two questions together</t>
  </si>
  <si>
    <t>Provide an opition for it to be said in the child language - the child may not be fluent in English</t>
  </si>
  <si>
    <t>add objects in the house - depended on the socio economic status of the family and community (Context)</t>
  </si>
  <si>
    <t>adapted soccer as in kicking to score between two tins. stones( serving as soccer poles)</t>
  </si>
  <si>
    <t>Use other objects, not all families have so many trees, unless these are pictures (Maybe any other object like plate, cups, rocks)</t>
  </si>
  <si>
    <t>Some children know parents names, others know both or the surname</t>
  </si>
  <si>
    <t>What is your mother's name, and what is he surname....</t>
  </si>
  <si>
    <t>Replace the word waist...at times may mean the same as hips</t>
  </si>
  <si>
    <t>Provide an opportunity to be said in the child's first language</t>
  </si>
  <si>
    <t>Not sure how familiar is the picture for the poison</t>
  </si>
  <si>
    <t>Psychologist</t>
  </si>
  <si>
    <t>36-45</t>
  </si>
  <si>
    <t>Shuffling on his bum rather than crawling on bum</t>
  </si>
  <si>
    <t>Shuffling on bum</t>
  </si>
  <si>
    <t>Children of this age mostly scribbles</t>
  </si>
  <si>
    <t>Does your child try to draw of scribble ....</t>
  </si>
  <si>
    <t>Add try to in as most children of this age will still scribble or only try to draw</t>
  </si>
  <si>
    <t>Try to draw...</t>
  </si>
  <si>
    <t>Might be confusing to certain parents, keep the statement shorter or simpler</t>
  </si>
  <si>
    <t>Does your child run by lifting his or her feet of the ground</t>
  </si>
  <si>
    <t>Make it simpler</t>
  </si>
  <si>
    <t>Does your child use words like today or tomorrow or day and night</t>
  </si>
  <si>
    <t>Difficult body parts for the age</t>
  </si>
  <si>
    <t>Touch your knees, touch your arm, touch your stomach or tummy or neck</t>
  </si>
  <si>
    <t xml:space="preserve">Not age appropriate </t>
  </si>
  <si>
    <t>Point to the letter R or point to the letter D etc</t>
  </si>
  <si>
    <t>Pediatrician</t>
  </si>
  <si>
    <t>paediatric neurologist</t>
  </si>
  <si>
    <t>development and growth different things</t>
  </si>
  <si>
    <t>maybe just be more descriptive: developing the ability to do things for example, speak, run etc</t>
  </si>
  <si>
    <t>worry about whether your child...</t>
  </si>
  <si>
    <t>alternative: do you ever worry...</t>
  </si>
  <si>
    <t>do you ever worry or do you ever have worries about</t>
  </si>
  <si>
    <t>still not the same as steady</t>
  </si>
  <si>
    <t>can you say straight? or does your baby try to keep their heads from wobbling?</t>
  </si>
  <si>
    <t>crawling on bum doesn't make sense</t>
  </si>
  <si>
    <t>shuffling on bottom or pulling along on</t>
  </si>
  <si>
    <t>does this get at the game element of this?</t>
  </si>
  <si>
    <t>when you pretend to hide behind a blanket and pull it off to surprise the baby....</t>
  </si>
  <si>
    <t>incorrect English</t>
  </si>
  <si>
    <t xml:space="preserve">sweet or biscuit </t>
  </si>
  <si>
    <t>you could also use food as a more available item</t>
  </si>
  <si>
    <t>try to draw or make marks...</t>
  </si>
  <si>
    <t>replace mad with angry</t>
  </si>
  <si>
    <t>draw or make marks</t>
  </si>
  <si>
    <t>as for previous suggestion</t>
  </si>
  <si>
    <t>maybe try "lift their feet properly"</t>
  </si>
  <si>
    <t>could add sorry or worried?</t>
  </si>
  <si>
    <t>not the same concept as original</t>
  </si>
  <si>
    <t>not same concept</t>
  </si>
  <si>
    <t>tshego complex sounds? easier name choice?</t>
  </si>
  <si>
    <t>as for previous similar questions, shapes and letters are different concepts</t>
  </si>
  <si>
    <t>soccer is a multiplayer game with some complex rules, can you add a simple game as well?</t>
  </si>
  <si>
    <t>you could also say surname or last name?</t>
  </si>
  <si>
    <t>choose other body parts such as tummy, legs, knees, feet, hands etc?</t>
  </si>
  <si>
    <t>this question may not be appropriate for some children who don't have access to pools</t>
  </si>
  <si>
    <t>Physiotherapist</t>
  </si>
  <si>
    <t>growing is not the same as developing</t>
  </si>
  <si>
    <t>Please list any worries about your child's learning, whether they are doing things at the same time as other children their age and their behaviour</t>
  </si>
  <si>
    <t>still implies a fixed posture</t>
  </si>
  <si>
    <t>Does your baby try to control his/her head</t>
  </si>
  <si>
    <t>crawling on his bum is very confusing</t>
  </si>
  <si>
    <t>shuffling on his bum</t>
  </si>
  <si>
    <t>you dont need a blanket, could be covering face with hands</t>
  </si>
  <si>
    <t>If you hide your face and then peep out at your baby, does your baby laugh</t>
  </si>
  <si>
    <t>need to give more than 1 example in case they dont have squeaky toys</t>
  </si>
  <si>
    <t>add "or push a toy car"</t>
  </si>
  <si>
    <t xml:space="preserve">many people would not be giving sweets to children. </t>
  </si>
  <si>
    <t>stick to original</t>
  </si>
  <si>
    <t xml:space="preserve"> draw implies they make something recognisable</t>
  </si>
  <si>
    <t>use scribble rather than draw</t>
  </si>
  <si>
    <t>draw implies they are able to draw something recognisable</t>
  </si>
  <si>
    <t>replace draw with scribble</t>
  </si>
  <si>
    <t>draw not the same as scribble</t>
  </si>
  <si>
    <t>must be able to do it on both feet</t>
  </si>
  <si>
    <t>add Can they do it on their left foot and their right foot?</t>
  </si>
  <si>
    <t>Not sure why you need to change when your alternative is so similar</t>
  </si>
  <si>
    <t>some kids will have learnt some letters by now</t>
  </si>
  <si>
    <t>add " or write some letters of the alphabet</t>
  </si>
  <si>
    <t>you are assuming all children from the same 'community' or language background</t>
  </si>
  <si>
    <t>Use an African  and /or a Western name as examples</t>
  </si>
  <si>
    <t>gender bias towards boys</t>
  </si>
  <si>
    <t>add netball or skipping games or clapping games</t>
  </si>
  <si>
    <t>where do the trees come from?? Is this in a picture?</t>
  </si>
  <si>
    <t>If not a picture then replace logs with sticks</t>
  </si>
  <si>
    <t>use ankle instead of wrist and neck instead of waist</t>
  </si>
  <si>
    <t>Health Care Worker</t>
  </si>
  <si>
    <t>or maybe chips</t>
  </si>
  <si>
    <t>not mad</t>
  </si>
  <si>
    <t>angry</t>
  </si>
  <si>
    <t>too long</t>
  </si>
  <si>
    <t>does your child try to run, even if he or she falls often?</t>
  </si>
  <si>
    <t>both feet</t>
  </si>
  <si>
    <t>can your child stand on the right foot for a second, then on the left foot for a second</t>
  </si>
  <si>
    <t>name too difficult</t>
  </si>
  <si>
    <t>sipho and tumi</t>
  </si>
  <si>
    <t>does not test literacy</t>
  </si>
  <si>
    <t>can you child hold a book the right side up? Can they point to the first word on the page? Can they turn the page? Can they tell their own story about the pictures?</t>
  </si>
  <si>
    <t>poison and danger</t>
  </si>
  <si>
    <t>maybe use logos like shoprite, KFC, Pep</t>
  </si>
  <si>
    <t xml:space="preserve">Nursing Manager </t>
  </si>
  <si>
    <t xml:space="preserve">The word (worries ) will they understand the Content </t>
  </si>
  <si>
    <t xml:space="preserve">Please list any concerns about your child's learning,growing and behavior. </t>
  </si>
  <si>
    <t xml:space="preserve">Do you sometimes worry about how your child understands your saying or talking </t>
  </si>
  <si>
    <t>Do you worry about how your childgets along with other children</t>
  </si>
  <si>
    <t xml:space="preserve">Please list any other concerns you might have identified </t>
  </si>
  <si>
    <t>Does your baby try to keep his or her head in a steady position</t>
  </si>
  <si>
    <t>Can your baby point at things with his or her first finger</t>
  </si>
  <si>
    <t>Does your baby try to reach at toys that are placed far from him or her</t>
  </si>
  <si>
    <t>Are these really common sounds what tata,ma,da?</t>
  </si>
  <si>
    <t>Can your baby squeeze a toy to make a sound</t>
  </si>
  <si>
    <t xml:space="preserve">Can your baby unwrap a sweet that is loosely wrapped with paper </t>
  </si>
  <si>
    <t>Can your child build anything with blocks</t>
  </si>
  <si>
    <t xml:space="preserve">Does your child try jumping </t>
  </si>
  <si>
    <t>Mad or cross</t>
  </si>
  <si>
    <t>When running does both feet leave the ground a little even if he or she often fall</t>
  </si>
  <si>
    <t>Can your child draw with a crayon or pen without lifting his or hands from thebpaper</t>
  </si>
  <si>
    <t>Associate fridges with any drinks, ice cream or ice</t>
  </si>
  <si>
    <t xml:space="preserve">What is your name,surnames are mostly difficult </t>
  </si>
  <si>
    <t>Same as previous answer</t>
  </si>
  <si>
    <t>Children from low socio economic environments do not know shapes unless they are in school.</t>
  </si>
  <si>
    <t>Rather ask them to name known objects</t>
  </si>
  <si>
    <t>From my experience children from low socio economic environments are not good with things like on, under, next to middle. unless this is something that they are taught at school</t>
  </si>
  <si>
    <t>It depends on what you want to know from the question.  Maybe ask them to point at body parts or objects</t>
  </si>
  <si>
    <t>Children from low socio-economic environments wont know numbers unless they are in school.  Even some kids from more advantaged areas wont always know this at this age.</t>
  </si>
  <si>
    <t>I'm not sure if some of the children has even seen pools but I can't think of any other word</t>
  </si>
  <si>
    <t>I'm not sure that even parents always know what the poisen one is for.</t>
  </si>
  <si>
    <t>Maybe use bathroom signs</t>
  </si>
  <si>
    <t>Occupation</t>
  </si>
  <si>
    <t>PT</t>
  </si>
  <si>
    <t>PEAD</t>
  </si>
  <si>
    <t>psych</t>
  </si>
  <si>
    <t>ST</t>
  </si>
  <si>
    <t>OT</t>
  </si>
  <si>
    <t>HCW</t>
  </si>
  <si>
    <t>rem teacher</t>
  </si>
  <si>
    <t>nurse</t>
  </si>
  <si>
    <t>45-55</t>
  </si>
  <si>
    <t>55-65</t>
  </si>
  <si>
    <t>Race</t>
  </si>
  <si>
    <t>white</t>
  </si>
  <si>
    <t>WHITE</t>
  </si>
  <si>
    <t>BLACK</t>
  </si>
  <si>
    <t>coloured</t>
  </si>
  <si>
    <t>Result</t>
  </si>
  <si>
    <t>Weighting</t>
  </si>
  <si>
    <t>Please list any worries your have about your child’s learning, how they are growing, and behaviour:</t>
  </si>
  <si>
    <t>Please list any worries you have about your child's learning, ability to do things for example, speak, run etc and their behaviour</t>
  </si>
  <si>
    <t>Please list any worries you have about your child's learning, whether they are doing things at the same time as other children their age and their behaviour</t>
  </si>
  <si>
    <t>Do you ever worry about how your child talks and makes speech sounds?</t>
  </si>
  <si>
    <t>Do you sometimes worry about how your child talks and makes speech sounds?</t>
  </si>
  <si>
    <t>Do you worry about how your child talks and makes speech sounds?</t>
  </si>
  <si>
    <t>Do you sometimes worry about how your child understands what you say?</t>
  </si>
  <si>
    <t>Do you ever worry about how your child understands what you say?</t>
  </si>
  <si>
    <t>Do you worry about how your child understands what you say?</t>
  </si>
  <si>
    <t>Do you worry about how your child uses his or her hands and fingers to do things?</t>
  </si>
  <si>
    <t>Do you ever worry about how your child uses his or her hands and fingers to do things?</t>
  </si>
  <si>
    <t>Do you sometimes worry about how your child uses his or her hands and fingers to do things?</t>
  </si>
  <si>
    <t>Do you sometimes worry about how your child uses his or her arms and legs?</t>
  </si>
  <si>
    <t>Do you worry about how your child uses his or her arms and legs?</t>
  </si>
  <si>
    <t>Do you ever  worry about how your child uses his or her arms and legs?</t>
  </si>
  <si>
    <t>Do you worry about how your child  behaves?</t>
  </si>
  <si>
    <t>Do you ever worry about how your child behaves?</t>
  </si>
  <si>
    <t>Do you sometimes worry about how your child behaves?</t>
  </si>
  <si>
    <t>Do you sometimes worry about how your child gets along with others</t>
  </si>
  <si>
    <t>Do you ever worry about how your child gets along with others</t>
  </si>
  <si>
    <t>Do you sometimes worry about how your child is learning to do things for himself/herself?</t>
  </si>
  <si>
    <t>Do you ever worry about how your child  is learning to do things for himself/herself?</t>
  </si>
  <si>
    <t>Do you worry about how your child  is learning to do things for himself/herself?</t>
  </si>
  <si>
    <t>Do you worry about how your child is learning preschool or school skills?</t>
  </si>
  <si>
    <t>Do you sometimes worry about how your child is learning preschool or school skills?</t>
  </si>
  <si>
    <t>Do you ever worry about how your child is learning preschool or school skills?</t>
  </si>
  <si>
    <t>Please list any other aspects of your child's development that you are worried about:</t>
  </si>
  <si>
    <t>Please list any other worries:</t>
  </si>
  <si>
    <t>Please list any other worries you have about your child:</t>
  </si>
  <si>
    <t>Does your baby try to keep his or her head up?</t>
  </si>
  <si>
    <t>Does your baby try to keep his or her head still?</t>
  </si>
  <si>
    <t>Does your baby try to keep his or her head still and up?</t>
  </si>
  <si>
    <t>Does your baby try to keep his or her head straight?</t>
  </si>
  <si>
    <t>Can your baby get around by crawling using his/her knees and hands or by pushing his/her bum forward while sitted</t>
  </si>
  <si>
    <t>Can your baby get around by crawling or by crawling on his bum?</t>
  </si>
  <si>
    <t>When you put a blanket on your face and pull it off, does your baby laugh?</t>
  </si>
  <si>
    <t>When you put a blanket over your face and pull it off, does your baby laugh?</t>
  </si>
  <si>
    <t>When you pretend to hide behind a blanket and pull it off to surprise the baby, does your baby laugh?</t>
  </si>
  <si>
    <t>If you hide your face and then peep out at your baby, does your baby laugh?</t>
  </si>
  <si>
    <t>Can your baby squeeze a toy to make a sound?</t>
  </si>
  <si>
    <t>Can your baby press a toy – or try to press a toy that a noise (like a squeak) comes out?</t>
  </si>
  <si>
    <t>Can your child open a sweet that is covered with plastic if you open it a little bit first?</t>
  </si>
  <si>
    <t>Can your child open a sweet that is covered with plastic if you first open it a little bit first?</t>
  </si>
  <si>
    <t>Can your child open a sweet that is covered with plastic or a packed of chips if you open it a little bit first?</t>
  </si>
  <si>
    <t>Can your child open an object (like a sweet or packet of cjips) that is covered with paper/ plastic if you open it a little bit first?</t>
  </si>
  <si>
    <t>Can your child draw with a crayon or pen?</t>
  </si>
  <si>
    <t>Does your child try to draw or make marks with a crayon or pen?</t>
  </si>
  <si>
    <t>Does your child ook at people's faces to see hou they are feeling? Can he or she see if someone is angry, sad or happy</t>
  </si>
  <si>
    <t>Does your child look at people’s faces to see how they are feeling? Can he or she see if someone is mad, sad, or happy?</t>
  </si>
  <si>
    <t>When your child tries to run, he or she still falls often?</t>
  </si>
  <si>
    <t>When your child tries to run, does each foot leave the ground a little, even if he or she falls often?</t>
  </si>
  <si>
    <t>Can your child run, even if he/she sometimes fall?</t>
  </si>
  <si>
    <t>Does your child run by lifting his or her feet of the ground?</t>
  </si>
  <si>
    <t>When running does both feet leave the ground a little even if he or she often fall?</t>
  </si>
  <si>
    <t>Can your child draw with a crayon or pen</t>
  </si>
  <si>
    <t>Can your child take off loose clothes such as pull-down pants or take off a jacket when not zipped/buttoned?</t>
  </si>
  <si>
    <t>Can your child take off loose clothes such as pull-down pants or a jacket?</t>
  </si>
  <si>
    <t>Can your child stand on one foot for a second?</t>
  </si>
  <si>
    <t>Can your child stand on their left foot and then their right foot for a second?</t>
  </si>
  <si>
    <t>Can your child stand on the right foot for a second, then on the left foot for a second?</t>
  </si>
  <si>
    <t>Now ask "What is a fridge for?" Does he/she use words likekeeping food/drinks or for ice cream/making ice?</t>
  </si>
  <si>
    <t>Now ask "What is a broom for?" Does he/she use words cleaning, sweeping?</t>
  </si>
  <si>
    <t>Now ask "What is a cup for?" Does he/she use words like drinking, coffee or tea?</t>
  </si>
  <si>
    <t>Ask your child, "What is your name…what is your whole name?" What does he or she say?</t>
  </si>
  <si>
    <t>Does your child use words like today or tomorrow or day and night?</t>
  </si>
  <si>
    <t>Does your child use words that tell about time like, morning, afternoon, night, yesterday, or tomorrow?</t>
  </si>
  <si>
    <t>Ask you child "Do these words sound the same at the end: cat-hat?" (yes). Now say: "Do these words sound the same at the end dog-ball?" (no). Try with these words tree-fish (no). Now try with pot-dot? (yes). How many did he/she get right?</t>
  </si>
  <si>
    <t>Point to the letters and ask, "Where's the A?... Where's the X? … Where's the O?" Keep trying to see if he or she can point to two or three correctly. How did your child do?</t>
  </si>
  <si>
    <t>Can your child look at the pictures of a book and tell a story without reading the words?</t>
  </si>
  <si>
    <t>None of the questions</t>
  </si>
  <si>
    <t>Can your child draw a circle, a square and a triangle?</t>
  </si>
  <si>
    <t>Can your child draw a person or shapes?</t>
  </si>
  <si>
    <t>Can your child draw a person or draw a circle, square and triangle?</t>
  </si>
  <si>
    <t>Point to a letter of the alphabet and ask your child, "What’s this?” Try again with other letters to see if your child can name at least one letter correctly. How did he or she do?</t>
  </si>
  <si>
    <t>Ask your child "Clap the word apple into parts" (ap-ple = 2 claps). "Now try to clap elephant into parts" (e-le-phant = 3 claps). Try with soccer (soc-cer = 2 claps), then storybook (sto-ry-book = 3 claps). How many did he/she get right?</t>
  </si>
  <si>
    <t>Ask you child "Does the word cat and car start with the same sound?" (yes). Now say "does the word fish and dog start with the same sound?" (no). Try with the words sun and soup (yes). Then try with bath and bag (yes). How many did he/she get right?</t>
  </si>
  <si>
    <t>Can your child play games with rules, like card games, games with balls like soccer or netball?</t>
  </si>
  <si>
    <t>Can your child play games with rules, like card games, games with balls like soccer?</t>
  </si>
  <si>
    <t>Ask your child, "What is your Mom's name and surname?" or "What is your Dad's name and surname?" (Or other caretakers if needed). What does he or she say?</t>
  </si>
  <si>
    <t>Ask your child, "What is your Mom's name?" or "What is your Dad's name?" (Or other caretakers if needed). What does he or she say?</t>
  </si>
  <si>
    <t>Q40 DANGER</t>
  </si>
  <si>
    <t>STOP</t>
  </si>
  <si>
    <t>POISON</t>
  </si>
  <si>
    <t>EXIT</t>
  </si>
  <si>
    <t>CHECKERS</t>
  </si>
  <si>
    <t>PICK N PAY</t>
  </si>
  <si>
    <t>KFC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</si>
</sst>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 #,##0.00_-;_-* &quot;-&quot;??_-;_-@_-"/>
    <numFmt numFmtId="164" formatCode="###0"/>
    <numFmt numFmtId="165" formatCode="###0.0"/>
    <numFmt numFmtId="166" formatCode="###0.00"/>
    <numFmt numFmtId="167" formatCode="###0.0000"/>
    <numFmt numFmtId="168" formatCode="###0.00000"/>
    <numFmt numFmtId="169" formatCode="###0.000"/>
    <numFmt numFmtId="170" formatCode="0.0"/>
    <numFmt numFmtId="171" formatCode="0.000"/>
  </numFmts>
  <fonts count="12"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0"/>
      <color theme="0" tint="-0.499984740745262"/>
      <name val="Arial"/>
      <family val="2"/>
    </font>
    <font>
      <sz val="11"/>
      <color theme="0" tint="-0.499984740745262"/>
      <name val="Calibri"/>
      <family val="2"/>
      <scheme val="minor"/>
    </font>
    <font>
      <b/>
      <sz val="14"/>
      <color rgb="FF000000"/>
      <name val="Arial Bold"/>
      <family val="2"/>
    </font>
    <font>
      <b/>
      <sz val="11"/>
      <color rgb="FF010205"/>
      <name val="Arial Bold"/>
      <family val="2"/>
    </font>
    <font>
      <sz val="9"/>
      <color rgb="FF264A60"/>
      <name val="Arial"/>
      <family val="2"/>
    </font>
    <font>
      <sz val="9"/>
      <color rgb="FF010205"/>
      <name val="Arial"/>
      <family val="2"/>
    </font>
    <font>
      <sz val="12"/>
      <color indexed="8"/>
      <name val="Times New Roman"/>
    </font>
    <font>
      <b/>
      <sz val="11"/>
      <color indexed="8"/>
      <name val="Calibri"/>
      <family val="2"/>
      <scheme val="minor"/>
    </font>
  </fonts>
  <fills count="17">
    <fill>
      <patternFill patternType="none"/>
    </fill>
    <fill>
      <patternFill patternType="gray125"/>
    </fill>
    <fill>
      <patternFill patternType="solid">
        <fgColor rgb="FFE0E0E0"/>
      </patternFill>
    </fill>
    <fill>
      <patternFill patternType="solid">
        <fgColor rgb="FFFF0000"/>
        <bgColor indexed="64"/>
      </patternFill>
    </fill>
    <fill>
      <patternFill patternType="solid">
        <fgColor theme="0" tint="-0.14999847407452621"/>
        <bgColor indexed="64"/>
      </patternFill>
    </fill>
    <fill>
      <patternFill patternType="solid">
        <fgColor rgb="FFFFC000"/>
        <bgColor indexed="64"/>
      </patternFill>
    </fill>
    <fill>
      <patternFill patternType="solid">
        <fgColor theme="5" tint="-0.499984740745262"/>
        <bgColor indexed="64"/>
      </patternFill>
    </fill>
    <fill>
      <patternFill patternType="solid">
        <fgColor rgb="FFFFFF00"/>
        <bgColor indexed="64"/>
      </patternFill>
    </fill>
    <fill>
      <patternFill patternType="solid">
        <fgColor rgb="FFFF0066"/>
        <bgColor indexed="64"/>
      </patternFill>
    </fill>
    <fill>
      <patternFill patternType="solid">
        <fgColor rgb="FF92D050"/>
        <bgColor indexed="64"/>
      </patternFill>
    </fill>
    <fill>
      <patternFill patternType="solid">
        <fgColor indexed="22"/>
      </patternFill>
    </fill>
    <fill>
      <patternFill patternType="solid">
        <fgColor rgb="FF0070C0"/>
        <bgColor indexed="64"/>
      </patternFill>
    </fill>
    <fill>
      <patternFill patternType="solid">
        <fgColor theme="2" tint="-0.499984740745262"/>
        <bgColor indexed="64"/>
      </patternFill>
    </fill>
    <fill>
      <patternFill patternType="solid">
        <fgColor theme="9" tint="-0.249977111117893"/>
        <bgColor indexed="64"/>
      </patternFill>
    </fill>
    <fill>
      <patternFill patternType="solid">
        <fgColor theme="9"/>
        <bgColor indexed="64"/>
      </patternFill>
    </fill>
    <fill>
      <patternFill patternType="solid">
        <fgColor theme="5" tint="0.39997558519241921"/>
        <bgColor indexed="64"/>
      </patternFill>
    </fill>
    <fill>
      <patternFill patternType="solid">
        <fgColor theme="6" tint="0.39997558519241921"/>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rgb="FF152935"/>
      </bottom>
      <diagonal/>
    </border>
    <border>
      <left/>
      <right style="thin">
        <color rgb="FFE0E0E0"/>
      </right>
      <top/>
      <bottom style="thin">
        <color rgb="FF152935"/>
      </bottom>
      <diagonal/>
    </border>
    <border>
      <left style="thin">
        <color rgb="FFE0E0E0"/>
      </left>
      <right style="thin">
        <color rgb="FFE0E0E0"/>
      </right>
      <top/>
      <bottom style="thin">
        <color rgb="FF152935"/>
      </bottom>
      <diagonal/>
    </border>
    <border>
      <left style="thin">
        <color rgb="FFE0E0E0"/>
      </left>
      <right/>
      <top/>
      <bottom style="thin">
        <color rgb="FF152935"/>
      </bottom>
      <diagonal/>
    </border>
    <border>
      <left/>
      <right/>
      <top style="thin">
        <color rgb="FF152935"/>
      </top>
      <bottom style="thin">
        <color rgb="FFAEAEAE"/>
      </bottom>
      <diagonal/>
    </border>
    <border>
      <left/>
      <right style="thin">
        <color rgb="FFE0E0E0"/>
      </right>
      <top style="thin">
        <color rgb="FF152935"/>
      </top>
      <bottom style="thin">
        <color rgb="FFAEAEAE"/>
      </bottom>
      <diagonal/>
    </border>
    <border>
      <left style="thin">
        <color rgb="FFE0E0E0"/>
      </left>
      <right style="thin">
        <color rgb="FFE0E0E0"/>
      </right>
      <top style="thin">
        <color rgb="FF152935"/>
      </top>
      <bottom style="thin">
        <color rgb="FFAEAEAE"/>
      </bottom>
      <diagonal/>
    </border>
    <border>
      <left style="thin">
        <color rgb="FFE0E0E0"/>
      </left>
      <right/>
      <top style="thin">
        <color rgb="FF152935"/>
      </top>
      <bottom style="thin">
        <color rgb="FFAEAEAE"/>
      </bottom>
      <diagonal/>
    </border>
    <border>
      <left/>
      <right/>
      <top style="thin">
        <color rgb="FFAEAEAE"/>
      </top>
      <bottom style="thin">
        <color rgb="FFAEAEAE"/>
      </bottom>
      <diagonal/>
    </border>
    <border>
      <left/>
      <right style="thin">
        <color rgb="FFE0E0E0"/>
      </right>
      <top style="thin">
        <color rgb="FFAEAEAE"/>
      </top>
      <bottom style="thin">
        <color rgb="FFAEAEAE"/>
      </bottom>
      <diagonal/>
    </border>
    <border>
      <left style="thin">
        <color rgb="FFE0E0E0"/>
      </left>
      <right style="thin">
        <color rgb="FFE0E0E0"/>
      </right>
      <top style="thin">
        <color rgb="FFAEAEAE"/>
      </top>
      <bottom style="thin">
        <color rgb="FFAEAEAE"/>
      </bottom>
      <diagonal/>
    </border>
    <border>
      <left style="thin">
        <color rgb="FFE0E0E0"/>
      </left>
      <right/>
      <top style="thin">
        <color rgb="FFAEAEAE"/>
      </top>
      <bottom style="thin">
        <color rgb="FFAEAEAE"/>
      </bottom>
      <diagonal/>
    </border>
    <border>
      <left/>
      <right/>
      <top style="thin">
        <color rgb="FFAEAEAE"/>
      </top>
      <bottom style="thin">
        <color rgb="FF152935"/>
      </bottom>
      <diagonal/>
    </border>
    <border>
      <left/>
      <right style="thin">
        <color rgb="FFE0E0E0"/>
      </right>
      <top style="thin">
        <color rgb="FFAEAEAE"/>
      </top>
      <bottom style="thin">
        <color rgb="FF152935"/>
      </bottom>
      <diagonal/>
    </border>
    <border>
      <left style="thin">
        <color rgb="FFE0E0E0"/>
      </left>
      <right style="thin">
        <color rgb="FFE0E0E0"/>
      </right>
      <top style="thin">
        <color rgb="FFAEAEAE"/>
      </top>
      <bottom style="thin">
        <color rgb="FF152935"/>
      </bottom>
      <diagonal/>
    </border>
    <border>
      <left style="thin">
        <color rgb="FFE0E0E0"/>
      </left>
      <right/>
      <top style="thin">
        <color rgb="FFAEAEAE"/>
      </top>
      <bottom style="thin">
        <color rgb="FF152935"/>
      </bottom>
      <diagonal/>
    </border>
    <border>
      <left/>
      <right/>
      <top style="thin">
        <color rgb="FF152935"/>
      </top>
      <bottom style="thin">
        <color rgb="FF152935"/>
      </bottom>
      <diagonal/>
    </border>
    <border>
      <left/>
      <right style="thin">
        <color rgb="FFE0E0E0"/>
      </right>
      <top style="thin">
        <color rgb="FF152935"/>
      </top>
      <bottom style="thin">
        <color rgb="FF152935"/>
      </bottom>
      <diagonal/>
    </border>
    <border>
      <left style="thin">
        <color rgb="FFE0E0E0"/>
      </left>
      <right style="thin">
        <color rgb="FFE0E0E0"/>
      </right>
      <top style="thin">
        <color rgb="FF152935"/>
      </top>
      <bottom style="thin">
        <color rgb="FF152935"/>
      </bottom>
      <diagonal/>
    </border>
    <border>
      <left style="thin">
        <color rgb="FFE0E0E0"/>
      </left>
      <right/>
      <top style="thin">
        <color rgb="FF152935"/>
      </top>
      <bottom style="thin">
        <color rgb="FF152935"/>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right/>
      <top style="thin">
        <color indexed="8"/>
      </top>
      <bottom style="thin">
        <color indexed="8"/>
      </bottom>
      <diagonal/>
    </border>
    <border>
      <left/>
      <right/>
      <top style="thin">
        <color indexed="8"/>
      </top>
      <bottom/>
      <diagonal/>
    </border>
    <border>
      <left/>
      <right/>
      <top/>
      <bottom style="thin">
        <color indexed="64"/>
      </bottom>
      <diagonal/>
    </border>
    <border>
      <left/>
      <right/>
      <top style="thin">
        <color indexed="64"/>
      </top>
      <bottom style="thin">
        <color indexed="8"/>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top/>
      <bottom/>
      <diagonal/>
    </border>
    <border>
      <left/>
      <right style="medium">
        <color indexed="64"/>
      </right>
      <top/>
      <bottom/>
      <diagonal/>
    </border>
    <border>
      <left/>
      <right style="thin">
        <color indexed="64"/>
      </right>
      <top/>
      <bottom style="thin">
        <color indexed="64"/>
      </bottom>
      <diagonal/>
    </border>
  </borders>
  <cellStyleXfs count="42">
    <xf numFmtId="0" fontId="0"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04">
    <xf numFmtId="0" fontId="0" fillId="0" borderId="0" xfId="0"/>
    <xf numFmtId="0" fontId="3" fillId="0" borderId="1" xfId="0" applyFont="1" applyBorder="1"/>
    <xf numFmtId="0" fontId="4" fillId="0" borderId="1" xfId="0" applyFont="1" applyBorder="1"/>
    <xf numFmtId="0" fontId="3" fillId="0" borderId="2" xfId="0" applyFont="1" applyBorder="1" applyAlignment="1">
      <alignment horizontal="left"/>
    </xf>
    <xf numFmtId="0" fontId="3" fillId="0" borderId="3" xfId="0" applyFont="1" applyBorder="1" applyAlignment="1">
      <alignment horizontal="left"/>
    </xf>
    <xf numFmtId="0" fontId="3" fillId="0" borderId="1" xfId="0" applyFont="1" applyBorder="1" applyAlignment="1">
      <alignment horizontal="left"/>
    </xf>
    <xf numFmtId="0" fontId="4" fillId="0" borderId="1" xfId="0" applyFont="1" applyBorder="1" applyAlignment="1">
      <alignment horizontal="right"/>
    </xf>
    <xf numFmtId="0" fontId="0" fillId="0" borderId="1" xfId="0" applyBorder="1"/>
    <xf numFmtId="0" fontId="5" fillId="0" borderId="1" xfId="0" applyFont="1" applyBorder="1"/>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3" fillId="0" borderId="0" xfId="0" applyFont="1"/>
    <xf numFmtId="0" fontId="3" fillId="0" borderId="0" xfId="0" applyFont="1" applyAlignment="1">
      <alignment vertical="center" wrapText="1"/>
    </xf>
    <xf numFmtId="0" fontId="4" fillId="0" borderId="0" xfId="0" applyFont="1"/>
    <xf numFmtId="0" fontId="3" fillId="0" borderId="4" xfId="0" applyFont="1" applyBorder="1" applyAlignment="1">
      <alignment vertical="center" wrapText="1"/>
    </xf>
    <xf numFmtId="0" fontId="4" fillId="0" borderId="4" xfId="0" applyFont="1" applyBorder="1"/>
    <xf numFmtId="0" fontId="3" fillId="0" borderId="2" xfId="0" applyFont="1" applyBorder="1" applyAlignment="1">
      <alignment horizontal="left"/>
    </xf>
    <xf numFmtId="0" fontId="3" fillId="0" borderId="1" xfId="0" applyFont="1" applyBorder="1" applyAlignment="1">
      <alignment horizontal="left"/>
    </xf>
    <xf numFmtId="0" fontId="6" fillId="0" borderId="0" xfId="2" applyFont="1"/>
    <xf numFmtId="0" fontId="7" fillId="0" borderId="0" xfId="3" applyFont="1" applyAlignment="1">
      <alignment horizontal="center" vertical="center" wrapText="1"/>
    </xf>
    <xf numFmtId="0" fontId="7" fillId="0" borderId="0" xfId="4" applyFont="1" applyAlignment="1">
      <alignment horizontal="center" vertical="center" wrapText="1"/>
    </xf>
    <xf numFmtId="0" fontId="7" fillId="0" borderId="0" xfId="5" applyFont="1" applyAlignment="1">
      <alignment horizontal="center" vertical="center" wrapText="1"/>
    </xf>
    <xf numFmtId="0" fontId="8" fillId="0" borderId="5" xfId="6" applyFont="1" applyBorder="1" applyAlignment="1">
      <alignment horizontal="left" wrapText="1"/>
    </xf>
    <xf numFmtId="0" fontId="8" fillId="0" borderId="5" xfId="7" applyFont="1" applyBorder="1" applyAlignment="1">
      <alignment horizontal="left" wrapText="1"/>
    </xf>
    <xf numFmtId="0" fontId="8" fillId="0" borderId="6" xfId="8" applyFont="1" applyBorder="1" applyAlignment="1">
      <alignment horizontal="center" wrapText="1"/>
    </xf>
    <xf numFmtId="0" fontId="8" fillId="0" borderId="7" xfId="9" applyFont="1" applyBorder="1" applyAlignment="1">
      <alignment horizontal="center" wrapText="1"/>
    </xf>
    <xf numFmtId="0" fontId="8" fillId="0" borderId="8" xfId="10" applyFont="1" applyBorder="1" applyAlignment="1">
      <alignment horizontal="center" wrapText="1"/>
    </xf>
    <xf numFmtId="0" fontId="8" fillId="0" borderId="5" xfId="11" applyFont="1" applyBorder="1" applyAlignment="1">
      <alignment horizontal="left" wrapText="1"/>
    </xf>
    <xf numFmtId="0" fontId="8" fillId="2" borderId="9" xfId="12" applyFont="1" applyFill="1" applyBorder="1" applyAlignment="1">
      <alignment horizontal="left" vertical="top" wrapText="1"/>
    </xf>
    <xf numFmtId="0" fontId="8" fillId="2" borderId="9" xfId="13" applyFont="1" applyFill="1" applyBorder="1" applyAlignment="1">
      <alignment horizontal="left" vertical="top"/>
    </xf>
    <xf numFmtId="164" fontId="9" fillId="0" borderId="10" xfId="14" applyNumberFormat="1" applyFont="1" applyBorder="1" applyAlignment="1">
      <alignment horizontal="right" vertical="top"/>
    </xf>
    <xf numFmtId="165" fontId="9" fillId="0" borderId="11" xfId="15" applyNumberFormat="1" applyFont="1" applyBorder="1" applyAlignment="1">
      <alignment horizontal="right" vertical="top"/>
    </xf>
    <xf numFmtId="165" fontId="9" fillId="0" borderId="12" xfId="16" applyNumberFormat="1" applyFont="1" applyBorder="1" applyAlignment="1">
      <alignment horizontal="right" vertical="top"/>
    </xf>
    <xf numFmtId="0" fontId="8" fillId="2" borderId="9" xfId="17" applyFont="1" applyFill="1" applyBorder="1" applyAlignment="1">
      <alignment horizontal="left" vertical="top" wrapText="1"/>
    </xf>
    <xf numFmtId="166" fontId="9" fillId="0" borderId="11" xfId="18" applyNumberFormat="1" applyFont="1" applyBorder="1" applyAlignment="1">
      <alignment horizontal="right" vertical="top"/>
    </xf>
    <xf numFmtId="167" fontId="9" fillId="0" borderId="11" xfId="19" applyNumberFormat="1" applyFont="1" applyBorder="1" applyAlignment="1">
      <alignment horizontal="right" vertical="top"/>
    </xf>
    <xf numFmtId="168" fontId="9" fillId="0" borderId="12" xfId="20" applyNumberFormat="1" applyFont="1" applyBorder="1" applyAlignment="1">
      <alignment horizontal="right" vertical="top"/>
    </xf>
    <xf numFmtId="0" fontId="8" fillId="2" borderId="13" xfId="21" applyFont="1" applyFill="1" applyBorder="1" applyAlignment="1">
      <alignment horizontal="left" vertical="top" wrapText="1"/>
    </xf>
    <xf numFmtId="0" fontId="8" fillId="2" borderId="13" xfId="22" applyFont="1" applyFill="1" applyBorder="1" applyAlignment="1">
      <alignment horizontal="left" vertical="top"/>
    </xf>
    <xf numFmtId="164" fontId="9" fillId="0" borderId="14" xfId="23" applyNumberFormat="1" applyFont="1" applyBorder="1" applyAlignment="1">
      <alignment horizontal="right" vertical="top"/>
    </xf>
    <xf numFmtId="165" fontId="9" fillId="0" borderId="15" xfId="24" applyNumberFormat="1" applyFont="1" applyBorder="1" applyAlignment="1">
      <alignment horizontal="right" vertical="top"/>
    </xf>
    <xf numFmtId="165" fontId="9" fillId="0" borderId="16" xfId="25" applyNumberFormat="1" applyFont="1" applyBorder="1" applyAlignment="1">
      <alignment horizontal="right" vertical="top"/>
    </xf>
    <xf numFmtId="0" fontId="8" fillId="2" borderId="17" xfId="26" applyFont="1" applyFill="1" applyBorder="1" applyAlignment="1">
      <alignment horizontal="left" vertical="top" wrapText="1"/>
    </xf>
    <xf numFmtId="0" fontId="8" fillId="2" borderId="17" xfId="27" applyFont="1" applyFill="1" applyBorder="1" applyAlignment="1">
      <alignment horizontal="left" vertical="top" wrapText="1"/>
    </xf>
    <xf numFmtId="164" fontId="9" fillId="0" borderId="18" xfId="28" applyNumberFormat="1" applyFont="1" applyBorder="1" applyAlignment="1">
      <alignment horizontal="right" vertical="top"/>
    </xf>
    <xf numFmtId="165" fontId="9" fillId="0" borderId="19" xfId="29" applyNumberFormat="1" applyFont="1" applyBorder="1" applyAlignment="1">
      <alignment horizontal="right" vertical="top"/>
    </xf>
    <xf numFmtId="0" fontId="9" fillId="0" borderId="20" xfId="30" applyFont="1" applyBorder="1" applyAlignment="1">
      <alignment horizontal="left" vertical="top" wrapText="1"/>
    </xf>
    <xf numFmtId="0" fontId="8" fillId="2" borderId="9" xfId="31" applyFont="1" applyFill="1" applyBorder="1" applyAlignment="1">
      <alignment horizontal="left" vertical="top" wrapText="1"/>
    </xf>
    <xf numFmtId="0" fontId="8" fillId="2" borderId="13" xfId="32" applyFont="1" applyFill="1" applyBorder="1" applyAlignment="1">
      <alignment horizontal="left" vertical="top" wrapText="1"/>
    </xf>
    <xf numFmtId="0" fontId="8" fillId="2" borderId="13" xfId="33" applyFont="1" applyFill="1" applyBorder="1" applyAlignment="1">
      <alignment horizontal="left" vertical="top" wrapText="1"/>
    </xf>
    <xf numFmtId="164" fontId="9" fillId="0" borderId="15" xfId="34" applyNumberFormat="1" applyFont="1" applyBorder="1" applyAlignment="1">
      <alignment horizontal="right" vertical="top"/>
    </xf>
    <xf numFmtId="166" fontId="9" fillId="0" borderId="15" xfId="35" applyNumberFormat="1" applyFont="1" applyBorder="1" applyAlignment="1">
      <alignment horizontal="right" vertical="top"/>
    </xf>
    <xf numFmtId="169" fontId="9" fillId="0" borderId="16" xfId="36" applyNumberFormat="1" applyFont="1" applyBorder="1" applyAlignment="1">
      <alignment horizontal="right" vertical="top"/>
    </xf>
    <xf numFmtId="0" fontId="8" fillId="2" borderId="21" xfId="37" applyFont="1" applyFill="1" applyBorder="1" applyAlignment="1">
      <alignment horizontal="left" vertical="top" wrapText="1"/>
    </xf>
    <xf numFmtId="0" fontId="8" fillId="2" borderId="21" xfId="38" applyFont="1" applyFill="1" applyBorder="1" applyAlignment="1">
      <alignment horizontal="left" vertical="top" wrapText="1"/>
    </xf>
    <xf numFmtId="164" fontId="9" fillId="0" borderId="22" xfId="39" applyNumberFormat="1" applyFont="1" applyBorder="1" applyAlignment="1">
      <alignment horizontal="right" vertical="top"/>
    </xf>
    <xf numFmtId="165" fontId="9" fillId="0" borderId="23" xfId="40" applyNumberFormat="1" applyFont="1" applyBorder="1" applyAlignment="1">
      <alignment horizontal="right" vertical="top"/>
    </xf>
    <xf numFmtId="165" fontId="9" fillId="0" borderId="24" xfId="41" applyNumberFormat="1" applyFont="1" applyBorder="1" applyAlignment="1">
      <alignment horizontal="right" vertical="top"/>
    </xf>
    <xf numFmtId="0" fontId="8" fillId="3" borderId="9" xfId="13" applyFont="1" applyFill="1" applyBorder="1" applyAlignment="1">
      <alignment horizontal="left" vertical="top"/>
    </xf>
    <xf numFmtId="0" fontId="0" fillId="3" borderId="0" xfId="0" applyFill="1"/>
    <xf numFmtId="0" fontId="2" fillId="4" borderId="1" xfId="0" applyFont="1" applyFill="1" applyBorder="1" applyAlignment="1">
      <alignment horizontal="center" vertical="center" wrapText="1"/>
    </xf>
    <xf numFmtId="0" fontId="0" fillId="4" borderId="1" xfId="0" applyFill="1" applyBorder="1" applyAlignment="1">
      <alignment horizontal="center" vertical="center" wrapText="1"/>
    </xf>
    <xf numFmtId="171" fontId="2" fillId="4" borderId="1" xfId="0" applyNumberFormat="1" applyFont="1" applyFill="1" applyBorder="1" applyAlignment="1">
      <alignment horizontal="center" vertical="center" wrapText="1"/>
    </xf>
    <xf numFmtId="0" fontId="2" fillId="4" borderId="1" xfId="0" applyFont="1" applyFill="1" applyBorder="1" applyAlignment="1">
      <alignment horizontal="center" vertical="center" wrapText="1"/>
    </xf>
    <xf numFmtId="0" fontId="0" fillId="0" borderId="1" xfId="0" applyBorder="1" applyAlignment="1">
      <alignment vertical="center" wrapText="1"/>
    </xf>
    <xf numFmtId="171" fontId="0" fillId="0" borderId="1" xfId="0" applyNumberFormat="1" applyBorder="1" applyAlignment="1">
      <alignment horizontal="center" vertical="center" wrapText="1"/>
    </xf>
    <xf numFmtId="0" fontId="0" fillId="9" borderId="1" xfId="0" applyFill="1" applyBorder="1" applyAlignment="1">
      <alignment vertical="center" wrapText="1"/>
    </xf>
    <xf numFmtId="171" fontId="0" fillId="9" borderId="1" xfId="0" applyNumberFormat="1" applyFill="1" applyBorder="1" applyAlignment="1">
      <alignment horizontal="center" vertical="center" wrapText="1"/>
    </xf>
    <xf numFmtId="169" fontId="10" fillId="0" borderId="63" xfId="0" applyNumberFormat="1" applyFont="1" applyBorder="1" applyAlignment="1">
      <alignment horizontal="right" vertical="top"/>
    </xf>
    <xf numFmtId="169" fontId="10" fillId="0" borderId="64" xfId="0" applyNumberFormat="1" applyFont="1" applyBorder="1" applyAlignment="1">
      <alignment horizontal="right" vertical="top"/>
    </xf>
    <xf numFmtId="169" fontId="10" fillId="9" borderId="66" xfId="0" applyNumberFormat="1" applyFont="1" applyFill="1" applyBorder="1" applyAlignment="1">
      <alignment horizontal="right" vertical="top"/>
    </xf>
    <xf numFmtId="169" fontId="10" fillId="9" borderId="64" xfId="0" applyNumberFormat="1" applyFont="1" applyFill="1" applyBorder="1" applyAlignment="1">
      <alignment horizontal="right" vertical="top"/>
    </xf>
    <xf numFmtId="169" fontId="10" fillId="0" borderId="66" xfId="0" applyNumberFormat="1" applyFont="1" applyBorder="1" applyAlignment="1">
      <alignment horizontal="right" vertical="top"/>
    </xf>
    <xf numFmtId="0" fontId="0" fillId="10" borderId="0" xfId="0" applyFill="1" applyAlignment="1"/>
    <xf numFmtId="0" fontId="0" fillId="0" borderId="0" xfId="0" applyAlignment="1"/>
    <xf numFmtId="49" fontId="0" fillId="0" borderId="0" xfId="0" applyNumberFormat="1" applyAlignment="1"/>
    <xf numFmtId="49" fontId="0" fillId="7" borderId="0" xfId="0" applyNumberFormat="1" applyFill="1" applyAlignment="1"/>
    <xf numFmtId="49" fontId="0" fillId="0" borderId="67" xfId="0" applyNumberFormat="1" applyBorder="1" applyAlignment="1"/>
    <xf numFmtId="49" fontId="0" fillId="0" borderId="66" xfId="0" applyNumberFormat="1" applyBorder="1" applyAlignment="1"/>
    <xf numFmtId="49" fontId="0" fillId="0" borderId="68" xfId="0" applyNumberFormat="1" applyBorder="1" applyAlignment="1"/>
    <xf numFmtId="49" fontId="0" fillId="0" borderId="50" xfId="0" applyNumberFormat="1" applyBorder="1" applyAlignment="1"/>
    <xf numFmtId="49" fontId="0" fillId="0" borderId="51" xfId="0" applyNumberFormat="1" applyBorder="1" applyAlignment="1"/>
    <xf numFmtId="49" fontId="0" fillId="0" borderId="52" xfId="0" applyNumberFormat="1" applyBorder="1" applyAlignment="1"/>
    <xf numFmtId="49" fontId="0" fillId="7" borderId="67" xfId="0" applyNumberFormat="1" applyFill="1" applyBorder="1" applyAlignment="1"/>
    <xf numFmtId="49" fontId="0" fillId="3" borderId="0" xfId="0" applyNumberFormat="1" applyFill="1" applyAlignment="1"/>
    <xf numFmtId="49" fontId="0" fillId="7" borderId="61" xfId="0" applyNumberFormat="1" applyFill="1" applyBorder="1" applyAlignment="1"/>
    <xf numFmtId="49" fontId="0" fillId="11" borderId="69" xfId="0" applyNumberFormat="1" applyFill="1" applyBorder="1" applyAlignment="1"/>
    <xf numFmtId="49" fontId="0" fillId="11" borderId="0" xfId="0" applyNumberFormat="1" applyFill="1" applyAlignment="1"/>
    <xf numFmtId="49" fontId="0" fillId="12" borderId="0" xfId="0" applyNumberFormat="1" applyFill="1" applyAlignment="1"/>
    <xf numFmtId="49" fontId="0" fillId="7" borderId="70" xfId="0" applyNumberFormat="1" applyFill="1" applyBorder="1" applyAlignment="1"/>
    <xf numFmtId="49" fontId="0" fillId="3" borderId="71" xfId="0" applyNumberFormat="1" applyFill="1" applyBorder="1" applyAlignment="1"/>
    <xf numFmtId="49" fontId="0" fillId="0" borderId="61" xfId="0" applyNumberFormat="1" applyBorder="1" applyAlignment="1"/>
    <xf numFmtId="49" fontId="0" fillId="0" borderId="69" xfId="0" applyNumberFormat="1" applyBorder="1" applyAlignment="1"/>
    <xf numFmtId="49" fontId="0" fillId="3" borderId="69" xfId="0" applyNumberFormat="1" applyFill="1" applyBorder="1" applyAlignment="1"/>
    <xf numFmtId="49" fontId="0" fillId="0" borderId="70" xfId="0" applyNumberFormat="1" applyBorder="1" applyAlignment="1"/>
    <xf numFmtId="49" fontId="0" fillId="12" borderId="69" xfId="0" applyNumberFormat="1" applyFill="1" applyBorder="1" applyAlignment="1"/>
    <xf numFmtId="49" fontId="0" fillId="0" borderId="71" xfId="0" applyNumberFormat="1" applyBorder="1" applyAlignment="1"/>
    <xf numFmtId="49" fontId="0" fillId="13" borderId="0" xfId="0" applyNumberFormat="1" applyFill="1" applyAlignment="1"/>
    <xf numFmtId="49" fontId="0" fillId="13" borderId="69" xfId="0" applyNumberFormat="1" applyFill="1" applyBorder="1" applyAlignment="1"/>
    <xf numFmtId="0" fontId="0" fillId="12" borderId="0" xfId="0" applyFill="1" applyAlignment="1"/>
    <xf numFmtId="0" fontId="2" fillId="4" borderId="61" xfId="0" applyFont="1" applyFill="1" applyBorder="1" applyAlignment="1">
      <alignment horizontal="center" vertical="center"/>
    </xf>
    <xf numFmtId="0" fontId="0" fillId="4" borderId="0" xfId="0" applyFill="1" applyAlignment="1">
      <alignment horizontal="center" vertical="center"/>
    </xf>
    <xf numFmtId="0" fontId="0" fillId="0" borderId="0" xfId="0" applyAlignment="1"/>
    <xf numFmtId="0" fontId="10" fillId="0" borderId="62" xfId="0" applyFont="1" applyBorder="1" applyAlignment="1">
      <alignment horizontal="left"/>
    </xf>
    <xf numFmtId="0" fontId="10" fillId="0" borderId="62" xfId="0" applyFont="1" applyBorder="1" applyAlignment="1">
      <alignment horizontal="center"/>
    </xf>
    <xf numFmtId="0" fontId="10" fillId="0" borderId="62" xfId="0" applyFont="1" applyBorder="1" applyAlignment="1">
      <alignment horizontal="left" vertical="top"/>
    </xf>
    <xf numFmtId="0" fontId="10" fillId="0" borderId="63" xfId="0" applyFont="1" applyBorder="1" applyAlignment="1">
      <alignment horizontal="left" vertical="top"/>
    </xf>
    <xf numFmtId="0" fontId="0" fillId="9" borderId="1" xfId="0" applyFill="1" applyBorder="1" applyAlignment="1">
      <alignment vertical="center"/>
    </xf>
    <xf numFmtId="0" fontId="10" fillId="0" borderId="64" xfId="0" applyFont="1" applyBorder="1" applyAlignment="1">
      <alignment horizontal="left" vertical="top"/>
    </xf>
    <xf numFmtId="0" fontId="10" fillId="0" borderId="64" xfId="0" applyFont="1" applyBorder="1" applyAlignment="1">
      <alignment horizontal="left" vertical="top"/>
    </xf>
    <xf numFmtId="0" fontId="10" fillId="0" borderId="65" xfId="0" applyFont="1" applyBorder="1" applyAlignment="1">
      <alignment horizontal="left" vertical="top"/>
    </xf>
    <xf numFmtId="0" fontId="10" fillId="0" borderId="66" xfId="0" applyFont="1" applyBorder="1" applyAlignment="1">
      <alignment horizontal="left" vertical="top"/>
    </xf>
    <xf numFmtId="0" fontId="0" fillId="0" borderId="2" xfId="0" applyBorder="1" applyAlignment="1">
      <alignment vertical="center"/>
    </xf>
    <xf numFmtId="0" fontId="2" fillId="4" borderId="25" xfId="0" applyFont="1" applyFill="1" applyBorder="1" applyAlignment="1">
      <alignment horizontal="center" vertical="center"/>
    </xf>
    <xf numFmtId="0" fontId="2" fillId="4" borderId="26" xfId="0" applyFont="1" applyFill="1" applyBorder="1" applyAlignment="1">
      <alignment horizontal="center" vertical="center"/>
    </xf>
    <xf numFmtId="0" fontId="2" fillId="4" borderId="27" xfId="0" applyFont="1" applyFill="1" applyBorder="1" applyAlignment="1">
      <alignment horizontal="center" vertical="center"/>
    </xf>
    <xf numFmtId="0" fontId="0" fillId="0" borderId="0" xfId="0" applyAlignment="1">
      <alignment vertical="center"/>
    </xf>
    <xf numFmtId="0" fontId="2" fillId="4" borderId="28" xfId="0" applyFont="1" applyFill="1" applyBorder="1" applyAlignment="1">
      <alignment horizontal="center" vertical="center"/>
    </xf>
    <xf numFmtId="0" fontId="2" fillId="4" borderId="29" xfId="0" applyFont="1" applyFill="1" applyBorder="1" applyAlignment="1">
      <alignment horizontal="center" vertical="center"/>
    </xf>
    <xf numFmtId="0" fontId="2" fillId="4" borderId="30" xfId="0" applyFont="1" applyFill="1" applyBorder="1" applyAlignment="1">
      <alignment horizontal="center" vertical="center"/>
    </xf>
    <xf numFmtId="0" fontId="2" fillId="4" borderId="31" xfId="0" applyFont="1" applyFill="1" applyBorder="1" applyAlignment="1">
      <alignment horizontal="center" vertical="center"/>
    </xf>
    <xf numFmtId="0" fontId="2" fillId="4" borderId="32" xfId="0" applyFont="1" applyFill="1" applyBorder="1" applyAlignment="1">
      <alignment horizontal="center" vertical="center"/>
    </xf>
    <xf numFmtId="0" fontId="2" fillId="4" borderId="33" xfId="0" applyFont="1" applyFill="1" applyBorder="1" applyAlignment="1">
      <alignment horizontal="center" vertical="center"/>
    </xf>
    <xf numFmtId="0" fontId="2" fillId="4" borderId="34" xfId="0" applyFont="1" applyFill="1" applyBorder="1" applyAlignment="1">
      <alignment horizontal="center" vertical="center"/>
    </xf>
    <xf numFmtId="0" fontId="2" fillId="4" borderId="43" xfId="0" applyFont="1" applyFill="1" applyBorder="1" applyAlignment="1">
      <alignment horizontal="center" vertical="center"/>
    </xf>
    <xf numFmtId="0" fontId="0" fillId="0" borderId="45" xfId="0" applyBorder="1" applyAlignment="1">
      <alignment vertical="center"/>
    </xf>
    <xf numFmtId="0" fontId="2" fillId="0" borderId="35" xfId="0" applyFont="1" applyBorder="1" applyAlignment="1">
      <alignment horizontal="center" vertical="center"/>
    </xf>
    <xf numFmtId="170" fontId="2" fillId="0" borderId="36" xfId="0" applyNumberFormat="1" applyFont="1" applyBorder="1" applyAlignment="1">
      <alignment horizontal="center" vertical="center"/>
    </xf>
    <xf numFmtId="0" fontId="2" fillId="0" borderId="36" xfId="0" applyFont="1" applyBorder="1" applyAlignment="1">
      <alignment horizontal="center" vertical="center"/>
    </xf>
    <xf numFmtId="0" fontId="2" fillId="0" borderId="37" xfId="0" applyFont="1" applyBorder="1" applyAlignment="1">
      <alignment horizontal="center" vertical="center"/>
    </xf>
    <xf numFmtId="0" fontId="0" fillId="3" borderId="2" xfId="0" applyFill="1" applyBorder="1" applyAlignment="1">
      <alignment vertical="center"/>
    </xf>
    <xf numFmtId="0" fontId="0" fillId="0" borderId="38" xfId="0" applyBorder="1" applyAlignment="1">
      <alignment horizontal="center" vertical="center"/>
    </xf>
    <xf numFmtId="170" fontId="0" fillId="0" borderId="39" xfId="0" applyNumberFormat="1" applyBorder="1" applyAlignment="1">
      <alignment horizontal="center" vertical="center"/>
    </xf>
    <xf numFmtId="0" fontId="0" fillId="5" borderId="2" xfId="0" applyFill="1" applyBorder="1" applyAlignment="1">
      <alignment vertical="center"/>
    </xf>
    <xf numFmtId="0" fontId="0" fillId="6" borderId="2" xfId="0" applyFill="1" applyBorder="1" applyAlignment="1">
      <alignment vertical="center"/>
    </xf>
    <xf numFmtId="0" fontId="2" fillId="0" borderId="38" xfId="0" applyFont="1" applyBorder="1" applyAlignment="1">
      <alignment horizontal="center" vertical="center"/>
    </xf>
    <xf numFmtId="170" fontId="2" fillId="0" borderId="39" xfId="0" applyNumberFormat="1" applyFont="1" applyBorder="1" applyAlignment="1">
      <alignment horizontal="center" vertical="center"/>
    </xf>
    <xf numFmtId="0" fontId="0" fillId="7" borderId="2" xfId="0" applyFill="1" applyBorder="1" applyAlignment="1">
      <alignment vertical="center"/>
    </xf>
    <xf numFmtId="0" fontId="0" fillId="0" borderId="40" xfId="0" applyBorder="1" applyAlignment="1">
      <alignment horizontal="center" vertical="center"/>
    </xf>
    <xf numFmtId="170" fontId="0" fillId="0" borderId="41" xfId="0" applyNumberFormat="1" applyBorder="1" applyAlignment="1">
      <alignment horizontal="center" vertical="center"/>
    </xf>
    <xf numFmtId="170" fontId="0" fillId="0" borderId="42" xfId="0" applyNumberFormat="1" applyBorder="1" applyAlignment="1">
      <alignment horizontal="center" vertical="center"/>
    </xf>
    <xf numFmtId="0" fontId="2" fillId="0" borderId="2" xfId="0" applyFont="1" applyBorder="1" applyAlignment="1">
      <alignment vertical="center"/>
    </xf>
    <xf numFmtId="0" fontId="0" fillId="0" borderId="43" xfId="0" applyBorder="1" applyAlignment="1">
      <alignment horizontal="center" vertical="center"/>
    </xf>
    <xf numFmtId="0" fontId="0" fillId="0" borderId="44" xfId="0" applyBorder="1" applyAlignment="1">
      <alignment horizontal="center" vertical="center"/>
    </xf>
    <xf numFmtId="0" fontId="0" fillId="0" borderId="45" xfId="0" applyBorder="1" applyAlignment="1">
      <alignment horizontal="center" vertical="center"/>
    </xf>
    <xf numFmtId="0" fontId="0" fillId="0" borderId="50" xfId="0" applyBorder="1" applyAlignment="1">
      <alignment horizontal="center" vertical="center"/>
    </xf>
    <xf numFmtId="0" fontId="0" fillId="0" borderId="51" xfId="0" applyBorder="1" applyAlignment="1">
      <alignment horizontal="center" vertical="center"/>
    </xf>
    <xf numFmtId="0" fontId="0" fillId="0" borderId="52" xfId="0" applyBorder="1" applyAlignment="1">
      <alignment horizontal="center" vertical="center"/>
    </xf>
    <xf numFmtId="0" fontId="2" fillId="4" borderId="44" xfId="0" applyFont="1" applyFill="1" applyBorder="1" applyAlignment="1">
      <alignment horizontal="center" vertical="center"/>
    </xf>
    <xf numFmtId="0" fontId="0" fillId="0" borderId="44" xfId="0" applyBorder="1" applyAlignment="1">
      <alignment vertical="center"/>
    </xf>
    <xf numFmtId="0" fontId="2" fillId="4" borderId="53" xfId="0" applyFont="1" applyFill="1" applyBorder="1" applyAlignment="1">
      <alignment horizontal="center" vertical="center"/>
    </xf>
    <xf numFmtId="0" fontId="0" fillId="0" borderId="54" xfId="0" applyBorder="1" applyAlignment="1">
      <alignment vertical="center"/>
    </xf>
    <xf numFmtId="0" fontId="0" fillId="0" borderId="55" xfId="0" applyBorder="1" applyAlignment="1">
      <alignment vertical="center"/>
    </xf>
    <xf numFmtId="0" fontId="0" fillId="0" borderId="56" xfId="0" applyBorder="1" applyAlignment="1">
      <alignment vertical="center"/>
    </xf>
    <xf numFmtId="0" fontId="0" fillId="8" borderId="0" xfId="0" applyFill="1" applyAlignment="1">
      <alignment vertical="center"/>
    </xf>
    <xf numFmtId="0" fontId="2" fillId="4" borderId="50" xfId="0" applyFont="1" applyFill="1" applyBorder="1" applyAlignment="1">
      <alignment horizontal="center" vertical="center"/>
    </xf>
    <xf numFmtId="0" fontId="2" fillId="4" borderId="51" xfId="0" applyFont="1" applyFill="1" applyBorder="1" applyAlignment="1">
      <alignment horizontal="center" vertical="center"/>
    </xf>
    <xf numFmtId="0" fontId="0" fillId="0" borderId="51" xfId="0" applyBorder="1" applyAlignment="1">
      <alignment vertical="center"/>
    </xf>
    <xf numFmtId="0" fontId="0" fillId="0" borderId="52" xfId="0" applyBorder="1" applyAlignment="1">
      <alignment vertical="center"/>
    </xf>
    <xf numFmtId="0" fontId="2" fillId="4" borderId="1" xfId="0" applyFont="1" applyFill="1" applyBorder="1" applyAlignment="1">
      <alignment horizontal="center" vertical="center"/>
    </xf>
    <xf numFmtId="0" fontId="0" fillId="0" borderId="1" xfId="0" applyBorder="1" applyAlignment="1">
      <alignment vertical="center"/>
    </xf>
    <xf numFmtId="0" fontId="0" fillId="0" borderId="39" xfId="0" applyBorder="1" applyAlignment="1">
      <alignment vertical="center"/>
    </xf>
    <xf numFmtId="170" fontId="0" fillId="0" borderId="2" xfId="0" applyNumberFormat="1" applyBorder="1" applyAlignment="1">
      <alignment horizontal="center" vertical="center"/>
    </xf>
    <xf numFmtId="170" fontId="2" fillId="0" borderId="2" xfId="0" applyNumberFormat="1" applyFont="1" applyBorder="1" applyAlignment="1">
      <alignment horizontal="center" vertical="center"/>
    </xf>
    <xf numFmtId="0" fontId="0" fillId="0" borderId="57" xfId="0" applyBorder="1" applyAlignment="1">
      <alignment vertical="center"/>
    </xf>
    <xf numFmtId="0" fontId="0" fillId="0" borderId="41" xfId="0" applyBorder="1" applyAlignment="1">
      <alignment vertical="center"/>
    </xf>
    <xf numFmtId="0" fontId="2" fillId="4" borderId="58" xfId="0" applyFont="1" applyFill="1" applyBorder="1" applyAlignment="1">
      <alignment horizontal="center" vertical="center"/>
    </xf>
    <xf numFmtId="0" fontId="2" fillId="4" borderId="59" xfId="0" applyFont="1" applyFill="1" applyBorder="1" applyAlignment="1">
      <alignment horizontal="center" vertical="center"/>
    </xf>
    <xf numFmtId="0" fontId="2" fillId="4" borderId="60" xfId="0" applyFont="1" applyFill="1" applyBorder="1" applyAlignment="1">
      <alignment horizontal="center" vertical="center"/>
    </xf>
    <xf numFmtId="0" fontId="2" fillId="4" borderId="45" xfId="0" applyFont="1" applyFill="1" applyBorder="1" applyAlignment="1">
      <alignment horizontal="center" vertical="center"/>
    </xf>
    <xf numFmtId="0" fontId="2" fillId="0" borderId="46" xfId="0" applyFont="1" applyBorder="1" applyAlignment="1">
      <alignment horizontal="center" vertical="center"/>
    </xf>
    <xf numFmtId="0" fontId="2" fillId="0" borderId="47" xfId="0" applyFont="1" applyBorder="1" applyAlignment="1">
      <alignment horizontal="center" vertical="center"/>
    </xf>
    <xf numFmtId="0" fontId="0" fillId="0" borderId="48" xfId="0" applyBorder="1" applyAlignment="1">
      <alignment horizontal="center" vertical="center"/>
    </xf>
    <xf numFmtId="170" fontId="0" fillId="0" borderId="49" xfId="0" applyNumberFormat="1" applyBorder="1" applyAlignment="1">
      <alignment horizontal="center" vertical="center"/>
    </xf>
    <xf numFmtId="0" fontId="0" fillId="4" borderId="0" xfId="0" applyFill="1"/>
    <xf numFmtId="0" fontId="0" fillId="14" borderId="0" xfId="0" applyFill="1"/>
    <xf numFmtId="0" fontId="11" fillId="14" borderId="0" xfId="0" applyFont="1" applyFill="1" applyAlignment="1">
      <alignment horizontal="center"/>
    </xf>
    <xf numFmtId="0" fontId="11" fillId="0" borderId="0" xfId="0" applyFont="1"/>
    <xf numFmtId="0" fontId="11" fillId="4" borderId="0" xfId="0" applyFont="1" applyFill="1"/>
    <xf numFmtId="0" fontId="11" fillId="14" borderId="0" xfId="0" applyFont="1" applyFill="1"/>
    <xf numFmtId="0" fontId="0" fillId="9" borderId="0" xfId="0" applyFill="1"/>
    <xf numFmtId="43" fontId="0" fillId="14" borderId="0" xfId="1" applyFont="1" applyFill="1"/>
    <xf numFmtId="0" fontId="0" fillId="15" borderId="0" xfId="0" applyFill="1"/>
    <xf numFmtId="0" fontId="0" fillId="7" borderId="0" xfId="0" applyFill="1"/>
    <xf numFmtId="0" fontId="0" fillId="9" borderId="67" xfId="0" applyFill="1" applyBorder="1"/>
    <xf numFmtId="0" fontId="0" fillId="9" borderId="66" xfId="0" applyFill="1" applyBorder="1"/>
    <xf numFmtId="0" fontId="0" fillId="9" borderId="68" xfId="0" applyFill="1" applyBorder="1"/>
    <xf numFmtId="0" fontId="0" fillId="15" borderId="61" xfId="0" applyFill="1" applyBorder="1"/>
    <xf numFmtId="0" fontId="0" fillId="15" borderId="69" xfId="0" applyFill="1" applyBorder="1"/>
    <xf numFmtId="0" fontId="0" fillId="7" borderId="37" xfId="0" applyFill="1" applyBorder="1"/>
    <xf numFmtId="0" fontId="0" fillId="7" borderId="64" xfId="0" applyFill="1" applyBorder="1"/>
    <xf numFmtId="0" fontId="0" fillId="7" borderId="72" xfId="0" applyFill="1" applyBorder="1"/>
    <xf numFmtId="0" fontId="0" fillId="7" borderId="61" xfId="0" applyFill="1" applyBorder="1"/>
    <xf numFmtId="0" fontId="0" fillId="7" borderId="69" xfId="0" applyFill="1" applyBorder="1"/>
    <xf numFmtId="0" fontId="0" fillId="0" borderId="37" xfId="0" applyBorder="1"/>
    <xf numFmtId="0" fontId="0" fillId="0" borderId="64" xfId="0" applyBorder="1"/>
    <xf numFmtId="0" fontId="0" fillId="0" borderId="72" xfId="0" applyBorder="1"/>
    <xf numFmtId="0" fontId="0" fillId="0" borderId="0" xfId="0" applyAlignment="1">
      <alignment horizontal="right"/>
    </xf>
    <xf numFmtId="0" fontId="0" fillId="4" borderId="0" xfId="0" applyFill="1" applyAlignment="1">
      <alignment horizontal="right"/>
    </xf>
    <xf numFmtId="0" fontId="0" fillId="9" borderId="0" xfId="0" applyFill="1" applyAlignment="1">
      <alignment horizontal="right"/>
    </xf>
    <xf numFmtId="0" fontId="0" fillId="15" borderId="0" xfId="0" applyFill="1" applyAlignment="1">
      <alignment horizontal="right"/>
    </xf>
    <xf numFmtId="0" fontId="0" fillId="7" borderId="0" xfId="0" applyFill="1" applyAlignment="1">
      <alignment horizontal="right"/>
    </xf>
    <xf numFmtId="0" fontId="0" fillId="16" borderId="0" xfId="0" applyFill="1"/>
    <xf numFmtId="0" fontId="0" fillId="16" borderId="0" xfId="0" applyFill="1" applyAlignment="1">
      <alignment horizontal="right"/>
    </xf>
  </cellXfs>
  <cellStyles count="42">
    <cellStyle name="Comma" xfId="1" builtinId="3"/>
    <cellStyle name="Normal" xfId="0" builtinId="0"/>
    <cellStyle name="style1606644143894" xfId="2" xr:uid="{4DD8005F-578D-44FD-8298-2A1B92F4B4A4}"/>
    <cellStyle name="style1606644144019" xfId="4" xr:uid="{8FE945E2-4318-4BE7-9668-E0712718DF09}"/>
    <cellStyle name="style1606644144097" xfId="5" xr:uid="{D5352AF3-38A2-4FB8-A52D-590F7B865E0C}"/>
    <cellStyle name="style1606644144176" xfId="3" xr:uid="{C4DDF1EB-AFF3-4D37-A5EB-59363B023E64}"/>
    <cellStyle name="style1606644144426" xfId="21" xr:uid="{C908AD6E-E596-4AAB-A797-D370212A7AC4}"/>
    <cellStyle name="style1606644144472" xfId="32" xr:uid="{65BB7570-574A-4E36-96EE-752D86AD4C62}"/>
    <cellStyle name="style1606644144551" xfId="26" xr:uid="{E016F0AE-5F7A-4073-B41A-D87854BE8FBD}"/>
    <cellStyle name="style1606644144613" xfId="27" xr:uid="{7DB740F0-727E-495B-B2F5-94A0EB978F63}"/>
    <cellStyle name="style1606644145019" xfId="6" xr:uid="{173D7888-43D2-4564-A41D-FB8184FD7A16}"/>
    <cellStyle name="style1606644145082" xfId="7" xr:uid="{0E7E9A15-A573-460B-A5C4-F0436EC01FC1}"/>
    <cellStyle name="style1606644145160" xfId="8" xr:uid="{1BC0C1DE-966F-4740-8A1C-0C79499B9959}"/>
    <cellStyle name="style1606644145207" xfId="9" xr:uid="{2C849BC2-DACA-4E07-9442-371F439FEE9C}"/>
    <cellStyle name="style1606644145269" xfId="10" xr:uid="{EDABFCA3-7E7C-4496-A076-D90A3FBE2A73}"/>
    <cellStyle name="style1606644145316" xfId="12" xr:uid="{DB2E5E9C-5C73-47CD-A65A-E69620E44D34}"/>
    <cellStyle name="style1606644145379" xfId="31" xr:uid="{D987762E-F4EE-4414-94B2-6FC56815E085}"/>
    <cellStyle name="style1606644145426" xfId="14" xr:uid="{7DC0F980-9A81-4A65-AC93-6BF4BFB7AE40}"/>
    <cellStyle name="style1606644145566" xfId="28" xr:uid="{D6294225-76EF-4CE3-A4EE-9BBE004C53D6}"/>
    <cellStyle name="style1606644145738" xfId="13" xr:uid="{7DF84624-AEF7-4401-A07A-C42A0E0F4396}"/>
    <cellStyle name="style1606644145769" xfId="22" xr:uid="{5B51CDB0-EEC7-42F1-AEE0-83D1824F3DEC}"/>
    <cellStyle name="style1606644145816" xfId="15" xr:uid="{00DAECE4-328A-405A-B5F8-8C6A7F84A1A1}"/>
    <cellStyle name="style1606644145847" xfId="16" xr:uid="{79A531C3-B161-44A3-8324-A99736CD4484}"/>
    <cellStyle name="style1606644145894" xfId="23" xr:uid="{B4406C67-0CBE-4042-93C4-E8686FBAB70B}"/>
    <cellStyle name="style1606644145941" xfId="24" xr:uid="{913EA3EA-40AF-4337-861C-16531BE5C471}"/>
    <cellStyle name="style1606644145972" xfId="25" xr:uid="{106A0987-8197-42D8-A2E3-839705944C61}"/>
    <cellStyle name="style1606644146035" xfId="29" xr:uid="{8B69FED2-24D3-422B-B18E-1698DD33E28E}"/>
    <cellStyle name="style1606644146066" xfId="30" xr:uid="{A5FA0B94-23A9-48DF-B2FB-1044121E7AF8}"/>
    <cellStyle name="style1606644146144" xfId="37" xr:uid="{00D90887-C26D-4C7F-A393-89AE621C542A}"/>
    <cellStyle name="style1606644146191" xfId="38" xr:uid="{A42E7E65-3AB0-4778-BCFA-992EB4E75472}"/>
    <cellStyle name="style1606644146254" xfId="39" xr:uid="{B97EA660-F3DD-4EB2-91E3-A50142E76FFB}"/>
    <cellStyle name="style1606644146300" xfId="40" xr:uid="{1E951CB1-9DCB-42E7-84A8-4A5DF5F70309}"/>
    <cellStyle name="style1606644146347" xfId="41" xr:uid="{D76443FD-75F6-4813-A68E-207558E11B3A}"/>
    <cellStyle name="style1606644146535" xfId="11" xr:uid="{954C4CC1-1F55-48E6-BDBE-63476532A2F2}"/>
    <cellStyle name="style1606644146581" xfId="17" xr:uid="{CF79115B-616F-4FA5-B2BC-999C198813DA}"/>
    <cellStyle name="style1606644146628" xfId="33" xr:uid="{F6BB8BA7-9CFD-4B8D-A885-90C90209E25F}"/>
    <cellStyle name="style1606644146706" xfId="18" xr:uid="{308AFA8F-B41A-4E50-B886-76A3C525F308}"/>
    <cellStyle name="style1606644146737" xfId="19" xr:uid="{F675F270-26BC-4953-8E5F-829240EBFE35}"/>
    <cellStyle name="style1606644146768" xfId="20" xr:uid="{1FE6B32E-6464-4841-83EE-BED5297E324E}"/>
    <cellStyle name="style1606644146815" xfId="34" xr:uid="{E6C52F96-DB21-40E5-BC5C-F79FF2C0D3B9}"/>
    <cellStyle name="style1606644146846" xfId="35" xr:uid="{94AA24E0-C185-4C2E-91E9-F15C4B13053A}"/>
    <cellStyle name="style1606644146877" xfId="36" xr:uid="{E1F1DB6F-8543-461A-AC10-40CE040D3A9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Therapeace%20Reception/Desktop/PhD/data/colour%20coded/Summary_draft2%2030No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eights"/>
      <sheetName val="Form A - E"/>
      <sheetName val="Form F - J"/>
      <sheetName val="Form K - P"/>
      <sheetName val="Form Q - P"/>
    </sheetNames>
    <sheetDataSet>
      <sheetData sheetId="0">
        <row r="2">
          <cell r="B2">
            <v>0.6</v>
          </cell>
          <cell r="C2">
            <v>0.6</v>
          </cell>
        </row>
        <row r="3">
          <cell r="B3">
            <v>0.2</v>
          </cell>
          <cell r="C3">
            <v>0.1</v>
          </cell>
        </row>
        <row r="4">
          <cell r="B4">
            <v>0</v>
          </cell>
          <cell r="C4">
            <v>0.2</v>
          </cell>
        </row>
        <row r="5">
          <cell r="B5">
            <v>0.2</v>
          </cell>
          <cell r="C5">
            <v>0.1</v>
          </cell>
        </row>
      </sheetData>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3E3EFF-1660-4AA0-8F94-EF2222E0A543}">
  <dimension ref="A1:AK53"/>
  <sheetViews>
    <sheetView topLeftCell="A46" workbookViewId="0">
      <selection activeCell="E15" sqref="E15"/>
    </sheetView>
  </sheetViews>
  <sheetFormatPr defaultRowHeight="15" x14ac:dyDescent="0.25"/>
  <sheetData>
    <row r="1" spans="1:37"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row>
    <row r="2" spans="1:37" x14ac:dyDescent="0.25">
      <c r="A2" t="s">
        <v>37</v>
      </c>
      <c r="B2" t="s">
        <v>38</v>
      </c>
      <c r="C2" t="s">
        <v>39</v>
      </c>
      <c r="D2">
        <v>1</v>
      </c>
      <c r="E2">
        <v>1</v>
      </c>
      <c r="F2">
        <v>21</v>
      </c>
      <c r="G2">
        <v>10</v>
      </c>
      <c r="H2">
        <v>9</v>
      </c>
      <c r="I2">
        <v>1</v>
      </c>
      <c r="J2">
        <v>1</v>
      </c>
      <c r="K2">
        <v>12</v>
      </c>
      <c r="L2">
        <v>12</v>
      </c>
      <c r="M2">
        <v>3</v>
      </c>
      <c r="N2">
        <v>1</v>
      </c>
      <c r="O2">
        <v>1</v>
      </c>
      <c r="P2">
        <v>1</v>
      </c>
      <c r="Q2">
        <v>2</v>
      </c>
      <c r="R2">
        <v>2</v>
      </c>
      <c r="S2">
        <v>4</v>
      </c>
      <c r="T2">
        <v>1</v>
      </c>
      <c r="U2">
        <v>6</v>
      </c>
      <c r="V2">
        <v>2</v>
      </c>
      <c r="W2">
        <v>2</v>
      </c>
      <c r="X2">
        <v>3</v>
      </c>
      <c r="Y2">
        <v>2</v>
      </c>
      <c r="Z2">
        <v>1</v>
      </c>
      <c r="AA2">
        <v>2</v>
      </c>
      <c r="AB2">
        <v>1</v>
      </c>
      <c r="AC2">
        <v>1</v>
      </c>
      <c r="AD2">
        <v>0</v>
      </c>
      <c r="AE2">
        <v>0</v>
      </c>
      <c r="AF2">
        <v>0</v>
      </c>
    </row>
    <row r="3" spans="1:37" x14ac:dyDescent="0.25">
      <c r="A3" t="s">
        <v>40</v>
      </c>
      <c r="B3" t="s">
        <v>41</v>
      </c>
      <c r="C3" t="s">
        <v>42</v>
      </c>
      <c r="D3">
        <v>2</v>
      </c>
      <c r="E3">
        <v>1</v>
      </c>
      <c r="F3">
        <v>20</v>
      </c>
      <c r="G3">
        <v>2</v>
      </c>
      <c r="H3">
        <v>3</v>
      </c>
      <c r="I3">
        <v>1</v>
      </c>
      <c r="J3">
        <v>4</v>
      </c>
      <c r="K3">
        <v>11</v>
      </c>
      <c r="L3">
        <v>12</v>
      </c>
      <c r="M3">
        <v>0</v>
      </c>
      <c r="N3">
        <v>0</v>
      </c>
      <c r="O3">
        <v>1</v>
      </c>
      <c r="P3">
        <v>1</v>
      </c>
      <c r="Q3">
        <v>2</v>
      </c>
      <c r="R3">
        <v>2</v>
      </c>
      <c r="S3">
        <v>4</v>
      </c>
      <c r="T3">
        <v>1</v>
      </c>
      <c r="U3">
        <v>5</v>
      </c>
      <c r="V3">
        <v>2</v>
      </c>
      <c r="W3">
        <v>2</v>
      </c>
      <c r="X3">
        <v>2</v>
      </c>
      <c r="Y3">
        <v>2</v>
      </c>
      <c r="Z3">
        <v>2</v>
      </c>
      <c r="AA3">
        <v>1</v>
      </c>
      <c r="AB3">
        <v>2</v>
      </c>
      <c r="AC3">
        <v>1</v>
      </c>
      <c r="AD3">
        <v>0</v>
      </c>
      <c r="AE3">
        <v>0</v>
      </c>
      <c r="AF3">
        <v>0</v>
      </c>
    </row>
    <row r="4" spans="1:37" x14ac:dyDescent="0.25">
      <c r="A4" t="s">
        <v>43</v>
      </c>
      <c r="B4" t="s">
        <v>44</v>
      </c>
      <c r="C4" t="s">
        <v>45</v>
      </c>
      <c r="D4">
        <v>1</v>
      </c>
      <c r="E4">
        <v>1</v>
      </c>
      <c r="F4">
        <v>35</v>
      </c>
      <c r="G4">
        <v>2</v>
      </c>
      <c r="H4">
        <v>10</v>
      </c>
      <c r="I4">
        <v>1</v>
      </c>
      <c r="J4">
        <v>1</v>
      </c>
      <c r="K4">
        <v>12</v>
      </c>
      <c r="L4">
        <v>12</v>
      </c>
      <c r="M4">
        <v>1</v>
      </c>
      <c r="N4">
        <v>1</v>
      </c>
      <c r="O4">
        <v>2</v>
      </c>
      <c r="P4">
        <v>2</v>
      </c>
      <c r="Q4">
        <v>2</v>
      </c>
      <c r="R4">
        <v>2</v>
      </c>
      <c r="S4">
        <v>1</v>
      </c>
      <c r="T4">
        <v>1</v>
      </c>
      <c r="U4">
        <v>5</v>
      </c>
      <c r="V4">
        <v>1</v>
      </c>
      <c r="W4">
        <v>1</v>
      </c>
      <c r="X4">
        <v>2</v>
      </c>
      <c r="Y4">
        <v>2</v>
      </c>
      <c r="Z4">
        <v>1</v>
      </c>
      <c r="AA4">
        <v>1</v>
      </c>
      <c r="AB4">
        <v>2</v>
      </c>
      <c r="AC4">
        <v>2</v>
      </c>
      <c r="AD4">
        <v>1</v>
      </c>
      <c r="AE4">
        <v>1</v>
      </c>
      <c r="AF4">
        <v>1</v>
      </c>
    </row>
    <row r="5" spans="1:37" x14ac:dyDescent="0.25">
      <c r="A5" t="s">
        <v>46</v>
      </c>
      <c r="B5" t="s">
        <v>47</v>
      </c>
      <c r="C5" t="s">
        <v>48</v>
      </c>
      <c r="D5">
        <v>2</v>
      </c>
      <c r="E5">
        <v>1</v>
      </c>
      <c r="F5">
        <v>21</v>
      </c>
      <c r="G5">
        <v>2</v>
      </c>
      <c r="H5">
        <v>10</v>
      </c>
      <c r="I5">
        <v>1</v>
      </c>
      <c r="J5">
        <v>4</v>
      </c>
      <c r="K5">
        <v>12</v>
      </c>
      <c r="L5">
        <v>12</v>
      </c>
      <c r="M5">
        <v>2</v>
      </c>
      <c r="N5">
        <v>0</v>
      </c>
      <c r="O5">
        <v>1</v>
      </c>
      <c r="P5">
        <v>1</v>
      </c>
      <c r="Q5">
        <v>2</v>
      </c>
      <c r="R5">
        <v>2</v>
      </c>
      <c r="S5">
        <v>4</v>
      </c>
      <c r="T5">
        <v>1</v>
      </c>
      <c r="U5">
        <v>4</v>
      </c>
      <c r="V5">
        <v>2</v>
      </c>
      <c r="W5">
        <v>1</v>
      </c>
      <c r="X5">
        <v>1</v>
      </c>
      <c r="Y5">
        <v>1</v>
      </c>
      <c r="Z5">
        <v>2</v>
      </c>
      <c r="AA5">
        <v>2</v>
      </c>
      <c r="AB5">
        <v>2</v>
      </c>
      <c r="AC5">
        <v>2</v>
      </c>
      <c r="AD5">
        <v>1</v>
      </c>
      <c r="AE5">
        <v>2</v>
      </c>
      <c r="AF5">
        <v>1</v>
      </c>
    </row>
    <row r="6" spans="1:37" x14ac:dyDescent="0.25">
      <c r="A6" t="s">
        <v>49</v>
      </c>
      <c r="B6" t="s">
        <v>50</v>
      </c>
      <c r="C6" t="s">
        <v>51</v>
      </c>
      <c r="D6">
        <v>2</v>
      </c>
      <c r="E6">
        <v>1</v>
      </c>
      <c r="F6">
        <v>29</v>
      </c>
      <c r="G6">
        <v>2</v>
      </c>
      <c r="H6">
        <v>3</v>
      </c>
      <c r="I6">
        <v>1</v>
      </c>
      <c r="J6">
        <v>1</v>
      </c>
      <c r="K6">
        <v>12</v>
      </c>
      <c r="L6">
        <v>12</v>
      </c>
      <c r="M6">
        <v>0</v>
      </c>
      <c r="N6">
        <v>0</v>
      </c>
      <c r="O6">
        <v>3</v>
      </c>
      <c r="P6">
        <v>3</v>
      </c>
      <c r="Q6">
        <v>3</v>
      </c>
      <c r="R6">
        <v>3</v>
      </c>
      <c r="S6">
        <v>4</v>
      </c>
      <c r="T6">
        <v>1</v>
      </c>
      <c r="U6">
        <v>6</v>
      </c>
      <c r="V6">
        <v>2</v>
      </c>
      <c r="W6">
        <v>2</v>
      </c>
      <c r="X6">
        <v>2</v>
      </c>
      <c r="Y6">
        <v>2</v>
      </c>
      <c r="Z6">
        <v>2</v>
      </c>
      <c r="AA6">
        <v>1</v>
      </c>
      <c r="AB6">
        <v>1</v>
      </c>
      <c r="AC6">
        <v>2</v>
      </c>
      <c r="AD6">
        <v>0</v>
      </c>
    </row>
    <row r="7" spans="1:37" x14ac:dyDescent="0.25">
      <c r="A7" t="s">
        <v>52</v>
      </c>
      <c r="B7" t="s">
        <v>53</v>
      </c>
      <c r="C7" t="s">
        <v>54</v>
      </c>
      <c r="D7">
        <v>1</v>
      </c>
      <c r="E7">
        <v>1</v>
      </c>
      <c r="F7">
        <v>19</v>
      </c>
      <c r="G7">
        <v>2</v>
      </c>
      <c r="H7">
        <v>3</v>
      </c>
      <c r="I7">
        <v>1</v>
      </c>
      <c r="J7">
        <v>1</v>
      </c>
      <c r="K7">
        <v>11</v>
      </c>
      <c r="L7">
        <v>12</v>
      </c>
      <c r="M7">
        <v>0</v>
      </c>
      <c r="N7">
        <v>0</v>
      </c>
      <c r="O7">
        <v>1</v>
      </c>
      <c r="P7">
        <v>1</v>
      </c>
      <c r="Q7">
        <v>2</v>
      </c>
      <c r="R7">
        <v>2</v>
      </c>
      <c r="S7">
        <v>4</v>
      </c>
      <c r="T7">
        <v>5</v>
      </c>
      <c r="U7">
        <v>6</v>
      </c>
      <c r="V7">
        <v>2</v>
      </c>
      <c r="W7">
        <v>2</v>
      </c>
      <c r="X7">
        <v>3</v>
      </c>
      <c r="Y7">
        <v>2</v>
      </c>
      <c r="Z7">
        <v>2</v>
      </c>
      <c r="AA7">
        <v>2</v>
      </c>
      <c r="AB7">
        <v>1</v>
      </c>
      <c r="AC7">
        <v>1</v>
      </c>
      <c r="AD7">
        <v>0</v>
      </c>
    </row>
    <row r="8" spans="1:37" x14ac:dyDescent="0.25">
      <c r="A8" t="s">
        <v>55</v>
      </c>
      <c r="B8" t="s">
        <v>56</v>
      </c>
      <c r="C8" t="s">
        <v>57</v>
      </c>
      <c r="D8">
        <v>2</v>
      </c>
      <c r="E8">
        <v>1</v>
      </c>
      <c r="F8">
        <v>38</v>
      </c>
      <c r="G8">
        <v>3</v>
      </c>
      <c r="H8">
        <v>1</v>
      </c>
      <c r="I8">
        <v>1</v>
      </c>
      <c r="J8">
        <v>4</v>
      </c>
      <c r="K8">
        <v>12</v>
      </c>
      <c r="L8">
        <v>12</v>
      </c>
      <c r="M8">
        <v>1</v>
      </c>
      <c r="N8">
        <v>0</v>
      </c>
      <c r="O8">
        <v>2</v>
      </c>
      <c r="P8">
        <v>2</v>
      </c>
      <c r="Q8">
        <v>2</v>
      </c>
      <c r="R8">
        <v>2</v>
      </c>
      <c r="S8">
        <v>4</v>
      </c>
      <c r="T8">
        <v>1</v>
      </c>
      <c r="U8">
        <v>6</v>
      </c>
      <c r="V8">
        <v>1</v>
      </c>
      <c r="W8">
        <v>2</v>
      </c>
      <c r="X8">
        <v>3</v>
      </c>
      <c r="Y8">
        <v>2</v>
      </c>
      <c r="Z8">
        <v>2</v>
      </c>
      <c r="AA8">
        <v>2</v>
      </c>
      <c r="AB8">
        <v>2</v>
      </c>
      <c r="AC8">
        <v>2</v>
      </c>
      <c r="AD8">
        <v>0</v>
      </c>
    </row>
    <row r="9" spans="1:37" x14ac:dyDescent="0.25">
      <c r="A9" t="s">
        <v>58</v>
      </c>
      <c r="B9" t="s">
        <v>59</v>
      </c>
      <c r="C9" t="s">
        <v>60</v>
      </c>
      <c r="D9">
        <v>2</v>
      </c>
      <c r="E9">
        <v>1</v>
      </c>
      <c r="F9">
        <v>29</v>
      </c>
      <c r="G9">
        <v>11</v>
      </c>
      <c r="H9">
        <v>3</v>
      </c>
      <c r="I9">
        <v>1</v>
      </c>
      <c r="J9">
        <v>1</v>
      </c>
      <c r="K9">
        <v>12</v>
      </c>
      <c r="L9">
        <v>10</v>
      </c>
      <c r="M9">
        <v>1</v>
      </c>
      <c r="N9">
        <v>0</v>
      </c>
      <c r="O9">
        <v>3</v>
      </c>
      <c r="P9">
        <v>3</v>
      </c>
      <c r="Q9">
        <v>3</v>
      </c>
      <c r="R9">
        <v>3</v>
      </c>
      <c r="S9">
        <v>4</v>
      </c>
      <c r="T9">
        <v>1</v>
      </c>
      <c r="U9">
        <v>9</v>
      </c>
      <c r="V9">
        <v>1</v>
      </c>
      <c r="W9">
        <v>2</v>
      </c>
      <c r="X9">
        <v>2</v>
      </c>
      <c r="Y9">
        <v>1</v>
      </c>
      <c r="Z9">
        <v>2</v>
      </c>
      <c r="AA9">
        <v>2</v>
      </c>
      <c r="AB9">
        <v>2</v>
      </c>
      <c r="AC9">
        <v>2</v>
      </c>
      <c r="AD9">
        <v>0</v>
      </c>
    </row>
    <row r="10" spans="1:37" x14ac:dyDescent="0.25">
      <c r="A10" t="s">
        <v>61</v>
      </c>
      <c r="B10" t="s">
        <v>62</v>
      </c>
      <c r="C10" t="s">
        <v>63</v>
      </c>
      <c r="D10">
        <v>2</v>
      </c>
      <c r="E10">
        <v>1</v>
      </c>
      <c r="F10">
        <v>24</v>
      </c>
      <c r="G10">
        <v>2</v>
      </c>
      <c r="H10">
        <v>2</v>
      </c>
      <c r="I10">
        <v>1</v>
      </c>
      <c r="J10">
        <v>4</v>
      </c>
      <c r="K10">
        <v>11</v>
      </c>
      <c r="L10">
        <v>12</v>
      </c>
      <c r="M10">
        <v>0</v>
      </c>
      <c r="N10">
        <v>0</v>
      </c>
      <c r="O10">
        <v>1</v>
      </c>
      <c r="P10">
        <v>1</v>
      </c>
      <c r="Q10">
        <v>2</v>
      </c>
      <c r="R10">
        <v>2</v>
      </c>
      <c r="S10">
        <v>4</v>
      </c>
      <c r="T10">
        <v>1</v>
      </c>
      <c r="U10">
        <v>6</v>
      </c>
      <c r="V10">
        <v>2</v>
      </c>
      <c r="W10">
        <v>2</v>
      </c>
      <c r="X10">
        <v>1</v>
      </c>
      <c r="Y10">
        <v>1</v>
      </c>
      <c r="Z10">
        <v>2</v>
      </c>
      <c r="AA10">
        <v>1</v>
      </c>
      <c r="AB10">
        <v>1</v>
      </c>
      <c r="AC10">
        <v>1</v>
      </c>
      <c r="AD10">
        <v>0</v>
      </c>
    </row>
    <row r="11" spans="1:37" x14ac:dyDescent="0.25">
      <c r="A11" t="s">
        <v>64</v>
      </c>
      <c r="B11" t="s">
        <v>53</v>
      </c>
      <c r="C11" t="s">
        <v>65</v>
      </c>
      <c r="D11">
        <v>2</v>
      </c>
      <c r="E11">
        <v>1</v>
      </c>
      <c r="F11">
        <v>25</v>
      </c>
      <c r="G11">
        <v>2</v>
      </c>
      <c r="H11">
        <v>3</v>
      </c>
      <c r="I11">
        <v>1</v>
      </c>
      <c r="J11">
        <v>1</v>
      </c>
      <c r="K11">
        <v>12</v>
      </c>
      <c r="L11">
        <v>12</v>
      </c>
      <c r="M11">
        <v>0</v>
      </c>
      <c r="N11">
        <v>0</v>
      </c>
      <c r="O11">
        <v>1</v>
      </c>
      <c r="P11">
        <v>1</v>
      </c>
      <c r="Q11">
        <v>3</v>
      </c>
      <c r="R11">
        <v>3</v>
      </c>
      <c r="S11">
        <v>4</v>
      </c>
      <c r="T11">
        <v>5</v>
      </c>
      <c r="U11">
        <v>3</v>
      </c>
      <c r="V11">
        <v>2</v>
      </c>
      <c r="W11">
        <v>2</v>
      </c>
      <c r="X11">
        <v>2</v>
      </c>
      <c r="Y11">
        <v>2</v>
      </c>
      <c r="Z11">
        <v>1</v>
      </c>
      <c r="AA11">
        <v>1</v>
      </c>
      <c r="AB11">
        <v>2</v>
      </c>
      <c r="AC11">
        <v>2</v>
      </c>
      <c r="AD11">
        <v>0</v>
      </c>
    </row>
    <row r="12" spans="1:37" x14ac:dyDescent="0.25">
      <c r="A12" t="s">
        <v>66</v>
      </c>
      <c r="B12" t="s">
        <v>67</v>
      </c>
      <c r="C12" t="s">
        <v>68</v>
      </c>
      <c r="D12">
        <v>1</v>
      </c>
      <c r="E12">
        <v>1</v>
      </c>
      <c r="F12">
        <v>25</v>
      </c>
      <c r="G12">
        <v>10</v>
      </c>
      <c r="H12">
        <v>2</v>
      </c>
      <c r="I12">
        <v>1</v>
      </c>
      <c r="J12">
        <v>1</v>
      </c>
      <c r="K12">
        <v>12</v>
      </c>
      <c r="L12">
        <v>12</v>
      </c>
      <c r="M12">
        <v>0</v>
      </c>
      <c r="N12">
        <v>0</v>
      </c>
      <c r="O12">
        <v>1</v>
      </c>
      <c r="P12">
        <v>1</v>
      </c>
      <c r="Q12">
        <v>3</v>
      </c>
      <c r="R12">
        <v>3</v>
      </c>
      <c r="S12">
        <v>3</v>
      </c>
      <c r="T12">
        <v>7</v>
      </c>
      <c r="U12">
        <v>3</v>
      </c>
      <c r="V12">
        <v>2</v>
      </c>
      <c r="W12">
        <v>1</v>
      </c>
      <c r="X12">
        <v>2</v>
      </c>
      <c r="Y12">
        <v>2</v>
      </c>
      <c r="Z12">
        <v>2</v>
      </c>
      <c r="AA12">
        <v>2</v>
      </c>
      <c r="AB12">
        <v>2</v>
      </c>
      <c r="AC12">
        <v>2</v>
      </c>
      <c r="AD12">
        <v>0</v>
      </c>
    </row>
    <row r="13" spans="1:37" x14ac:dyDescent="0.25">
      <c r="A13" t="s">
        <v>69</v>
      </c>
      <c r="B13" t="s">
        <v>53</v>
      </c>
      <c r="C13" t="s">
        <v>70</v>
      </c>
      <c r="D13">
        <v>2</v>
      </c>
      <c r="E13">
        <v>1</v>
      </c>
      <c r="F13">
        <v>36</v>
      </c>
      <c r="G13">
        <v>2</v>
      </c>
      <c r="H13">
        <v>3</v>
      </c>
      <c r="I13">
        <v>1</v>
      </c>
      <c r="J13">
        <v>1</v>
      </c>
      <c r="K13">
        <v>12</v>
      </c>
      <c r="L13">
        <v>12</v>
      </c>
      <c r="M13">
        <v>0</v>
      </c>
      <c r="N13">
        <v>0</v>
      </c>
      <c r="O13">
        <v>1</v>
      </c>
      <c r="P13">
        <v>1</v>
      </c>
      <c r="Q13">
        <v>2</v>
      </c>
      <c r="R13">
        <v>2</v>
      </c>
      <c r="S13">
        <v>3</v>
      </c>
      <c r="T13">
        <v>1</v>
      </c>
      <c r="U13">
        <v>6</v>
      </c>
      <c r="V13">
        <v>2</v>
      </c>
      <c r="W13">
        <v>2</v>
      </c>
      <c r="X13">
        <v>2</v>
      </c>
      <c r="Y13">
        <v>1</v>
      </c>
      <c r="Z13">
        <v>1</v>
      </c>
      <c r="AA13">
        <v>1</v>
      </c>
      <c r="AB13">
        <v>1</v>
      </c>
      <c r="AC13">
        <v>1</v>
      </c>
      <c r="AD13">
        <v>0</v>
      </c>
    </row>
    <row r="14" spans="1:37" x14ac:dyDescent="0.25">
      <c r="A14" t="s">
        <v>71</v>
      </c>
      <c r="B14" t="s">
        <v>38</v>
      </c>
      <c r="C14" t="s">
        <v>72</v>
      </c>
      <c r="D14">
        <v>2</v>
      </c>
      <c r="E14">
        <v>1</v>
      </c>
      <c r="F14">
        <v>17</v>
      </c>
      <c r="G14">
        <v>3</v>
      </c>
      <c r="H14">
        <v>8</v>
      </c>
      <c r="I14">
        <v>1</v>
      </c>
      <c r="J14">
        <v>1</v>
      </c>
      <c r="K14">
        <v>10</v>
      </c>
      <c r="L14">
        <v>10</v>
      </c>
      <c r="M14">
        <v>0</v>
      </c>
      <c r="N14">
        <v>0</v>
      </c>
      <c r="O14">
        <v>1</v>
      </c>
      <c r="P14">
        <v>1</v>
      </c>
      <c r="Q14">
        <v>2</v>
      </c>
      <c r="R14">
        <v>2</v>
      </c>
      <c r="S14">
        <v>4</v>
      </c>
      <c r="T14">
        <v>1</v>
      </c>
      <c r="U14">
        <v>4</v>
      </c>
      <c r="V14">
        <v>2</v>
      </c>
      <c r="W14">
        <v>2</v>
      </c>
      <c r="X14">
        <v>1</v>
      </c>
      <c r="Y14">
        <v>1</v>
      </c>
      <c r="Z14">
        <v>2</v>
      </c>
      <c r="AA14">
        <v>2</v>
      </c>
      <c r="AB14">
        <v>2</v>
      </c>
      <c r="AC14">
        <v>2</v>
      </c>
      <c r="AD14">
        <v>0</v>
      </c>
    </row>
    <row r="15" spans="1:37" x14ac:dyDescent="0.25">
      <c r="A15" t="s">
        <v>73</v>
      </c>
      <c r="B15" t="s">
        <v>74</v>
      </c>
      <c r="C15" t="s">
        <v>75</v>
      </c>
      <c r="D15">
        <v>1</v>
      </c>
      <c r="E15">
        <v>1</v>
      </c>
      <c r="F15">
        <v>22</v>
      </c>
      <c r="G15">
        <v>4</v>
      </c>
      <c r="H15">
        <v>4</v>
      </c>
      <c r="I15">
        <v>1</v>
      </c>
      <c r="J15">
        <v>1</v>
      </c>
      <c r="K15">
        <v>10</v>
      </c>
      <c r="L15">
        <v>0</v>
      </c>
      <c r="M15">
        <v>0</v>
      </c>
      <c r="N15">
        <v>0</v>
      </c>
      <c r="O15">
        <v>1</v>
      </c>
      <c r="P15">
        <v>1</v>
      </c>
      <c r="Q15">
        <v>4</v>
      </c>
      <c r="R15">
        <v>4</v>
      </c>
      <c r="S15">
        <v>3</v>
      </c>
      <c r="T15">
        <v>7</v>
      </c>
      <c r="U15">
        <v>3</v>
      </c>
      <c r="V15">
        <v>2</v>
      </c>
      <c r="W15">
        <v>1</v>
      </c>
      <c r="X15">
        <v>2</v>
      </c>
      <c r="Y15">
        <v>2</v>
      </c>
      <c r="Z15">
        <v>2</v>
      </c>
      <c r="AA15">
        <v>2</v>
      </c>
      <c r="AB15">
        <v>2</v>
      </c>
      <c r="AC15">
        <v>2</v>
      </c>
      <c r="AD15">
        <v>1</v>
      </c>
      <c r="AE15">
        <v>1</v>
      </c>
      <c r="AF15">
        <v>1</v>
      </c>
    </row>
    <row r="16" spans="1:37" x14ac:dyDescent="0.25">
      <c r="A16" t="s">
        <v>76</v>
      </c>
      <c r="B16" t="s">
        <v>77</v>
      </c>
      <c r="C16" t="s">
        <v>78</v>
      </c>
      <c r="D16">
        <v>1</v>
      </c>
      <c r="E16">
        <v>1</v>
      </c>
      <c r="F16">
        <v>30</v>
      </c>
      <c r="G16">
        <v>8</v>
      </c>
      <c r="H16">
        <v>3</v>
      </c>
      <c r="I16">
        <v>1</v>
      </c>
      <c r="J16">
        <v>1</v>
      </c>
      <c r="K16">
        <v>12</v>
      </c>
      <c r="L16">
        <v>12</v>
      </c>
      <c r="M16">
        <v>0</v>
      </c>
      <c r="N16">
        <v>0</v>
      </c>
      <c r="O16">
        <v>2</v>
      </c>
      <c r="P16">
        <v>2</v>
      </c>
      <c r="Q16">
        <v>3</v>
      </c>
      <c r="R16">
        <v>3</v>
      </c>
      <c r="S16">
        <v>3</v>
      </c>
      <c r="T16">
        <v>7</v>
      </c>
      <c r="U16">
        <v>4</v>
      </c>
      <c r="V16">
        <v>2</v>
      </c>
      <c r="W16">
        <v>2</v>
      </c>
      <c r="X16">
        <v>1</v>
      </c>
      <c r="Y16">
        <v>1</v>
      </c>
      <c r="Z16">
        <v>2</v>
      </c>
      <c r="AA16">
        <v>2</v>
      </c>
      <c r="AB16">
        <v>2</v>
      </c>
      <c r="AC16">
        <v>2</v>
      </c>
      <c r="AD16">
        <v>0</v>
      </c>
    </row>
    <row r="17" spans="1:32" x14ac:dyDescent="0.25">
      <c r="A17" t="s">
        <v>79</v>
      </c>
      <c r="B17" t="s">
        <v>53</v>
      </c>
      <c r="C17" t="s">
        <v>80</v>
      </c>
      <c r="D17">
        <v>2</v>
      </c>
      <c r="E17">
        <v>1</v>
      </c>
      <c r="F17">
        <v>29</v>
      </c>
      <c r="G17">
        <v>2</v>
      </c>
      <c r="H17">
        <v>2</v>
      </c>
      <c r="I17">
        <v>1</v>
      </c>
      <c r="J17">
        <v>1</v>
      </c>
      <c r="K17">
        <v>12</v>
      </c>
      <c r="L17">
        <v>12</v>
      </c>
      <c r="M17">
        <v>1</v>
      </c>
      <c r="N17">
        <v>0</v>
      </c>
      <c r="O17">
        <v>3</v>
      </c>
      <c r="P17">
        <v>3</v>
      </c>
      <c r="Q17">
        <v>3</v>
      </c>
      <c r="R17">
        <v>3</v>
      </c>
      <c r="S17">
        <v>1</v>
      </c>
      <c r="T17">
        <v>1</v>
      </c>
      <c r="U17">
        <v>3</v>
      </c>
      <c r="V17">
        <v>2</v>
      </c>
      <c r="W17">
        <v>2</v>
      </c>
      <c r="X17">
        <v>2</v>
      </c>
      <c r="Y17">
        <v>2</v>
      </c>
      <c r="Z17">
        <v>2</v>
      </c>
      <c r="AA17">
        <v>2</v>
      </c>
      <c r="AB17">
        <v>2</v>
      </c>
      <c r="AC17">
        <v>2</v>
      </c>
      <c r="AD17">
        <v>0</v>
      </c>
    </row>
    <row r="18" spans="1:32" x14ac:dyDescent="0.25">
      <c r="A18" t="s">
        <v>81</v>
      </c>
      <c r="B18" t="s">
        <v>82</v>
      </c>
      <c r="C18" t="s">
        <v>83</v>
      </c>
      <c r="D18">
        <v>2</v>
      </c>
      <c r="E18">
        <v>1</v>
      </c>
      <c r="F18">
        <v>23</v>
      </c>
      <c r="G18">
        <v>3</v>
      </c>
      <c r="H18">
        <v>11</v>
      </c>
      <c r="I18">
        <v>1</v>
      </c>
      <c r="J18">
        <v>4</v>
      </c>
      <c r="K18">
        <v>12</v>
      </c>
      <c r="L18">
        <v>10</v>
      </c>
      <c r="M18">
        <v>2</v>
      </c>
      <c r="N18">
        <v>0</v>
      </c>
      <c r="O18">
        <v>1</v>
      </c>
      <c r="P18">
        <v>1</v>
      </c>
      <c r="Q18">
        <v>3</v>
      </c>
      <c r="R18">
        <v>3</v>
      </c>
      <c r="S18">
        <v>4</v>
      </c>
      <c r="T18">
        <v>1</v>
      </c>
      <c r="U18">
        <v>4</v>
      </c>
      <c r="V18">
        <v>2</v>
      </c>
      <c r="W18">
        <v>2</v>
      </c>
      <c r="X18">
        <v>1</v>
      </c>
      <c r="Y18">
        <v>2</v>
      </c>
      <c r="Z18">
        <v>1</v>
      </c>
      <c r="AA18">
        <v>1</v>
      </c>
      <c r="AB18">
        <v>1</v>
      </c>
      <c r="AC18">
        <v>1</v>
      </c>
      <c r="AD18">
        <v>0</v>
      </c>
    </row>
    <row r="19" spans="1:32" x14ac:dyDescent="0.25">
      <c r="A19" t="s">
        <v>84</v>
      </c>
      <c r="B19" t="s">
        <v>50</v>
      </c>
      <c r="C19" t="s">
        <v>85</v>
      </c>
      <c r="D19">
        <v>1</v>
      </c>
      <c r="E19">
        <v>1</v>
      </c>
      <c r="F19">
        <v>28</v>
      </c>
      <c r="G19">
        <v>3</v>
      </c>
      <c r="H19">
        <v>2</v>
      </c>
      <c r="I19">
        <v>1</v>
      </c>
      <c r="J19">
        <v>1</v>
      </c>
      <c r="K19">
        <v>10</v>
      </c>
      <c r="L19">
        <v>0</v>
      </c>
      <c r="M19">
        <v>0</v>
      </c>
      <c r="N19">
        <v>0</v>
      </c>
      <c r="O19">
        <v>3</v>
      </c>
      <c r="P19">
        <v>3</v>
      </c>
      <c r="Q19">
        <v>3</v>
      </c>
      <c r="R19">
        <v>3</v>
      </c>
      <c r="S19">
        <v>3</v>
      </c>
      <c r="T19">
        <v>5</v>
      </c>
      <c r="U19">
        <v>4</v>
      </c>
      <c r="V19">
        <v>2</v>
      </c>
      <c r="W19">
        <v>1</v>
      </c>
      <c r="X19">
        <v>1</v>
      </c>
      <c r="Y19">
        <v>1</v>
      </c>
      <c r="Z19">
        <v>2</v>
      </c>
      <c r="AA19">
        <v>2</v>
      </c>
      <c r="AB19">
        <v>2</v>
      </c>
      <c r="AC19">
        <v>2</v>
      </c>
      <c r="AD19">
        <v>1</v>
      </c>
      <c r="AE19">
        <v>1</v>
      </c>
      <c r="AF19">
        <v>1</v>
      </c>
    </row>
    <row r="20" spans="1:32" x14ac:dyDescent="0.25">
      <c r="A20" t="s">
        <v>86</v>
      </c>
      <c r="B20" t="s">
        <v>87</v>
      </c>
      <c r="C20" t="s">
        <v>88</v>
      </c>
      <c r="D20">
        <v>2</v>
      </c>
      <c r="E20">
        <v>1</v>
      </c>
      <c r="F20">
        <v>28</v>
      </c>
      <c r="G20">
        <v>1</v>
      </c>
      <c r="H20">
        <v>3</v>
      </c>
      <c r="I20">
        <v>1</v>
      </c>
      <c r="J20">
        <v>1</v>
      </c>
      <c r="K20">
        <v>12</v>
      </c>
      <c r="L20">
        <v>12</v>
      </c>
      <c r="M20">
        <v>0</v>
      </c>
      <c r="N20">
        <v>0</v>
      </c>
      <c r="O20">
        <v>3</v>
      </c>
      <c r="P20">
        <v>3</v>
      </c>
      <c r="Q20">
        <v>4</v>
      </c>
      <c r="R20">
        <v>4</v>
      </c>
      <c r="S20">
        <v>1</v>
      </c>
      <c r="T20">
        <v>1</v>
      </c>
      <c r="U20">
        <v>5</v>
      </c>
      <c r="V20">
        <v>2</v>
      </c>
      <c r="W20">
        <v>1</v>
      </c>
      <c r="X20">
        <v>2</v>
      </c>
      <c r="Y20">
        <v>2</v>
      </c>
      <c r="Z20">
        <v>1</v>
      </c>
      <c r="AA20">
        <v>1</v>
      </c>
      <c r="AB20">
        <v>1</v>
      </c>
      <c r="AC20">
        <v>2</v>
      </c>
      <c r="AD20">
        <v>1</v>
      </c>
      <c r="AE20">
        <v>2</v>
      </c>
      <c r="AF20">
        <v>1</v>
      </c>
    </row>
    <row r="21" spans="1:32" x14ac:dyDescent="0.25">
      <c r="A21" t="s">
        <v>89</v>
      </c>
      <c r="B21" t="s">
        <v>90</v>
      </c>
      <c r="C21" t="s">
        <v>91</v>
      </c>
      <c r="D21">
        <v>2</v>
      </c>
      <c r="E21">
        <v>1</v>
      </c>
      <c r="F21">
        <v>22</v>
      </c>
      <c r="G21">
        <v>4</v>
      </c>
      <c r="H21">
        <v>1</v>
      </c>
      <c r="I21">
        <v>1</v>
      </c>
      <c r="J21">
        <v>1</v>
      </c>
      <c r="K21">
        <v>12</v>
      </c>
      <c r="L21">
        <v>12</v>
      </c>
      <c r="M21">
        <v>0</v>
      </c>
      <c r="N21">
        <v>1</v>
      </c>
      <c r="O21">
        <v>1</v>
      </c>
      <c r="P21">
        <v>1</v>
      </c>
      <c r="Q21">
        <v>2</v>
      </c>
      <c r="R21">
        <v>2</v>
      </c>
      <c r="S21">
        <v>3</v>
      </c>
      <c r="T21">
        <v>7</v>
      </c>
      <c r="U21">
        <v>2</v>
      </c>
      <c r="V21">
        <v>2</v>
      </c>
      <c r="W21">
        <v>1</v>
      </c>
      <c r="X21">
        <v>1</v>
      </c>
      <c r="Y21">
        <v>2</v>
      </c>
      <c r="Z21">
        <v>1</v>
      </c>
      <c r="AA21">
        <v>1</v>
      </c>
      <c r="AB21">
        <v>1</v>
      </c>
      <c r="AC21">
        <v>2</v>
      </c>
      <c r="AD21">
        <v>0</v>
      </c>
    </row>
    <row r="22" spans="1:32" x14ac:dyDescent="0.25">
      <c r="A22" t="s">
        <v>92</v>
      </c>
      <c r="B22" t="s">
        <v>67</v>
      </c>
      <c r="C22" t="s">
        <v>93</v>
      </c>
      <c r="D22">
        <v>1</v>
      </c>
      <c r="E22">
        <v>1</v>
      </c>
      <c r="F22">
        <v>23</v>
      </c>
      <c r="G22">
        <v>3</v>
      </c>
      <c r="H22">
        <v>9</v>
      </c>
      <c r="I22">
        <v>1</v>
      </c>
      <c r="J22">
        <v>1</v>
      </c>
      <c r="K22">
        <v>12</v>
      </c>
      <c r="L22">
        <v>11</v>
      </c>
      <c r="M22">
        <v>0</v>
      </c>
      <c r="N22">
        <v>0</v>
      </c>
      <c r="O22">
        <v>1</v>
      </c>
      <c r="P22">
        <v>1</v>
      </c>
      <c r="Q22">
        <v>2</v>
      </c>
      <c r="R22">
        <v>2</v>
      </c>
      <c r="S22">
        <v>4</v>
      </c>
      <c r="T22">
        <v>1</v>
      </c>
      <c r="U22">
        <v>8</v>
      </c>
      <c r="V22">
        <v>2</v>
      </c>
      <c r="W22">
        <v>2</v>
      </c>
      <c r="X22">
        <v>2</v>
      </c>
      <c r="Y22">
        <v>2</v>
      </c>
      <c r="Z22">
        <v>2</v>
      </c>
      <c r="AA22">
        <v>2</v>
      </c>
      <c r="AB22">
        <v>1</v>
      </c>
      <c r="AC22">
        <v>2</v>
      </c>
      <c r="AD22">
        <v>0</v>
      </c>
    </row>
    <row r="23" spans="1:32" x14ac:dyDescent="0.25">
      <c r="A23" t="s">
        <v>94</v>
      </c>
      <c r="B23" t="s">
        <v>95</v>
      </c>
      <c r="C23" t="s">
        <v>96</v>
      </c>
      <c r="D23">
        <v>1</v>
      </c>
      <c r="E23">
        <v>1</v>
      </c>
      <c r="F23">
        <v>39</v>
      </c>
      <c r="G23">
        <v>2</v>
      </c>
      <c r="H23">
        <v>10</v>
      </c>
      <c r="I23">
        <v>1</v>
      </c>
      <c r="J23">
        <v>7</v>
      </c>
      <c r="K23">
        <v>11</v>
      </c>
      <c r="L23">
        <v>10</v>
      </c>
      <c r="M23">
        <v>0</v>
      </c>
      <c r="N23">
        <v>0</v>
      </c>
      <c r="O23">
        <v>3</v>
      </c>
      <c r="P23">
        <v>3</v>
      </c>
      <c r="Q23">
        <v>4</v>
      </c>
      <c r="R23">
        <v>4</v>
      </c>
      <c r="S23">
        <v>1</v>
      </c>
      <c r="T23">
        <v>5</v>
      </c>
      <c r="U23">
        <v>5</v>
      </c>
      <c r="V23">
        <v>1</v>
      </c>
      <c r="W23">
        <v>1</v>
      </c>
      <c r="X23">
        <v>1</v>
      </c>
      <c r="Y23">
        <v>1</v>
      </c>
      <c r="Z23">
        <v>2</v>
      </c>
      <c r="AA23">
        <v>2</v>
      </c>
      <c r="AB23">
        <v>1</v>
      </c>
      <c r="AC23">
        <v>1</v>
      </c>
      <c r="AD23">
        <v>1</v>
      </c>
      <c r="AE23">
        <v>1</v>
      </c>
      <c r="AF23">
        <v>1</v>
      </c>
    </row>
    <row r="24" spans="1:32" x14ac:dyDescent="0.25">
      <c r="A24" t="s">
        <v>97</v>
      </c>
      <c r="B24" t="s">
        <v>67</v>
      </c>
      <c r="C24" t="s">
        <v>98</v>
      </c>
      <c r="D24">
        <v>2</v>
      </c>
      <c r="E24">
        <v>1</v>
      </c>
      <c r="F24">
        <v>25</v>
      </c>
      <c r="G24">
        <v>10</v>
      </c>
      <c r="H24">
        <v>2</v>
      </c>
      <c r="I24">
        <v>1</v>
      </c>
      <c r="J24">
        <v>1</v>
      </c>
      <c r="K24">
        <v>12</v>
      </c>
      <c r="L24">
        <v>12</v>
      </c>
      <c r="M24">
        <v>0</v>
      </c>
      <c r="N24">
        <v>0</v>
      </c>
      <c r="O24">
        <v>1</v>
      </c>
      <c r="P24">
        <v>1</v>
      </c>
      <c r="Q24">
        <v>2</v>
      </c>
      <c r="R24">
        <v>2</v>
      </c>
      <c r="S24">
        <v>4</v>
      </c>
      <c r="T24">
        <v>1</v>
      </c>
      <c r="U24">
        <v>7</v>
      </c>
      <c r="V24">
        <v>1</v>
      </c>
      <c r="W24">
        <v>2</v>
      </c>
      <c r="X24">
        <v>2</v>
      </c>
      <c r="Y24">
        <v>2</v>
      </c>
      <c r="Z24">
        <v>2</v>
      </c>
      <c r="AA24">
        <v>2</v>
      </c>
      <c r="AB24">
        <v>2</v>
      </c>
      <c r="AC24">
        <v>2</v>
      </c>
      <c r="AD24">
        <v>0</v>
      </c>
    </row>
    <row r="25" spans="1:32" x14ac:dyDescent="0.25">
      <c r="A25" t="s">
        <v>99</v>
      </c>
      <c r="B25" t="s">
        <v>77</v>
      </c>
      <c r="C25" t="s">
        <v>100</v>
      </c>
      <c r="D25">
        <v>2</v>
      </c>
      <c r="E25">
        <v>1</v>
      </c>
      <c r="F25">
        <v>22</v>
      </c>
      <c r="G25">
        <v>2</v>
      </c>
      <c r="H25">
        <v>3</v>
      </c>
      <c r="I25">
        <v>1</v>
      </c>
      <c r="J25">
        <v>1</v>
      </c>
      <c r="K25">
        <v>12</v>
      </c>
      <c r="L25">
        <v>12</v>
      </c>
      <c r="M25">
        <v>0</v>
      </c>
      <c r="N25">
        <v>0</v>
      </c>
      <c r="O25">
        <v>1</v>
      </c>
      <c r="P25">
        <v>1</v>
      </c>
      <c r="Q25">
        <v>2</v>
      </c>
      <c r="R25">
        <v>2</v>
      </c>
      <c r="S25">
        <v>4</v>
      </c>
      <c r="T25">
        <v>1</v>
      </c>
      <c r="U25">
        <v>4</v>
      </c>
      <c r="V25">
        <v>2</v>
      </c>
      <c r="W25">
        <v>2</v>
      </c>
      <c r="X25">
        <v>1</v>
      </c>
      <c r="Y25">
        <v>1</v>
      </c>
      <c r="Z25">
        <v>2</v>
      </c>
      <c r="AA25">
        <v>2</v>
      </c>
      <c r="AB25">
        <v>2</v>
      </c>
      <c r="AC25">
        <v>2</v>
      </c>
      <c r="AD25">
        <v>0</v>
      </c>
    </row>
    <row r="26" spans="1:32" x14ac:dyDescent="0.25">
      <c r="A26" t="s">
        <v>101</v>
      </c>
      <c r="B26" t="s">
        <v>50</v>
      </c>
      <c r="C26" t="s">
        <v>102</v>
      </c>
      <c r="D26">
        <v>2</v>
      </c>
      <c r="E26">
        <v>1</v>
      </c>
      <c r="F26">
        <v>36</v>
      </c>
      <c r="G26">
        <v>2</v>
      </c>
      <c r="H26">
        <v>1</v>
      </c>
      <c r="I26">
        <v>1</v>
      </c>
      <c r="J26">
        <v>7</v>
      </c>
      <c r="K26">
        <v>10</v>
      </c>
      <c r="L26">
        <v>10</v>
      </c>
      <c r="M26">
        <v>0</v>
      </c>
      <c r="N26">
        <v>0</v>
      </c>
      <c r="O26">
        <v>2</v>
      </c>
      <c r="P26">
        <v>2</v>
      </c>
      <c r="Q26">
        <v>2</v>
      </c>
      <c r="R26">
        <v>2</v>
      </c>
      <c r="S26">
        <v>3</v>
      </c>
      <c r="T26">
        <v>1</v>
      </c>
      <c r="U26">
        <v>4</v>
      </c>
      <c r="V26">
        <v>1</v>
      </c>
      <c r="W26">
        <v>1</v>
      </c>
      <c r="X26">
        <v>1</v>
      </c>
      <c r="Y26">
        <v>1</v>
      </c>
      <c r="Z26">
        <v>1</v>
      </c>
      <c r="AA26">
        <v>1</v>
      </c>
      <c r="AB26">
        <v>1</v>
      </c>
      <c r="AC26">
        <v>1</v>
      </c>
      <c r="AD26">
        <v>1</v>
      </c>
      <c r="AE26">
        <v>1</v>
      </c>
      <c r="AF26">
        <v>1</v>
      </c>
    </row>
    <row r="27" spans="1:32" x14ac:dyDescent="0.25">
      <c r="A27" t="s">
        <v>103</v>
      </c>
      <c r="B27" t="s">
        <v>104</v>
      </c>
      <c r="C27" t="s">
        <v>105</v>
      </c>
      <c r="D27">
        <v>2</v>
      </c>
      <c r="E27">
        <v>1</v>
      </c>
      <c r="F27">
        <v>22</v>
      </c>
      <c r="G27">
        <v>2</v>
      </c>
      <c r="H27">
        <v>6</v>
      </c>
      <c r="I27">
        <v>1</v>
      </c>
      <c r="J27">
        <v>7</v>
      </c>
      <c r="K27">
        <v>12</v>
      </c>
      <c r="L27">
        <v>12</v>
      </c>
      <c r="M27">
        <v>0</v>
      </c>
      <c r="N27">
        <v>1</v>
      </c>
      <c r="O27">
        <v>1</v>
      </c>
      <c r="P27">
        <v>1</v>
      </c>
      <c r="Q27">
        <v>3</v>
      </c>
      <c r="R27">
        <v>3</v>
      </c>
      <c r="S27">
        <v>4</v>
      </c>
      <c r="T27">
        <v>1</v>
      </c>
      <c r="U27">
        <v>4</v>
      </c>
      <c r="V27">
        <v>1</v>
      </c>
      <c r="W27">
        <v>1</v>
      </c>
      <c r="X27">
        <v>1</v>
      </c>
      <c r="Y27">
        <v>1</v>
      </c>
      <c r="Z27">
        <v>2</v>
      </c>
      <c r="AA27">
        <v>2</v>
      </c>
      <c r="AB27">
        <v>2</v>
      </c>
      <c r="AC27">
        <v>2</v>
      </c>
      <c r="AD27">
        <v>1</v>
      </c>
      <c r="AE27">
        <v>1</v>
      </c>
      <c r="AF27">
        <v>1</v>
      </c>
    </row>
    <row r="28" spans="1:32" x14ac:dyDescent="0.25">
      <c r="A28" t="s">
        <v>106</v>
      </c>
      <c r="B28" t="s">
        <v>53</v>
      </c>
      <c r="C28" t="s">
        <v>107</v>
      </c>
      <c r="D28">
        <v>1</v>
      </c>
      <c r="E28">
        <v>1</v>
      </c>
      <c r="F28">
        <v>23</v>
      </c>
      <c r="G28">
        <v>8</v>
      </c>
      <c r="H28">
        <v>3</v>
      </c>
      <c r="I28">
        <v>1</v>
      </c>
      <c r="J28">
        <v>1</v>
      </c>
      <c r="K28">
        <v>12</v>
      </c>
      <c r="L28">
        <v>12</v>
      </c>
      <c r="M28">
        <v>0</v>
      </c>
      <c r="N28">
        <v>0</v>
      </c>
      <c r="O28">
        <v>1</v>
      </c>
      <c r="P28">
        <v>1</v>
      </c>
      <c r="Q28">
        <v>2</v>
      </c>
      <c r="R28">
        <v>2</v>
      </c>
      <c r="S28">
        <v>4</v>
      </c>
      <c r="T28">
        <v>1</v>
      </c>
      <c r="U28">
        <v>8</v>
      </c>
      <c r="V28">
        <v>2</v>
      </c>
      <c r="W28">
        <v>2</v>
      </c>
      <c r="X28">
        <v>2</v>
      </c>
      <c r="Y28">
        <v>2</v>
      </c>
      <c r="Z28">
        <v>2</v>
      </c>
      <c r="AA28">
        <v>2</v>
      </c>
      <c r="AB28">
        <v>1</v>
      </c>
      <c r="AC28">
        <v>2</v>
      </c>
      <c r="AD28">
        <v>0</v>
      </c>
    </row>
    <row r="29" spans="1:32" x14ac:dyDescent="0.25">
      <c r="A29" t="s">
        <v>108</v>
      </c>
      <c r="B29" t="s">
        <v>82</v>
      </c>
      <c r="C29" t="s">
        <v>109</v>
      </c>
      <c r="D29">
        <v>2</v>
      </c>
      <c r="E29">
        <v>1</v>
      </c>
      <c r="F29">
        <v>22</v>
      </c>
      <c r="G29">
        <v>10</v>
      </c>
      <c r="H29">
        <v>2</v>
      </c>
      <c r="I29">
        <v>1</v>
      </c>
      <c r="J29">
        <v>7</v>
      </c>
      <c r="K29">
        <v>11</v>
      </c>
      <c r="L29">
        <v>12</v>
      </c>
      <c r="M29">
        <v>0</v>
      </c>
      <c r="N29">
        <v>0</v>
      </c>
      <c r="O29">
        <v>1</v>
      </c>
      <c r="P29">
        <v>1</v>
      </c>
      <c r="Q29">
        <v>2</v>
      </c>
      <c r="R29">
        <v>2</v>
      </c>
      <c r="S29">
        <v>1</v>
      </c>
      <c r="T29">
        <v>1</v>
      </c>
      <c r="U29">
        <v>3</v>
      </c>
      <c r="V29">
        <v>2</v>
      </c>
      <c r="W29">
        <v>2</v>
      </c>
      <c r="X29">
        <v>2</v>
      </c>
      <c r="Y29">
        <v>2</v>
      </c>
      <c r="Z29">
        <v>2</v>
      </c>
      <c r="AA29">
        <v>2</v>
      </c>
      <c r="AB29">
        <v>2</v>
      </c>
      <c r="AC29">
        <v>2</v>
      </c>
      <c r="AD29">
        <v>0</v>
      </c>
    </row>
    <row r="30" spans="1:32" x14ac:dyDescent="0.25">
      <c r="A30" t="s">
        <v>110</v>
      </c>
      <c r="B30" t="s">
        <v>111</v>
      </c>
      <c r="C30" t="s">
        <v>112</v>
      </c>
      <c r="D30">
        <v>2</v>
      </c>
      <c r="E30">
        <v>1</v>
      </c>
      <c r="F30">
        <v>30</v>
      </c>
      <c r="G30">
        <v>2</v>
      </c>
      <c r="H30">
        <v>5</v>
      </c>
      <c r="I30">
        <v>1</v>
      </c>
      <c r="J30">
        <v>1</v>
      </c>
      <c r="K30">
        <v>12</v>
      </c>
      <c r="L30">
        <v>12</v>
      </c>
      <c r="M30">
        <v>0</v>
      </c>
      <c r="N30">
        <v>0</v>
      </c>
      <c r="O30">
        <v>2</v>
      </c>
      <c r="P30">
        <v>2</v>
      </c>
      <c r="Q30">
        <v>3</v>
      </c>
      <c r="R30">
        <v>3</v>
      </c>
      <c r="S30">
        <v>4</v>
      </c>
      <c r="T30">
        <v>1</v>
      </c>
      <c r="U30">
        <v>5</v>
      </c>
      <c r="V30">
        <v>1</v>
      </c>
      <c r="W30">
        <v>2</v>
      </c>
      <c r="X30">
        <v>2</v>
      </c>
      <c r="Y30">
        <v>2</v>
      </c>
      <c r="Z30">
        <v>2</v>
      </c>
      <c r="AA30">
        <v>2</v>
      </c>
      <c r="AB30">
        <v>2</v>
      </c>
      <c r="AC30">
        <v>2</v>
      </c>
      <c r="AD30">
        <v>0</v>
      </c>
    </row>
    <row r="31" spans="1:32" x14ac:dyDescent="0.25">
      <c r="A31" t="s">
        <v>113</v>
      </c>
      <c r="B31" t="s">
        <v>114</v>
      </c>
      <c r="C31" t="s">
        <v>115</v>
      </c>
      <c r="D31">
        <v>2</v>
      </c>
      <c r="E31">
        <v>1</v>
      </c>
      <c r="F31">
        <v>31</v>
      </c>
      <c r="G31">
        <v>2</v>
      </c>
      <c r="H31">
        <v>3</v>
      </c>
      <c r="I31">
        <v>1</v>
      </c>
      <c r="J31">
        <v>4</v>
      </c>
      <c r="K31">
        <v>12</v>
      </c>
      <c r="L31">
        <v>12</v>
      </c>
      <c r="M31">
        <v>0</v>
      </c>
      <c r="N31">
        <v>0</v>
      </c>
      <c r="O31">
        <v>2</v>
      </c>
      <c r="P31">
        <v>2</v>
      </c>
      <c r="Q31">
        <v>4</v>
      </c>
      <c r="R31">
        <v>4</v>
      </c>
      <c r="S31">
        <v>1</v>
      </c>
      <c r="T31">
        <v>1</v>
      </c>
      <c r="U31">
        <v>4</v>
      </c>
      <c r="V31">
        <v>1</v>
      </c>
      <c r="W31">
        <v>2</v>
      </c>
      <c r="X31">
        <v>2</v>
      </c>
      <c r="Y31">
        <v>1</v>
      </c>
      <c r="Z31">
        <v>2</v>
      </c>
      <c r="AA31">
        <v>2</v>
      </c>
      <c r="AB31">
        <v>2</v>
      </c>
      <c r="AC31">
        <v>2</v>
      </c>
      <c r="AD31">
        <v>0</v>
      </c>
    </row>
    <row r="32" spans="1:32" x14ac:dyDescent="0.25">
      <c r="A32" t="s">
        <v>116</v>
      </c>
      <c r="B32" t="s">
        <v>44</v>
      </c>
      <c r="C32" t="s">
        <v>117</v>
      </c>
      <c r="D32">
        <v>1</v>
      </c>
      <c r="E32">
        <v>1</v>
      </c>
      <c r="F32">
        <v>26</v>
      </c>
      <c r="G32">
        <v>1</v>
      </c>
      <c r="H32">
        <v>12</v>
      </c>
      <c r="I32">
        <v>1</v>
      </c>
      <c r="J32">
        <v>1</v>
      </c>
      <c r="K32">
        <v>12</v>
      </c>
      <c r="L32">
        <v>0</v>
      </c>
      <c r="M32">
        <v>0</v>
      </c>
      <c r="N32">
        <v>0</v>
      </c>
      <c r="O32">
        <v>2</v>
      </c>
      <c r="P32">
        <v>2</v>
      </c>
      <c r="Q32">
        <v>2</v>
      </c>
      <c r="R32">
        <v>2</v>
      </c>
      <c r="S32">
        <v>4</v>
      </c>
      <c r="T32">
        <v>3</v>
      </c>
      <c r="U32">
        <v>4</v>
      </c>
      <c r="V32">
        <v>2</v>
      </c>
      <c r="W32">
        <v>2</v>
      </c>
      <c r="X32">
        <v>3</v>
      </c>
      <c r="Y32">
        <v>2</v>
      </c>
      <c r="Z32">
        <v>2</v>
      </c>
      <c r="AA32">
        <v>2</v>
      </c>
      <c r="AB32">
        <v>2</v>
      </c>
      <c r="AC32">
        <v>2</v>
      </c>
      <c r="AD32">
        <v>0</v>
      </c>
    </row>
    <row r="33" spans="1:32" x14ac:dyDescent="0.25">
      <c r="A33" t="s">
        <v>118</v>
      </c>
      <c r="B33" t="s">
        <v>119</v>
      </c>
      <c r="C33" t="s">
        <v>120</v>
      </c>
      <c r="D33">
        <v>2</v>
      </c>
      <c r="E33">
        <v>1</v>
      </c>
      <c r="F33">
        <v>27</v>
      </c>
      <c r="G33">
        <v>2</v>
      </c>
      <c r="H33">
        <v>3</v>
      </c>
      <c r="I33">
        <v>1</v>
      </c>
      <c r="J33">
        <v>1</v>
      </c>
      <c r="K33">
        <v>12</v>
      </c>
      <c r="L33">
        <v>12</v>
      </c>
      <c r="M33">
        <v>1</v>
      </c>
      <c r="N33">
        <v>1</v>
      </c>
      <c r="O33">
        <v>1</v>
      </c>
      <c r="P33">
        <v>1</v>
      </c>
      <c r="Q33">
        <v>4</v>
      </c>
      <c r="R33">
        <v>4</v>
      </c>
      <c r="S33">
        <v>1</v>
      </c>
      <c r="T33">
        <v>1</v>
      </c>
      <c r="U33">
        <v>3</v>
      </c>
      <c r="V33">
        <v>1</v>
      </c>
      <c r="W33">
        <v>2</v>
      </c>
      <c r="X33">
        <v>3</v>
      </c>
      <c r="Y33">
        <v>1</v>
      </c>
      <c r="Z33">
        <v>1</v>
      </c>
      <c r="AA33">
        <v>1</v>
      </c>
      <c r="AB33">
        <v>2</v>
      </c>
      <c r="AC33">
        <v>2</v>
      </c>
      <c r="AD33">
        <v>0</v>
      </c>
    </row>
    <row r="34" spans="1:32" x14ac:dyDescent="0.25">
      <c r="A34" t="s">
        <v>121</v>
      </c>
      <c r="B34" t="s">
        <v>122</v>
      </c>
      <c r="C34" t="s">
        <v>123</v>
      </c>
      <c r="D34">
        <v>2</v>
      </c>
      <c r="E34">
        <v>1</v>
      </c>
      <c r="F34">
        <v>35</v>
      </c>
      <c r="G34">
        <v>2</v>
      </c>
      <c r="H34">
        <v>3</v>
      </c>
      <c r="I34">
        <v>1</v>
      </c>
      <c r="J34">
        <v>1</v>
      </c>
      <c r="K34">
        <v>12</v>
      </c>
      <c r="L34">
        <v>12</v>
      </c>
      <c r="M34">
        <v>0</v>
      </c>
      <c r="N34">
        <v>1</v>
      </c>
      <c r="O34">
        <v>2</v>
      </c>
      <c r="P34">
        <v>2</v>
      </c>
      <c r="Q34">
        <v>4</v>
      </c>
      <c r="R34">
        <v>4</v>
      </c>
      <c r="S34">
        <v>1</v>
      </c>
      <c r="T34">
        <v>7</v>
      </c>
      <c r="U34">
        <v>3</v>
      </c>
      <c r="V34">
        <v>2</v>
      </c>
      <c r="W34">
        <v>2</v>
      </c>
      <c r="X34">
        <v>3</v>
      </c>
      <c r="Y34">
        <v>4</v>
      </c>
      <c r="Z34">
        <v>1</v>
      </c>
      <c r="AA34">
        <v>1</v>
      </c>
      <c r="AB34">
        <v>1</v>
      </c>
      <c r="AC34">
        <v>1</v>
      </c>
      <c r="AD34">
        <v>0</v>
      </c>
    </row>
    <row r="35" spans="1:32" x14ac:dyDescent="0.25">
      <c r="A35" t="s">
        <v>124</v>
      </c>
      <c r="B35" t="s">
        <v>125</v>
      </c>
      <c r="C35" t="s">
        <v>126</v>
      </c>
      <c r="D35">
        <v>1</v>
      </c>
      <c r="E35">
        <v>1</v>
      </c>
      <c r="F35">
        <v>33</v>
      </c>
      <c r="G35">
        <v>3</v>
      </c>
      <c r="H35">
        <v>10</v>
      </c>
      <c r="I35">
        <v>1</v>
      </c>
      <c r="J35">
        <v>1</v>
      </c>
      <c r="K35">
        <v>12</v>
      </c>
      <c r="L35">
        <v>12</v>
      </c>
      <c r="M35">
        <v>2</v>
      </c>
      <c r="N35">
        <v>0</v>
      </c>
      <c r="O35">
        <v>2</v>
      </c>
      <c r="P35">
        <v>2</v>
      </c>
      <c r="Q35">
        <v>4</v>
      </c>
      <c r="R35">
        <v>4</v>
      </c>
      <c r="S35">
        <v>1</v>
      </c>
      <c r="T35">
        <v>1</v>
      </c>
      <c r="U35">
        <v>4</v>
      </c>
      <c r="V35">
        <v>1</v>
      </c>
      <c r="W35">
        <v>1</v>
      </c>
      <c r="X35">
        <v>1</v>
      </c>
      <c r="Y35">
        <v>1</v>
      </c>
      <c r="Z35">
        <v>2</v>
      </c>
      <c r="AA35">
        <v>2</v>
      </c>
      <c r="AB35">
        <v>2</v>
      </c>
      <c r="AC35">
        <v>2</v>
      </c>
      <c r="AD35">
        <v>1</v>
      </c>
      <c r="AE35">
        <v>1</v>
      </c>
      <c r="AF35">
        <v>1</v>
      </c>
    </row>
    <row r="36" spans="1:32" x14ac:dyDescent="0.25">
      <c r="A36" t="s">
        <v>127</v>
      </c>
      <c r="B36" t="s">
        <v>128</v>
      </c>
      <c r="C36" t="s">
        <v>129</v>
      </c>
      <c r="D36">
        <v>2</v>
      </c>
      <c r="E36">
        <v>1</v>
      </c>
      <c r="F36">
        <v>32</v>
      </c>
      <c r="G36">
        <v>3</v>
      </c>
      <c r="H36">
        <v>2</v>
      </c>
      <c r="I36">
        <v>1</v>
      </c>
      <c r="J36">
        <v>1</v>
      </c>
      <c r="K36">
        <v>12</v>
      </c>
      <c r="L36">
        <v>12</v>
      </c>
      <c r="M36">
        <v>1</v>
      </c>
      <c r="N36">
        <v>2</v>
      </c>
      <c r="O36">
        <v>2</v>
      </c>
      <c r="P36">
        <v>2</v>
      </c>
      <c r="Q36">
        <v>2</v>
      </c>
      <c r="R36">
        <v>1</v>
      </c>
      <c r="S36">
        <v>1</v>
      </c>
      <c r="T36">
        <v>4</v>
      </c>
      <c r="U36">
        <v>1</v>
      </c>
      <c r="V36">
        <v>2</v>
      </c>
      <c r="W36">
        <v>2</v>
      </c>
      <c r="X36">
        <v>1</v>
      </c>
      <c r="Y36">
        <v>1</v>
      </c>
      <c r="Z36">
        <v>2</v>
      </c>
      <c r="AA36">
        <v>1</v>
      </c>
      <c r="AB36">
        <v>2</v>
      </c>
      <c r="AC36">
        <v>2</v>
      </c>
      <c r="AD36">
        <v>0</v>
      </c>
    </row>
    <row r="37" spans="1:32" x14ac:dyDescent="0.25">
      <c r="A37" t="s">
        <v>130</v>
      </c>
      <c r="B37" t="s">
        <v>119</v>
      </c>
      <c r="C37" t="s">
        <v>131</v>
      </c>
      <c r="D37">
        <v>1</v>
      </c>
      <c r="E37">
        <v>1</v>
      </c>
      <c r="F37">
        <v>24</v>
      </c>
      <c r="G37">
        <v>3</v>
      </c>
      <c r="H37">
        <v>3</v>
      </c>
      <c r="I37">
        <v>1</v>
      </c>
      <c r="J37">
        <v>1</v>
      </c>
      <c r="K37">
        <v>11</v>
      </c>
      <c r="L37">
        <v>12</v>
      </c>
      <c r="M37">
        <v>0</v>
      </c>
      <c r="N37">
        <v>0</v>
      </c>
      <c r="O37">
        <v>1</v>
      </c>
      <c r="P37">
        <v>1</v>
      </c>
      <c r="Q37">
        <v>2</v>
      </c>
      <c r="R37">
        <v>2</v>
      </c>
      <c r="S37">
        <v>3</v>
      </c>
      <c r="T37">
        <v>7</v>
      </c>
      <c r="U37">
        <v>2</v>
      </c>
      <c r="V37">
        <v>2</v>
      </c>
      <c r="W37">
        <v>1</v>
      </c>
      <c r="X37">
        <v>4</v>
      </c>
      <c r="Y37">
        <v>2</v>
      </c>
      <c r="Z37">
        <v>2</v>
      </c>
      <c r="AA37">
        <v>2</v>
      </c>
      <c r="AB37">
        <v>2</v>
      </c>
      <c r="AC37">
        <v>2</v>
      </c>
      <c r="AD37">
        <v>1</v>
      </c>
      <c r="AE37">
        <v>1</v>
      </c>
      <c r="AF37">
        <v>1</v>
      </c>
    </row>
    <row r="38" spans="1:32" x14ac:dyDescent="0.25">
      <c r="A38" t="s">
        <v>132</v>
      </c>
      <c r="B38" t="s">
        <v>122</v>
      </c>
      <c r="C38" t="s">
        <v>133</v>
      </c>
      <c r="D38">
        <v>1</v>
      </c>
      <c r="E38">
        <v>1</v>
      </c>
      <c r="F38">
        <v>32</v>
      </c>
      <c r="G38">
        <v>9</v>
      </c>
      <c r="H38">
        <v>2</v>
      </c>
      <c r="I38">
        <v>1</v>
      </c>
      <c r="J38">
        <v>1</v>
      </c>
      <c r="K38">
        <v>12</v>
      </c>
      <c r="L38">
        <v>12</v>
      </c>
      <c r="M38">
        <v>0</v>
      </c>
      <c r="N38">
        <v>0</v>
      </c>
      <c r="O38">
        <v>3</v>
      </c>
      <c r="P38">
        <v>3</v>
      </c>
      <c r="Q38">
        <v>2</v>
      </c>
      <c r="R38">
        <v>2</v>
      </c>
      <c r="S38">
        <v>1</v>
      </c>
      <c r="T38">
        <v>1</v>
      </c>
      <c r="U38">
        <v>4</v>
      </c>
      <c r="V38">
        <v>2</v>
      </c>
      <c r="W38">
        <v>2</v>
      </c>
      <c r="X38">
        <v>3</v>
      </c>
      <c r="Y38">
        <v>2</v>
      </c>
      <c r="Z38">
        <v>2</v>
      </c>
      <c r="AA38">
        <v>2</v>
      </c>
      <c r="AB38">
        <v>2</v>
      </c>
      <c r="AC38">
        <v>2</v>
      </c>
      <c r="AD38">
        <v>0</v>
      </c>
    </row>
    <row r="39" spans="1:32" x14ac:dyDescent="0.25">
      <c r="A39" t="s">
        <v>134</v>
      </c>
      <c r="B39" t="s">
        <v>44</v>
      </c>
      <c r="C39" t="s">
        <v>135</v>
      </c>
      <c r="D39">
        <v>2</v>
      </c>
      <c r="E39">
        <v>1</v>
      </c>
      <c r="F39">
        <v>27</v>
      </c>
      <c r="G39">
        <v>2</v>
      </c>
      <c r="H39">
        <v>5</v>
      </c>
      <c r="I39">
        <v>1</v>
      </c>
      <c r="J39">
        <v>1</v>
      </c>
      <c r="K39">
        <v>12</v>
      </c>
      <c r="L39">
        <v>12</v>
      </c>
      <c r="M39">
        <v>1</v>
      </c>
      <c r="N39">
        <v>0</v>
      </c>
      <c r="O39">
        <v>1</v>
      </c>
      <c r="P39">
        <v>1</v>
      </c>
      <c r="Q39">
        <v>2</v>
      </c>
      <c r="R39">
        <v>2</v>
      </c>
      <c r="S39">
        <v>4</v>
      </c>
      <c r="T39">
        <v>1</v>
      </c>
      <c r="U39">
        <v>4</v>
      </c>
      <c r="V39">
        <v>2</v>
      </c>
      <c r="W39">
        <v>2</v>
      </c>
      <c r="X39">
        <v>2</v>
      </c>
      <c r="Y39">
        <v>1</v>
      </c>
      <c r="Z39">
        <v>1</v>
      </c>
      <c r="AA39">
        <v>1</v>
      </c>
      <c r="AB39">
        <v>2</v>
      </c>
      <c r="AC39">
        <v>2</v>
      </c>
      <c r="AD39">
        <v>0</v>
      </c>
    </row>
    <row r="40" spans="1:32" x14ac:dyDescent="0.25">
      <c r="A40" t="s">
        <v>136</v>
      </c>
      <c r="B40" t="s">
        <v>95</v>
      </c>
      <c r="C40" t="s">
        <v>137</v>
      </c>
      <c r="D40">
        <v>1</v>
      </c>
      <c r="E40">
        <v>1</v>
      </c>
      <c r="F40">
        <v>39</v>
      </c>
      <c r="G40">
        <v>2</v>
      </c>
      <c r="H40">
        <v>10</v>
      </c>
      <c r="I40">
        <v>1</v>
      </c>
      <c r="J40">
        <v>1</v>
      </c>
      <c r="K40">
        <v>12</v>
      </c>
      <c r="L40">
        <v>12</v>
      </c>
      <c r="M40">
        <v>0</v>
      </c>
      <c r="N40">
        <v>0</v>
      </c>
      <c r="O40">
        <v>3</v>
      </c>
      <c r="P40">
        <v>3</v>
      </c>
      <c r="Q40">
        <v>4</v>
      </c>
      <c r="R40">
        <v>4</v>
      </c>
      <c r="S40">
        <v>1</v>
      </c>
      <c r="T40">
        <v>5</v>
      </c>
      <c r="U40">
        <v>5</v>
      </c>
      <c r="V40">
        <v>1</v>
      </c>
      <c r="W40">
        <v>1</v>
      </c>
      <c r="X40">
        <v>1</v>
      </c>
      <c r="Y40">
        <v>1</v>
      </c>
      <c r="Z40">
        <v>2</v>
      </c>
      <c r="AA40">
        <v>2</v>
      </c>
      <c r="AB40">
        <v>2</v>
      </c>
      <c r="AC40">
        <v>1</v>
      </c>
      <c r="AD40">
        <v>1</v>
      </c>
      <c r="AE40">
        <v>1</v>
      </c>
      <c r="AF40">
        <v>1</v>
      </c>
    </row>
    <row r="41" spans="1:32" x14ac:dyDescent="0.25">
      <c r="A41" t="s">
        <v>138</v>
      </c>
      <c r="B41" t="s">
        <v>139</v>
      </c>
      <c r="C41" t="s">
        <v>57</v>
      </c>
      <c r="D41">
        <v>2</v>
      </c>
      <c r="E41">
        <v>1</v>
      </c>
      <c r="F41">
        <v>31</v>
      </c>
      <c r="G41">
        <v>2</v>
      </c>
      <c r="H41">
        <v>3</v>
      </c>
      <c r="I41">
        <v>1</v>
      </c>
      <c r="J41">
        <v>1</v>
      </c>
      <c r="K41">
        <v>12</v>
      </c>
      <c r="L41">
        <v>9</v>
      </c>
      <c r="M41">
        <v>0</v>
      </c>
      <c r="N41">
        <v>0</v>
      </c>
      <c r="O41">
        <v>2</v>
      </c>
      <c r="P41">
        <v>2</v>
      </c>
      <c r="Q41">
        <v>3</v>
      </c>
      <c r="R41">
        <v>3</v>
      </c>
      <c r="S41">
        <v>3</v>
      </c>
      <c r="T41">
        <v>7</v>
      </c>
      <c r="U41">
        <v>4</v>
      </c>
      <c r="V41">
        <v>1</v>
      </c>
      <c r="W41">
        <v>1</v>
      </c>
      <c r="X41">
        <v>1</v>
      </c>
      <c r="Y41">
        <v>1</v>
      </c>
      <c r="Z41">
        <v>2</v>
      </c>
      <c r="AA41">
        <v>2</v>
      </c>
      <c r="AB41">
        <v>2</v>
      </c>
      <c r="AC41">
        <v>2</v>
      </c>
      <c r="AD41">
        <v>1</v>
      </c>
      <c r="AE41">
        <v>1</v>
      </c>
      <c r="AF41">
        <v>1</v>
      </c>
    </row>
    <row r="42" spans="1:32" x14ac:dyDescent="0.25">
      <c r="A42" t="s">
        <v>140</v>
      </c>
      <c r="B42" t="s">
        <v>141</v>
      </c>
      <c r="C42" t="s">
        <v>142</v>
      </c>
      <c r="D42">
        <v>1</v>
      </c>
      <c r="E42">
        <v>1</v>
      </c>
      <c r="F42">
        <v>24</v>
      </c>
      <c r="G42">
        <v>2</v>
      </c>
      <c r="H42">
        <v>10</v>
      </c>
      <c r="I42">
        <v>1</v>
      </c>
      <c r="J42">
        <v>4</v>
      </c>
      <c r="K42">
        <v>12</v>
      </c>
      <c r="L42">
        <v>12</v>
      </c>
      <c r="M42">
        <v>1</v>
      </c>
      <c r="N42">
        <v>1</v>
      </c>
      <c r="O42">
        <v>1</v>
      </c>
      <c r="P42">
        <v>1</v>
      </c>
      <c r="Q42">
        <v>2</v>
      </c>
      <c r="R42">
        <v>2</v>
      </c>
      <c r="S42">
        <v>3</v>
      </c>
      <c r="T42">
        <v>7</v>
      </c>
      <c r="U42">
        <v>2</v>
      </c>
      <c r="V42">
        <v>1</v>
      </c>
      <c r="W42">
        <v>2</v>
      </c>
      <c r="X42">
        <v>1</v>
      </c>
      <c r="Y42">
        <v>1</v>
      </c>
      <c r="Z42">
        <v>2</v>
      </c>
      <c r="AA42">
        <v>2</v>
      </c>
      <c r="AB42">
        <v>2</v>
      </c>
      <c r="AC42">
        <v>2</v>
      </c>
      <c r="AD42">
        <v>0</v>
      </c>
    </row>
    <row r="43" spans="1:32" x14ac:dyDescent="0.25">
      <c r="A43" t="s">
        <v>143</v>
      </c>
      <c r="B43" t="s">
        <v>144</v>
      </c>
      <c r="C43" t="s">
        <v>145</v>
      </c>
      <c r="D43">
        <v>2</v>
      </c>
      <c r="E43">
        <v>1</v>
      </c>
      <c r="F43">
        <v>42</v>
      </c>
      <c r="G43">
        <v>9</v>
      </c>
      <c r="H43">
        <v>3</v>
      </c>
      <c r="I43">
        <v>1</v>
      </c>
      <c r="J43">
        <v>1</v>
      </c>
      <c r="K43">
        <v>12</v>
      </c>
      <c r="L43">
        <v>10</v>
      </c>
      <c r="M43">
        <v>0</v>
      </c>
      <c r="N43">
        <v>0</v>
      </c>
      <c r="O43">
        <v>3</v>
      </c>
      <c r="P43">
        <v>3</v>
      </c>
      <c r="Q43">
        <v>3</v>
      </c>
      <c r="R43">
        <v>3</v>
      </c>
      <c r="S43">
        <v>1</v>
      </c>
      <c r="T43">
        <v>5</v>
      </c>
      <c r="U43">
        <v>5</v>
      </c>
      <c r="V43">
        <v>2</v>
      </c>
      <c r="W43">
        <v>2</v>
      </c>
      <c r="X43">
        <v>1</v>
      </c>
      <c r="Y43">
        <v>1</v>
      </c>
      <c r="Z43">
        <v>2</v>
      </c>
      <c r="AA43">
        <v>2</v>
      </c>
      <c r="AB43">
        <v>2</v>
      </c>
      <c r="AC43">
        <v>2</v>
      </c>
      <c r="AD43">
        <v>0</v>
      </c>
    </row>
    <row r="44" spans="1:32" x14ac:dyDescent="0.25">
      <c r="A44" t="s">
        <v>146</v>
      </c>
      <c r="B44" t="s">
        <v>41</v>
      </c>
      <c r="C44" t="s">
        <v>147</v>
      </c>
      <c r="D44">
        <v>1</v>
      </c>
      <c r="E44">
        <v>1</v>
      </c>
      <c r="F44">
        <v>39</v>
      </c>
      <c r="G44">
        <v>2</v>
      </c>
      <c r="H44">
        <v>3</v>
      </c>
      <c r="I44">
        <v>1</v>
      </c>
      <c r="J44">
        <v>7</v>
      </c>
      <c r="K44">
        <v>12</v>
      </c>
      <c r="L44">
        <v>11</v>
      </c>
      <c r="M44">
        <v>0</v>
      </c>
      <c r="N44">
        <v>0</v>
      </c>
      <c r="O44">
        <v>5</v>
      </c>
      <c r="P44">
        <v>5</v>
      </c>
      <c r="Q44">
        <v>2</v>
      </c>
      <c r="R44">
        <v>2</v>
      </c>
      <c r="S44">
        <v>1</v>
      </c>
      <c r="T44">
        <v>5</v>
      </c>
      <c r="U44">
        <v>6</v>
      </c>
      <c r="V44">
        <v>2</v>
      </c>
      <c r="W44">
        <v>2</v>
      </c>
      <c r="X44">
        <v>3</v>
      </c>
      <c r="Y44">
        <v>1</v>
      </c>
      <c r="Z44">
        <v>2</v>
      </c>
      <c r="AA44">
        <v>2</v>
      </c>
      <c r="AB44">
        <v>1</v>
      </c>
      <c r="AC44">
        <v>2</v>
      </c>
      <c r="AD44">
        <v>1</v>
      </c>
      <c r="AE44">
        <v>1</v>
      </c>
      <c r="AF44">
        <v>1</v>
      </c>
    </row>
    <row r="45" spans="1:32" x14ac:dyDescent="0.25">
      <c r="A45" t="s">
        <v>148</v>
      </c>
      <c r="B45" t="s">
        <v>56</v>
      </c>
      <c r="C45" t="s">
        <v>149</v>
      </c>
      <c r="D45">
        <v>2</v>
      </c>
      <c r="E45">
        <v>1</v>
      </c>
      <c r="F45">
        <v>23</v>
      </c>
      <c r="G45">
        <v>3</v>
      </c>
      <c r="H45">
        <v>1</v>
      </c>
      <c r="I45">
        <v>1</v>
      </c>
      <c r="J45">
        <v>4</v>
      </c>
      <c r="K45">
        <v>12</v>
      </c>
      <c r="L45">
        <v>12</v>
      </c>
      <c r="M45">
        <v>0</v>
      </c>
      <c r="N45">
        <v>0</v>
      </c>
      <c r="O45">
        <v>2</v>
      </c>
      <c r="P45">
        <v>2</v>
      </c>
      <c r="Q45">
        <v>2</v>
      </c>
      <c r="R45">
        <v>2</v>
      </c>
      <c r="S45">
        <v>4</v>
      </c>
      <c r="T45">
        <v>1</v>
      </c>
      <c r="U45">
        <v>6</v>
      </c>
      <c r="V45">
        <v>1</v>
      </c>
      <c r="W45">
        <v>2</v>
      </c>
      <c r="X45">
        <v>3</v>
      </c>
      <c r="Y45">
        <v>2</v>
      </c>
      <c r="Z45">
        <v>2</v>
      </c>
      <c r="AA45">
        <v>2</v>
      </c>
      <c r="AB45">
        <v>2</v>
      </c>
      <c r="AC45">
        <v>2</v>
      </c>
      <c r="AD45">
        <v>0</v>
      </c>
    </row>
    <row r="46" spans="1:32" x14ac:dyDescent="0.25">
      <c r="A46" t="s">
        <v>150</v>
      </c>
      <c r="B46" t="s">
        <v>139</v>
      </c>
      <c r="C46" t="s">
        <v>151</v>
      </c>
      <c r="D46">
        <v>1</v>
      </c>
      <c r="E46">
        <v>1</v>
      </c>
      <c r="F46">
        <v>35</v>
      </c>
      <c r="G46">
        <v>2</v>
      </c>
      <c r="H46">
        <v>3</v>
      </c>
      <c r="I46">
        <v>1</v>
      </c>
      <c r="J46">
        <v>1</v>
      </c>
      <c r="K46">
        <v>12</v>
      </c>
      <c r="L46">
        <v>12</v>
      </c>
      <c r="M46">
        <v>0</v>
      </c>
      <c r="N46">
        <v>0</v>
      </c>
      <c r="O46">
        <v>3</v>
      </c>
      <c r="P46">
        <v>3</v>
      </c>
      <c r="Q46">
        <v>3</v>
      </c>
      <c r="R46">
        <v>3</v>
      </c>
      <c r="S46">
        <v>1</v>
      </c>
      <c r="T46">
        <v>5</v>
      </c>
      <c r="U46">
        <v>3</v>
      </c>
      <c r="V46">
        <v>1</v>
      </c>
      <c r="W46">
        <v>1</v>
      </c>
      <c r="X46">
        <v>1</v>
      </c>
      <c r="Y46">
        <v>1</v>
      </c>
      <c r="Z46">
        <v>2</v>
      </c>
      <c r="AA46">
        <v>2</v>
      </c>
      <c r="AB46">
        <v>2</v>
      </c>
      <c r="AC46">
        <v>2</v>
      </c>
      <c r="AD46">
        <v>0</v>
      </c>
    </row>
    <row r="47" spans="1:32" x14ac:dyDescent="0.25">
      <c r="A47" t="s">
        <v>152</v>
      </c>
      <c r="B47" t="s">
        <v>153</v>
      </c>
      <c r="C47" t="s">
        <v>154</v>
      </c>
      <c r="D47">
        <v>2</v>
      </c>
      <c r="E47">
        <v>1</v>
      </c>
      <c r="F47">
        <v>34</v>
      </c>
      <c r="G47">
        <v>2</v>
      </c>
      <c r="H47">
        <v>7</v>
      </c>
      <c r="I47">
        <v>1</v>
      </c>
      <c r="J47">
        <v>4</v>
      </c>
      <c r="K47">
        <v>12</v>
      </c>
      <c r="L47">
        <v>12</v>
      </c>
      <c r="M47">
        <v>1</v>
      </c>
      <c r="N47">
        <v>0</v>
      </c>
      <c r="O47">
        <v>3</v>
      </c>
      <c r="P47">
        <v>3</v>
      </c>
      <c r="Q47">
        <v>2</v>
      </c>
      <c r="R47">
        <v>2</v>
      </c>
      <c r="S47">
        <v>4</v>
      </c>
      <c r="T47">
        <v>1</v>
      </c>
      <c r="U47">
        <v>6</v>
      </c>
      <c r="V47">
        <v>2</v>
      </c>
      <c r="W47">
        <v>2</v>
      </c>
      <c r="X47">
        <v>1</v>
      </c>
      <c r="Y47">
        <v>1</v>
      </c>
      <c r="Z47">
        <v>2</v>
      </c>
      <c r="AA47">
        <v>2</v>
      </c>
      <c r="AB47">
        <v>2</v>
      </c>
      <c r="AC47">
        <v>2</v>
      </c>
      <c r="AD47">
        <v>0</v>
      </c>
    </row>
    <row r="48" spans="1:32" x14ac:dyDescent="0.25">
      <c r="A48" t="s">
        <v>155</v>
      </c>
      <c r="B48" t="s">
        <v>156</v>
      </c>
      <c r="C48" t="s">
        <v>157</v>
      </c>
      <c r="D48">
        <v>2</v>
      </c>
      <c r="E48">
        <v>1</v>
      </c>
      <c r="F48">
        <v>29</v>
      </c>
      <c r="G48">
        <v>2</v>
      </c>
      <c r="H48">
        <v>7</v>
      </c>
      <c r="I48">
        <v>1</v>
      </c>
      <c r="J48">
        <v>1</v>
      </c>
      <c r="K48">
        <v>12</v>
      </c>
      <c r="L48">
        <v>12</v>
      </c>
      <c r="M48">
        <v>1</v>
      </c>
      <c r="N48">
        <v>2</v>
      </c>
      <c r="O48">
        <v>2</v>
      </c>
      <c r="P48">
        <v>2</v>
      </c>
      <c r="Q48">
        <v>4</v>
      </c>
      <c r="R48">
        <v>4</v>
      </c>
      <c r="S48">
        <v>1</v>
      </c>
      <c r="T48">
        <v>1</v>
      </c>
      <c r="U48">
        <v>4</v>
      </c>
      <c r="V48">
        <v>1</v>
      </c>
      <c r="W48">
        <v>2</v>
      </c>
      <c r="X48">
        <v>1</v>
      </c>
      <c r="Y48">
        <v>1</v>
      </c>
      <c r="Z48">
        <v>1</v>
      </c>
      <c r="AA48">
        <v>1</v>
      </c>
      <c r="AB48">
        <v>2</v>
      </c>
      <c r="AC48">
        <v>2</v>
      </c>
      <c r="AD48">
        <v>0</v>
      </c>
    </row>
    <row r="49" spans="1:30" x14ac:dyDescent="0.25">
      <c r="A49" t="s">
        <v>158</v>
      </c>
      <c r="AD49">
        <v>0</v>
      </c>
    </row>
    <row r="50" spans="1:30" x14ac:dyDescent="0.25">
      <c r="A50" t="s">
        <v>159</v>
      </c>
      <c r="B50" t="s">
        <v>160</v>
      </c>
      <c r="C50" t="s">
        <v>161</v>
      </c>
      <c r="D50">
        <v>2</v>
      </c>
      <c r="E50">
        <v>1</v>
      </c>
      <c r="F50">
        <v>30</v>
      </c>
      <c r="G50">
        <v>1</v>
      </c>
      <c r="H50">
        <v>2</v>
      </c>
      <c r="I50">
        <v>1</v>
      </c>
      <c r="J50">
        <v>5</v>
      </c>
      <c r="K50">
        <v>12</v>
      </c>
      <c r="L50">
        <v>12</v>
      </c>
      <c r="M50">
        <v>0</v>
      </c>
      <c r="N50">
        <v>0</v>
      </c>
      <c r="O50">
        <v>3</v>
      </c>
      <c r="P50">
        <v>2</v>
      </c>
      <c r="Q50">
        <v>2</v>
      </c>
      <c r="R50">
        <v>2</v>
      </c>
      <c r="S50">
        <v>1</v>
      </c>
      <c r="T50">
        <v>5</v>
      </c>
      <c r="U50">
        <v>4</v>
      </c>
      <c r="V50">
        <v>1</v>
      </c>
      <c r="W50">
        <v>2</v>
      </c>
      <c r="X50">
        <v>2</v>
      </c>
      <c r="Y50">
        <v>2</v>
      </c>
      <c r="Z50">
        <v>1</v>
      </c>
      <c r="AA50">
        <v>1</v>
      </c>
      <c r="AB50">
        <v>2</v>
      </c>
      <c r="AC50">
        <v>1</v>
      </c>
      <c r="AD50">
        <v>0</v>
      </c>
    </row>
    <row r="51" spans="1:30" x14ac:dyDescent="0.25">
      <c r="A51" t="s">
        <v>162</v>
      </c>
      <c r="B51" t="s">
        <v>50</v>
      </c>
      <c r="C51" t="s">
        <v>163</v>
      </c>
      <c r="D51">
        <v>1</v>
      </c>
      <c r="E51">
        <v>1</v>
      </c>
      <c r="F51">
        <v>27</v>
      </c>
      <c r="G51">
        <v>2</v>
      </c>
      <c r="H51">
        <v>3</v>
      </c>
      <c r="I51">
        <v>1</v>
      </c>
      <c r="J51">
        <v>1</v>
      </c>
      <c r="K51">
        <v>12</v>
      </c>
      <c r="L51">
        <v>12</v>
      </c>
      <c r="M51">
        <v>1</v>
      </c>
      <c r="N51">
        <v>1</v>
      </c>
      <c r="O51">
        <v>1</v>
      </c>
      <c r="P51">
        <v>1</v>
      </c>
      <c r="Q51">
        <v>3</v>
      </c>
      <c r="R51">
        <v>3</v>
      </c>
      <c r="S51">
        <v>3</v>
      </c>
      <c r="T51">
        <v>7</v>
      </c>
      <c r="U51">
        <v>4</v>
      </c>
      <c r="V51">
        <v>2</v>
      </c>
      <c r="W51">
        <v>2</v>
      </c>
      <c r="X51">
        <v>1</v>
      </c>
      <c r="Y51">
        <v>1</v>
      </c>
      <c r="Z51">
        <v>1</v>
      </c>
      <c r="AA51">
        <v>1</v>
      </c>
      <c r="AB51">
        <v>2</v>
      </c>
      <c r="AC51">
        <v>2</v>
      </c>
      <c r="AD51">
        <v>0</v>
      </c>
    </row>
    <row r="52" spans="1:30" x14ac:dyDescent="0.25">
      <c r="A52" t="s">
        <v>164</v>
      </c>
      <c r="B52" t="s">
        <v>139</v>
      </c>
      <c r="C52" t="s">
        <v>165</v>
      </c>
      <c r="D52">
        <v>1</v>
      </c>
      <c r="E52">
        <v>1</v>
      </c>
      <c r="F52">
        <v>35</v>
      </c>
      <c r="G52">
        <v>2</v>
      </c>
      <c r="H52">
        <v>3</v>
      </c>
      <c r="I52">
        <v>1</v>
      </c>
      <c r="J52">
        <v>1</v>
      </c>
      <c r="K52">
        <v>12</v>
      </c>
      <c r="L52">
        <v>12</v>
      </c>
      <c r="M52">
        <v>0</v>
      </c>
      <c r="N52">
        <v>0</v>
      </c>
      <c r="O52">
        <v>3</v>
      </c>
      <c r="P52">
        <v>3</v>
      </c>
      <c r="Q52">
        <v>3</v>
      </c>
      <c r="R52">
        <v>3</v>
      </c>
      <c r="S52">
        <v>1</v>
      </c>
      <c r="T52">
        <v>5</v>
      </c>
      <c r="U52">
        <v>3</v>
      </c>
      <c r="V52">
        <v>1</v>
      </c>
      <c r="W52">
        <v>1</v>
      </c>
      <c r="X52">
        <v>1</v>
      </c>
      <c r="Y52">
        <v>1</v>
      </c>
      <c r="Z52">
        <v>2</v>
      </c>
      <c r="AA52">
        <v>2</v>
      </c>
      <c r="AB52">
        <v>2</v>
      </c>
      <c r="AC52">
        <v>2</v>
      </c>
      <c r="AD52">
        <v>0</v>
      </c>
    </row>
    <row r="53" spans="1:30" x14ac:dyDescent="0.25">
      <c r="A53" t="s">
        <v>166</v>
      </c>
      <c r="B53" t="s">
        <v>62</v>
      </c>
      <c r="C53" t="s">
        <v>167</v>
      </c>
      <c r="D53">
        <v>2</v>
      </c>
      <c r="E53">
        <v>1</v>
      </c>
      <c r="F53">
        <v>24</v>
      </c>
      <c r="G53">
        <v>2</v>
      </c>
      <c r="H53">
        <v>2</v>
      </c>
      <c r="I53">
        <v>1</v>
      </c>
      <c r="J53">
        <v>4</v>
      </c>
      <c r="K53">
        <v>11</v>
      </c>
      <c r="L53">
        <v>12</v>
      </c>
      <c r="M53">
        <v>0</v>
      </c>
      <c r="N53">
        <v>0</v>
      </c>
      <c r="O53">
        <v>1</v>
      </c>
      <c r="P53">
        <v>1</v>
      </c>
      <c r="Q53">
        <v>2</v>
      </c>
      <c r="R53">
        <v>2</v>
      </c>
      <c r="S53">
        <v>4</v>
      </c>
      <c r="T53">
        <v>1</v>
      </c>
      <c r="U53">
        <v>6</v>
      </c>
      <c r="V53">
        <v>2</v>
      </c>
      <c r="W53">
        <v>2</v>
      </c>
      <c r="X53">
        <v>1</v>
      </c>
      <c r="Y53">
        <v>1</v>
      </c>
      <c r="Z53">
        <v>2</v>
      </c>
      <c r="AA53">
        <v>1</v>
      </c>
      <c r="AB53">
        <v>1</v>
      </c>
      <c r="AC53">
        <v>1</v>
      </c>
      <c r="AD53">
        <v>0</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AFA41C-7138-44BD-9093-EA3AE0533098}">
  <dimension ref="A1:O46"/>
  <sheetViews>
    <sheetView workbookViewId="0">
      <selection sqref="A1:O46"/>
    </sheetView>
  </sheetViews>
  <sheetFormatPr defaultRowHeight="15" x14ac:dyDescent="0.25"/>
  <sheetData>
    <row r="1" spans="1:15" x14ac:dyDescent="0.25">
      <c r="A1" s="112"/>
      <c r="B1" s="113" t="s">
        <v>518</v>
      </c>
      <c r="C1" s="114"/>
      <c r="D1" s="114"/>
      <c r="E1" s="114"/>
      <c r="F1" s="114"/>
      <c r="G1" s="114"/>
      <c r="H1" s="114"/>
      <c r="I1" s="114"/>
      <c r="J1" s="114"/>
      <c r="K1" s="114"/>
      <c r="L1" s="114"/>
      <c r="M1" s="115"/>
      <c r="N1" s="116"/>
      <c r="O1" s="116"/>
    </row>
    <row r="2" spans="1:15" ht="15.75" thickBot="1" x14ac:dyDescent="0.3">
      <c r="A2" s="112"/>
      <c r="B2" s="117" t="s">
        <v>519</v>
      </c>
      <c r="C2" s="118"/>
      <c r="D2" s="118"/>
      <c r="E2" s="118"/>
      <c r="F2" s="118"/>
      <c r="G2" s="118"/>
      <c r="H2" s="118"/>
      <c r="I2" s="118"/>
      <c r="J2" s="118"/>
      <c r="K2" s="118"/>
      <c r="L2" s="118"/>
      <c r="M2" s="119"/>
      <c r="N2" s="116"/>
      <c r="O2" s="116"/>
    </row>
    <row r="3" spans="1:15" ht="15.75" thickBot="1" x14ac:dyDescent="0.3">
      <c r="A3" s="112"/>
      <c r="B3" s="120" t="s">
        <v>256</v>
      </c>
      <c r="C3" s="121"/>
      <c r="D3" s="120" t="s">
        <v>3</v>
      </c>
      <c r="E3" s="121"/>
      <c r="F3" s="122" t="s">
        <v>4</v>
      </c>
      <c r="G3" s="123"/>
      <c r="H3" s="120" t="s">
        <v>5</v>
      </c>
      <c r="I3" s="121"/>
      <c r="J3" s="120" t="s">
        <v>6</v>
      </c>
      <c r="K3" s="121"/>
      <c r="L3" s="120" t="s">
        <v>7</v>
      </c>
      <c r="M3" s="121"/>
      <c r="N3" s="116"/>
      <c r="O3" s="116"/>
    </row>
    <row r="4" spans="1:15" x14ac:dyDescent="0.25">
      <c r="A4" s="112"/>
      <c r="B4" s="126" t="s">
        <v>520</v>
      </c>
      <c r="C4" s="127" t="s">
        <v>485</v>
      </c>
      <c r="D4" s="126" t="s">
        <v>520</v>
      </c>
      <c r="E4" s="128" t="s">
        <v>485</v>
      </c>
      <c r="F4" s="126" t="s">
        <v>520</v>
      </c>
      <c r="G4" s="129" t="s">
        <v>485</v>
      </c>
      <c r="H4" s="126" t="s">
        <v>520</v>
      </c>
      <c r="I4" s="128" t="s">
        <v>485</v>
      </c>
      <c r="J4" s="126" t="s">
        <v>520</v>
      </c>
      <c r="K4" s="128" t="s">
        <v>485</v>
      </c>
      <c r="L4" s="126" t="s">
        <v>520</v>
      </c>
      <c r="M4" s="128" t="s">
        <v>485</v>
      </c>
      <c r="N4" s="116"/>
      <c r="O4" s="116"/>
    </row>
    <row r="5" spans="1:15" x14ac:dyDescent="0.25">
      <c r="A5" s="130" t="s">
        <v>486</v>
      </c>
      <c r="B5" s="131">
        <v>12</v>
      </c>
      <c r="C5" s="132">
        <f>B5/17*100</f>
        <v>70.588235294117652</v>
      </c>
      <c r="D5" s="131">
        <v>2</v>
      </c>
      <c r="E5" s="132">
        <f>D5/17*100</f>
        <v>11.76470588235294</v>
      </c>
      <c r="F5" s="131">
        <v>0</v>
      </c>
      <c r="G5" s="132">
        <f>F5/17*100</f>
        <v>0</v>
      </c>
      <c r="H5" s="131">
        <v>0</v>
      </c>
      <c r="I5" s="132">
        <f>H5/17*100</f>
        <v>0</v>
      </c>
      <c r="J5" s="131">
        <v>2</v>
      </c>
      <c r="K5" s="132">
        <f>J5/17*100</f>
        <v>11.76470588235294</v>
      </c>
      <c r="L5" s="131">
        <v>0</v>
      </c>
      <c r="M5" s="132">
        <f>L5/17*100</f>
        <v>0</v>
      </c>
      <c r="N5" s="116"/>
      <c r="O5" s="116"/>
    </row>
    <row r="6" spans="1:15" x14ac:dyDescent="0.25">
      <c r="A6" s="133" t="s">
        <v>487</v>
      </c>
      <c r="B6" s="131">
        <v>15</v>
      </c>
      <c r="C6" s="132">
        <f>B6/17*100</f>
        <v>88.235294117647058</v>
      </c>
      <c r="D6" s="131">
        <v>2</v>
      </c>
      <c r="E6" s="132">
        <f>D6/17*100</f>
        <v>11.76470588235294</v>
      </c>
      <c r="F6" s="131">
        <v>0</v>
      </c>
      <c r="G6" s="132">
        <f>F6/17*100</f>
        <v>0</v>
      </c>
      <c r="H6" s="131">
        <v>1</v>
      </c>
      <c r="I6" s="132">
        <f>H6/17*100</f>
        <v>5.8823529411764701</v>
      </c>
      <c r="J6" s="131">
        <v>0</v>
      </c>
      <c r="K6" s="132">
        <f>J6/17*100</f>
        <v>0</v>
      </c>
      <c r="L6" s="131">
        <v>0</v>
      </c>
      <c r="M6" s="132">
        <f>L6/17*100</f>
        <v>0</v>
      </c>
      <c r="N6" s="116"/>
      <c r="O6" s="116"/>
    </row>
    <row r="7" spans="1:15" x14ac:dyDescent="0.25">
      <c r="A7" s="134" t="s">
        <v>488</v>
      </c>
      <c r="B7" s="131">
        <v>0</v>
      </c>
      <c r="C7" s="132">
        <v>0</v>
      </c>
      <c r="D7" s="131">
        <v>0</v>
      </c>
      <c r="E7" s="132">
        <v>0</v>
      </c>
      <c r="F7" s="131">
        <v>0</v>
      </c>
      <c r="G7" s="132">
        <v>0</v>
      </c>
      <c r="H7" s="131">
        <v>0</v>
      </c>
      <c r="I7" s="132">
        <v>0</v>
      </c>
      <c r="J7" s="131">
        <v>0</v>
      </c>
      <c r="K7" s="132">
        <v>0</v>
      </c>
      <c r="L7" s="131">
        <v>0</v>
      </c>
      <c r="M7" s="132">
        <v>0</v>
      </c>
      <c r="N7" s="116"/>
      <c r="O7" s="116"/>
    </row>
    <row r="8" spans="1:15" x14ac:dyDescent="0.25">
      <c r="A8" s="112"/>
      <c r="B8" s="135" t="s">
        <v>489</v>
      </c>
      <c r="C8" s="136" t="s">
        <v>490</v>
      </c>
      <c r="D8" s="135" t="s">
        <v>489</v>
      </c>
      <c r="E8" s="136" t="s">
        <v>490</v>
      </c>
      <c r="F8" s="135" t="s">
        <v>489</v>
      </c>
      <c r="G8" s="136" t="s">
        <v>490</v>
      </c>
      <c r="H8" s="135" t="s">
        <v>489</v>
      </c>
      <c r="I8" s="136" t="s">
        <v>490</v>
      </c>
      <c r="J8" s="135" t="s">
        <v>489</v>
      </c>
      <c r="K8" s="136" t="s">
        <v>490</v>
      </c>
      <c r="L8" s="135" t="s">
        <v>489</v>
      </c>
      <c r="M8" s="136" t="s">
        <v>490</v>
      </c>
      <c r="N8" s="116"/>
      <c r="O8" s="116"/>
    </row>
    <row r="9" spans="1:15" ht="15.75" thickBot="1" x14ac:dyDescent="0.3">
      <c r="A9" s="137" t="s">
        <v>491</v>
      </c>
      <c r="B9" s="138">
        <v>1</v>
      </c>
      <c r="C9" s="139" t="s">
        <v>514</v>
      </c>
      <c r="D9" s="138">
        <v>1</v>
      </c>
      <c r="E9" s="140" t="s">
        <v>517</v>
      </c>
      <c r="F9" s="138">
        <v>0</v>
      </c>
      <c r="G9" s="140" t="s">
        <v>521</v>
      </c>
      <c r="H9" s="138">
        <v>1</v>
      </c>
      <c r="I9" s="139" t="s">
        <v>515</v>
      </c>
      <c r="J9" s="138">
        <v>0</v>
      </c>
      <c r="K9" s="140" t="s">
        <v>521</v>
      </c>
      <c r="L9" s="138">
        <v>0</v>
      </c>
      <c r="M9" s="139" t="s">
        <v>521</v>
      </c>
      <c r="N9" s="116"/>
      <c r="O9" s="116"/>
    </row>
    <row r="10" spans="1:15" ht="15.75" thickBot="1" x14ac:dyDescent="0.3">
      <c r="A10" s="141" t="s">
        <v>495</v>
      </c>
      <c r="B10" s="142">
        <f>[1]Weights!$B$2*C5+[1]Weights!$B$3*C6+[1]Weights!$B$4*C7+[1]Weights!$B$5*(B9/6*100)</f>
        <v>63.333333333333336</v>
      </c>
      <c r="C10" s="143"/>
      <c r="D10" s="142">
        <f>[1]Weights!$B$2*E5+[1]Weights!$B$3*E6+[1]Weights!$B$4*E7+[1]Weights!$B$5*(D9/6*100)</f>
        <v>12.745098039215684</v>
      </c>
      <c r="E10" s="143"/>
      <c r="F10" s="142">
        <f>[1]Weights!$B$2*G5+[1]Weights!$B$3*G6+[1]Weights!$B$4*G7+[1]Weights!$B$5*(F9/6*100)</f>
        <v>0</v>
      </c>
      <c r="G10" s="143"/>
      <c r="H10" s="142">
        <f>[1]Weights!$B$2*I5+[1]Weights!$B$3*I6+[1]Weights!$B$4*I7+[1]Weights!$B$5*(H9/6*100)</f>
        <v>4.5098039215686274</v>
      </c>
      <c r="I10" s="143"/>
      <c r="J10" s="142">
        <f>[1]Weights!$B$2*K5+[1]Weights!$B$3*K6+[1]Weights!$B$4*K7+[1]Weights!$B$5*(J9/6*100)</f>
        <v>7.0588235294117636</v>
      </c>
      <c r="K10" s="143"/>
      <c r="L10" s="142">
        <f>[1]Weights!$B$2*M5+[1]Weights!$B$3*M6+[1]Weights!$B$4*M7+[1]Weights!$B$5*(L9/6*100)</f>
        <v>0</v>
      </c>
      <c r="M10" s="144"/>
      <c r="N10" s="116"/>
      <c r="O10" s="116"/>
    </row>
    <row r="11" spans="1:15" ht="15.75" thickBot="1" x14ac:dyDescent="0.3">
      <c r="A11" s="112"/>
      <c r="B11" s="124" t="s">
        <v>522</v>
      </c>
      <c r="C11" s="148"/>
      <c r="D11" s="148"/>
      <c r="E11" s="148"/>
      <c r="F11" s="148"/>
      <c r="G11" s="148"/>
      <c r="H11" s="148"/>
      <c r="I11" s="148"/>
      <c r="J11" s="148"/>
      <c r="K11" s="148"/>
      <c r="L11" s="148"/>
      <c r="M11" s="169"/>
      <c r="N11" s="116"/>
      <c r="O11" s="116"/>
    </row>
    <row r="12" spans="1:15" ht="15.75" thickBot="1" x14ac:dyDescent="0.3">
      <c r="A12" s="112"/>
      <c r="B12" s="120" t="s">
        <v>256</v>
      </c>
      <c r="C12" s="121"/>
      <c r="D12" s="120" t="s">
        <v>3</v>
      </c>
      <c r="E12" s="121"/>
      <c r="F12" s="122" t="s">
        <v>4</v>
      </c>
      <c r="G12" s="123"/>
      <c r="H12" s="120" t="s">
        <v>5</v>
      </c>
      <c r="I12" s="121"/>
      <c r="J12" s="120" t="s">
        <v>6</v>
      </c>
      <c r="K12" s="121"/>
      <c r="L12" s="120" t="s">
        <v>7</v>
      </c>
      <c r="M12" s="121"/>
      <c r="N12" s="116"/>
      <c r="O12" s="116"/>
    </row>
    <row r="13" spans="1:15" x14ac:dyDescent="0.25">
      <c r="A13" s="112"/>
      <c r="B13" s="126" t="s">
        <v>520</v>
      </c>
      <c r="C13" s="127" t="s">
        <v>485</v>
      </c>
      <c r="D13" s="126" t="s">
        <v>520</v>
      </c>
      <c r="E13" s="128" t="s">
        <v>485</v>
      </c>
      <c r="F13" s="126" t="s">
        <v>520</v>
      </c>
      <c r="G13" s="129" t="s">
        <v>485</v>
      </c>
      <c r="H13" s="126" t="s">
        <v>520</v>
      </c>
      <c r="I13" s="128" t="s">
        <v>485</v>
      </c>
      <c r="J13" s="126" t="s">
        <v>520</v>
      </c>
      <c r="K13" s="128" t="s">
        <v>485</v>
      </c>
      <c r="L13" s="126" t="s">
        <v>520</v>
      </c>
      <c r="M13" s="128" t="s">
        <v>485</v>
      </c>
      <c r="N13" s="116"/>
      <c r="O13" s="116"/>
    </row>
    <row r="14" spans="1:15" x14ac:dyDescent="0.25">
      <c r="A14" s="130" t="s">
        <v>486</v>
      </c>
      <c r="B14" s="131">
        <v>12</v>
      </c>
      <c r="C14" s="132">
        <f>B14/17*100</f>
        <v>70.588235294117652</v>
      </c>
      <c r="D14" s="131">
        <v>0</v>
      </c>
      <c r="E14" s="132">
        <f>D14/17*100</f>
        <v>0</v>
      </c>
      <c r="F14" s="131">
        <v>0</v>
      </c>
      <c r="G14" s="132">
        <f>F14/17*100</f>
        <v>0</v>
      </c>
      <c r="H14" s="131">
        <v>0</v>
      </c>
      <c r="I14" s="132">
        <f>H14/17*100</f>
        <v>0</v>
      </c>
      <c r="J14" s="131">
        <v>0</v>
      </c>
      <c r="K14" s="132">
        <f>J14/17*100</f>
        <v>0</v>
      </c>
      <c r="L14" s="131">
        <v>0</v>
      </c>
      <c r="M14" s="132">
        <f>L14/17*100</f>
        <v>0</v>
      </c>
      <c r="N14" s="116"/>
      <c r="O14" s="116"/>
    </row>
    <row r="15" spans="1:15" x14ac:dyDescent="0.25">
      <c r="A15" s="133" t="s">
        <v>487</v>
      </c>
      <c r="B15" s="131">
        <v>15</v>
      </c>
      <c r="C15" s="132">
        <f>B15/17*100</f>
        <v>88.235294117647058</v>
      </c>
      <c r="D15" s="131">
        <v>13</v>
      </c>
      <c r="E15" s="132">
        <f>D15/17*100</f>
        <v>76.470588235294116</v>
      </c>
      <c r="F15" s="131">
        <v>0</v>
      </c>
      <c r="G15" s="132">
        <f>F15/17*100</f>
        <v>0</v>
      </c>
      <c r="H15" s="131">
        <v>0</v>
      </c>
      <c r="I15" s="132">
        <f>H15/17*100</f>
        <v>0</v>
      </c>
      <c r="J15" s="131">
        <v>0</v>
      </c>
      <c r="K15" s="132">
        <f>J15/17*100</f>
        <v>0</v>
      </c>
      <c r="L15" s="131">
        <v>0</v>
      </c>
      <c r="M15" s="132">
        <f>L15/17*100</f>
        <v>0</v>
      </c>
      <c r="N15" s="116"/>
      <c r="O15" s="116"/>
    </row>
    <row r="16" spans="1:15" x14ac:dyDescent="0.25">
      <c r="A16" s="134" t="s">
        <v>488</v>
      </c>
      <c r="B16" s="131">
        <v>0</v>
      </c>
      <c r="C16" s="132">
        <v>0</v>
      </c>
      <c r="D16" s="131">
        <v>0</v>
      </c>
      <c r="E16" s="132">
        <v>0</v>
      </c>
      <c r="F16" s="131">
        <v>0</v>
      </c>
      <c r="G16" s="132">
        <v>0</v>
      </c>
      <c r="H16" s="131">
        <v>0</v>
      </c>
      <c r="I16" s="132">
        <v>0</v>
      </c>
      <c r="J16" s="131">
        <v>0</v>
      </c>
      <c r="K16" s="132">
        <v>0</v>
      </c>
      <c r="L16" s="131">
        <v>0</v>
      </c>
      <c r="M16" s="132">
        <v>0</v>
      </c>
      <c r="N16" s="116"/>
      <c r="O16" s="116"/>
    </row>
    <row r="17" spans="1:15" x14ac:dyDescent="0.25">
      <c r="A17" s="112"/>
      <c r="B17" s="135" t="s">
        <v>489</v>
      </c>
      <c r="C17" s="136" t="s">
        <v>490</v>
      </c>
      <c r="D17" s="135" t="s">
        <v>489</v>
      </c>
      <c r="E17" s="136" t="s">
        <v>490</v>
      </c>
      <c r="F17" s="135" t="s">
        <v>489</v>
      </c>
      <c r="G17" s="136" t="s">
        <v>490</v>
      </c>
      <c r="H17" s="135" t="s">
        <v>489</v>
      </c>
      <c r="I17" s="136" t="s">
        <v>490</v>
      </c>
      <c r="J17" s="135" t="s">
        <v>489</v>
      </c>
      <c r="K17" s="136" t="s">
        <v>490</v>
      </c>
      <c r="L17" s="135" t="s">
        <v>489</v>
      </c>
      <c r="M17" s="136" t="s">
        <v>490</v>
      </c>
      <c r="N17" s="116"/>
      <c r="O17" s="116"/>
    </row>
    <row r="18" spans="1:15" ht="15.75" thickBot="1" x14ac:dyDescent="0.3">
      <c r="A18" s="137" t="s">
        <v>491</v>
      </c>
      <c r="B18" s="138">
        <v>1</v>
      </c>
      <c r="C18" s="139" t="s">
        <v>514</v>
      </c>
      <c r="D18" s="138">
        <v>1</v>
      </c>
      <c r="E18" s="139" t="s">
        <v>523</v>
      </c>
      <c r="F18" s="138">
        <v>0</v>
      </c>
      <c r="G18" s="140" t="s">
        <v>521</v>
      </c>
      <c r="H18" s="138">
        <v>0</v>
      </c>
      <c r="I18" s="140" t="s">
        <v>521</v>
      </c>
      <c r="J18" s="138">
        <v>0</v>
      </c>
      <c r="K18" s="140" t="s">
        <v>521</v>
      </c>
      <c r="L18" s="138">
        <v>0</v>
      </c>
      <c r="M18" s="139" t="s">
        <v>521</v>
      </c>
      <c r="N18" s="116"/>
      <c r="O18" s="116"/>
    </row>
    <row r="19" spans="1:15" ht="15.75" thickBot="1" x14ac:dyDescent="0.3">
      <c r="A19" s="141" t="s">
        <v>495</v>
      </c>
      <c r="B19" s="142">
        <f>[1]Weights!$B$2*C14+[1]Weights!$B$3*C15+[1]Weights!$B$4*C16+[1]Weights!$B$5*(B18/6*100)</f>
        <v>63.333333333333336</v>
      </c>
      <c r="C19" s="143"/>
      <c r="D19" s="142">
        <f>[1]Weights!$B$2*E14+[1]Weights!$B$3*E15+[1]Weights!$B$4*E16+[1]Weights!$B$5*(D18/6*100)</f>
        <v>18.627450980392158</v>
      </c>
      <c r="E19" s="143"/>
      <c r="F19" s="142">
        <f>[1]Weights!$B$2*G14+[1]Weights!$B$3*G15+[1]Weights!$B$4*G16+[1]Weights!$B$5*(F18/6*100)</f>
        <v>0</v>
      </c>
      <c r="G19" s="143"/>
      <c r="H19" s="142">
        <f>[1]Weights!$B$2*I14+[1]Weights!$B$3*I15+[1]Weights!$B$4*I16+[1]Weights!$B$5*(H18/6*100)</f>
        <v>0</v>
      </c>
      <c r="I19" s="143"/>
      <c r="J19" s="142">
        <f>[1]Weights!$B$2*K14+[1]Weights!$B$3*K15+[1]Weights!$B$4*K16+[1]Weights!$B$5*(J18/6*100)</f>
        <v>0</v>
      </c>
      <c r="K19" s="143"/>
      <c r="L19" s="142">
        <f>[1]Weights!$B$2*M14+[1]Weights!$B$3*M15+[1]Weights!$B$4*M16+[1]Weights!$B$5*(L18/6*100)</f>
        <v>0</v>
      </c>
      <c r="M19" s="144"/>
      <c r="N19" s="116"/>
      <c r="O19" s="116"/>
    </row>
    <row r="20" spans="1:15" ht="15.75" thickBot="1" x14ac:dyDescent="0.3">
      <c r="A20" s="112"/>
      <c r="B20" s="117" t="s">
        <v>524</v>
      </c>
      <c r="C20" s="118"/>
      <c r="D20" s="118"/>
      <c r="E20" s="118"/>
      <c r="F20" s="118"/>
      <c r="G20" s="118"/>
      <c r="H20" s="118"/>
      <c r="I20" s="118"/>
      <c r="J20" s="118"/>
      <c r="K20" s="118"/>
      <c r="L20" s="118"/>
      <c r="M20" s="119"/>
      <c r="N20" s="116"/>
      <c r="O20" s="116"/>
    </row>
    <row r="21" spans="1:15" ht="15.75" thickBot="1" x14ac:dyDescent="0.3">
      <c r="A21" s="112"/>
      <c r="B21" s="120" t="s">
        <v>256</v>
      </c>
      <c r="C21" s="121"/>
      <c r="D21" s="120" t="s">
        <v>3</v>
      </c>
      <c r="E21" s="121"/>
      <c r="F21" s="122" t="s">
        <v>4</v>
      </c>
      <c r="G21" s="123"/>
      <c r="H21" s="120" t="s">
        <v>5</v>
      </c>
      <c r="I21" s="121"/>
      <c r="J21" s="120" t="s">
        <v>6</v>
      </c>
      <c r="K21" s="121"/>
      <c r="L21" s="120" t="s">
        <v>7</v>
      </c>
      <c r="M21" s="121"/>
      <c r="N21" s="116"/>
      <c r="O21" s="116"/>
    </row>
    <row r="22" spans="1:15" ht="15.75" thickBot="1" x14ac:dyDescent="0.3">
      <c r="A22" s="112"/>
      <c r="B22" s="126" t="s">
        <v>520</v>
      </c>
      <c r="C22" s="127" t="s">
        <v>485</v>
      </c>
      <c r="D22" s="126" t="s">
        <v>520</v>
      </c>
      <c r="E22" s="128" t="s">
        <v>485</v>
      </c>
      <c r="F22" s="126" t="s">
        <v>520</v>
      </c>
      <c r="G22" s="129" t="s">
        <v>485</v>
      </c>
      <c r="H22" s="126" t="s">
        <v>520</v>
      </c>
      <c r="I22" s="128" t="s">
        <v>485</v>
      </c>
      <c r="J22" s="126" t="s">
        <v>520</v>
      </c>
      <c r="K22" s="128" t="s">
        <v>485</v>
      </c>
      <c r="L22" s="170" t="s">
        <v>520</v>
      </c>
      <c r="M22" s="171" t="s">
        <v>485</v>
      </c>
      <c r="N22" s="116"/>
      <c r="O22" s="116"/>
    </row>
    <row r="23" spans="1:15" x14ac:dyDescent="0.25">
      <c r="A23" s="130" t="s">
        <v>486</v>
      </c>
      <c r="B23" s="131">
        <v>12</v>
      </c>
      <c r="C23" s="132">
        <f>B23/17*100</f>
        <v>70.588235294117652</v>
      </c>
      <c r="D23" s="131">
        <v>1</v>
      </c>
      <c r="E23" s="132">
        <f>D23/17*100</f>
        <v>5.8823529411764701</v>
      </c>
      <c r="F23" s="131">
        <v>0</v>
      </c>
      <c r="G23" s="132">
        <f>F23/17*100</f>
        <v>0</v>
      </c>
      <c r="H23" s="131">
        <v>0</v>
      </c>
      <c r="I23" s="132">
        <f>H23/17*100</f>
        <v>0</v>
      </c>
      <c r="J23" s="131">
        <v>8</v>
      </c>
      <c r="K23" s="132">
        <f>J23/17*100</f>
        <v>47.058823529411761</v>
      </c>
      <c r="L23" s="172">
        <v>0</v>
      </c>
      <c r="M23" s="173">
        <f>L23/17*100</f>
        <v>0</v>
      </c>
      <c r="N23" s="116"/>
      <c r="O23" s="116"/>
    </row>
    <row r="24" spans="1:15" x14ac:dyDescent="0.25">
      <c r="A24" s="133" t="s">
        <v>487</v>
      </c>
      <c r="B24" s="131">
        <v>15</v>
      </c>
      <c r="C24" s="132">
        <f>B24/17*100</f>
        <v>88.235294117647058</v>
      </c>
      <c r="D24" s="131">
        <v>1</v>
      </c>
      <c r="E24" s="132">
        <f>D24/17*100</f>
        <v>5.8823529411764701</v>
      </c>
      <c r="F24" s="131">
        <v>0</v>
      </c>
      <c r="G24" s="132">
        <f>F24/17*100</f>
        <v>0</v>
      </c>
      <c r="H24" s="131">
        <v>0</v>
      </c>
      <c r="I24" s="132">
        <f>H24/17*100</f>
        <v>0</v>
      </c>
      <c r="J24" s="131">
        <v>10</v>
      </c>
      <c r="K24" s="132">
        <f>J24/17*100</f>
        <v>58.82352941176471</v>
      </c>
      <c r="L24" s="131">
        <v>0</v>
      </c>
      <c r="M24" s="132">
        <f>L24/17*100</f>
        <v>0</v>
      </c>
      <c r="N24" s="116"/>
      <c r="O24" s="116"/>
    </row>
    <row r="25" spans="1:15" x14ac:dyDescent="0.25">
      <c r="A25" s="134" t="s">
        <v>488</v>
      </c>
      <c r="B25" s="131">
        <v>0</v>
      </c>
      <c r="C25" s="132">
        <v>0</v>
      </c>
      <c r="D25" s="131">
        <v>0</v>
      </c>
      <c r="E25" s="132">
        <v>0</v>
      </c>
      <c r="F25" s="131">
        <v>0</v>
      </c>
      <c r="G25" s="132">
        <v>0</v>
      </c>
      <c r="H25" s="131">
        <v>0</v>
      </c>
      <c r="I25" s="132">
        <v>0</v>
      </c>
      <c r="J25" s="131">
        <v>0</v>
      </c>
      <c r="K25" s="132">
        <v>0</v>
      </c>
      <c r="L25" s="131">
        <v>0</v>
      </c>
      <c r="M25" s="132">
        <v>0</v>
      </c>
      <c r="N25" s="116"/>
      <c r="O25" s="116"/>
    </row>
    <row r="26" spans="1:15" x14ac:dyDescent="0.25">
      <c r="A26" s="112"/>
      <c r="B26" s="135" t="s">
        <v>489</v>
      </c>
      <c r="C26" s="136" t="s">
        <v>490</v>
      </c>
      <c r="D26" s="135" t="s">
        <v>489</v>
      </c>
      <c r="E26" s="136" t="s">
        <v>490</v>
      </c>
      <c r="F26" s="135" t="s">
        <v>489</v>
      </c>
      <c r="G26" s="136" t="s">
        <v>490</v>
      </c>
      <c r="H26" s="135" t="s">
        <v>489</v>
      </c>
      <c r="I26" s="136" t="s">
        <v>490</v>
      </c>
      <c r="J26" s="135" t="s">
        <v>489</v>
      </c>
      <c r="K26" s="136" t="s">
        <v>490</v>
      </c>
      <c r="L26" s="135" t="s">
        <v>489</v>
      </c>
      <c r="M26" s="136" t="s">
        <v>490</v>
      </c>
      <c r="N26" s="116"/>
      <c r="O26" s="116"/>
    </row>
    <row r="27" spans="1:15" ht="15.75" thickBot="1" x14ac:dyDescent="0.3">
      <c r="A27" s="137" t="s">
        <v>491</v>
      </c>
      <c r="B27" s="138">
        <v>1</v>
      </c>
      <c r="C27" s="139" t="s">
        <v>514</v>
      </c>
      <c r="D27" s="138">
        <v>1</v>
      </c>
      <c r="E27" s="139" t="s">
        <v>525</v>
      </c>
      <c r="F27" s="138">
        <v>0</v>
      </c>
      <c r="G27" s="140" t="s">
        <v>521</v>
      </c>
      <c r="H27" s="138">
        <v>0</v>
      </c>
      <c r="I27" s="140" t="s">
        <v>521</v>
      </c>
      <c r="J27" s="138">
        <v>1</v>
      </c>
      <c r="K27" s="139" t="s">
        <v>526</v>
      </c>
      <c r="L27" s="138">
        <v>0</v>
      </c>
      <c r="M27" s="139" t="s">
        <v>521</v>
      </c>
      <c r="N27" s="116"/>
      <c r="O27" s="116"/>
    </row>
    <row r="28" spans="1:15" ht="15.75" thickBot="1" x14ac:dyDescent="0.3">
      <c r="A28" s="141" t="s">
        <v>495</v>
      </c>
      <c r="B28" s="142">
        <f>[1]Weights!$B$2*C23+[1]Weights!$B$3*C24+[1]Weights!$B$4*C25+[1]Weights!$B$5*(B27/6*100)</f>
        <v>63.333333333333336</v>
      </c>
      <c r="C28" s="143"/>
      <c r="D28" s="142">
        <f>[1]Weights!$B$2*E23+[1]Weights!$B$3*E24+[1]Weights!$B$4*E25+[1]Weights!$B$5*(D27/6*100)</f>
        <v>8.0392156862745097</v>
      </c>
      <c r="E28" s="143"/>
      <c r="F28" s="142">
        <f>[1]Weights!$B$2*G23+[1]Weights!$B$3*G24+[1]Weights!$B$4*G25+[1]Weights!$B$5*(F27/6*100)</f>
        <v>0</v>
      </c>
      <c r="G28" s="143"/>
      <c r="H28" s="142">
        <f>[1]Weights!$B$2*I23+[1]Weights!$B$3*I24+[1]Weights!$B$4*I25+[1]Weights!$B$5*(H27/6*100)</f>
        <v>0</v>
      </c>
      <c r="I28" s="143"/>
      <c r="J28" s="142">
        <f>[1]Weights!$B$2*K23+[1]Weights!$B$3*K24+[1]Weights!$B$4*K25+[1]Weights!$B$5*(J27/6*100)</f>
        <v>43.333333333333336</v>
      </c>
      <c r="K28" s="143"/>
      <c r="L28" s="142">
        <f>[1]Weights!$B$2*M23+[1]Weights!$B$3*M24+[1]Weights!$B$4*M25+[1]Weights!$B$5*(L27/6*100)</f>
        <v>0</v>
      </c>
      <c r="M28" s="144"/>
      <c r="N28" s="116"/>
      <c r="O28" s="116"/>
    </row>
    <row r="29" spans="1:15" ht="15.75" thickBot="1" x14ac:dyDescent="0.3">
      <c r="A29" s="112"/>
      <c r="B29" s="117" t="s">
        <v>527</v>
      </c>
      <c r="C29" s="118"/>
      <c r="D29" s="118"/>
      <c r="E29" s="118"/>
      <c r="F29" s="118"/>
      <c r="G29" s="118"/>
      <c r="H29" s="118"/>
      <c r="I29" s="118"/>
      <c r="J29" s="118"/>
      <c r="K29" s="118"/>
      <c r="L29" s="118"/>
      <c r="M29" s="119"/>
      <c r="N29" s="116"/>
      <c r="O29" s="116"/>
    </row>
    <row r="30" spans="1:15" ht="15.75" thickBot="1" x14ac:dyDescent="0.3">
      <c r="A30" s="112"/>
      <c r="B30" s="120" t="s">
        <v>256</v>
      </c>
      <c r="C30" s="121"/>
      <c r="D30" s="120" t="s">
        <v>3</v>
      </c>
      <c r="E30" s="121"/>
      <c r="F30" s="122" t="s">
        <v>4</v>
      </c>
      <c r="G30" s="123"/>
      <c r="H30" s="120" t="s">
        <v>5</v>
      </c>
      <c r="I30" s="121"/>
      <c r="J30" s="120" t="s">
        <v>6</v>
      </c>
      <c r="K30" s="121"/>
      <c r="L30" s="120" t="s">
        <v>7</v>
      </c>
      <c r="M30" s="121"/>
      <c r="N30" s="120" t="s">
        <v>8</v>
      </c>
      <c r="O30" s="121"/>
    </row>
    <row r="31" spans="1:15" ht="15.75" thickBot="1" x14ac:dyDescent="0.3">
      <c r="A31" s="112"/>
      <c r="B31" s="126" t="s">
        <v>520</v>
      </c>
      <c r="C31" s="127" t="s">
        <v>485</v>
      </c>
      <c r="D31" s="126" t="s">
        <v>520</v>
      </c>
      <c r="E31" s="128" t="s">
        <v>485</v>
      </c>
      <c r="F31" s="126" t="s">
        <v>520</v>
      </c>
      <c r="G31" s="129" t="s">
        <v>485</v>
      </c>
      <c r="H31" s="126" t="s">
        <v>520</v>
      </c>
      <c r="I31" s="128" t="s">
        <v>485</v>
      </c>
      <c r="J31" s="126" t="s">
        <v>520</v>
      </c>
      <c r="K31" s="128" t="s">
        <v>485</v>
      </c>
      <c r="L31" s="126" t="s">
        <v>520</v>
      </c>
      <c r="M31" s="128" t="s">
        <v>485</v>
      </c>
      <c r="N31" s="126" t="s">
        <v>520</v>
      </c>
      <c r="O31" s="128" t="s">
        <v>485</v>
      </c>
    </row>
    <row r="32" spans="1:15" x14ac:dyDescent="0.25">
      <c r="A32" s="130" t="s">
        <v>486</v>
      </c>
      <c r="B32" s="172">
        <v>0</v>
      </c>
      <c r="C32" s="173">
        <f>B32/17*100</f>
        <v>0</v>
      </c>
      <c r="D32" s="172">
        <v>0</v>
      </c>
      <c r="E32" s="173">
        <f>D32/17*100</f>
        <v>0</v>
      </c>
      <c r="F32" s="172">
        <v>0</v>
      </c>
      <c r="G32" s="173">
        <f>F32/17*100</f>
        <v>0</v>
      </c>
      <c r="H32" s="131">
        <v>0</v>
      </c>
      <c r="I32" s="132">
        <f>H32/17*100</f>
        <v>0</v>
      </c>
      <c r="J32" s="172">
        <v>0</v>
      </c>
      <c r="K32" s="173">
        <f>J32/17*100</f>
        <v>0</v>
      </c>
      <c r="L32" s="172">
        <v>0</v>
      </c>
      <c r="M32" s="173">
        <f>L32/17*100</f>
        <v>0</v>
      </c>
      <c r="N32" s="172">
        <v>0</v>
      </c>
      <c r="O32" s="173">
        <f>N32/17*100</f>
        <v>0</v>
      </c>
    </row>
    <row r="33" spans="1:15" x14ac:dyDescent="0.25">
      <c r="A33" s="133" t="s">
        <v>487</v>
      </c>
      <c r="B33" s="131">
        <v>0</v>
      </c>
      <c r="C33" s="132">
        <f>B33/17*100</f>
        <v>0</v>
      </c>
      <c r="D33" s="131">
        <v>0</v>
      </c>
      <c r="E33" s="132">
        <f>D33/17*100</f>
        <v>0</v>
      </c>
      <c r="F33" s="131">
        <v>0</v>
      </c>
      <c r="G33" s="132">
        <f>F33/17*100</f>
        <v>0</v>
      </c>
      <c r="H33" s="131">
        <v>16</v>
      </c>
      <c r="I33" s="132">
        <f>H33/17*100</f>
        <v>94.117647058823522</v>
      </c>
      <c r="J33" s="131">
        <v>0</v>
      </c>
      <c r="K33" s="132">
        <f>J33/17*100</f>
        <v>0</v>
      </c>
      <c r="L33" s="131">
        <v>0</v>
      </c>
      <c r="M33" s="132">
        <f>L33/17*100</f>
        <v>0</v>
      </c>
      <c r="N33" s="131">
        <v>15</v>
      </c>
      <c r="O33" s="132">
        <f>N33/17*100</f>
        <v>88.235294117647058</v>
      </c>
    </row>
    <row r="34" spans="1:15" x14ac:dyDescent="0.25">
      <c r="A34" s="134" t="s">
        <v>488</v>
      </c>
      <c r="B34" s="131">
        <v>0</v>
      </c>
      <c r="C34" s="132">
        <v>0</v>
      </c>
      <c r="D34" s="131">
        <v>0</v>
      </c>
      <c r="E34" s="132">
        <v>0</v>
      </c>
      <c r="F34" s="131">
        <v>0</v>
      </c>
      <c r="G34" s="132">
        <v>0</v>
      </c>
      <c r="H34" s="131">
        <v>0</v>
      </c>
      <c r="I34" s="132">
        <v>0</v>
      </c>
      <c r="J34" s="131">
        <v>0</v>
      </c>
      <c r="K34" s="132">
        <v>0</v>
      </c>
      <c r="L34" s="131">
        <v>0</v>
      </c>
      <c r="M34" s="132">
        <v>0</v>
      </c>
      <c r="N34" s="131">
        <v>0</v>
      </c>
      <c r="O34" s="132">
        <v>0</v>
      </c>
    </row>
    <row r="35" spans="1:15" x14ac:dyDescent="0.25">
      <c r="A35" s="112"/>
      <c r="B35" s="135" t="s">
        <v>489</v>
      </c>
      <c r="C35" s="136" t="s">
        <v>490</v>
      </c>
      <c r="D35" s="135" t="s">
        <v>489</v>
      </c>
      <c r="E35" s="136" t="s">
        <v>490</v>
      </c>
      <c r="F35" s="135" t="s">
        <v>489</v>
      </c>
      <c r="G35" s="136" t="s">
        <v>490</v>
      </c>
      <c r="H35" s="135" t="s">
        <v>489</v>
      </c>
      <c r="I35" s="136" t="s">
        <v>490</v>
      </c>
      <c r="J35" s="135" t="s">
        <v>489</v>
      </c>
      <c r="K35" s="136" t="s">
        <v>490</v>
      </c>
      <c r="L35" s="135" t="s">
        <v>489</v>
      </c>
      <c r="M35" s="136" t="s">
        <v>490</v>
      </c>
      <c r="N35" s="135" t="s">
        <v>489</v>
      </c>
      <c r="O35" s="136" t="s">
        <v>490</v>
      </c>
    </row>
    <row r="36" spans="1:15" ht="15.75" thickBot="1" x14ac:dyDescent="0.3">
      <c r="A36" s="137" t="s">
        <v>491</v>
      </c>
      <c r="B36" s="138">
        <v>0</v>
      </c>
      <c r="C36" s="139" t="s">
        <v>521</v>
      </c>
      <c r="D36" s="138">
        <v>0</v>
      </c>
      <c r="E36" s="139" t="s">
        <v>521</v>
      </c>
      <c r="F36" s="138">
        <v>0</v>
      </c>
      <c r="G36" s="139" t="s">
        <v>521</v>
      </c>
      <c r="H36" s="138">
        <v>1</v>
      </c>
      <c r="I36" s="139" t="s">
        <v>528</v>
      </c>
      <c r="J36" s="138">
        <v>0</v>
      </c>
      <c r="K36" s="139" t="s">
        <v>521</v>
      </c>
      <c r="L36" s="138">
        <v>0</v>
      </c>
      <c r="M36" s="139" t="s">
        <v>521</v>
      </c>
      <c r="N36" s="138">
        <v>1</v>
      </c>
      <c r="O36" s="139" t="s">
        <v>529</v>
      </c>
    </row>
    <row r="37" spans="1:15" ht="15.75" thickBot="1" x14ac:dyDescent="0.3">
      <c r="A37" s="141" t="s">
        <v>495</v>
      </c>
      <c r="B37" s="142">
        <f>[1]Weights!$B$2*C32+[1]Weights!$B$3*C33+[1]Weights!$B$4*C34+[1]Weights!$B$5*(B36/6*100)</f>
        <v>0</v>
      </c>
      <c r="C37" s="143"/>
      <c r="D37" s="142">
        <f>[1]Weights!$B$2*E32+[1]Weights!$B$3*E33+[1]Weights!$B$4*E34+[1]Weights!$B$5*(D36/6*100)</f>
        <v>0</v>
      </c>
      <c r="E37" s="143"/>
      <c r="F37" s="142">
        <f>[1]Weights!$B$2*G32+[1]Weights!$B$3*G33+[1]Weights!$B$4*G34+[1]Weights!$B$5*(F36/6*100)</f>
        <v>0</v>
      </c>
      <c r="G37" s="143"/>
      <c r="H37" s="142">
        <f>[1]Weights!$B$2*I32+[1]Weights!$B$3*I33+[1]Weights!$B$4*I34+[1]Weights!$B$5*(H36/6*100)</f>
        <v>22.156862745098039</v>
      </c>
      <c r="I37" s="143"/>
      <c r="J37" s="142">
        <f>[1]Weights!$B$2*K32+[1]Weights!$B$3*K33+[1]Weights!$B$4*K34+[1]Weights!$B$5*(J36/6*100)</f>
        <v>0</v>
      </c>
      <c r="K37" s="143"/>
      <c r="L37" s="142">
        <f>[1]Weights!$B$2*M32+[1]Weights!$B$3*M33+[1]Weights!$B$4*M34+[1]Weights!$B$5*(L36/6*100)</f>
        <v>0</v>
      </c>
      <c r="M37" s="144"/>
      <c r="N37" s="142">
        <f>[1]Weights!$B$2*O32+[1]Weights!$B$3*O33+[1]Weights!$B$4*O34+[1]Weights!$B$5*(N36/6*100)</f>
        <v>20.980392156862745</v>
      </c>
      <c r="O37" s="144"/>
    </row>
    <row r="38" spans="1:15" ht="15.75" thickBot="1" x14ac:dyDescent="0.3">
      <c r="A38" s="112"/>
      <c r="B38" s="117" t="s">
        <v>530</v>
      </c>
      <c r="C38" s="118"/>
      <c r="D38" s="118"/>
      <c r="E38" s="118"/>
      <c r="F38" s="118"/>
      <c r="G38" s="118"/>
      <c r="H38" s="118"/>
      <c r="I38" s="118"/>
      <c r="J38" s="118"/>
      <c r="K38" s="118"/>
      <c r="L38" s="118"/>
      <c r="M38" s="119"/>
      <c r="N38" s="116"/>
      <c r="O38" s="116"/>
    </row>
    <row r="39" spans="1:15" ht="15.75" thickBot="1" x14ac:dyDescent="0.3">
      <c r="A39" s="112"/>
      <c r="B39" s="120" t="s">
        <v>256</v>
      </c>
      <c r="C39" s="121"/>
      <c r="D39" s="120" t="s">
        <v>3</v>
      </c>
      <c r="E39" s="121"/>
      <c r="F39" s="122" t="s">
        <v>4</v>
      </c>
      <c r="G39" s="123"/>
      <c r="H39" s="120" t="s">
        <v>5</v>
      </c>
      <c r="I39" s="121"/>
      <c r="J39" s="120" t="s">
        <v>6</v>
      </c>
      <c r="K39" s="121"/>
      <c r="L39" s="120" t="s">
        <v>7</v>
      </c>
      <c r="M39" s="121"/>
      <c r="N39" s="120" t="s">
        <v>9</v>
      </c>
      <c r="O39" s="121"/>
    </row>
    <row r="40" spans="1:15" ht="15.75" thickBot="1" x14ac:dyDescent="0.3">
      <c r="A40" s="112"/>
      <c r="B40" s="126" t="s">
        <v>520</v>
      </c>
      <c r="C40" s="127" t="s">
        <v>485</v>
      </c>
      <c r="D40" s="126" t="s">
        <v>520</v>
      </c>
      <c r="E40" s="128" t="s">
        <v>485</v>
      </c>
      <c r="F40" s="126" t="s">
        <v>520</v>
      </c>
      <c r="G40" s="129" t="s">
        <v>485</v>
      </c>
      <c r="H40" s="126" t="s">
        <v>520</v>
      </c>
      <c r="I40" s="128" t="s">
        <v>485</v>
      </c>
      <c r="J40" s="126" t="s">
        <v>520</v>
      </c>
      <c r="K40" s="128" t="s">
        <v>485</v>
      </c>
      <c r="L40" s="126" t="s">
        <v>520</v>
      </c>
      <c r="M40" s="128" t="s">
        <v>485</v>
      </c>
      <c r="N40" s="126" t="s">
        <v>520</v>
      </c>
      <c r="O40" s="128" t="s">
        <v>485</v>
      </c>
    </row>
    <row r="41" spans="1:15" x14ac:dyDescent="0.25">
      <c r="A41" s="130" t="s">
        <v>486</v>
      </c>
      <c r="B41" s="172">
        <v>0</v>
      </c>
      <c r="C41" s="173">
        <f>B41/17*100</f>
        <v>0</v>
      </c>
      <c r="D41" s="131">
        <v>0</v>
      </c>
      <c r="E41" s="132">
        <f>D41/17*100</f>
        <v>0</v>
      </c>
      <c r="F41" s="172">
        <v>0</v>
      </c>
      <c r="G41" s="173">
        <f>F41/17*100</f>
        <v>0</v>
      </c>
      <c r="H41" s="131">
        <v>1</v>
      </c>
      <c r="I41" s="132">
        <f>H41/17*100</f>
        <v>5.8823529411764701</v>
      </c>
      <c r="J41" s="172">
        <v>0</v>
      </c>
      <c r="K41" s="173">
        <f>J41/17*100</f>
        <v>0</v>
      </c>
      <c r="L41" s="172">
        <v>0</v>
      </c>
      <c r="M41" s="173">
        <f>L41/17*100</f>
        <v>0</v>
      </c>
      <c r="N41" s="172">
        <v>10</v>
      </c>
      <c r="O41" s="173">
        <f>N41/17*100</f>
        <v>58.82352941176471</v>
      </c>
    </row>
    <row r="42" spans="1:15" x14ac:dyDescent="0.25">
      <c r="A42" s="133" t="s">
        <v>487</v>
      </c>
      <c r="B42" s="131">
        <v>0</v>
      </c>
      <c r="C42" s="132">
        <f>B42/17*100</f>
        <v>0</v>
      </c>
      <c r="D42" s="131">
        <v>13</v>
      </c>
      <c r="E42" s="132">
        <f>D42/17*100</f>
        <v>76.470588235294116</v>
      </c>
      <c r="F42" s="131">
        <v>0</v>
      </c>
      <c r="G42" s="132">
        <f>F42/17*100</f>
        <v>0</v>
      </c>
      <c r="H42" s="131">
        <v>0</v>
      </c>
      <c r="I42" s="132">
        <f>H42/17*100</f>
        <v>0</v>
      </c>
      <c r="J42" s="131">
        <v>0</v>
      </c>
      <c r="K42" s="132">
        <f>J42/17*100</f>
        <v>0</v>
      </c>
      <c r="L42" s="131">
        <v>0</v>
      </c>
      <c r="M42" s="132">
        <f>L42/17*100</f>
        <v>0</v>
      </c>
      <c r="N42" s="131">
        <v>15</v>
      </c>
      <c r="O42" s="132">
        <f>N42/17*100</f>
        <v>88.235294117647058</v>
      </c>
    </row>
    <row r="43" spans="1:15" x14ac:dyDescent="0.25">
      <c r="A43" s="134" t="s">
        <v>488</v>
      </c>
      <c r="B43" s="131">
        <v>0</v>
      </c>
      <c r="C43" s="132">
        <v>0</v>
      </c>
      <c r="D43" s="131">
        <v>0</v>
      </c>
      <c r="E43" s="132">
        <v>0</v>
      </c>
      <c r="F43" s="131">
        <v>0</v>
      </c>
      <c r="G43" s="132">
        <v>0</v>
      </c>
      <c r="H43" s="131">
        <v>0</v>
      </c>
      <c r="I43" s="132">
        <v>0</v>
      </c>
      <c r="J43" s="131">
        <v>0</v>
      </c>
      <c r="K43" s="132">
        <v>0</v>
      </c>
      <c r="L43" s="131">
        <v>0</v>
      </c>
      <c r="M43" s="132">
        <v>0</v>
      </c>
      <c r="N43" s="131">
        <v>0</v>
      </c>
      <c r="O43" s="132">
        <v>0</v>
      </c>
    </row>
    <row r="44" spans="1:15" x14ac:dyDescent="0.25">
      <c r="A44" s="112"/>
      <c r="B44" s="135" t="s">
        <v>489</v>
      </c>
      <c r="C44" s="136" t="s">
        <v>490</v>
      </c>
      <c r="D44" s="135" t="s">
        <v>489</v>
      </c>
      <c r="E44" s="136" t="s">
        <v>490</v>
      </c>
      <c r="F44" s="135" t="s">
        <v>489</v>
      </c>
      <c r="G44" s="136" t="s">
        <v>490</v>
      </c>
      <c r="H44" s="135" t="s">
        <v>489</v>
      </c>
      <c r="I44" s="136" t="s">
        <v>490</v>
      </c>
      <c r="J44" s="135" t="s">
        <v>489</v>
      </c>
      <c r="K44" s="136" t="s">
        <v>490</v>
      </c>
      <c r="L44" s="135" t="s">
        <v>489</v>
      </c>
      <c r="M44" s="136" t="s">
        <v>490</v>
      </c>
      <c r="N44" s="135">
        <v>17</v>
      </c>
      <c r="O44" s="136" t="s">
        <v>490</v>
      </c>
    </row>
    <row r="45" spans="1:15" ht="15.75" thickBot="1" x14ac:dyDescent="0.3">
      <c r="A45" s="137" t="s">
        <v>491</v>
      </c>
      <c r="B45" s="138">
        <v>0</v>
      </c>
      <c r="C45" s="139" t="s">
        <v>521</v>
      </c>
      <c r="D45" s="138">
        <v>1</v>
      </c>
      <c r="E45" s="139" t="s">
        <v>531</v>
      </c>
      <c r="F45" s="138">
        <v>0</v>
      </c>
      <c r="G45" s="139" t="s">
        <v>521</v>
      </c>
      <c r="H45" s="138">
        <v>0</v>
      </c>
      <c r="I45" s="140" t="s">
        <v>492</v>
      </c>
      <c r="J45" s="138">
        <v>0</v>
      </c>
      <c r="K45" s="139" t="s">
        <v>521</v>
      </c>
      <c r="L45" s="138">
        <v>0</v>
      </c>
      <c r="M45" s="139" t="s">
        <v>521</v>
      </c>
      <c r="N45" s="138">
        <v>6</v>
      </c>
      <c r="O45" s="139" t="s">
        <v>532</v>
      </c>
    </row>
    <row r="46" spans="1:15" ht="15.75" thickBot="1" x14ac:dyDescent="0.3">
      <c r="A46" s="141" t="s">
        <v>495</v>
      </c>
      <c r="B46" s="142">
        <f>[1]Weights!$B$2*C41+[1]Weights!$B$3*C42+[1]Weights!$B$4*C43+[1]Weights!$B$5*(B45/6*100)</f>
        <v>0</v>
      </c>
      <c r="C46" s="143"/>
      <c r="D46" s="142">
        <f>[1]Weights!$B$2*E41+[1]Weights!$B$3*E42+[1]Weights!$B$4*E43+[1]Weights!$B$5*(D45/6*100)</f>
        <v>18.627450980392158</v>
      </c>
      <c r="E46" s="143"/>
      <c r="F46" s="142">
        <f>[1]Weights!$B$2*G41+[1]Weights!$B$3*G42+[1]Weights!$B$4*G43+[1]Weights!$B$5*(F45/6*100)</f>
        <v>0</v>
      </c>
      <c r="G46" s="143"/>
      <c r="H46" s="142">
        <f>[1]Weights!$B$2*I41+[1]Weights!$B$3*I42+[1]Weights!$B$4*I43+[1]Weights!$B$5*(H45/6*100)</f>
        <v>3.5294117647058818</v>
      </c>
      <c r="I46" s="143"/>
      <c r="J46" s="142">
        <f>[1]Weights!$B$2*K41+[1]Weights!$B$3*K42+[1]Weights!$B$4*K43+[1]Weights!$B$5*(J45/6*100)</f>
        <v>0</v>
      </c>
      <c r="K46" s="143"/>
      <c r="L46" s="142">
        <f>[1]Weights!$B$2*M41+[1]Weights!$B$3*M42+[1]Weights!$B$4*M43+[1]Weights!$B$5*(L45/6*100)</f>
        <v>0</v>
      </c>
      <c r="M46" s="144"/>
      <c r="N46" s="142">
        <f>[1]Weights!$B$2*O41+[1]Weights!$B$3*O42+[1]Weights!$B$4*O43+[1]Weights!$B$5*(N45/6*100)</f>
        <v>72.941176470588232</v>
      </c>
      <c r="O46" s="144"/>
    </row>
  </sheetData>
  <mergeCells count="70">
    <mergeCell ref="N39:O39"/>
    <mergeCell ref="B46:C46"/>
    <mergeCell ref="D46:E46"/>
    <mergeCell ref="F46:G46"/>
    <mergeCell ref="H46:I46"/>
    <mergeCell ref="J46:K46"/>
    <mergeCell ref="L46:M46"/>
    <mergeCell ref="N46:O46"/>
    <mergeCell ref="B38:M38"/>
    <mergeCell ref="B39:C39"/>
    <mergeCell ref="D39:E39"/>
    <mergeCell ref="F39:G39"/>
    <mergeCell ref="H39:I39"/>
    <mergeCell ref="J39:K39"/>
    <mergeCell ref="L39:M39"/>
    <mergeCell ref="N30:O30"/>
    <mergeCell ref="B37:C37"/>
    <mergeCell ref="D37:E37"/>
    <mergeCell ref="F37:G37"/>
    <mergeCell ref="H37:I37"/>
    <mergeCell ref="J37:K37"/>
    <mergeCell ref="L37:M37"/>
    <mergeCell ref="N37:O37"/>
    <mergeCell ref="B29:M29"/>
    <mergeCell ref="B30:C30"/>
    <mergeCell ref="D30:E30"/>
    <mergeCell ref="F30:G30"/>
    <mergeCell ref="H30:I30"/>
    <mergeCell ref="J30:K30"/>
    <mergeCell ref="L30:M30"/>
    <mergeCell ref="B28:C28"/>
    <mergeCell ref="D28:E28"/>
    <mergeCell ref="F28:G28"/>
    <mergeCell ref="H28:I28"/>
    <mergeCell ref="J28:K28"/>
    <mergeCell ref="L28:M28"/>
    <mergeCell ref="B20:M20"/>
    <mergeCell ref="B21:C21"/>
    <mergeCell ref="D21:E21"/>
    <mergeCell ref="F21:G21"/>
    <mergeCell ref="H21:I21"/>
    <mergeCell ref="J21:K21"/>
    <mergeCell ref="L21:M21"/>
    <mergeCell ref="B19:C19"/>
    <mergeCell ref="D19:E19"/>
    <mergeCell ref="F19:G19"/>
    <mergeCell ref="H19:I19"/>
    <mergeCell ref="J19:K19"/>
    <mergeCell ref="L19:M19"/>
    <mergeCell ref="B11:M11"/>
    <mergeCell ref="B12:C12"/>
    <mergeCell ref="D12:E12"/>
    <mergeCell ref="F12:G12"/>
    <mergeCell ref="H12:I12"/>
    <mergeCell ref="J12:K12"/>
    <mergeCell ref="L12:M12"/>
    <mergeCell ref="B10:C10"/>
    <mergeCell ref="D10:E10"/>
    <mergeCell ref="F10:G10"/>
    <mergeCell ref="H10:I10"/>
    <mergeCell ref="J10:K10"/>
    <mergeCell ref="L10:M10"/>
    <mergeCell ref="B1:M1"/>
    <mergeCell ref="B2:M2"/>
    <mergeCell ref="B3:C3"/>
    <mergeCell ref="D3:E3"/>
    <mergeCell ref="F3:G3"/>
    <mergeCell ref="H3:I3"/>
    <mergeCell ref="J3:K3"/>
    <mergeCell ref="L3:M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3B2577-962B-46DA-825A-D1915AE2D24E}">
  <dimension ref="A1:Q55"/>
  <sheetViews>
    <sheetView workbookViewId="0">
      <selection sqref="A1:Q55"/>
    </sheetView>
  </sheetViews>
  <sheetFormatPr defaultRowHeight="15" x14ac:dyDescent="0.25"/>
  <sheetData>
    <row r="1" spans="1:17" x14ac:dyDescent="0.25">
      <c r="A1" s="112"/>
      <c r="B1" s="113" t="s">
        <v>533</v>
      </c>
      <c r="C1" s="114"/>
      <c r="D1" s="114"/>
      <c r="E1" s="114"/>
      <c r="F1" s="114"/>
      <c r="G1" s="114"/>
      <c r="H1" s="114"/>
      <c r="I1" s="114"/>
      <c r="J1" s="114"/>
      <c r="K1" s="114"/>
      <c r="L1" s="114"/>
      <c r="M1" s="115"/>
      <c r="N1" s="116"/>
      <c r="O1" s="116"/>
      <c r="P1" s="116"/>
      <c r="Q1" s="116"/>
    </row>
    <row r="2" spans="1:17" ht="15.75" thickBot="1" x14ac:dyDescent="0.3">
      <c r="A2" s="112"/>
      <c r="B2" s="117" t="s">
        <v>534</v>
      </c>
      <c r="C2" s="118"/>
      <c r="D2" s="118"/>
      <c r="E2" s="118"/>
      <c r="F2" s="118"/>
      <c r="G2" s="118"/>
      <c r="H2" s="118"/>
      <c r="I2" s="118"/>
      <c r="J2" s="118"/>
      <c r="K2" s="118"/>
      <c r="L2" s="118"/>
      <c r="M2" s="119"/>
      <c r="N2" s="116"/>
      <c r="O2" s="116"/>
      <c r="P2" s="116"/>
      <c r="Q2" s="116"/>
    </row>
    <row r="3" spans="1:17" ht="15.75" thickBot="1" x14ac:dyDescent="0.3">
      <c r="A3" s="112"/>
      <c r="B3" s="120" t="s">
        <v>256</v>
      </c>
      <c r="C3" s="121"/>
      <c r="D3" s="120" t="s">
        <v>3</v>
      </c>
      <c r="E3" s="121"/>
      <c r="F3" s="122" t="s">
        <v>4</v>
      </c>
      <c r="G3" s="123"/>
      <c r="H3" s="120" t="s">
        <v>5</v>
      </c>
      <c r="I3" s="121"/>
      <c r="J3" s="120" t="s">
        <v>6</v>
      </c>
      <c r="K3" s="121"/>
      <c r="L3" s="120" t="s">
        <v>7</v>
      </c>
      <c r="M3" s="121"/>
      <c r="N3" s="124" t="s">
        <v>8</v>
      </c>
      <c r="O3" s="125"/>
      <c r="P3" s="124" t="s">
        <v>9</v>
      </c>
      <c r="Q3" s="125"/>
    </row>
    <row r="4" spans="1:17" x14ac:dyDescent="0.25">
      <c r="A4" s="112"/>
      <c r="B4" s="126" t="s">
        <v>535</v>
      </c>
      <c r="C4" s="127" t="s">
        <v>485</v>
      </c>
      <c r="D4" s="126" t="s">
        <v>535</v>
      </c>
      <c r="E4" s="128" t="s">
        <v>485</v>
      </c>
      <c r="F4" s="126" t="s">
        <v>535</v>
      </c>
      <c r="G4" s="129" t="s">
        <v>485</v>
      </c>
      <c r="H4" s="126" t="s">
        <v>535</v>
      </c>
      <c r="I4" s="128" t="s">
        <v>485</v>
      </c>
      <c r="J4" s="126" t="s">
        <v>535</v>
      </c>
      <c r="K4" s="128" t="s">
        <v>485</v>
      </c>
      <c r="L4" s="126" t="s">
        <v>535</v>
      </c>
      <c r="M4" s="128" t="s">
        <v>485</v>
      </c>
      <c r="N4" s="126" t="s">
        <v>535</v>
      </c>
      <c r="O4" s="128" t="s">
        <v>485</v>
      </c>
      <c r="P4" s="126" t="s">
        <v>535</v>
      </c>
      <c r="Q4" s="128" t="s">
        <v>485</v>
      </c>
    </row>
    <row r="5" spans="1:17" x14ac:dyDescent="0.25">
      <c r="A5" s="130" t="s">
        <v>486</v>
      </c>
      <c r="B5" s="131">
        <v>0</v>
      </c>
      <c r="C5" s="132">
        <f>B5/50*100</f>
        <v>0</v>
      </c>
      <c r="D5" s="131">
        <v>0</v>
      </c>
      <c r="E5" s="132">
        <f>D5/50*100</f>
        <v>0</v>
      </c>
      <c r="F5" s="131">
        <v>0</v>
      </c>
      <c r="G5" s="132">
        <f>F5/50*100</f>
        <v>0</v>
      </c>
      <c r="H5" s="131">
        <v>0</v>
      </c>
      <c r="I5" s="132">
        <f>H5/50*100</f>
        <v>0</v>
      </c>
      <c r="J5" s="131">
        <v>13</v>
      </c>
      <c r="K5" s="132">
        <f>J5/50*100</f>
        <v>26</v>
      </c>
      <c r="L5" s="131">
        <v>3</v>
      </c>
      <c r="M5" s="132">
        <f>L5/50*100</f>
        <v>6</v>
      </c>
      <c r="N5" s="131">
        <v>0</v>
      </c>
      <c r="O5" s="132">
        <f>N5/50*100</f>
        <v>0</v>
      </c>
      <c r="P5" s="131">
        <v>0</v>
      </c>
      <c r="Q5" s="132">
        <f>P5/50*100</f>
        <v>0</v>
      </c>
    </row>
    <row r="6" spans="1:17" x14ac:dyDescent="0.25">
      <c r="A6" s="133" t="s">
        <v>487</v>
      </c>
      <c r="B6" s="131">
        <v>0</v>
      </c>
      <c r="C6" s="132">
        <f>B6/50*100</f>
        <v>0</v>
      </c>
      <c r="D6" s="131">
        <v>0</v>
      </c>
      <c r="E6" s="132">
        <f>D6/50*100</f>
        <v>0</v>
      </c>
      <c r="F6" s="131">
        <v>0</v>
      </c>
      <c r="G6" s="132">
        <f>F6/50*100</f>
        <v>0</v>
      </c>
      <c r="H6" s="131">
        <v>0</v>
      </c>
      <c r="I6" s="132">
        <f>H6/50*100</f>
        <v>0</v>
      </c>
      <c r="J6" s="131">
        <v>13</v>
      </c>
      <c r="K6" s="132">
        <f>J6/50*100</f>
        <v>26</v>
      </c>
      <c r="L6" s="131">
        <v>7</v>
      </c>
      <c r="M6" s="132">
        <f>L6/50*100</f>
        <v>14.000000000000002</v>
      </c>
      <c r="N6" s="131">
        <v>0</v>
      </c>
      <c r="O6" s="132">
        <f t="shared" ref="O6:O7" si="0">N6/50*100</f>
        <v>0</v>
      </c>
      <c r="P6" s="131">
        <v>0</v>
      </c>
      <c r="Q6" s="132">
        <f t="shared" ref="Q6:Q7" si="1">P6/50*100</f>
        <v>0</v>
      </c>
    </row>
    <row r="7" spans="1:17" x14ac:dyDescent="0.25">
      <c r="A7" s="134" t="s">
        <v>488</v>
      </c>
      <c r="B7" s="131">
        <v>0</v>
      </c>
      <c r="C7" s="132">
        <v>0</v>
      </c>
      <c r="D7" s="131">
        <v>0</v>
      </c>
      <c r="E7" s="132">
        <v>0</v>
      </c>
      <c r="F7" s="131">
        <v>0</v>
      </c>
      <c r="G7" s="132">
        <v>0</v>
      </c>
      <c r="H7" s="131">
        <v>9</v>
      </c>
      <c r="I7" s="132">
        <f>H7/50*100</f>
        <v>18</v>
      </c>
      <c r="J7" s="131">
        <v>0</v>
      </c>
      <c r="K7" s="132">
        <v>0</v>
      </c>
      <c r="L7" s="131">
        <v>0</v>
      </c>
      <c r="M7" s="132">
        <v>0</v>
      </c>
      <c r="N7" s="131">
        <v>0</v>
      </c>
      <c r="O7" s="132">
        <f t="shared" si="0"/>
        <v>0</v>
      </c>
      <c r="P7" s="131">
        <v>9</v>
      </c>
      <c r="Q7" s="132">
        <f t="shared" si="1"/>
        <v>18</v>
      </c>
    </row>
    <row r="8" spans="1:17" x14ac:dyDescent="0.25">
      <c r="A8" s="112"/>
      <c r="B8" s="135" t="s">
        <v>489</v>
      </c>
      <c r="C8" s="136" t="s">
        <v>490</v>
      </c>
      <c r="D8" s="135" t="s">
        <v>489</v>
      </c>
      <c r="E8" s="136" t="s">
        <v>490</v>
      </c>
      <c r="F8" s="135" t="s">
        <v>489</v>
      </c>
      <c r="G8" s="136" t="s">
        <v>490</v>
      </c>
      <c r="H8" s="135" t="s">
        <v>489</v>
      </c>
      <c r="I8" s="136" t="s">
        <v>490</v>
      </c>
      <c r="J8" s="135" t="s">
        <v>489</v>
      </c>
      <c r="K8" s="136" t="s">
        <v>490</v>
      </c>
      <c r="L8" s="135" t="s">
        <v>489</v>
      </c>
      <c r="M8" s="136" t="s">
        <v>490</v>
      </c>
      <c r="N8" s="135" t="s">
        <v>489</v>
      </c>
      <c r="O8" s="136" t="s">
        <v>490</v>
      </c>
      <c r="P8" s="135" t="s">
        <v>489</v>
      </c>
      <c r="Q8" s="136" t="s">
        <v>490</v>
      </c>
    </row>
    <row r="9" spans="1:17" ht="15.75" thickBot="1" x14ac:dyDescent="0.3">
      <c r="A9" s="137" t="s">
        <v>491</v>
      </c>
      <c r="B9" s="138">
        <v>0</v>
      </c>
      <c r="C9" s="139" t="s">
        <v>492</v>
      </c>
      <c r="D9" s="138">
        <v>0</v>
      </c>
      <c r="E9" s="139" t="s">
        <v>492</v>
      </c>
      <c r="F9" s="138">
        <v>0</v>
      </c>
      <c r="G9" s="139" t="s">
        <v>492</v>
      </c>
      <c r="H9" s="138">
        <v>0</v>
      </c>
      <c r="I9" s="139" t="s">
        <v>492</v>
      </c>
      <c r="J9" s="138">
        <v>1</v>
      </c>
      <c r="K9" s="140" t="s">
        <v>536</v>
      </c>
      <c r="L9" s="138">
        <v>1</v>
      </c>
      <c r="M9" s="139" t="s">
        <v>537</v>
      </c>
      <c r="N9" s="138">
        <v>0</v>
      </c>
      <c r="O9" s="139" t="s">
        <v>492</v>
      </c>
      <c r="P9" s="138">
        <v>0</v>
      </c>
      <c r="Q9" s="139" t="s">
        <v>492</v>
      </c>
    </row>
    <row r="10" spans="1:17" ht="15.75" thickBot="1" x14ac:dyDescent="0.3">
      <c r="A10" s="141" t="s">
        <v>495</v>
      </c>
      <c r="B10" s="142">
        <f>[1]Weights!$C$2*C5+[1]Weights!$C$3*C6+[1]Weights!$C$4*C7+[1]Weights!$C$5*(B9/3*100)</f>
        <v>0</v>
      </c>
      <c r="C10" s="143"/>
      <c r="D10" s="142">
        <f>[1]Weights!$C$2*E5+[1]Weights!$C$3*E6+[1]Weights!$C$4*E7+[1]Weights!$C$5*(D9/3*100)</f>
        <v>0</v>
      </c>
      <c r="E10" s="143"/>
      <c r="F10" s="142">
        <f>[1]Weights!$C$2*G5+[1]Weights!$C$3*G6+[1]Weights!$C$4*G7+[1]Weights!$C$5*(F9/3*100)</f>
        <v>0</v>
      </c>
      <c r="G10" s="143"/>
      <c r="H10" s="142">
        <f>[1]Weights!$C$2*I5+[1]Weights!$C$3*I6+[1]Weights!$C$4*I7+[1]Weights!$C$5*(H9/3*100)</f>
        <v>3.6</v>
      </c>
      <c r="I10" s="143"/>
      <c r="J10" s="142">
        <f>[1]Weights!$C$2*K5+[1]Weights!$C$3*K6+[1]Weights!$C$4*K7+[1]Weights!$C$5*(J9/3*100)</f>
        <v>21.533333333333331</v>
      </c>
      <c r="K10" s="143"/>
      <c r="L10" s="142">
        <f>[1]Weights!$C$2*M5+[1]Weights!$C$3*M6+[1]Weights!$C$4*M7+[1]Weights!$C$5*(L9/3*100)</f>
        <v>8.3333333333333321</v>
      </c>
      <c r="M10" s="143"/>
      <c r="N10" s="142">
        <f>[1]Weights!$C$2*O5+[1]Weights!$C$3*O6+[1]Weights!$C$4*O7+[1]Weights!$C$5*(N9/3*100)</f>
        <v>0</v>
      </c>
      <c r="O10" s="144"/>
      <c r="P10" s="142">
        <f>[1]Weights!$C$2*Q5+[1]Weights!$C$3*Q6+[1]Weights!$C$4*Q7+[1]Weights!$C$5*(P9/3*100)</f>
        <v>3.6</v>
      </c>
      <c r="Q10" s="144"/>
    </row>
    <row r="11" spans="1:17" ht="15.75" thickBot="1" x14ac:dyDescent="0.3">
      <c r="A11" s="112"/>
      <c r="B11" s="117" t="s">
        <v>538</v>
      </c>
      <c r="C11" s="118"/>
      <c r="D11" s="118"/>
      <c r="E11" s="118"/>
      <c r="F11" s="118"/>
      <c r="G11" s="118"/>
      <c r="H11" s="118"/>
      <c r="I11" s="118"/>
      <c r="J11" s="118"/>
      <c r="K11" s="118"/>
      <c r="L11" s="118"/>
      <c r="M11" s="119"/>
      <c r="N11" s="116"/>
      <c r="O11" s="116"/>
      <c r="P11" s="116"/>
      <c r="Q11" s="116"/>
    </row>
    <row r="12" spans="1:17" ht="15.75" thickBot="1" x14ac:dyDescent="0.3">
      <c r="A12" s="112"/>
      <c r="B12" s="120" t="s">
        <v>256</v>
      </c>
      <c r="C12" s="121"/>
      <c r="D12" s="120" t="s">
        <v>3</v>
      </c>
      <c r="E12" s="121"/>
      <c r="F12" s="122" t="s">
        <v>4</v>
      </c>
      <c r="G12" s="123"/>
      <c r="H12" s="120" t="s">
        <v>5</v>
      </c>
      <c r="I12" s="121"/>
      <c r="J12" s="120" t="s">
        <v>7</v>
      </c>
      <c r="K12" s="121"/>
      <c r="L12" s="120" t="s">
        <v>8</v>
      </c>
      <c r="M12" s="121"/>
      <c r="N12" s="124" t="s">
        <v>9</v>
      </c>
      <c r="O12" s="125"/>
      <c r="P12" s="116"/>
      <c r="Q12" s="116"/>
    </row>
    <row r="13" spans="1:17" x14ac:dyDescent="0.25">
      <c r="A13" s="112"/>
      <c r="B13" s="126" t="s">
        <v>535</v>
      </c>
      <c r="C13" s="127" t="s">
        <v>485</v>
      </c>
      <c r="D13" s="126" t="s">
        <v>535</v>
      </c>
      <c r="E13" s="128" t="s">
        <v>485</v>
      </c>
      <c r="F13" s="126" t="s">
        <v>535</v>
      </c>
      <c r="G13" s="129" t="s">
        <v>485</v>
      </c>
      <c r="H13" s="126" t="s">
        <v>535</v>
      </c>
      <c r="I13" s="128" t="s">
        <v>485</v>
      </c>
      <c r="J13" s="126" t="s">
        <v>535</v>
      </c>
      <c r="K13" s="128" t="s">
        <v>485</v>
      </c>
      <c r="L13" s="126" t="s">
        <v>535</v>
      </c>
      <c r="M13" s="128" t="s">
        <v>485</v>
      </c>
      <c r="N13" s="126" t="s">
        <v>535</v>
      </c>
      <c r="O13" s="128" t="s">
        <v>485</v>
      </c>
      <c r="P13" s="116"/>
      <c r="Q13" s="116"/>
    </row>
    <row r="14" spans="1:17" x14ac:dyDescent="0.25">
      <c r="A14" s="130" t="s">
        <v>486</v>
      </c>
      <c r="B14" s="131">
        <v>0</v>
      </c>
      <c r="C14" s="132">
        <f>B14/50*100</f>
        <v>0</v>
      </c>
      <c r="D14" s="131">
        <v>0</v>
      </c>
      <c r="E14" s="132">
        <f>D14/50*100</f>
        <v>0</v>
      </c>
      <c r="F14" s="131">
        <v>0</v>
      </c>
      <c r="G14" s="132">
        <f>F14/50*100</f>
        <v>0</v>
      </c>
      <c r="H14" s="131">
        <v>0</v>
      </c>
      <c r="I14" s="132">
        <f>H14/50*100</f>
        <v>0</v>
      </c>
      <c r="J14" s="131">
        <v>0</v>
      </c>
      <c r="K14" s="132">
        <f>J14/50*100</f>
        <v>0</v>
      </c>
      <c r="L14" s="131">
        <v>5</v>
      </c>
      <c r="M14" s="132">
        <f>L14/50*100</f>
        <v>10</v>
      </c>
      <c r="N14" s="131">
        <v>0</v>
      </c>
      <c r="O14" s="132">
        <f>N14/50*100</f>
        <v>0</v>
      </c>
      <c r="P14" s="116"/>
      <c r="Q14" s="116"/>
    </row>
    <row r="15" spans="1:17" x14ac:dyDescent="0.25">
      <c r="A15" s="133" t="s">
        <v>487</v>
      </c>
      <c r="B15" s="131">
        <v>0</v>
      </c>
      <c r="C15" s="132">
        <f>B15/50*100</f>
        <v>0</v>
      </c>
      <c r="D15" s="131">
        <v>0</v>
      </c>
      <c r="E15" s="132">
        <f>D15/50*100</f>
        <v>0</v>
      </c>
      <c r="F15" s="131">
        <v>0</v>
      </c>
      <c r="G15" s="132">
        <f>F15/50*100</f>
        <v>0</v>
      </c>
      <c r="H15" s="131">
        <v>0</v>
      </c>
      <c r="I15" s="132">
        <f>H15/50*100</f>
        <v>0</v>
      </c>
      <c r="J15" s="131">
        <v>0</v>
      </c>
      <c r="K15" s="132">
        <f>J15/50*100</f>
        <v>0</v>
      </c>
      <c r="L15" s="131">
        <v>8</v>
      </c>
      <c r="M15" s="132">
        <f>L15/50*100</f>
        <v>16</v>
      </c>
      <c r="N15" s="131">
        <v>0</v>
      </c>
      <c r="O15" s="132">
        <f t="shared" ref="O15:O16" si="2">N15/50*100</f>
        <v>0</v>
      </c>
      <c r="P15" s="116"/>
      <c r="Q15" s="116"/>
    </row>
    <row r="16" spans="1:17" x14ac:dyDescent="0.25">
      <c r="A16" s="134" t="s">
        <v>488</v>
      </c>
      <c r="B16" s="131">
        <v>14</v>
      </c>
      <c r="C16" s="132">
        <f>B16/50*100</f>
        <v>28.000000000000004</v>
      </c>
      <c r="D16" s="131">
        <v>0</v>
      </c>
      <c r="E16" s="132">
        <v>0</v>
      </c>
      <c r="F16" s="131">
        <v>0</v>
      </c>
      <c r="G16" s="132">
        <v>0</v>
      </c>
      <c r="H16" s="131">
        <v>0</v>
      </c>
      <c r="I16" s="132">
        <f>H16/50*100</f>
        <v>0</v>
      </c>
      <c r="J16" s="131">
        <v>0</v>
      </c>
      <c r="K16" s="132">
        <v>0</v>
      </c>
      <c r="L16" s="131">
        <v>0</v>
      </c>
      <c r="M16" s="132">
        <f>L16/50*100</f>
        <v>0</v>
      </c>
      <c r="N16" s="131">
        <v>9</v>
      </c>
      <c r="O16" s="132">
        <f t="shared" si="2"/>
        <v>18</v>
      </c>
      <c r="P16" s="116"/>
      <c r="Q16" s="116"/>
    </row>
    <row r="17" spans="1:17" x14ac:dyDescent="0.25">
      <c r="A17" s="112"/>
      <c r="B17" s="135" t="s">
        <v>489</v>
      </c>
      <c r="C17" s="136" t="s">
        <v>490</v>
      </c>
      <c r="D17" s="135" t="s">
        <v>489</v>
      </c>
      <c r="E17" s="136" t="s">
        <v>490</v>
      </c>
      <c r="F17" s="135" t="s">
        <v>489</v>
      </c>
      <c r="G17" s="136" t="s">
        <v>490</v>
      </c>
      <c r="H17" s="135" t="s">
        <v>489</v>
      </c>
      <c r="I17" s="136" t="s">
        <v>490</v>
      </c>
      <c r="J17" s="135" t="s">
        <v>489</v>
      </c>
      <c r="K17" s="136" t="s">
        <v>490</v>
      </c>
      <c r="L17" s="135" t="s">
        <v>489</v>
      </c>
      <c r="M17" s="136" t="s">
        <v>490</v>
      </c>
      <c r="N17" s="135" t="s">
        <v>489</v>
      </c>
      <c r="O17" s="136" t="s">
        <v>490</v>
      </c>
      <c r="P17" s="116"/>
      <c r="Q17" s="116"/>
    </row>
    <row r="18" spans="1:17" ht="15.75" thickBot="1" x14ac:dyDescent="0.3">
      <c r="A18" s="137" t="s">
        <v>491</v>
      </c>
      <c r="B18" s="138">
        <v>0</v>
      </c>
      <c r="C18" s="139" t="s">
        <v>492</v>
      </c>
      <c r="D18" s="138">
        <v>0</v>
      </c>
      <c r="E18" s="139" t="s">
        <v>492</v>
      </c>
      <c r="F18" s="138">
        <v>0</v>
      </c>
      <c r="G18" s="139" t="s">
        <v>492</v>
      </c>
      <c r="H18" s="138">
        <v>1</v>
      </c>
      <c r="I18" s="139" t="s">
        <v>539</v>
      </c>
      <c r="J18" s="138">
        <v>0</v>
      </c>
      <c r="K18" s="139" t="s">
        <v>492</v>
      </c>
      <c r="L18" s="138">
        <v>1</v>
      </c>
      <c r="M18" s="139" t="s">
        <v>540</v>
      </c>
      <c r="N18" s="138">
        <v>0</v>
      </c>
      <c r="O18" s="139" t="s">
        <v>492</v>
      </c>
      <c r="P18" s="116"/>
      <c r="Q18" s="116"/>
    </row>
    <row r="19" spans="1:17" ht="15.75" thickBot="1" x14ac:dyDescent="0.3">
      <c r="A19" s="141" t="s">
        <v>495</v>
      </c>
      <c r="B19" s="145">
        <f>[1]Weights!$C$2*C14+[1]Weights!$C$3*C15+[1]Weights!$C$4*C16+[1]Weights!$C$5*(B18/3*100)</f>
        <v>5.6000000000000014</v>
      </c>
      <c r="C19" s="146"/>
      <c r="D19" s="145">
        <f>[1]Weights!$C$2*E14+[1]Weights!$C$3*E15+[1]Weights!$C$4*E16+[1]Weights!$C$5*(D18/3*100)</f>
        <v>0</v>
      </c>
      <c r="E19" s="146"/>
      <c r="F19" s="145">
        <f>[1]Weights!$C$2*G14+[1]Weights!$C$3*G15+[1]Weights!$C$4*G16+[1]Weights!$C$5*(F18/3*100)</f>
        <v>0</v>
      </c>
      <c r="G19" s="146"/>
      <c r="H19" s="145">
        <f>[1]Weights!$C$2*I14+[1]Weights!$C$3*I15+[1]Weights!$C$4*I16+[1]Weights!$C$5*(H18/3*100)</f>
        <v>3.333333333333333</v>
      </c>
      <c r="I19" s="146"/>
      <c r="J19" s="145">
        <f>[1]Weights!$C$2*K14+[1]Weights!$C$3*K15+[1]Weights!$C$4*K16+[1]Weights!$C$5*(J18/3*100)</f>
        <v>0</v>
      </c>
      <c r="K19" s="146"/>
      <c r="L19" s="145">
        <f>[1]Weights!$C$2*M14+[1]Weights!$C$3*M15+[1]Weights!$C$4*M16+[1]Weights!$C$5*(L18/3*100)</f>
        <v>10.933333333333334</v>
      </c>
      <c r="M19" s="146"/>
      <c r="N19" s="145">
        <f>[1]Weights!$C$2*O14+[1]Weights!$C$3*O15+[1]Weights!$C$4*O16+[1]Weights!$C$5*(N18/3*100)</f>
        <v>3.6</v>
      </c>
      <c r="O19" s="147"/>
      <c r="P19" s="116"/>
      <c r="Q19" s="116"/>
    </row>
    <row r="20" spans="1:17" ht="15.75" thickBot="1" x14ac:dyDescent="0.3">
      <c r="A20" s="112"/>
      <c r="B20" s="124" t="s">
        <v>541</v>
      </c>
      <c r="C20" s="148"/>
      <c r="D20" s="148"/>
      <c r="E20" s="148"/>
      <c r="F20" s="148"/>
      <c r="G20" s="148"/>
      <c r="H20" s="148"/>
      <c r="I20" s="148"/>
      <c r="J20" s="148"/>
      <c r="K20" s="148"/>
      <c r="L20" s="148"/>
      <c r="M20" s="148"/>
      <c r="N20" s="149"/>
      <c r="O20" s="149"/>
      <c r="P20" s="125"/>
      <c r="Q20" s="116"/>
    </row>
    <row r="21" spans="1:17" ht="15.75" thickBot="1" x14ac:dyDescent="0.3">
      <c r="A21" s="112"/>
      <c r="B21" s="120" t="s">
        <v>256</v>
      </c>
      <c r="C21" s="121"/>
      <c r="D21" s="120" t="s">
        <v>3</v>
      </c>
      <c r="E21" s="121"/>
      <c r="F21" s="122" t="s">
        <v>4</v>
      </c>
      <c r="G21" s="123"/>
      <c r="H21" s="120" t="s">
        <v>5</v>
      </c>
      <c r="I21" s="121"/>
      <c r="J21" s="120" t="s">
        <v>7</v>
      </c>
      <c r="K21" s="121"/>
      <c r="L21" s="120" t="s">
        <v>8</v>
      </c>
      <c r="M21" s="121"/>
      <c r="N21" s="124" t="s">
        <v>9</v>
      </c>
      <c r="O21" s="125"/>
      <c r="P21" s="150" t="s">
        <v>542</v>
      </c>
      <c r="Q21" s="116"/>
    </row>
    <row r="22" spans="1:17" x14ac:dyDescent="0.25">
      <c r="A22" s="112"/>
      <c r="B22" s="126" t="s">
        <v>535</v>
      </c>
      <c r="C22" s="127" t="s">
        <v>485</v>
      </c>
      <c r="D22" s="126" t="s">
        <v>535</v>
      </c>
      <c r="E22" s="128" t="s">
        <v>485</v>
      </c>
      <c r="F22" s="126" t="s">
        <v>535</v>
      </c>
      <c r="G22" s="129" t="s">
        <v>485</v>
      </c>
      <c r="H22" s="126" t="s">
        <v>535</v>
      </c>
      <c r="I22" s="128" t="s">
        <v>485</v>
      </c>
      <c r="J22" s="126" t="s">
        <v>535</v>
      </c>
      <c r="K22" s="128" t="s">
        <v>485</v>
      </c>
      <c r="L22" s="126" t="s">
        <v>535</v>
      </c>
      <c r="M22" s="128" t="s">
        <v>485</v>
      </c>
      <c r="N22" s="126" t="s">
        <v>535</v>
      </c>
      <c r="O22" s="128" t="s">
        <v>485</v>
      </c>
      <c r="P22" s="151" t="s">
        <v>543</v>
      </c>
      <c r="Q22" s="116"/>
    </row>
    <row r="23" spans="1:17" x14ac:dyDescent="0.25">
      <c r="A23" s="130" t="s">
        <v>486</v>
      </c>
      <c r="B23" s="131">
        <v>0</v>
      </c>
      <c r="C23" s="132">
        <f>B23/50*100</f>
        <v>0</v>
      </c>
      <c r="D23" s="131">
        <v>0</v>
      </c>
      <c r="E23" s="132">
        <f>D23/50*100</f>
        <v>0</v>
      </c>
      <c r="F23" s="131">
        <v>0</v>
      </c>
      <c r="G23" s="132">
        <f>F23/50*100</f>
        <v>0</v>
      </c>
      <c r="H23" s="131">
        <v>0</v>
      </c>
      <c r="I23" s="132">
        <f>H23/50*100</f>
        <v>0</v>
      </c>
      <c r="J23" s="131">
        <v>0</v>
      </c>
      <c r="K23" s="132">
        <f>J23/50*100</f>
        <v>0</v>
      </c>
      <c r="L23" s="131">
        <v>0</v>
      </c>
      <c r="M23" s="132">
        <f>L23/50*100</f>
        <v>0</v>
      </c>
      <c r="N23" s="131">
        <v>0</v>
      </c>
      <c r="O23" s="132">
        <f>N23/50*100</f>
        <v>0</v>
      </c>
      <c r="P23" s="152"/>
      <c r="Q23" s="116"/>
    </row>
    <row r="24" spans="1:17" x14ac:dyDescent="0.25">
      <c r="A24" s="133" t="s">
        <v>487</v>
      </c>
      <c r="B24" s="131">
        <v>0</v>
      </c>
      <c r="C24" s="132">
        <f>B24/50*100</f>
        <v>0</v>
      </c>
      <c r="D24" s="131">
        <v>0</v>
      </c>
      <c r="E24" s="132">
        <f>D24/50*100</f>
        <v>0</v>
      </c>
      <c r="F24" s="131">
        <v>15</v>
      </c>
      <c r="G24" s="132">
        <f>F24/50*100</f>
        <v>30</v>
      </c>
      <c r="H24" s="131">
        <v>0</v>
      </c>
      <c r="I24" s="132">
        <f>H24/50*100</f>
        <v>0</v>
      </c>
      <c r="J24" s="131">
        <v>18</v>
      </c>
      <c r="K24" s="132">
        <f>J24/50*100</f>
        <v>36</v>
      </c>
      <c r="L24" s="131">
        <v>12</v>
      </c>
      <c r="M24" s="132">
        <f>L24/50*100</f>
        <v>24</v>
      </c>
      <c r="N24" s="131">
        <v>0</v>
      </c>
      <c r="O24" s="132">
        <f t="shared" ref="O24:O25" si="3">N24/50*100</f>
        <v>0</v>
      </c>
      <c r="P24" s="152"/>
      <c r="Q24" s="116"/>
    </row>
    <row r="25" spans="1:17" x14ac:dyDescent="0.25">
      <c r="A25" s="134" t="s">
        <v>488</v>
      </c>
      <c r="B25" s="131">
        <v>0</v>
      </c>
      <c r="C25" s="132">
        <f>B25/50*100</f>
        <v>0</v>
      </c>
      <c r="D25" s="131">
        <v>0</v>
      </c>
      <c r="E25" s="132">
        <f>D25/50*100</f>
        <v>0</v>
      </c>
      <c r="F25" s="131">
        <v>0</v>
      </c>
      <c r="G25" s="132">
        <f>F25/50*100</f>
        <v>0</v>
      </c>
      <c r="H25" s="131">
        <v>0</v>
      </c>
      <c r="I25" s="132">
        <f>H25/50*100</f>
        <v>0</v>
      </c>
      <c r="J25" s="131">
        <v>0</v>
      </c>
      <c r="K25" s="132">
        <f>J25/50*100</f>
        <v>0</v>
      </c>
      <c r="L25" s="131">
        <v>0</v>
      </c>
      <c r="M25" s="132">
        <f>L25/50*100</f>
        <v>0</v>
      </c>
      <c r="N25" s="131">
        <v>0</v>
      </c>
      <c r="O25" s="132">
        <f t="shared" si="3"/>
        <v>0</v>
      </c>
      <c r="P25" s="152"/>
      <c r="Q25" s="116"/>
    </row>
    <row r="26" spans="1:17" x14ac:dyDescent="0.25">
      <c r="A26" s="112"/>
      <c r="B26" s="135" t="s">
        <v>489</v>
      </c>
      <c r="C26" s="136" t="s">
        <v>490</v>
      </c>
      <c r="D26" s="135" t="s">
        <v>489</v>
      </c>
      <c r="E26" s="136" t="s">
        <v>490</v>
      </c>
      <c r="F26" s="135" t="s">
        <v>489</v>
      </c>
      <c r="G26" s="136" t="s">
        <v>490</v>
      </c>
      <c r="H26" s="135" t="s">
        <v>489</v>
      </c>
      <c r="I26" s="136" t="s">
        <v>490</v>
      </c>
      <c r="J26" s="135" t="s">
        <v>489</v>
      </c>
      <c r="K26" s="136" t="s">
        <v>490</v>
      </c>
      <c r="L26" s="135" t="s">
        <v>489</v>
      </c>
      <c r="M26" s="136" t="s">
        <v>490</v>
      </c>
      <c r="N26" s="135" t="s">
        <v>489</v>
      </c>
      <c r="O26" s="136" t="s">
        <v>490</v>
      </c>
      <c r="P26" s="152"/>
      <c r="Q26" s="116"/>
    </row>
    <row r="27" spans="1:17" ht="15.75" thickBot="1" x14ac:dyDescent="0.3">
      <c r="A27" s="137" t="s">
        <v>491</v>
      </c>
      <c r="B27" s="138">
        <v>0</v>
      </c>
      <c r="C27" s="139" t="s">
        <v>492</v>
      </c>
      <c r="D27" s="138">
        <v>0</v>
      </c>
      <c r="E27" s="139" t="s">
        <v>492</v>
      </c>
      <c r="F27" s="138">
        <v>2</v>
      </c>
      <c r="G27" s="139" t="s">
        <v>544</v>
      </c>
      <c r="H27" s="138">
        <v>0</v>
      </c>
      <c r="I27" s="139" t="s">
        <v>492</v>
      </c>
      <c r="J27" s="138">
        <v>2</v>
      </c>
      <c r="K27" s="139" t="s">
        <v>545</v>
      </c>
      <c r="L27" s="138">
        <v>1</v>
      </c>
      <c r="M27" s="139" t="s">
        <v>546</v>
      </c>
      <c r="N27" s="138">
        <v>0</v>
      </c>
      <c r="O27" s="139" t="s">
        <v>492</v>
      </c>
      <c r="P27" s="152"/>
      <c r="Q27" s="116"/>
    </row>
    <row r="28" spans="1:17" ht="15.75" thickBot="1" x14ac:dyDescent="0.3">
      <c r="A28" s="141" t="s">
        <v>495</v>
      </c>
      <c r="B28" s="142">
        <f>[1]Weights!$C$2*C23+[1]Weights!$C$3*C24+[1]Weights!$C$4*C25+[1]Weights!$C$5*(B27/3*100)</f>
        <v>0</v>
      </c>
      <c r="C28" s="143"/>
      <c r="D28" s="142">
        <f>[1]Weights!$C$2*E23+[1]Weights!$C$3*E24+[1]Weights!$C$4*E25+[1]Weights!$C$5*(D27/3*100)</f>
        <v>0</v>
      </c>
      <c r="E28" s="143"/>
      <c r="F28" s="142">
        <f>[1]Weights!$C$2*G23+[1]Weights!$C$3*G24+[1]Weights!$C$4*G25+[1]Weights!$C$5*(F27/3*100)</f>
        <v>9.6666666666666661</v>
      </c>
      <c r="G28" s="143"/>
      <c r="H28" s="142">
        <f>[1]Weights!$C$2*I23+[1]Weights!$C$3*I24+[1]Weights!$C$4*I25+[1]Weights!$C$5*(H27/3*100)</f>
        <v>0</v>
      </c>
      <c r="I28" s="143"/>
      <c r="J28" s="142">
        <f>[1]Weights!$C$2*K23+[1]Weights!$C$3*K24+[1]Weights!$C$4*K25+[1]Weights!$C$5*(J27/3*100)</f>
        <v>10.266666666666666</v>
      </c>
      <c r="K28" s="143"/>
      <c r="L28" s="142">
        <f>[1]Weights!$C$2*M23+[1]Weights!$C$3*M24+[1]Weights!$C$4*M25+[1]Weights!$C$5*(L27/3*100)</f>
        <v>5.7333333333333334</v>
      </c>
      <c r="M28" s="143"/>
      <c r="N28" s="142">
        <f>[1]Weights!$C$2*O23+[1]Weights!$C$3*O24+[1]Weights!$C$4*O25+[1]Weights!$C$5*(N27/3*100)</f>
        <v>0</v>
      </c>
      <c r="O28" s="144"/>
      <c r="P28" s="153"/>
      <c r="Q28" s="116"/>
    </row>
    <row r="29" spans="1:17" ht="15.75" thickBot="1" x14ac:dyDescent="0.3">
      <c r="A29" s="112"/>
      <c r="B29" s="117" t="s">
        <v>547</v>
      </c>
      <c r="C29" s="118"/>
      <c r="D29" s="118"/>
      <c r="E29" s="118"/>
      <c r="F29" s="118"/>
      <c r="G29" s="118"/>
      <c r="H29" s="118"/>
      <c r="I29" s="118"/>
      <c r="J29" s="118"/>
      <c r="K29" s="118"/>
      <c r="L29" s="118"/>
      <c r="M29" s="119"/>
      <c r="N29" s="116"/>
      <c r="O29" s="116"/>
      <c r="P29" s="154" t="s">
        <v>548</v>
      </c>
      <c r="Q29" s="116"/>
    </row>
    <row r="30" spans="1:17" ht="15.75" thickBot="1" x14ac:dyDescent="0.3">
      <c r="A30" s="112"/>
      <c r="B30" s="120" t="s">
        <v>256</v>
      </c>
      <c r="C30" s="121"/>
      <c r="D30" s="120" t="s">
        <v>3</v>
      </c>
      <c r="E30" s="121"/>
      <c r="F30" s="122" t="s">
        <v>4</v>
      </c>
      <c r="G30" s="123"/>
      <c r="H30" s="120" t="s">
        <v>5</v>
      </c>
      <c r="I30" s="121"/>
      <c r="J30" s="120" t="s">
        <v>8</v>
      </c>
      <c r="K30" s="121"/>
      <c r="L30" s="120" t="s">
        <v>9</v>
      </c>
      <c r="M30" s="121"/>
      <c r="N30" s="116"/>
      <c r="O30" s="116"/>
      <c r="P30" s="116"/>
      <c r="Q30" s="116"/>
    </row>
    <row r="31" spans="1:17" x14ac:dyDescent="0.25">
      <c r="A31" s="112"/>
      <c r="B31" s="126" t="s">
        <v>535</v>
      </c>
      <c r="C31" s="127" t="s">
        <v>485</v>
      </c>
      <c r="D31" s="126" t="s">
        <v>535</v>
      </c>
      <c r="E31" s="128" t="s">
        <v>485</v>
      </c>
      <c r="F31" s="126" t="s">
        <v>535</v>
      </c>
      <c r="G31" s="129" t="s">
        <v>485</v>
      </c>
      <c r="H31" s="126" t="s">
        <v>535</v>
      </c>
      <c r="I31" s="128" t="s">
        <v>485</v>
      </c>
      <c r="J31" s="126" t="s">
        <v>535</v>
      </c>
      <c r="K31" s="128" t="s">
        <v>485</v>
      </c>
      <c r="L31" s="126" t="s">
        <v>535</v>
      </c>
      <c r="M31" s="128" t="s">
        <v>485</v>
      </c>
      <c r="N31" s="116"/>
      <c r="O31" s="116"/>
      <c r="P31" s="116"/>
      <c r="Q31" s="116"/>
    </row>
    <row r="32" spans="1:17" x14ac:dyDescent="0.25">
      <c r="A32" s="130" t="s">
        <v>486</v>
      </c>
      <c r="B32" s="131">
        <v>0</v>
      </c>
      <c r="C32" s="132">
        <f>B32/50*100</f>
        <v>0</v>
      </c>
      <c r="D32" s="131">
        <v>0</v>
      </c>
      <c r="E32" s="132">
        <f>D32/50*100</f>
        <v>0</v>
      </c>
      <c r="F32" s="131">
        <v>0</v>
      </c>
      <c r="G32" s="132">
        <f>F32/50*100</f>
        <v>0</v>
      </c>
      <c r="H32" s="131">
        <v>0</v>
      </c>
      <c r="I32" s="132">
        <f>H32/50*100</f>
        <v>0</v>
      </c>
      <c r="J32" s="131">
        <v>0</v>
      </c>
      <c r="K32" s="132">
        <f>J32/50*100</f>
        <v>0</v>
      </c>
      <c r="L32" s="131">
        <v>0</v>
      </c>
      <c r="M32" s="132">
        <f>L32/50*100</f>
        <v>0</v>
      </c>
      <c r="N32" s="116"/>
      <c r="O32" s="116"/>
      <c r="P32" s="116"/>
      <c r="Q32" s="116"/>
    </row>
    <row r="33" spans="1:17" x14ac:dyDescent="0.25">
      <c r="A33" s="133" t="s">
        <v>487</v>
      </c>
      <c r="B33" s="131">
        <v>0</v>
      </c>
      <c r="C33" s="132">
        <f>B33/50*100</f>
        <v>0</v>
      </c>
      <c r="D33" s="131">
        <v>7</v>
      </c>
      <c r="E33" s="132">
        <f>D33/50*100</f>
        <v>14.000000000000002</v>
      </c>
      <c r="F33" s="131">
        <v>0</v>
      </c>
      <c r="G33" s="132">
        <f>F33/50*100</f>
        <v>0</v>
      </c>
      <c r="H33" s="131">
        <v>0</v>
      </c>
      <c r="I33" s="132">
        <f>H33/50*100</f>
        <v>0</v>
      </c>
      <c r="J33" s="131">
        <v>0</v>
      </c>
      <c r="K33" s="132">
        <f>J33/50*100</f>
        <v>0</v>
      </c>
      <c r="L33" s="131">
        <v>0</v>
      </c>
      <c r="M33" s="132">
        <f>L33/50*100</f>
        <v>0</v>
      </c>
      <c r="N33" s="116"/>
      <c r="O33" s="116"/>
      <c r="P33" s="116"/>
      <c r="Q33" s="116"/>
    </row>
    <row r="34" spans="1:17" x14ac:dyDescent="0.25">
      <c r="A34" s="134" t="s">
        <v>488</v>
      </c>
      <c r="B34" s="131">
        <v>1</v>
      </c>
      <c r="C34" s="132">
        <f>B34/50*100</f>
        <v>2</v>
      </c>
      <c r="D34" s="131">
        <v>0</v>
      </c>
      <c r="E34" s="132">
        <f>D34/50*100</f>
        <v>0</v>
      </c>
      <c r="F34" s="131">
        <v>1</v>
      </c>
      <c r="G34" s="132">
        <f>F34/50*100</f>
        <v>2</v>
      </c>
      <c r="H34" s="131">
        <v>1</v>
      </c>
      <c r="I34" s="132">
        <f>H34/50*100</f>
        <v>2</v>
      </c>
      <c r="J34" s="131">
        <v>1</v>
      </c>
      <c r="K34" s="132">
        <f>J34/50*100</f>
        <v>2</v>
      </c>
      <c r="L34" s="131">
        <v>1</v>
      </c>
      <c r="M34" s="132">
        <f>L34/50*100</f>
        <v>2</v>
      </c>
      <c r="N34" s="116"/>
      <c r="O34" s="116"/>
      <c r="P34" s="116"/>
      <c r="Q34" s="116"/>
    </row>
    <row r="35" spans="1:17" x14ac:dyDescent="0.25">
      <c r="A35" s="112"/>
      <c r="B35" s="135" t="s">
        <v>489</v>
      </c>
      <c r="C35" s="136" t="s">
        <v>490</v>
      </c>
      <c r="D35" s="135" t="s">
        <v>489</v>
      </c>
      <c r="E35" s="136" t="s">
        <v>490</v>
      </c>
      <c r="F35" s="135" t="s">
        <v>489</v>
      </c>
      <c r="G35" s="136" t="s">
        <v>490</v>
      </c>
      <c r="H35" s="135" t="s">
        <v>489</v>
      </c>
      <c r="I35" s="136" t="s">
        <v>490</v>
      </c>
      <c r="J35" s="135" t="s">
        <v>489</v>
      </c>
      <c r="K35" s="136" t="s">
        <v>490</v>
      </c>
      <c r="L35" s="135" t="s">
        <v>489</v>
      </c>
      <c r="M35" s="136" t="s">
        <v>490</v>
      </c>
      <c r="N35" s="116"/>
      <c r="O35" s="116"/>
      <c r="P35" s="116"/>
      <c r="Q35" s="116"/>
    </row>
    <row r="36" spans="1:17" ht="15.75" thickBot="1" x14ac:dyDescent="0.3">
      <c r="A36" s="137" t="s">
        <v>491</v>
      </c>
      <c r="B36" s="138">
        <v>0</v>
      </c>
      <c r="C36" s="139" t="s">
        <v>492</v>
      </c>
      <c r="D36" s="138">
        <v>1</v>
      </c>
      <c r="E36" s="139" t="s">
        <v>531</v>
      </c>
      <c r="F36" s="138">
        <v>0</v>
      </c>
      <c r="G36" s="139" t="s">
        <v>492</v>
      </c>
      <c r="H36" s="138">
        <v>0</v>
      </c>
      <c r="I36" s="139" t="s">
        <v>492</v>
      </c>
      <c r="J36" s="138">
        <v>0</v>
      </c>
      <c r="K36" s="139" t="s">
        <v>492</v>
      </c>
      <c r="L36" s="138">
        <v>0</v>
      </c>
      <c r="M36" s="139" t="s">
        <v>492</v>
      </c>
      <c r="N36" s="116"/>
      <c r="O36" s="116"/>
      <c r="P36" s="116"/>
      <c r="Q36" s="116"/>
    </row>
    <row r="37" spans="1:17" ht="15.75" thickBot="1" x14ac:dyDescent="0.3">
      <c r="A37" s="141" t="s">
        <v>495</v>
      </c>
      <c r="B37" s="145">
        <f>[1]Weights!$C$2*C32+[1]Weights!$C$3*C33+[1]Weights!$C$4*C34+[1]Weights!$C$5*(B36/3*100)</f>
        <v>0.4</v>
      </c>
      <c r="C37" s="146"/>
      <c r="D37" s="145">
        <f>[1]Weights!$C$2*E32+[1]Weights!$C$3*E33+[1]Weights!$C$4*E34+[1]Weights!$C$5*(D36/3*100)</f>
        <v>4.7333333333333334</v>
      </c>
      <c r="E37" s="146"/>
      <c r="F37" s="145">
        <f>[1]Weights!$C$2*G32+[1]Weights!$C$3*G33+[1]Weights!$C$4*G34+[1]Weights!$C$5*(F36/3*100)</f>
        <v>0.4</v>
      </c>
      <c r="G37" s="146"/>
      <c r="H37" s="145">
        <f>[1]Weights!$C$2*I32+[1]Weights!$C$3*I33+[1]Weights!$C$4*I34+[1]Weights!$C$5*(H36/3*100)</f>
        <v>0.4</v>
      </c>
      <c r="I37" s="146"/>
      <c r="J37" s="145">
        <f>[1]Weights!$C$2*K32+[1]Weights!$C$3*K33+[1]Weights!$C$4*K34+[1]Weights!$C$5*(J36/3*100)</f>
        <v>0.4</v>
      </c>
      <c r="K37" s="146"/>
      <c r="L37" s="145">
        <f>[1]Weights!$C$2*M32+[1]Weights!$C$3*M33+[1]Weights!$C$4*M34+[1]Weights!$C$5*(L36/3*100)</f>
        <v>0.4</v>
      </c>
      <c r="M37" s="146"/>
      <c r="N37" s="116"/>
      <c r="O37" s="116"/>
      <c r="P37" s="116"/>
      <c r="Q37" s="116"/>
    </row>
    <row r="38" spans="1:17" ht="15.75" thickBot="1" x14ac:dyDescent="0.3">
      <c r="A38" s="112"/>
      <c r="B38" s="155" t="s">
        <v>549</v>
      </c>
      <c r="C38" s="156"/>
      <c r="D38" s="156"/>
      <c r="E38" s="156"/>
      <c r="F38" s="156"/>
      <c r="G38" s="156"/>
      <c r="H38" s="156"/>
      <c r="I38" s="156"/>
      <c r="J38" s="156"/>
      <c r="K38" s="156"/>
      <c r="L38" s="156"/>
      <c r="M38" s="156"/>
      <c r="N38" s="157"/>
      <c r="O38" s="157"/>
      <c r="P38" s="158"/>
      <c r="Q38" s="116"/>
    </row>
    <row r="39" spans="1:17" ht="15.75" thickBot="1" x14ac:dyDescent="0.3">
      <c r="A39" s="112"/>
      <c r="B39" s="120" t="s">
        <v>256</v>
      </c>
      <c r="C39" s="121"/>
      <c r="D39" s="120" t="s">
        <v>3</v>
      </c>
      <c r="E39" s="121"/>
      <c r="F39" s="122" t="s">
        <v>4</v>
      </c>
      <c r="G39" s="123"/>
      <c r="H39" s="120" t="s">
        <v>5</v>
      </c>
      <c r="I39" s="121"/>
      <c r="J39" s="120" t="s">
        <v>8</v>
      </c>
      <c r="K39" s="121"/>
      <c r="L39" s="120" t="s">
        <v>9</v>
      </c>
      <c r="M39" s="123"/>
      <c r="N39" s="159" t="s">
        <v>542</v>
      </c>
      <c r="O39" s="160"/>
      <c r="P39" s="161"/>
      <c r="Q39" s="116"/>
    </row>
    <row r="40" spans="1:17" x14ac:dyDescent="0.25">
      <c r="A40" s="112"/>
      <c r="B40" s="126" t="s">
        <v>535</v>
      </c>
      <c r="C40" s="127" t="s">
        <v>485</v>
      </c>
      <c r="D40" s="126" t="s">
        <v>535</v>
      </c>
      <c r="E40" s="128" t="s">
        <v>485</v>
      </c>
      <c r="F40" s="126" t="s">
        <v>535</v>
      </c>
      <c r="G40" s="129" t="s">
        <v>485</v>
      </c>
      <c r="H40" s="126" t="s">
        <v>535</v>
      </c>
      <c r="I40" s="128" t="s">
        <v>485</v>
      </c>
      <c r="J40" s="126" t="s">
        <v>535</v>
      </c>
      <c r="K40" s="128" t="s">
        <v>485</v>
      </c>
      <c r="L40" s="126" t="s">
        <v>535</v>
      </c>
      <c r="M40" s="129" t="s">
        <v>485</v>
      </c>
      <c r="N40" s="160" t="s">
        <v>550</v>
      </c>
      <c r="O40" s="160"/>
      <c r="P40" s="161"/>
      <c r="Q40" s="116"/>
    </row>
    <row r="41" spans="1:17" x14ac:dyDescent="0.25">
      <c r="A41" s="130" t="s">
        <v>486</v>
      </c>
      <c r="B41" s="131">
        <v>0</v>
      </c>
      <c r="C41" s="132">
        <f>B41/50*100</f>
        <v>0</v>
      </c>
      <c r="D41" s="131">
        <v>0</v>
      </c>
      <c r="E41" s="132">
        <f>D41/50*100</f>
        <v>0</v>
      </c>
      <c r="F41" s="131">
        <v>4</v>
      </c>
      <c r="G41" s="132">
        <f>F41/50*100</f>
        <v>8</v>
      </c>
      <c r="H41" s="131">
        <v>0</v>
      </c>
      <c r="I41" s="132">
        <f>H41/50*100</f>
        <v>0</v>
      </c>
      <c r="J41" s="131">
        <v>0</v>
      </c>
      <c r="K41" s="132">
        <f>J41/50*100</f>
        <v>0</v>
      </c>
      <c r="L41" s="131">
        <v>5</v>
      </c>
      <c r="M41" s="162">
        <f>L41/50*100</f>
        <v>10</v>
      </c>
      <c r="N41" s="160"/>
      <c r="O41" s="160"/>
      <c r="P41" s="161"/>
      <c r="Q41" s="116"/>
    </row>
    <row r="42" spans="1:17" x14ac:dyDescent="0.25">
      <c r="A42" s="133" t="s">
        <v>487</v>
      </c>
      <c r="B42" s="131">
        <v>0</v>
      </c>
      <c r="C42" s="132">
        <f>B42/50*100</f>
        <v>0</v>
      </c>
      <c r="D42" s="131">
        <v>0</v>
      </c>
      <c r="E42" s="132">
        <f>D42/50*100</f>
        <v>0</v>
      </c>
      <c r="F42" s="131">
        <v>4</v>
      </c>
      <c r="G42" s="132">
        <f>F42/50*100</f>
        <v>8</v>
      </c>
      <c r="H42" s="131">
        <v>13</v>
      </c>
      <c r="I42" s="132">
        <f>H42/50*100</f>
        <v>26</v>
      </c>
      <c r="J42" s="131">
        <v>0</v>
      </c>
      <c r="K42" s="132">
        <f>J42/50*100</f>
        <v>0</v>
      </c>
      <c r="L42" s="131">
        <v>18</v>
      </c>
      <c r="M42" s="162">
        <f>L42/50*100</f>
        <v>36</v>
      </c>
      <c r="N42" s="160"/>
      <c r="O42" s="160"/>
      <c r="P42" s="161"/>
      <c r="Q42" s="116"/>
    </row>
    <row r="43" spans="1:17" x14ac:dyDescent="0.25">
      <c r="A43" s="134" t="s">
        <v>488</v>
      </c>
      <c r="B43" s="131">
        <v>0</v>
      </c>
      <c r="C43" s="132">
        <f>B43/50*100</f>
        <v>0</v>
      </c>
      <c r="D43" s="131">
        <v>0</v>
      </c>
      <c r="E43" s="132">
        <f>D43/50*100</f>
        <v>0</v>
      </c>
      <c r="F43" s="131">
        <v>0</v>
      </c>
      <c r="G43" s="132">
        <f>F43/50*100</f>
        <v>0</v>
      </c>
      <c r="H43" s="131">
        <v>0</v>
      </c>
      <c r="I43" s="132">
        <f>H43/50*100</f>
        <v>0</v>
      </c>
      <c r="J43" s="131">
        <v>0</v>
      </c>
      <c r="K43" s="132">
        <f>J43/50*100</f>
        <v>0</v>
      </c>
      <c r="L43" s="131">
        <v>0</v>
      </c>
      <c r="M43" s="162">
        <f>L43/50*100</f>
        <v>0</v>
      </c>
      <c r="N43" s="160"/>
      <c r="O43" s="160"/>
      <c r="P43" s="161"/>
      <c r="Q43" s="116"/>
    </row>
    <row r="44" spans="1:17" x14ac:dyDescent="0.25">
      <c r="A44" s="112"/>
      <c r="B44" s="135" t="s">
        <v>489</v>
      </c>
      <c r="C44" s="136" t="s">
        <v>490</v>
      </c>
      <c r="D44" s="135" t="s">
        <v>489</v>
      </c>
      <c r="E44" s="136" t="s">
        <v>490</v>
      </c>
      <c r="F44" s="135" t="s">
        <v>489</v>
      </c>
      <c r="G44" s="136" t="s">
        <v>490</v>
      </c>
      <c r="H44" s="135" t="s">
        <v>489</v>
      </c>
      <c r="I44" s="136" t="s">
        <v>490</v>
      </c>
      <c r="J44" s="135" t="s">
        <v>489</v>
      </c>
      <c r="K44" s="136" t="s">
        <v>490</v>
      </c>
      <c r="L44" s="135" t="s">
        <v>489</v>
      </c>
      <c r="M44" s="163" t="s">
        <v>490</v>
      </c>
      <c r="N44" s="160"/>
      <c r="O44" s="160"/>
      <c r="P44" s="161"/>
      <c r="Q44" s="116"/>
    </row>
    <row r="45" spans="1:17" ht="15.75" thickBot="1" x14ac:dyDescent="0.3">
      <c r="A45" s="137" t="s">
        <v>491</v>
      </c>
      <c r="B45" s="138">
        <v>0</v>
      </c>
      <c r="C45" s="139" t="s">
        <v>492</v>
      </c>
      <c r="D45" s="138">
        <v>0</v>
      </c>
      <c r="E45" s="139" t="s">
        <v>492</v>
      </c>
      <c r="F45" s="138">
        <v>3</v>
      </c>
      <c r="G45" s="140" t="s">
        <v>551</v>
      </c>
      <c r="H45" s="138">
        <v>2</v>
      </c>
      <c r="I45" s="140" t="s">
        <v>552</v>
      </c>
      <c r="J45" s="138">
        <v>0</v>
      </c>
      <c r="K45" s="139" t="s">
        <v>492</v>
      </c>
      <c r="L45" s="138">
        <v>3</v>
      </c>
      <c r="M45" s="140" t="s">
        <v>553</v>
      </c>
      <c r="N45" s="160"/>
      <c r="O45" s="160"/>
      <c r="P45" s="161"/>
      <c r="Q45" s="116"/>
    </row>
    <row r="46" spans="1:17" ht="15.75" thickBot="1" x14ac:dyDescent="0.3">
      <c r="A46" s="141" t="s">
        <v>495</v>
      </c>
      <c r="B46" s="142">
        <f>[1]Weights!$C$2*C41+[1]Weights!$C$3*C42+[1]Weights!$C$4*C43+[1]Weights!$C$5*(B45/3*100)</f>
        <v>0</v>
      </c>
      <c r="C46" s="143"/>
      <c r="D46" s="142">
        <f>[1]Weights!$C$2*E41+[1]Weights!$C$3*E42+[1]Weights!$C$4*E43+[1]Weights!$C$5*(D45/3*100)</f>
        <v>0</v>
      </c>
      <c r="E46" s="143"/>
      <c r="F46" s="142">
        <f>[1]Weights!$C$2*G41+[1]Weights!$C$3*G42+[1]Weights!$C$4*G43+[1]Weights!$C$5*(F45/3*100)</f>
        <v>15.6</v>
      </c>
      <c r="G46" s="143"/>
      <c r="H46" s="142">
        <f>[1]Weights!$C$2*I41+[1]Weights!$C$3*I42+[1]Weights!$C$4*I43+[1]Weights!$C$5*(H45/3*100)</f>
        <v>9.2666666666666657</v>
      </c>
      <c r="I46" s="143"/>
      <c r="J46" s="142">
        <f>[1]Weights!$C$2*K41+[1]Weights!$C$3*K42+[1]Weights!$C$4*K43+[1]Weights!$C$5*(J45/3*100)</f>
        <v>0</v>
      </c>
      <c r="K46" s="143"/>
      <c r="L46" s="142">
        <f>[1]Weights!$C$2*M41+[1]Weights!$C$3*M42+[1]Weights!$C$4*M43+[1]Weights!$C$5*(L45/3*100)</f>
        <v>19.600000000000001</v>
      </c>
      <c r="M46" s="143"/>
      <c r="N46" s="164"/>
      <c r="O46" s="164"/>
      <c r="P46" s="165"/>
      <c r="Q46" s="116"/>
    </row>
    <row r="47" spans="1:17" ht="15.75" thickBot="1" x14ac:dyDescent="0.3">
      <c r="A47" s="112"/>
      <c r="B47" s="166" t="s">
        <v>554</v>
      </c>
      <c r="C47" s="167"/>
      <c r="D47" s="167"/>
      <c r="E47" s="167"/>
      <c r="F47" s="167"/>
      <c r="G47" s="167"/>
      <c r="H47" s="167"/>
      <c r="I47" s="167"/>
      <c r="J47" s="167"/>
      <c r="K47" s="167"/>
      <c r="L47" s="167"/>
      <c r="M47" s="168"/>
      <c r="N47" s="116"/>
      <c r="O47" s="116"/>
      <c r="P47" s="116"/>
      <c r="Q47" s="116"/>
    </row>
    <row r="48" spans="1:17" ht="15.75" thickBot="1" x14ac:dyDescent="0.3">
      <c r="A48" s="112"/>
      <c r="B48" s="120" t="s">
        <v>256</v>
      </c>
      <c r="C48" s="121"/>
      <c r="D48" s="120" t="s">
        <v>4</v>
      </c>
      <c r="E48" s="121"/>
      <c r="F48" s="122" t="s">
        <v>8</v>
      </c>
      <c r="G48" s="123"/>
      <c r="H48" s="120" t="s">
        <v>9</v>
      </c>
      <c r="I48" s="121"/>
      <c r="J48" s="116"/>
      <c r="K48" s="116"/>
      <c r="L48" s="116"/>
      <c r="M48" s="116"/>
      <c r="N48" s="116"/>
      <c r="O48" s="116"/>
      <c r="P48" s="116"/>
      <c r="Q48" s="116"/>
    </row>
    <row r="49" spans="1:17" x14ac:dyDescent="0.25">
      <c r="A49" s="112"/>
      <c r="B49" s="126" t="s">
        <v>535</v>
      </c>
      <c r="C49" s="127" t="s">
        <v>485</v>
      </c>
      <c r="D49" s="126" t="s">
        <v>535</v>
      </c>
      <c r="E49" s="128" t="s">
        <v>485</v>
      </c>
      <c r="F49" s="126" t="s">
        <v>535</v>
      </c>
      <c r="G49" s="129" t="s">
        <v>485</v>
      </c>
      <c r="H49" s="126" t="s">
        <v>535</v>
      </c>
      <c r="I49" s="128" t="s">
        <v>485</v>
      </c>
      <c r="J49" s="116"/>
      <c r="K49" s="116"/>
      <c r="L49" s="116"/>
      <c r="M49" s="116"/>
      <c r="N49" s="116"/>
      <c r="O49" s="116"/>
      <c r="P49" s="116"/>
      <c r="Q49" s="116"/>
    </row>
    <row r="50" spans="1:17" x14ac:dyDescent="0.25">
      <c r="A50" s="130" t="s">
        <v>486</v>
      </c>
      <c r="B50" s="131">
        <v>0</v>
      </c>
      <c r="C50" s="132">
        <f>B50/50*100</f>
        <v>0</v>
      </c>
      <c r="D50" s="131">
        <v>0</v>
      </c>
      <c r="E50" s="132">
        <f>D50/50*100</f>
        <v>0</v>
      </c>
      <c r="F50" s="131">
        <v>0</v>
      </c>
      <c r="G50" s="132">
        <f>F50/50*100</f>
        <v>0</v>
      </c>
      <c r="H50" s="131">
        <v>6</v>
      </c>
      <c r="I50" s="132">
        <f>H50/50*100</f>
        <v>12</v>
      </c>
      <c r="J50" s="116"/>
      <c r="K50" s="116"/>
      <c r="L50" s="116"/>
      <c r="M50" s="116"/>
      <c r="N50" s="116"/>
      <c r="O50" s="116"/>
      <c r="P50" s="116"/>
      <c r="Q50" s="116"/>
    </row>
    <row r="51" spans="1:17" x14ac:dyDescent="0.25">
      <c r="A51" s="133" t="s">
        <v>487</v>
      </c>
      <c r="B51" s="131">
        <v>0</v>
      </c>
      <c r="C51" s="132">
        <f>B51/50*100</f>
        <v>0</v>
      </c>
      <c r="D51" s="131">
        <v>0</v>
      </c>
      <c r="E51" s="132">
        <f>D51/50*100</f>
        <v>0</v>
      </c>
      <c r="F51" s="131">
        <v>0</v>
      </c>
      <c r="G51" s="132">
        <f>F51/50*100</f>
        <v>0</v>
      </c>
      <c r="H51" s="131">
        <v>18</v>
      </c>
      <c r="I51" s="132">
        <f>H51/50*100</f>
        <v>36</v>
      </c>
      <c r="J51" s="116"/>
      <c r="K51" s="116"/>
      <c r="L51" s="116"/>
      <c r="M51" s="116"/>
      <c r="N51" s="116"/>
      <c r="O51" s="116"/>
      <c r="P51" s="116"/>
      <c r="Q51" s="116"/>
    </row>
    <row r="52" spans="1:17" x14ac:dyDescent="0.25">
      <c r="A52" s="134" t="s">
        <v>488</v>
      </c>
      <c r="B52" s="131">
        <v>0</v>
      </c>
      <c r="C52" s="132">
        <f>B52/50*100</f>
        <v>0</v>
      </c>
      <c r="D52" s="131">
        <v>0</v>
      </c>
      <c r="E52" s="132">
        <f>D52/50*100</f>
        <v>0</v>
      </c>
      <c r="F52" s="131">
        <v>0</v>
      </c>
      <c r="G52" s="132">
        <f>F52/50*100</f>
        <v>0</v>
      </c>
      <c r="H52" s="131">
        <v>0</v>
      </c>
      <c r="I52" s="132">
        <f>H52/50*100</f>
        <v>0</v>
      </c>
      <c r="J52" s="116"/>
      <c r="K52" s="116"/>
      <c r="L52" s="116"/>
      <c r="M52" s="116"/>
      <c r="N52" s="116"/>
      <c r="O52" s="116"/>
      <c r="P52" s="116"/>
      <c r="Q52" s="116"/>
    </row>
    <row r="53" spans="1:17" x14ac:dyDescent="0.25">
      <c r="A53" s="112"/>
      <c r="B53" s="135" t="s">
        <v>489</v>
      </c>
      <c r="C53" s="136" t="s">
        <v>490</v>
      </c>
      <c r="D53" s="135" t="s">
        <v>489</v>
      </c>
      <c r="E53" s="136" t="s">
        <v>490</v>
      </c>
      <c r="F53" s="135" t="s">
        <v>489</v>
      </c>
      <c r="G53" s="136" t="s">
        <v>490</v>
      </c>
      <c r="H53" s="135" t="s">
        <v>489</v>
      </c>
      <c r="I53" s="136" t="s">
        <v>490</v>
      </c>
      <c r="J53" s="116"/>
      <c r="K53" s="116"/>
      <c r="L53" s="116"/>
      <c r="M53" s="116"/>
      <c r="N53" s="116"/>
      <c r="O53" s="116"/>
      <c r="P53" s="116"/>
      <c r="Q53" s="116"/>
    </row>
    <row r="54" spans="1:17" ht="15.75" thickBot="1" x14ac:dyDescent="0.3">
      <c r="A54" s="137" t="s">
        <v>491</v>
      </c>
      <c r="B54" s="138">
        <v>0</v>
      </c>
      <c r="C54" s="139" t="s">
        <v>492</v>
      </c>
      <c r="D54" s="138">
        <v>0</v>
      </c>
      <c r="E54" s="139" t="s">
        <v>492</v>
      </c>
      <c r="F54" s="138">
        <v>0</v>
      </c>
      <c r="G54" s="139" t="s">
        <v>492</v>
      </c>
      <c r="H54" s="138">
        <v>3</v>
      </c>
      <c r="I54" s="139" t="s">
        <v>555</v>
      </c>
      <c r="J54" s="116"/>
      <c r="K54" s="116"/>
      <c r="L54" s="116"/>
      <c r="M54" s="116"/>
      <c r="N54" s="116"/>
      <c r="O54" s="116"/>
      <c r="P54" s="116"/>
      <c r="Q54" s="116"/>
    </row>
    <row r="55" spans="1:17" ht="15.75" thickBot="1" x14ac:dyDescent="0.3">
      <c r="A55" s="141" t="s">
        <v>495</v>
      </c>
      <c r="B55" s="142">
        <f>[1]Weights!$C$2*C50+[1]Weights!$C$3*C51+[1]Weights!$C$4*C52+[1]Weights!$C$5*(B54/3*100)</f>
        <v>0</v>
      </c>
      <c r="C55" s="143"/>
      <c r="D55" s="142">
        <f>[1]Weights!$C$2*E50+[1]Weights!$C$3*E51+[1]Weights!$C$4*E52+[1]Weights!$C$5*(D54/3*100)</f>
        <v>0</v>
      </c>
      <c r="E55" s="143"/>
      <c r="F55" s="142">
        <f>[1]Weights!$C$2*G50+[1]Weights!$C$3*G51+[1]Weights!$C$4*G52+[1]Weights!$C$5*(F54/3*100)</f>
        <v>0</v>
      </c>
      <c r="G55" s="143"/>
      <c r="H55" s="142">
        <f>[1]Weights!$C$2*I50+[1]Weights!$C$3*I51+[1]Weights!$C$4*I52+[1]Weights!$C$5*(H54/3*100)</f>
        <v>20.799999999999997</v>
      </c>
      <c r="I55" s="144"/>
      <c r="J55" s="116"/>
      <c r="K55" s="116"/>
      <c r="L55" s="116"/>
      <c r="M55" s="116"/>
      <c r="N55" s="116"/>
      <c r="O55" s="116"/>
      <c r="P55" s="116"/>
      <c r="Q55" s="116"/>
    </row>
  </sheetData>
  <mergeCells count="86">
    <mergeCell ref="B47:M47"/>
    <mergeCell ref="B48:C48"/>
    <mergeCell ref="D48:E48"/>
    <mergeCell ref="F48:G48"/>
    <mergeCell ref="H48:I48"/>
    <mergeCell ref="B55:C55"/>
    <mergeCell ref="D55:E55"/>
    <mergeCell ref="F55:G55"/>
    <mergeCell ref="H55:I55"/>
    <mergeCell ref="N40:P46"/>
    <mergeCell ref="B46:C46"/>
    <mergeCell ref="D46:E46"/>
    <mergeCell ref="F46:G46"/>
    <mergeCell ref="H46:I46"/>
    <mergeCell ref="J46:K46"/>
    <mergeCell ref="L46:M46"/>
    <mergeCell ref="B38:P38"/>
    <mergeCell ref="B39:C39"/>
    <mergeCell ref="D39:E39"/>
    <mergeCell ref="F39:G39"/>
    <mergeCell ref="H39:I39"/>
    <mergeCell ref="J39:K39"/>
    <mergeCell ref="L39:M39"/>
    <mergeCell ref="N39:P39"/>
    <mergeCell ref="B37:C37"/>
    <mergeCell ref="D37:E37"/>
    <mergeCell ref="F37:G37"/>
    <mergeCell ref="H37:I37"/>
    <mergeCell ref="J37:K37"/>
    <mergeCell ref="L37:M37"/>
    <mergeCell ref="B29:M29"/>
    <mergeCell ref="B30:C30"/>
    <mergeCell ref="D30:E30"/>
    <mergeCell ref="F30:G30"/>
    <mergeCell ref="H30:I30"/>
    <mergeCell ref="J30:K30"/>
    <mergeCell ref="L30:M30"/>
    <mergeCell ref="P22:P28"/>
    <mergeCell ref="B28:C28"/>
    <mergeCell ref="D28:E28"/>
    <mergeCell ref="F28:G28"/>
    <mergeCell ref="H28:I28"/>
    <mergeCell ref="J28:K28"/>
    <mergeCell ref="L28:M28"/>
    <mergeCell ref="N28:O28"/>
    <mergeCell ref="B20:P20"/>
    <mergeCell ref="B21:C21"/>
    <mergeCell ref="D21:E21"/>
    <mergeCell ref="F21:G21"/>
    <mergeCell ref="H21:I21"/>
    <mergeCell ref="J21:K21"/>
    <mergeCell ref="L21:M21"/>
    <mergeCell ref="N21:O21"/>
    <mergeCell ref="N12:O12"/>
    <mergeCell ref="B19:C19"/>
    <mergeCell ref="D19:E19"/>
    <mergeCell ref="F19:G19"/>
    <mergeCell ref="H19:I19"/>
    <mergeCell ref="J19:K19"/>
    <mergeCell ref="L19:M19"/>
    <mergeCell ref="N19:O19"/>
    <mergeCell ref="B11:M11"/>
    <mergeCell ref="B12:C12"/>
    <mergeCell ref="D12:E12"/>
    <mergeCell ref="F12:G12"/>
    <mergeCell ref="H12:I12"/>
    <mergeCell ref="J12:K12"/>
    <mergeCell ref="L12:M12"/>
    <mergeCell ref="N3:O3"/>
    <mergeCell ref="P3:Q3"/>
    <mergeCell ref="B10:C10"/>
    <mergeCell ref="D10:E10"/>
    <mergeCell ref="F10:G10"/>
    <mergeCell ref="H10:I10"/>
    <mergeCell ref="J10:K10"/>
    <mergeCell ref="L10:M10"/>
    <mergeCell ref="N10:O10"/>
    <mergeCell ref="P10:Q10"/>
    <mergeCell ref="B1:M1"/>
    <mergeCell ref="B2:M2"/>
    <mergeCell ref="B3:C3"/>
    <mergeCell ref="D3:E3"/>
    <mergeCell ref="F3:G3"/>
    <mergeCell ref="H3:I3"/>
    <mergeCell ref="J3:K3"/>
    <mergeCell ref="L3:M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0ABB1B-2FBC-48D6-98F1-F2324F1D4400}">
  <dimension ref="A1:F30"/>
  <sheetViews>
    <sheetView workbookViewId="0">
      <selection sqref="A1:F30"/>
    </sheetView>
  </sheetViews>
  <sheetFormatPr defaultRowHeight="15" x14ac:dyDescent="0.25"/>
  <sheetData>
    <row r="1" spans="1:6" x14ac:dyDescent="0.25">
      <c r="A1" s="60" t="s">
        <v>556</v>
      </c>
      <c r="B1" s="60"/>
      <c r="C1" s="61"/>
      <c r="D1" s="61"/>
      <c r="E1" s="61"/>
      <c r="F1" s="61"/>
    </row>
    <row r="2" spans="1:6" ht="60" x14ac:dyDescent="0.25">
      <c r="A2" s="60" t="s">
        <v>557</v>
      </c>
      <c r="B2" s="60"/>
      <c r="C2" s="62" t="s">
        <v>558</v>
      </c>
      <c r="D2" s="62" t="s">
        <v>559</v>
      </c>
      <c r="E2" s="63" t="s">
        <v>560</v>
      </c>
      <c r="F2" s="63" t="s">
        <v>561</v>
      </c>
    </row>
    <row r="3" spans="1:6" ht="60" x14ac:dyDescent="0.25">
      <c r="A3" s="64" t="s">
        <v>562</v>
      </c>
      <c r="B3" s="64" t="s">
        <v>563</v>
      </c>
      <c r="C3" s="65">
        <v>0.15612494995995996</v>
      </c>
      <c r="D3" s="65">
        <v>0.752</v>
      </c>
      <c r="E3" s="64" t="str">
        <f>IF(D3&lt;0.05,"Yes","No")</f>
        <v>No</v>
      </c>
      <c r="F3" s="64"/>
    </row>
    <row r="4" spans="1:6" ht="225" x14ac:dyDescent="0.25">
      <c r="A4" s="66" t="s">
        <v>562</v>
      </c>
      <c r="B4" s="66" t="s">
        <v>564</v>
      </c>
      <c r="C4" s="67">
        <v>1.9595917942265424</v>
      </c>
      <c r="D4" s="67">
        <v>4.8000000000000001E-2</v>
      </c>
      <c r="E4" s="66" t="str">
        <f t="shared" ref="E4:E30" si="0">IF(D4&lt;0.05,"Yes","No")</f>
        <v>Yes</v>
      </c>
      <c r="F4" s="66" t="s">
        <v>565</v>
      </c>
    </row>
    <row r="5" spans="1:6" ht="75" x14ac:dyDescent="0.25">
      <c r="A5" s="64" t="s">
        <v>562</v>
      </c>
      <c r="B5" s="64" t="s">
        <v>566</v>
      </c>
      <c r="C5" s="65">
        <v>0.19204947279281973</v>
      </c>
      <c r="D5" s="65">
        <v>0.748</v>
      </c>
      <c r="E5" s="64" t="str">
        <f t="shared" si="0"/>
        <v>No</v>
      </c>
      <c r="F5" s="64"/>
    </row>
    <row r="6" spans="1:6" ht="60" x14ac:dyDescent="0.25">
      <c r="A6" s="64" t="s">
        <v>562</v>
      </c>
      <c r="B6" s="64" t="s">
        <v>567</v>
      </c>
      <c r="C6" s="65">
        <v>0.1464445287472359</v>
      </c>
      <c r="D6" s="65">
        <v>0.73799999999999999</v>
      </c>
      <c r="E6" s="64" t="str">
        <f t="shared" si="0"/>
        <v>No</v>
      </c>
      <c r="F6" s="64"/>
    </row>
    <row r="7" spans="1:6" ht="75" x14ac:dyDescent="0.25">
      <c r="A7" s="64" t="s">
        <v>562</v>
      </c>
      <c r="B7" s="64" t="s">
        <v>568</v>
      </c>
      <c r="C7" s="65">
        <v>1.2327611285240949</v>
      </c>
      <c r="D7" s="65">
        <v>0.184</v>
      </c>
      <c r="E7" s="64" t="str">
        <f t="shared" si="0"/>
        <v>No</v>
      </c>
      <c r="F7" s="64"/>
    </row>
    <row r="8" spans="1:6" ht="75" x14ac:dyDescent="0.25">
      <c r="A8" s="64" t="s">
        <v>562</v>
      </c>
      <c r="B8" s="64" t="s">
        <v>569</v>
      </c>
      <c r="C8" s="65">
        <v>1.2264990827554661E-17</v>
      </c>
      <c r="D8" s="65">
        <v>1</v>
      </c>
      <c r="E8" s="64" t="str">
        <f t="shared" si="0"/>
        <v>No</v>
      </c>
      <c r="F8" s="64"/>
    </row>
    <row r="9" spans="1:6" ht="60" x14ac:dyDescent="0.25">
      <c r="A9" s="64" t="s">
        <v>562</v>
      </c>
      <c r="B9" s="64" t="s">
        <v>570</v>
      </c>
      <c r="C9" s="65">
        <v>0.99360958127425481</v>
      </c>
      <c r="D9" s="65">
        <v>0.20399999999999999</v>
      </c>
      <c r="E9" s="64" t="str">
        <f t="shared" si="0"/>
        <v>No</v>
      </c>
      <c r="F9" s="64"/>
    </row>
    <row r="10" spans="1:6" ht="75" x14ac:dyDescent="0.25">
      <c r="A10" s="64" t="s">
        <v>563</v>
      </c>
      <c r="B10" s="64" t="s">
        <v>564</v>
      </c>
      <c r="C10" s="65">
        <v>1.4724469430169631</v>
      </c>
      <c r="D10" s="65">
        <v>9.6000000000000002E-2</v>
      </c>
      <c r="E10" s="64" t="str">
        <f t="shared" si="0"/>
        <v>No</v>
      </c>
      <c r="F10" s="64"/>
    </row>
    <row r="11" spans="1:6" ht="75" x14ac:dyDescent="0.25">
      <c r="A11" s="64" t="s">
        <v>563</v>
      </c>
      <c r="B11" s="64" t="s">
        <v>566</v>
      </c>
      <c r="C11" s="65">
        <v>0.65251053631339928</v>
      </c>
      <c r="D11" s="65">
        <v>0.51500000000000001</v>
      </c>
      <c r="E11" s="64" t="str">
        <f t="shared" si="0"/>
        <v>No</v>
      </c>
      <c r="F11" s="64"/>
    </row>
    <row r="12" spans="1:6" ht="60" x14ac:dyDescent="0.25">
      <c r="A12" s="64" t="s">
        <v>563</v>
      </c>
      <c r="B12" s="64" t="s">
        <v>567</v>
      </c>
      <c r="C12" s="65">
        <v>4.8016663774152405E-17</v>
      </c>
      <c r="D12" s="65">
        <v>1</v>
      </c>
      <c r="E12" s="64" t="str">
        <f t="shared" si="0"/>
        <v>No</v>
      </c>
      <c r="F12" s="64"/>
    </row>
    <row r="13" spans="1:6" ht="75" x14ac:dyDescent="0.25">
      <c r="A13" s="64" t="s">
        <v>563</v>
      </c>
      <c r="B13" s="64" t="s">
        <v>568</v>
      </c>
      <c r="C13" s="65">
        <v>0.76091392417276738</v>
      </c>
      <c r="D13" s="65">
        <v>0.32200000000000001</v>
      </c>
      <c r="E13" s="64" t="str">
        <f t="shared" si="0"/>
        <v>No</v>
      </c>
      <c r="F13" s="64"/>
    </row>
    <row r="14" spans="1:6" ht="75" x14ac:dyDescent="0.25">
      <c r="A14" s="64" t="s">
        <v>563</v>
      </c>
      <c r="B14" s="64" t="s">
        <v>569</v>
      </c>
      <c r="C14" s="65">
        <v>0</v>
      </c>
      <c r="D14" s="65">
        <v>1</v>
      </c>
      <c r="E14" s="64" t="str">
        <f t="shared" si="0"/>
        <v>No</v>
      </c>
      <c r="F14" s="64"/>
    </row>
    <row r="15" spans="1:6" ht="60" x14ac:dyDescent="0.25">
      <c r="A15" s="64" t="s">
        <v>563</v>
      </c>
      <c r="B15" s="64" t="s">
        <v>570</v>
      </c>
      <c r="C15" s="65">
        <v>1.3079755349393964</v>
      </c>
      <c r="D15" s="65">
        <v>0.17799999999999999</v>
      </c>
      <c r="E15" s="64" t="str">
        <f t="shared" si="0"/>
        <v>No</v>
      </c>
      <c r="F15" s="64"/>
    </row>
    <row r="16" spans="1:6" ht="240" x14ac:dyDescent="0.25">
      <c r="A16" s="66" t="s">
        <v>564</v>
      </c>
      <c r="B16" s="66" t="s">
        <v>566</v>
      </c>
      <c r="C16" s="67">
        <v>2.4131514664438285</v>
      </c>
      <c r="D16" s="67">
        <v>0.01</v>
      </c>
      <c r="E16" s="66" t="str">
        <f t="shared" si="0"/>
        <v>Yes</v>
      </c>
      <c r="F16" s="66" t="s">
        <v>571</v>
      </c>
    </row>
    <row r="17" spans="1:6" ht="75" x14ac:dyDescent="0.25">
      <c r="A17" s="64" t="s">
        <v>564</v>
      </c>
      <c r="B17" s="64" t="s">
        <v>567</v>
      </c>
      <c r="C17" s="65">
        <v>1.3138493064274912</v>
      </c>
      <c r="D17" s="65">
        <v>0.14399999999999999</v>
      </c>
      <c r="E17" s="64" t="str">
        <f t="shared" si="0"/>
        <v>No</v>
      </c>
      <c r="F17" s="64"/>
    </row>
    <row r="18" spans="1:6" ht="75" x14ac:dyDescent="0.25">
      <c r="A18" s="64" t="s">
        <v>564</v>
      </c>
      <c r="B18" s="64" t="s">
        <v>568</v>
      </c>
      <c r="C18" s="65">
        <v>0.28054054965369979</v>
      </c>
      <c r="D18" s="65">
        <v>0.70299999999999996</v>
      </c>
      <c r="E18" s="64" t="str">
        <f t="shared" si="0"/>
        <v>No</v>
      </c>
      <c r="F18" s="64"/>
    </row>
    <row r="19" spans="1:6" ht="75" x14ac:dyDescent="0.25">
      <c r="A19" s="64" t="s">
        <v>564</v>
      </c>
      <c r="B19" s="64" t="s">
        <v>569</v>
      </c>
      <c r="C19" s="65">
        <v>1.3713861600585009</v>
      </c>
      <c r="D19" s="65">
        <v>0.14399999999999999</v>
      </c>
      <c r="E19" s="64" t="str">
        <f t="shared" si="0"/>
        <v>No</v>
      </c>
      <c r="F19" s="64"/>
    </row>
    <row r="20" spans="1:6" ht="225" x14ac:dyDescent="0.25">
      <c r="A20" s="66" t="s">
        <v>564</v>
      </c>
      <c r="B20" s="66" t="s">
        <v>570</v>
      </c>
      <c r="C20" s="67">
        <v>2.6440121028467325</v>
      </c>
      <c r="D20" s="67">
        <v>4.0000000000000001E-3</v>
      </c>
      <c r="E20" s="66" t="str">
        <f t="shared" si="0"/>
        <v>Yes</v>
      </c>
      <c r="F20" s="66" t="s">
        <v>572</v>
      </c>
    </row>
    <row r="21" spans="1:6" ht="75" x14ac:dyDescent="0.25">
      <c r="A21" s="64" t="s">
        <v>566</v>
      </c>
      <c r="B21" s="64" t="s">
        <v>567</v>
      </c>
      <c r="C21" s="65">
        <v>0.61378334939944401</v>
      </c>
      <c r="D21" s="65">
        <v>0.48899999999999999</v>
      </c>
      <c r="E21" s="64" t="str">
        <f t="shared" si="0"/>
        <v>No</v>
      </c>
      <c r="F21" s="64"/>
    </row>
    <row r="22" spans="1:6" ht="75" x14ac:dyDescent="0.25">
      <c r="A22" s="64" t="s">
        <v>566</v>
      </c>
      <c r="B22" s="64" t="s">
        <v>568</v>
      </c>
      <c r="C22" s="65">
        <v>1.6904141504376966</v>
      </c>
      <c r="D22" s="65">
        <v>5.3999999999999999E-2</v>
      </c>
      <c r="E22" s="64" t="str">
        <f t="shared" si="0"/>
        <v>No</v>
      </c>
      <c r="F22" s="64"/>
    </row>
    <row r="23" spans="1:6" ht="75" x14ac:dyDescent="0.25">
      <c r="A23" s="64" t="s">
        <v>566</v>
      </c>
      <c r="B23" s="64" t="s">
        <v>569</v>
      </c>
      <c r="C23" s="65">
        <v>6.2881634838798522E-16</v>
      </c>
      <c r="D23" s="65">
        <v>1</v>
      </c>
      <c r="E23" s="64" t="str">
        <f t="shared" si="0"/>
        <v>No</v>
      </c>
      <c r="F23" s="64"/>
    </row>
    <row r="24" spans="1:6" ht="75" x14ac:dyDescent="0.25">
      <c r="A24" s="64" t="s">
        <v>566</v>
      </c>
      <c r="B24" s="64" t="s">
        <v>570</v>
      </c>
      <c r="C24" s="65">
        <v>0.62637049738952422</v>
      </c>
      <c r="D24" s="65">
        <v>0.375</v>
      </c>
      <c r="E24" s="64" t="str">
        <f t="shared" si="0"/>
        <v>No</v>
      </c>
      <c r="F24" s="64"/>
    </row>
    <row r="25" spans="1:6" ht="75" x14ac:dyDescent="0.25">
      <c r="A25" s="64" t="s">
        <v>567</v>
      </c>
      <c r="B25" s="64" t="s">
        <v>568</v>
      </c>
      <c r="C25" s="65">
        <v>0.64025776059334105</v>
      </c>
      <c r="D25" s="65">
        <v>0.46700000000000003</v>
      </c>
      <c r="E25" s="64" t="str">
        <f t="shared" si="0"/>
        <v>No</v>
      </c>
      <c r="F25" s="64"/>
    </row>
    <row r="26" spans="1:6" ht="75" x14ac:dyDescent="0.25">
      <c r="A26" s="64" t="s">
        <v>567</v>
      </c>
      <c r="B26" s="64" t="s">
        <v>569</v>
      </c>
      <c r="C26" s="65">
        <v>1.016366075781753E-16</v>
      </c>
      <c r="D26" s="65">
        <v>1</v>
      </c>
      <c r="E26" s="64" t="str">
        <f t="shared" si="0"/>
        <v>No</v>
      </c>
      <c r="F26" s="64"/>
    </row>
    <row r="27" spans="1:6" ht="60" x14ac:dyDescent="0.25">
      <c r="A27" s="64" t="s">
        <v>567</v>
      </c>
      <c r="B27" s="64" t="s">
        <v>570</v>
      </c>
      <c r="C27" s="65">
        <v>1.2695274711482221</v>
      </c>
      <c r="D27" s="65">
        <v>0.16500000000000001</v>
      </c>
      <c r="E27" s="64" t="str">
        <f t="shared" si="0"/>
        <v>No</v>
      </c>
      <c r="F27" s="64"/>
    </row>
    <row r="28" spans="1:6" ht="75" x14ac:dyDescent="0.25">
      <c r="A28" s="64" t="s">
        <v>568</v>
      </c>
      <c r="B28" s="64" t="s">
        <v>569</v>
      </c>
      <c r="C28" s="65">
        <v>0.81167727576913229</v>
      </c>
      <c r="D28" s="65">
        <v>0.35699999999999998</v>
      </c>
      <c r="E28" s="64" t="str">
        <f t="shared" si="0"/>
        <v>No</v>
      </c>
      <c r="F28" s="64"/>
    </row>
    <row r="29" spans="1:6" ht="210" x14ac:dyDescent="0.25">
      <c r="A29" s="66" t="s">
        <v>568</v>
      </c>
      <c r="B29" s="66" t="s">
        <v>570</v>
      </c>
      <c r="C29" s="67">
        <v>2.0655023602019922</v>
      </c>
      <c r="D29" s="67">
        <v>2.3E-2</v>
      </c>
      <c r="E29" s="66" t="str">
        <f t="shared" si="0"/>
        <v>Yes</v>
      </c>
      <c r="F29" s="66" t="s">
        <v>573</v>
      </c>
    </row>
    <row r="30" spans="1:6" ht="75" x14ac:dyDescent="0.25">
      <c r="A30" s="64" t="s">
        <v>569</v>
      </c>
      <c r="B30" s="64" t="s">
        <v>570</v>
      </c>
      <c r="C30" s="65">
        <v>0.59160797830996159</v>
      </c>
      <c r="D30" s="65">
        <v>0.55900000000000005</v>
      </c>
      <c r="E30" s="64" t="str">
        <f t="shared" si="0"/>
        <v>No</v>
      </c>
      <c r="F30" s="64"/>
    </row>
  </sheetData>
  <mergeCells count="2">
    <mergeCell ref="A1:F1"/>
    <mergeCell ref="A2:B2"/>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387009-A38F-4D85-A88E-5E1BE1D35A67}">
  <dimension ref="A1:E18"/>
  <sheetViews>
    <sheetView workbookViewId="0">
      <selection activeCell="L6" sqref="A1:XFD1048576"/>
    </sheetView>
  </sheetViews>
  <sheetFormatPr defaultRowHeight="15" x14ac:dyDescent="0.25"/>
  <cols>
    <col min="1" max="16384" width="9.140625" style="74"/>
  </cols>
  <sheetData>
    <row r="1" spans="1:5" x14ac:dyDescent="0.25">
      <c r="A1" s="100" t="s">
        <v>574</v>
      </c>
      <c r="B1" s="101"/>
      <c r="C1" s="101"/>
      <c r="D1" s="102"/>
      <c r="E1" s="102"/>
    </row>
    <row r="2" spans="1:5" ht="15.75" x14ac:dyDescent="0.25">
      <c r="A2" s="103"/>
      <c r="B2" s="103"/>
      <c r="C2" s="104" t="s">
        <v>1</v>
      </c>
    </row>
    <row r="3" spans="1:5" ht="15.75" x14ac:dyDescent="0.25">
      <c r="A3" s="105" t="s">
        <v>575</v>
      </c>
      <c r="B3" s="106" t="s">
        <v>576</v>
      </c>
      <c r="C3" s="68">
        <v>-0.20142846190249736</v>
      </c>
      <c r="E3" s="107" t="s">
        <v>577</v>
      </c>
    </row>
    <row r="4" spans="1:5" ht="15.75" x14ac:dyDescent="0.25">
      <c r="A4" s="108"/>
      <c r="B4" s="109" t="s">
        <v>559</v>
      </c>
      <c r="C4" s="69">
        <v>0.3944409590010447</v>
      </c>
      <c r="E4" s="107"/>
    </row>
    <row r="5" spans="1:5" ht="15.75" x14ac:dyDescent="0.25">
      <c r="A5" s="110" t="s">
        <v>578</v>
      </c>
      <c r="B5" s="111" t="s">
        <v>576</v>
      </c>
      <c r="C5" s="70">
        <v>-0.43365547149465261</v>
      </c>
      <c r="E5" s="107"/>
    </row>
    <row r="6" spans="1:5" ht="15.75" x14ac:dyDescent="0.25">
      <c r="A6" s="108"/>
      <c r="B6" s="109" t="s">
        <v>559</v>
      </c>
      <c r="C6" s="71">
        <v>5.6103541793793774E-2</v>
      </c>
      <c r="E6" s="107"/>
    </row>
    <row r="7" spans="1:5" ht="15.75" x14ac:dyDescent="0.25">
      <c r="A7" s="110" t="s">
        <v>579</v>
      </c>
      <c r="B7" s="111" t="s">
        <v>576</v>
      </c>
      <c r="C7" s="72">
        <v>0.30830701818030753</v>
      </c>
      <c r="E7" s="107"/>
    </row>
    <row r="8" spans="1:5" ht="15.75" x14ac:dyDescent="0.25">
      <c r="A8" s="108"/>
      <c r="B8" s="109" t="s">
        <v>559</v>
      </c>
      <c r="C8" s="69">
        <v>0.18600098780836985</v>
      </c>
      <c r="E8" s="107"/>
    </row>
    <row r="9" spans="1:5" ht="15.75" x14ac:dyDescent="0.25">
      <c r="A9" s="110" t="s">
        <v>580</v>
      </c>
      <c r="B9" s="111" t="s">
        <v>576</v>
      </c>
      <c r="C9" s="72">
        <v>9.3883154538870264E-2</v>
      </c>
      <c r="E9" s="107"/>
    </row>
    <row r="10" spans="1:5" ht="15.75" x14ac:dyDescent="0.25">
      <c r="A10" s="108"/>
      <c r="B10" s="109" t="s">
        <v>559</v>
      </c>
      <c r="C10" s="69">
        <v>0.69380601535770681</v>
      </c>
      <c r="E10" s="107"/>
    </row>
    <row r="11" spans="1:5" ht="15.75" x14ac:dyDescent="0.25">
      <c r="A11" s="110" t="s">
        <v>581</v>
      </c>
      <c r="B11" s="111" t="s">
        <v>576</v>
      </c>
      <c r="C11" s="72">
        <v>-0.29107157848605392</v>
      </c>
      <c r="E11" s="107"/>
    </row>
    <row r="12" spans="1:5" ht="15.75" x14ac:dyDescent="0.25">
      <c r="A12" s="108"/>
      <c r="B12" s="109" t="s">
        <v>559</v>
      </c>
      <c r="C12" s="69">
        <v>0.21310592352629595</v>
      </c>
      <c r="E12" s="107"/>
    </row>
    <row r="13" spans="1:5" ht="15.75" x14ac:dyDescent="0.25">
      <c r="A13" s="110" t="s">
        <v>582</v>
      </c>
      <c r="B13" s="111" t="s">
        <v>576</v>
      </c>
      <c r="C13" s="72">
        <v>-0.10276900606010252</v>
      </c>
      <c r="E13" s="107"/>
    </row>
    <row r="14" spans="1:5" ht="15.75" x14ac:dyDescent="0.25">
      <c r="A14" s="108"/>
      <c r="B14" s="109" t="s">
        <v>559</v>
      </c>
      <c r="C14" s="69">
        <v>0.66636039215747522</v>
      </c>
      <c r="E14" s="107"/>
    </row>
    <row r="15" spans="1:5" ht="15.75" x14ac:dyDescent="0.25">
      <c r="A15" s="110" t="s">
        <v>583</v>
      </c>
      <c r="B15" s="111" t="s">
        <v>576</v>
      </c>
      <c r="C15" s="72">
        <v>0.13638618139749525</v>
      </c>
      <c r="E15" s="107"/>
    </row>
    <row r="16" spans="1:5" ht="15.75" x14ac:dyDescent="0.25">
      <c r="A16" s="108"/>
      <c r="B16" s="109" t="s">
        <v>559</v>
      </c>
      <c r="C16" s="69">
        <v>0.74742939522647278</v>
      </c>
      <c r="E16" s="107"/>
    </row>
    <row r="17" spans="1:5" ht="15.75" x14ac:dyDescent="0.25">
      <c r="A17" s="110" t="s">
        <v>584</v>
      </c>
      <c r="B17" s="111" t="s">
        <v>576</v>
      </c>
      <c r="C17" s="72">
        <v>-7.2739296745330792E-2</v>
      </c>
      <c r="E17" s="107"/>
    </row>
    <row r="18" spans="1:5" ht="15.75" x14ac:dyDescent="0.25">
      <c r="A18" s="108"/>
      <c r="B18" s="109" t="s">
        <v>559</v>
      </c>
      <c r="C18" s="69">
        <v>0.87684035784720049</v>
      </c>
      <c r="E18" s="107"/>
    </row>
  </sheetData>
  <mergeCells count="11">
    <mergeCell ref="A17:A18"/>
    <mergeCell ref="A1:E1"/>
    <mergeCell ref="A2:B2"/>
    <mergeCell ref="A3:A4"/>
    <mergeCell ref="E3:E18"/>
    <mergeCell ref="A5:A6"/>
    <mergeCell ref="A7:A8"/>
    <mergeCell ref="A9:A10"/>
    <mergeCell ref="A11:A12"/>
    <mergeCell ref="A13:A14"/>
    <mergeCell ref="A15:A16"/>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4C5532-38C3-4341-A192-01378D07A590}">
  <dimension ref="A1:FQ14"/>
  <sheetViews>
    <sheetView topLeftCell="A2" workbookViewId="0">
      <selection activeCell="M2" sqref="A1:FQ14"/>
    </sheetView>
  </sheetViews>
  <sheetFormatPr defaultRowHeight="15" x14ac:dyDescent="0.25"/>
  <sheetData>
    <row r="1" spans="1:173" x14ac:dyDescent="0.25">
      <c r="A1" s="73" t="s">
        <v>585</v>
      </c>
      <c r="B1" s="73" t="s">
        <v>586</v>
      </c>
      <c r="C1" s="73" t="s">
        <v>587</v>
      </c>
      <c r="D1" s="73" t="s">
        <v>588</v>
      </c>
      <c r="E1" s="73" t="s">
        <v>589</v>
      </c>
      <c r="F1" s="73" t="s">
        <v>590</v>
      </c>
      <c r="G1" s="73" t="s">
        <v>10</v>
      </c>
      <c r="H1" s="73" t="s">
        <v>591</v>
      </c>
      <c r="I1" s="73" t="s">
        <v>592</v>
      </c>
      <c r="J1" s="73" t="s">
        <v>11</v>
      </c>
      <c r="K1" s="73" t="s">
        <v>593</v>
      </c>
      <c r="L1" s="73" t="s">
        <v>594</v>
      </c>
      <c r="M1" s="73" t="s">
        <v>12</v>
      </c>
      <c r="N1" s="73" t="s">
        <v>595</v>
      </c>
      <c r="O1" s="73" t="s">
        <v>596</v>
      </c>
      <c r="P1" s="73" t="s">
        <v>13</v>
      </c>
      <c r="Q1" s="73" t="s">
        <v>597</v>
      </c>
      <c r="R1" s="73" t="s">
        <v>598</v>
      </c>
      <c r="S1" s="73" t="s">
        <v>14</v>
      </c>
      <c r="T1" s="73" t="s">
        <v>599</v>
      </c>
      <c r="U1" s="73" t="s">
        <v>600</v>
      </c>
      <c r="V1" s="73" t="s">
        <v>15</v>
      </c>
      <c r="W1" s="73" t="s">
        <v>601</v>
      </c>
      <c r="X1" s="73" t="s">
        <v>602</v>
      </c>
      <c r="Y1" s="73" t="s">
        <v>16</v>
      </c>
      <c r="Z1" s="73" t="s">
        <v>603</v>
      </c>
      <c r="AA1" s="73" t="s">
        <v>604</v>
      </c>
      <c r="AB1" s="73" t="s">
        <v>17</v>
      </c>
      <c r="AC1" s="73" t="s">
        <v>605</v>
      </c>
      <c r="AD1" s="73" t="s">
        <v>606</v>
      </c>
      <c r="AE1" s="73" t="s">
        <v>18</v>
      </c>
      <c r="AF1" s="73" t="s">
        <v>607</v>
      </c>
      <c r="AG1" s="73" t="s">
        <v>608</v>
      </c>
      <c r="AH1" s="73" t="s">
        <v>19</v>
      </c>
      <c r="AI1" s="73" t="s">
        <v>609</v>
      </c>
      <c r="AJ1" s="73" t="s">
        <v>610</v>
      </c>
      <c r="AK1" s="73" t="s">
        <v>611</v>
      </c>
      <c r="AL1" s="73" t="s">
        <v>612</v>
      </c>
      <c r="AM1" s="73" t="s">
        <v>613</v>
      </c>
      <c r="AN1" s="73" t="s">
        <v>20</v>
      </c>
      <c r="AO1" s="73" t="s">
        <v>614</v>
      </c>
      <c r="AP1" s="73" t="s">
        <v>615</v>
      </c>
      <c r="AQ1" s="73" t="s">
        <v>616</v>
      </c>
      <c r="AR1" s="73" t="s">
        <v>617</v>
      </c>
      <c r="AS1" s="73" t="s">
        <v>618</v>
      </c>
      <c r="AT1" s="73" t="s">
        <v>21</v>
      </c>
      <c r="AU1" s="73" t="s">
        <v>619</v>
      </c>
      <c r="AV1" s="73" t="s">
        <v>620</v>
      </c>
      <c r="AW1" s="73" t="s">
        <v>22</v>
      </c>
      <c r="AX1" s="73" t="s">
        <v>621</v>
      </c>
      <c r="AY1" s="73" t="s">
        <v>622</v>
      </c>
      <c r="AZ1" s="73" t="s">
        <v>623</v>
      </c>
      <c r="BA1" s="73" t="s">
        <v>624</v>
      </c>
      <c r="BB1" s="73" t="s">
        <v>625</v>
      </c>
      <c r="BC1" s="73" t="s">
        <v>626</v>
      </c>
      <c r="BD1" s="73" t="s">
        <v>627</v>
      </c>
      <c r="BE1" s="73" t="s">
        <v>628</v>
      </c>
      <c r="BF1" s="73" t="s">
        <v>23</v>
      </c>
      <c r="BG1" s="73" t="s">
        <v>629</v>
      </c>
      <c r="BH1" s="73" t="s">
        <v>630</v>
      </c>
      <c r="BI1" s="73" t="s">
        <v>24</v>
      </c>
      <c r="BJ1" s="73" t="s">
        <v>631</v>
      </c>
      <c r="BK1" s="73" t="s">
        <v>632</v>
      </c>
      <c r="BL1" s="73" t="s">
        <v>633</v>
      </c>
      <c r="BM1" s="73" t="s">
        <v>634</v>
      </c>
      <c r="BN1" s="73" t="s">
        <v>635</v>
      </c>
      <c r="BO1" s="73" t="s">
        <v>25</v>
      </c>
      <c r="BP1" s="73" t="s">
        <v>636</v>
      </c>
      <c r="BQ1" s="73" t="s">
        <v>637</v>
      </c>
      <c r="BR1" s="73" t="s">
        <v>26</v>
      </c>
      <c r="BS1" s="73" t="s">
        <v>638</v>
      </c>
      <c r="BT1" s="73" t="s">
        <v>639</v>
      </c>
      <c r="BU1" s="73" t="s">
        <v>27</v>
      </c>
      <c r="BV1" s="73" t="s">
        <v>640</v>
      </c>
      <c r="BW1" s="73" t="s">
        <v>641</v>
      </c>
      <c r="BX1" s="73" t="s">
        <v>28</v>
      </c>
      <c r="BY1" s="73" t="s">
        <v>642</v>
      </c>
      <c r="BZ1" s="73" t="s">
        <v>643</v>
      </c>
      <c r="CA1" s="73" t="s">
        <v>29</v>
      </c>
      <c r="CB1" s="73" t="s">
        <v>644</v>
      </c>
      <c r="CC1" s="73" t="s">
        <v>645</v>
      </c>
      <c r="CD1" s="73" t="s">
        <v>30</v>
      </c>
      <c r="CE1" s="73" t="s">
        <v>646</v>
      </c>
      <c r="CF1" s="73" t="s">
        <v>647</v>
      </c>
      <c r="CG1" s="73" t="s">
        <v>31</v>
      </c>
      <c r="CH1" s="73" t="s">
        <v>648</v>
      </c>
      <c r="CI1" s="73" t="s">
        <v>649</v>
      </c>
      <c r="CJ1" s="73" t="s">
        <v>32</v>
      </c>
      <c r="CK1" s="73" t="s">
        <v>650</v>
      </c>
      <c r="CL1" s="73" t="s">
        <v>651</v>
      </c>
      <c r="CM1" s="73" t="s">
        <v>33</v>
      </c>
      <c r="CN1" s="73" t="s">
        <v>652</v>
      </c>
      <c r="CO1" s="73" t="s">
        <v>653</v>
      </c>
      <c r="CP1" s="73" t="s">
        <v>34</v>
      </c>
      <c r="CQ1" s="73" t="s">
        <v>654</v>
      </c>
      <c r="CR1" s="73" t="s">
        <v>655</v>
      </c>
      <c r="CS1" s="73" t="s">
        <v>656</v>
      </c>
      <c r="CT1" s="73" t="s">
        <v>657</v>
      </c>
      <c r="CU1" s="73" t="s">
        <v>658</v>
      </c>
      <c r="CV1" s="73" t="s">
        <v>35</v>
      </c>
      <c r="CW1" s="73" t="s">
        <v>659</v>
      </c>
      <c r="CX1" s="73" t="s">
        <v>660</v>
      </c>
      <c r="CY1" s="73" t="s">
        <v>661</v>
      </c>
      <c r="CZ1" s="73" t="s">
        <v>662</v>
      </c>
      <c r="DA1" s="73" t="s">
        <v>663</v>
      </c>
      <c r="DB1" s="73" t="s">
        <v>36</v>
      </c>
      <c r="DC1" s="73" t="s">
        <v>664</v>
      </c>
      <c r="DD1" s="73" t="s">
        <v>665</v>
      </c>
      <c r="DE1" s="73" t="s">
        <v>666</v>
      </c>
      <c r="DF1" s="73" t="s">
        <v>667</v>
      </c>
      <c r="DG1" s="73" t="s">
        <v>668</v>
      </c>
      <c r="DH1" s="73" t="s">
        <v>669</v>
      </c>
      <c r="DI1" s="73" t="s">
        <v>670</v>
      </c>
      <c r="DJ1" s="73" t="s">
        <v>671</v>
      </c>
      <c r="DK1" s="73" t="s">
        <v>672</v>
      </c>
      <c r="DL1" s="73" t="s">
        <v>673</v>
      </c>
      <c r="DM1" s="73" t="s">
        <v>674</v>
      </c>
      <c r="DN1" s="73" t="s">
        <v>675</v>
      </c>
      <c r="DO1" s="73" t="s">
        <v>676</v>
      </c>
      <c r="DP1" s="73" t="s">
        <v>677</v>
      </c>
      <c r="DQ1" s="73" t="s">
        <v>678</v>
      </c>
      <c r="DR1" s="73" t="s">
        <v>679</v>
      </c>
      <c r="DS1" s="73" t="s">
        <v>680</v>
      </c>
      <c r="DT1" s="73" t="s">
        <v>681</v>
      </c>
      <c r="DU1" s="73" t="s">
        <v>682</v>
      </c>
      <c r="DV1" s="73" t="s">
        <v>683</v>
      </c>
      <c r="DW1" s="73" t="s">
        <v>684</v>
      </c>
      <c r="DX1" s="73" t="s">
        <v>685</v>
      </c>
      <c r="DY1" s="73" t="s">
        <v>686</v>
      </c>
      <c r="DZ1" s="73" t="s">
        <v>687</v>
      </c>
      <c r="EA1" s="73" t="s">
        <v>688</v>
      </c>
      <c r="EB1" s="73" t="s">
        <v>689</v>
      </c>
      <c r="EC1" s="73" t="s">
        <v>690</v>
      </c>
      <c r="ED1" s="73" t="s">
        <v>691</v>
      </c>
      <c r="EE1" s="73" t="s">
        <v>692</v>
      </c>
      <c r="EF1" s="73" t="s">
        <v>693</v>
      </c>
      <c r="EG1" s="73" t="s">
        <v>694</v>
      </c>
      <c r="EH1" s="73" t="s">
        <v>695</v>
      </c>
      <c r="EI1" s="73" t="s">
        <v>696</v>
      </c>
      <c r="EJ1" s="73" t="s">
        <v>697</v>
      </c>
      <c r="EK1" s="73" t="s">
        <v>698</v>
      </c>
      <c r="EL1" s="73" t="s">
        <v>699</v>
      </c>
      <c r="EM1" s="73" t="s">
        <v>700</v>
      </c>
      <c r="EN1" s="73" t="s">
        <v>701</v>
      </c>
      <c r="EO1" s="73" t="s">
        <v>702</v>
      </c>
      <c r="EP1" s="73" t="s">
        <v>703</v>
      </c>
      <c r="EQ1" s="73" t="s">
        <v>704</v>
      </c>
      <c r="ER1" s="73" t="s">
        <v>705</v>
      </c>
      <c r="ES1" s="73" t="s">
        <v>706</v>
      </c>
      <c r="ET1" s="73" t="s">
        <v>707</v>
      </c>
      <c r="EU1" s="73" t="s">
        <v>708</v>
      </c>
      <c r="EV1" s="73" t="s">
        <v>709</v>
      </c>
      <c r="EW1" s="73" t="s">
        <v>710</v>
      </c>
      <c r="EX1" s="73" t="s">
        <v>711</v>
      </c>
      <c r="EY1" s="73" t="s">
        <v>712</v>
      </c>
      <c r="EZ1" s="73" t="s">
        <v>713</v>
      </c>
      <c r="FA1" s="73" t="s">
        <v>714</v>
      </c>
      <c r="FB1" s="73" t="s">
        <v>715</v>
      </c>
      <c r="FC1" s="73" t="s">
        <v>716</v>
      </c>
      <c r="FD1" s="73" t="s">
        <v>717</v>
      </c>
      <c r="FE1" s="73" t="s">
        <v>718</v>
      </c>
      <c r="FF1" s="73" t="s">
        <v>719</v>
      </c>
      <c r="FG1" s="73" t="s">
        <v>720</v>
      </c>
      <c r="FH1" s="73" t="s">
        <v>721</v>
      </c>
      <c r="FI1" s="73" t="s">
        <v>722</v>
      </c>
      <c r="FJ1" s="73" t="s">
        <v>723</v>
      </c>
      <c r="FK1" s="73" t="s">
        <v>724</v>
      </c>
      <c r="FL1" s="73" t="s">
        <v>725</v>
      </c>
      <c r="FM1" s="73" t="s">
        <v>726</v>
      </c>
      <c r="FN1" s="73" t="s">
        <v>727</v>
      </c>
      <c r="FO1" s="73" t="s">
        <v>728</v>
      </c>
      <c r="FP1" s="73" t="s">
        <v>729</v>
      </c>
      <c r="FQ1" s="73" t="s">
        <v>730</v>
      </c>
    </row>
    <row r="2" spans="1:173" ht="15.75" thickBot="1" x14ac:dyDescent="0.3">
      <c r="A2" s="74" t="s">
        <v>731</v>
      </c>
      <c r="B2" s="74" t="s">
        <v>732</v>
      </c>
      <c r="C2" s="74" t="s">
        <v>733</v>
      </c>
      <c r="D2" s="74" t="s">
        <v>734</v>
      </c>
      <c r="E2" s="74" t="s">
        <v>735</v>
      </c>
      <c r="F2" s="74" t="s">
        <v>736</v>
      </c>
      <c r="G2" s="74" t="s">
        <v>737</v>
      </c>
      <c r="H2" s="74" t="s">
        <v>738</v>
      </c>
      <c r="I2" s="74" t="s">
        <v>739</v>
      </c>
      <c r="J2" s="74" t="s">
        <v>740</v>
      </c>
      <c r="K2" s="74" t="s">
        <v>738</v>
      </c>
      <c r="L2" s="74" t="s">
        <v>739</v>
      </c>
      <c r="M2" s="74" t="s">
        <v>741</v>
      </c>
      <c r="N2" s="74" t="s">
        <v>738</v>
      </c>
      <c r="O2" s="74" t="s">
        <v>739</v>
      </c>
      <c r="P2" s="74" t="s">
        <v>742</v>
      </c>
      <c r="Q2" s="74" t="s">
        <v>738</v>
      </c>
      <c r="R2" s="74" t="s">
        <v>739</v>
      </c>
      <c r="S2" s="74" t="s">
        <v>743</v>
      </c>
      <c r="T2" s="74" t="s">
        <v>738</v>
      </c>
      <c r="U2" s="74" t="s">
        <v>739</v>
      </c>
      <c r="V2" s="74" t="s">
        <v>744</v>
      </c>
      <c r="W2" s="74" t="s">
        <v>738</v>
      </c>
      <c r="X2" s="74" t="s">
        <v>739</v>
      </c>
      <c r="Y2" s="74" t="s">
        <v>745</v>
      </c>
      <c r="Z2" s="74" t="s">
        <v>738</v>
      </c>
      <c r="AA2" s="74" t="s">
        <v>739</v>
      </c>
      <c r="AB2" s="74" t="s">
        <v>746</v>
      </c>
      <c r="AC2" s="74" t="s">
        <v>738</v>
      </c>
      <c r="AD2" s="74" t="s">
        <v>739</v>
      </c>
      <c r="AE2" s="74" t="s">
        <v>747</v>
      </c>
      <c r="AF2" s="74" t="s">
        <v>738</v>
      </c>
      <c r="AG2" s="74" t="s">
        <v>739</v>
      </c>
      <c r="AH2" s="74" t="s">
        <v>748</v>
      </c>
      <c r="AI2" s="74" t="s">
        <v>738</v>
      </c>
      <c r="AJ2" s="74" t="s">
        <v>739</v>
      </c>
      <c r="AK2" s="74" t="s">
        <v>749</v>
      </c>
      <c r="AL2" s="74" t="s">
        <v>738</v>
      </c>
      <c r="AM2" s="74" t="s">
        <v>739</v>
      </c>
      <c r="AN2" s="74" t="s">
        <v>750</v>
      </c>
      <c r="AO2" s="74" t="s">
        <v>738</v>
      </c>
      <c r="AP2" s="74" t="s">
        <v>739</v>
      </c>
      <c r="AQ2" s="74" t="s">
        <v>751</v>
      </c>
      <c r="AR2" s="74" t="s">
        <v>738</v>
      </c>
      <c r="AS2" s="74" t="s">
        <v>739</v>
      </c>
      <c r="AT2" s="74" t="s">
        <v>752</v>
      </c>
      <c r="AU2" s="74" t="s">
        <v>738</v>
      </c>
      <c r="AV2" s="74" t="s">
        <v>739</v>
      </c>
      <c r="AW2" s="74" t="s">
        <v>753</v>
      </c>
      <c r="AX2" s="74" t="s">
        <v>738</v>
      </c>
      <c r="AY2" s="74" t="s">
        <v>739</v>
      </c>
      <c r="AZ2" s="74" t="s">
        <v>754</v>
      </c>
      <c r="BA2" s="74" t="s">
        <v>738</v>
      </c>
      <c r="BB2" s="74" t="s">
        <v>739</v>
      </c>
      <c r="BC2" s="74" t="s">
        <v>755</v>
      </c>
      <c r="BD2" s="74" t="s">
        <v>738</v>
      </c>
      <c r="BE2" s="74" t="s">
        <v>739</v>
      </c>
      <c r="BF2" s="74" t="s">
        <v>756</v>
      </c>
      <c r="BG2" s="74" t="s">
        <v>738</v>
      </c>
      <c r="BH2" s="74" t="s">
        <v>739</v>
      </c>
      <c r="BI2" s="74" t="s">
        <v>757</v>
      </c>
      <c r="BJ2" s="74" t="s">
        <v>738</v>
      </c>
      <c r="BK2" s="74" t="s">
        <v>739</v>
      </c>
      <c r="BL2" s="74" t="s">
        <v>758</v>
      </c>
      <c r="BM2" s="74" t="s">
        <v>738</v>
      </c>
      <c r="BN2" s="74" t="s">
        <v>739</v>
      </c>
      <c r="BO2" s="74" t="s">
        <v>759</v>
      </c>
      <c r="BP2" s="74" t="s">
        <v>738</v>
      </c>
      <c r="BQ2" s="74" t="s">
        <v>739</v>
      </c>
      <c r="BR2" s="74" t="s">
        <v>760</v>
      </c>
      <c r="BS2" s="74" t="s">
        <v>738</v>
      </c>
      <c r="BT2" s="74" t="s">
        <v>739</v>
      </c>
      <c r="BU2" s="74" t="s">
        <v>761</v>
      </c>
      <c r="BV2" s="74" t="s">
        <v>738</v>
      </c>
      <c r="BW2" s="74" t="s">
        <v>739</v>
      </c>
      <c r="BX2" s="74" t="s">
        <v>762</v>
      </c>
      <c r="BY2" s="74" t="s">
        <v>738</v>
      </c>
      <c r="BZ2" s="74" t="s">
        <v>739</v>
      </c>
      <c r="CA2" s="74" t="s">
        <v>763</v>
      </c>
      <c r="CB2" s="74" t="s">
        <v>738</v>
      </c>
      <c r="CC2" s="74" t="s">
        <v>739</v>
      </c>
      <c r="CD2" s="74" t="s">
        <v>764</v>
      </c>
      <c r="CE2" s="74" t="s">
        <v>738</v>
      </c>
      <c r="CF2" s="74" t="s">
        <v>739</v>
      </c>
      <c r="CG2" s="74" t="s">
        <v>765</v>
      </c>
      <c r="CH2" s="74" t="s">
        <v>738</v>
      </c>
      <c r="CI2" s="74" t="s">
        <v>739</v>
      </c>
      <c r="CJ2" s="74" t="s">
        <v>766</v>
      </c>
      <c r="CK2" s="74" t="s">
        <v>738</v>
      </c>
      <c r="CL2" s="74" t="s">
        <v>739</v>
      </c>
      <c r="CM2" s="74" t="s">
        <v>767</v>
      </c>
      <c r="CN2" s="74" t="s">
        <v>738</v>
      </c>
      <c r="CO2" s="74" t="s">
        <v>739</v>
      </c>
      <c r="CP2" s="74" t="s">
        <v>768</v>
      </c>
      <c r="CQ2" s="74" t="s">
        <v>738</v>
      </c>
      <c r="CR2" s="74" t="s">
        <v>739</v>
      </c>
      <c r="CS2" s="74" t="s">
        <v>769</v>
      </c>
      <c r="CT2" s="74" t="s">
        <v>738</v>
      </c>
      <c r="CU2" s="74" t="s">
        <v>739</v>
      </c>
      <c r="CV2" s="74" t="s">
        <v>770</v>
      </c>
      <c r="CW2" s="74" t="s">
        <v>738</v>
      </c>
      <c r="CX2" s="74" t="s">
        <v>739</v>
      </c>
      <c r="CY2" s="74" t="s">
        <v>771</v>
      </c>
      <c r="CZ2" s="74" t="s">
        <v>738</v>
      </c>
      <c r="DA2" s="74" t="s">
        <v>739</v>
      </c>
      <c r="DB2" s="74" t="s">
        <v>772</v>
      </c>
      <c r="DC2" s="74" t="s">
        <v>738</v>
      </c>
      <c r="DD2" s="74" t="s">
        <v>739</v>
      </c>
      <c r="DE2" s="74" t="s">
        <v>773</v>
      </c>
      <c r="DF2" s="74" t="s">
        <v>738</v>
      </c>
      <c r="DG2" s="74" t="s">
        <v>739</v>
      </c>
      <c r="DH2" s="74" t="s">
        <v>774</v>
      </c>
      <c r="DI2" s="74" t="s">
        <v>738</v>
      </c>
      <c r="DJ2" s="74" t="s">
        <v>739</v>
      </c>
      <c r="DK2" s="74" t="s">
        <v>775</v>
      </c>
      <c r="DL2" s="74" t="s">
        <v>738</v>
      </c>
      <c r="DM2" s="74" t="s">
        <v>739</v>
      </c>
      <c r="DN2" s="74" t="s">
        <v>776</v>
      </c>
      <c r="DO2" s="74" t="s">
        <v>738</v>
      </c>
      <c r="DP2" s="74" t="s">
        <v>739</v>
      </c>
      <c r="DQ2" s="74" t="s">
        <v>777</v>
      </c>
      <c r="DR2" s="74" t="s">
        <v>738</v>
      </c>
      <c r="DS2" s="74" t="s">
        <v>739</v>
      </c>
      <c r="DT2" s="74" t="s">
        <v>778</v>
      </c>
      <c r="DU2" s="74" t="s">
        <v>738</v>
      </c>
      <c r="DV2" s="74" t="s">
        <v>739</v>
      </c>
      <c r="DW2" s="74" t="s">
        <v>779</v>
      </c>
      <c r="DX2" s="74" t="s">
        <v>738</v>
      </c>
      <c r="DY2" s="74" t="s">
        <v>739</v>
      </c>
      <c r="DZ2" s="74" t="s">
        <v>780</v>
      </c>
      <c r="EA2" s="74" t="s">
        <v>738</v>
      </c>
      <c r="EB2" s="74" t="s">
        <v>739</v>
      </c>
      <c r="EC2" s="74" t="s">
        <v>781</v>
      </c>
      <c r="ED2" s="74" t="s">
        <v>738</v>
      </c>
      <c r="EE2" s="74" t="s">
        <v>739</v>
      </c>
      <c r="EF2" s="74" t="s">
        <v>782</v>
      </c>
      <c r="EG2" s="74" t="s">
        <v>738</v>
      </c>
      <c r="EH2" s="74" t="s">
        <v>739</v>
      </c>
      <c r="EI2" s="74" t="s">
        <v>783</v>
      </c>
      <c r="EJ2" s="74" t="s">
        <v>738</v>
      </c>
      <c r="EK2" s="74" t="s">
        <v>739</v>
      </c>
      <c r="EL2" s="74" t="s">
        <v>784</v>
      </c>
      <c r="EM2" s="74" t="s">
        <v>738</v>
      </c>
      <c r="EN2" s="74" t="s">
        <v>739</v>
      </c>
      <c r="EO2" s="74" t="s">
        <v>785</v>
      </c>
      <c r="EP2" s="74" t="s">
        <v>738</v>
      </c>
      <c r="EQ2" s="74" t="s">
        <v>739</v>
      </c>
      <c r="ER2" s="74" t="s">
        <v>786</v>
      </c>
      <c r="ES2" s="74" t="s">
        <v>738</v>
      </c>
      <c r="ET2" s="74" t="s">
        <v>739</v>
      </c>
      <c r="EU2" s="74" t="s">
        <v>787</v>
      </c>
      <c r="EV2" s="74" t="s">
        <v>738</v>
      </c>
      <c r="EW2" s="74" t="s">
        <v>739</v>
      </c>
      <c r="EX2" s="74" t="s">
        <v>788</v>
      </c>
      <c r="EY2" s="74" t="s">
        <v>738</v>
      </c>
      <c r="EZ2" s="74" t="s">
        <v>739</v>
      </c>
      <c r="FA2" s="74" t="s">
        <v>789</v>
      </c>
      <c r="FB2" s="74" t="s">
        <v>738</v>
      </c>
      <c r="FC2" s="74" t="s">
        <v>739</v>
      </c>
      <c r="FD2" s="74" t="s">
        <v>790</v>
      </c>
      <c r="FE2" s="74" t="s">
        <v>738</v>
      </c>
      <c r="FF2" s="74" t="s">
        <v>739</v>
      </c>
      <c r="FG2" s="74" t="s">
        <v>791</v>
      </c>
      <c r="FH2" s="74" t="s">
        <v>738</v>
      </c>
      <c r="FI2" s="74" t="s">
        <v>739</v>
      </c>
      <c r="FJ2" s="74" t="s">
        <v>792</v>
      </c>
      <c r="FK2" s="74" t="s">
        <v>738</v>
      </c>
      <c r="FL2" s="74" t="s">
        <v>739</v>
      </c>
      <c r="FM2" s="74" t="s">
        <v>793</v>
      </c>
      <c r="FN2" s="74" t="s">
        <v>738</v>
      </c>
      <c r="FO2" s="74" t="s">
        <v>739</v>
      </c>
      <c r="FP2" s="74" t="s">
        <v>729</v>
      </c>
      <c r="FQ2" s="74" t="s">
        <v>730</v>
      </c>
    </row>
    <row r="3" spans="1:173" x14ac:dyDescent="0.25">
      <c r="A3" s="75" t="s">
        <v>794</v>
      </c>
      <c r="B3" s="75" t="s">
        <v>795</v>
      </c>
      <c r="C3" s="75" t="s">
        <v>796</v>
      </c>
      <c r="D3" s="75" t="s">
        <v>797</v>
      </c>
      <c r="E3" s="75" t="s">
        <v>206</v>
      </c>
      <c r="F3" s="75" t="s">
        <v>795</v>
      </c>
      <c r="G3" s="75" t="s">
        <v>798</v>
      </c>
      <c r="H3" s="75" t="s">
        <v>795</v>
      </c>
      <c r="I3" s="75" t="s">
        <v>795</v>
      </c>
      <c r="J3" s="75" t="s">
        <v>798</v>
      </c>
      <c r="K3" s="75" t="s">
        <v>795</v>
      </c>
      <c r="L3" s="75" t="s">
        <v>795</v>
      </c>
      <c r="M3" s="75" t="s">
        <v>798</v>
      </c>
      <c r="N3" s="75" t="s">
        <v>795</v>
      </c>
      <c r="O3" s="75" t="s">
        <v>795</v>
      </c>
      <c r="P3" s="75" t="s">
        <v>798</v>
      </c>
      <c r="Q3" s="75" t="s">
        <v>795</v>
      </c>
      <c r="R3" s="75" t="s">
        <v>795</v>
      </c>
      <c r="S3" s="75" t="s">
        <v>798</v>
      </c>
      <c r="T3" s="75" t="s">
        <v>795</v>
      </c>
      <c r="U3" s="75" t="s">
        <v>795</v>
      </c>
      <c r="V3" s="75" t="s">
        <v>798</v>
      </c>
      <c r="W3" s="75" t="s">
        <v>795</v>
      </c>
      <c r="X3" s="75" t="s">
        <v>795</v>
      </c>
      <c r="Y3" s="75" t="s">
        <v>798</v>
      </c>
      <c r="Z3" s="75" t="s">
        <v>795</v>
      </c>
      <c r="AA3" s="75" t="s">
        <v>795</v>
      </c>
      <c r="AB3" s="75" t="s">
        <v>798</v>
      </c>
      <c r="AC3" s="75" t="s">
        <v>795</v>
      </c>
      <c r="AD3" s="75" t="s">
        <v>795</v>
      </c>
      <c r="AE3" s="76" t="s">
        <v>799</v>
      </c>
      <c r="AF3" s="75" t="s">
        <v>800</v>
      </c>
      <c r="AG3" s="75" t="s">
        <v>801</v>
      </c>
      <c r="AH3" s="76" t="s">
        <v>799</v>
      </c>
      <c r="AI3" s="75" t="s">
        <v>802</v>
      </c>
      <c r="AJ3" s="75" t="s">
        <v>803</v>
      </c>
      <c r="AK3" s="75" t="s">
        <v>798</v>
      </c>
      <c r="AL3" s="75" t="s">
        <v>795</v>
      </c>
      <c r="AM3" s="75" t="s">
        <v>795</v>
      </c>
      <c r="AN3" s="75" t="s">
        <v>798</v>
      </c>
      <c r="AO3" s="75" t="s">
        <v>795</v>
      </c>
      <c r="AP3" s="75" t="s">
        <v>795</v>
      </c>
      <c r="AQ3" s="75" t="s">
        <v>798</v>
      </c>
      <c r="AR3" s="75" t="s">
        <v>795</v>
      </c>
      <c r="AS3" s="75" t="s">
        <v>795</v>
      </c>
      <c r="AT3" s="77" t="s">
        <v>798</v>
      </c>
      <c r="AU3" s="78" t="s">
        <v>795</v>
      </c>
      <c r="AV3" s="79" t="s">
        <v>795</v>
      </c>
      <c r="AW3" s="75" t="s">
        <v>798</v>
      </c>
      <c r="AX3" s="75" t="s">
        <v>795</v>
      </c>
      <c r="AY3" s="75" t="s">
        <v>795</v>
      </c>
      <c r="AZ3" s="76" t="s">
        <v>799</v>
      </c>
      <c r="BA3" s="75" t="s">
        <v>804</v>
      </c>
      <c r="BB3" s="75" t="s">
        <v>805</v>
      </c>
      <c r="BC3" s="76" t="s">
        <v>799</v>
      </c>
      <c r="BD3" s="75" t="s">
        <v>806</v>
      </c>
      <c r="BE3" s="75" t="s">
        <v>807</v>
      </c>
      <c r="BF3" s="76" t="s">
        <v>799</v>
      </c>
      <c r="BG3" s="75" t="s">
        <v>808</v>
      </c>
      <c r="BH3" s="75" t="s">
        <v>809</v>
      </c>
      <c r="BI3" s="75" t="s">
        <v>798</v>
      </c>
      <c r="BJ3" s="75" t="s">
        <v>795</v>
      </c>
      <c r="BK3" s="75" t="s">
        <v>795</v>
      </c>
      <c r="BL3" s="75" t="s">
        <v>798</v>
      </c>
      <c r="BM3" s="75" t="s">
        <v>795</v>
      </c>
      <c r="BN3" s="75" t="s">
        <v>795</v>
      </c>
      <c r="BO3" s="75" t="s">
        <v>798</v>
      </c>
      <c r="BP3" s="75" t="s">
        <v>795</v>
      </c>
      <c r="BQ3" s="75" t="s">
        <v>795</v>
      </c>
      <c r="BR3" s="76" t="s">
        <v>799</v>
      </c>
      <c r="BS3" s="75" t="s">
        <v>806</v>
      </c>
      <c r="BT3" s="75" t="s">
        <v>810</v>
      </c>
      <c r="BU3" s="75" t="s">
        <v>798</v>
      </c>
      <c r="BV3" s="75" t="s">
        <v>795</v>
      </c>
      <c r="BW3" s="75" t="s">
        <v>795</v>
      </c>
      <c r="BX3" s="75" t="s">
        <v>798</v>
      </c>
      <c r="BY3" s="75" t="s">
        <v>795</v>
      </c>
      <c r="BZ3" s="75" t="s">
        <v>795</v>
      </c>
      <c r="CA3" s="76" t="s">
        <v>799</v>
      </c>
      <c r="CB3" s="75" t="s">
        <v>811</v>
      </c>
      <c r="CC3" s="75" t="s">
        <v>812</v>
      </c>
      <c r="CD3" s="75" t="s">
        <v>798</v>
      </c>
      <c r="CE3" s="75" t="s">
        <v>795</v>
      </c>
      <c r="CF3" s="75" t="s">
        <v>795</v>
      </c>
      <c r="CG3" s="76" t="s">
        <v>799</v>
      </c>
      <c r="CH3" s="75" t="s">
        <v>813</v>
      </c>
      <c r="CI3" s="75" t="s">
        <v>814</v>
      </c>
      <c r="CJ3" s="75" t="s">
        <v>798</v>
      </c>
      <c r="CK3" s="75" t="s">
        <v>795</v>
      </c>
      <c r="CL3" s="75" t="s">
        <v>795</v>
      </c>
      <c r="CM3" s="76" t="s">
        <v>799</v>
      </c>
      <c r="CN3" s="75" t="s">
        <v>815</v>
      </c>
      <c r="CO3" s="75" t="s">
        <v>816</v>
      </c>
      <c r="CP3" s="75" t="s">
        <v>798</v>
      </c>
      <c r="CQ3" s="75" t="s">
        <v>795</v>
      </c>
      <c r="CR3" s="75" t="s">
        <v>795</v>
      </c>
      <c r="CS3" s="76" t="s">
        <v>799</v>
      </c>
      <c r="CT3" s="75" t="s">
        <v>795</v>
      </c>
      <c r="CU3" s="75" t="s">
        <v>817</v>
      </c>
      <c r="CV3" s="75" t="s">
        <v>798</v>
      </c>
      <c r="CW3" s="75" t="s">
        <v>795</v>
      </c>
      <c r="CX3" s="75" t="s">
        <v>795</v>
      </c>
      <c r="CY3" s="75" t="s">
        <v>798</v>
      </c>
      <c r="CZ3" s="75" t="s">
        <v>795</v>
      </c>
      <c r="DA3" s="75" t="s">
        <v>795</v>
      </c>
      <c r="DB3" s="75" t="s">
        <v>798</v>
      </c>
      <c r="DC3" s="75" t="s">
        <v>795</v>
      </c>
      <c r="DD3" s="75" t="s">
        <v>795</v>
      </c>
      <c r="DE3" s="76" t="s">
        <v>799</v>
      </c>
      <c r="DF3" s="75" t="s">
        <v>806</v>
      </c>
      <c r="DG3" s="75" t="s">
        <v>818</v>
      </c>
      <c r="DH3" s="75" t="s">
        <v>798</v>
      </c>
      <c r="DI3" s="75" t="s">
        <v>795</v>
      </c>
      <c r="DJ3" s="75" t="s">
        <v>795</v>
      </c>
      <c r="DK3" s="75" t="s">
        <v>798</v>
      </c>
      <c r="DL3" s="75" t="s">
        <v>795</v>
      </c>
      <c r="DM3" s="75" t="s">
        <v>795</v>
      </c>
      <c r="DN3" s="76" t="s">
        <v>799</v>
      </c>
      <c r="DO3" s="75" t="s">
        <v>819</v>
      </c>
      <c r="DP3" s="75" t="s">
        <v>820</v>
      </c>
      <c r="DQ3" s="75" t="s">
        <v>798</v>
      </c>
      <c r="DR3" s="75" t="s">
        <v>795</v>
      </c>
      <c r="DS3" s="75" t="s">
        <v>795</v>
      </c>
      <c r="DT3" s="75" t="s">
        <v>821</v>
      </c>
      <c r="DU3" s="75" t="s">
        <v>795</v>
      </c>
      <c r="DV3" s="75" t="s">
        <v>795</v>
      </c>
      <c r="DW3" s="75" t="s">
        <v>798</v>
      </c>
      <c r="DX3" s="75" t="s">
        <v>795</v>
      </c>
      <c r="DY3" s="75" t="s">
        <v>795</v>
      </c>
      <c r="DZ3" s="75" t="s">
        <v>798</v>
      </c>
      <c r="EA3" s="75" t="s">
        <v>795</v>
      </c>
      <c r="EB3" s="75" t="s">
        <v>795</v>
      </c>
      <c r="EC3" s="80" t="s">
        <v>798</v>
      </c>
      <c r="ED3" s="81" t="s">
        <v>795</v>
      </c>
      <c r="EE3" s="82" t="s">
        <v>795</v>
      </c>
      <c r="EF3" s="76" t="s">
        <v>799</v>
      </c>
      <c r="EG3" s="75" t="s">
        <v>822</v>
      </c>
      <c r="EH3" s="75" t="s">
        <v>823</v>
      </c>
      <c r="EI3" s="83" t="s">
        <v>799</v>
      </c>
      <c r="EJ3" s="78" t="s">
        <v>824</v>
      </c>
      <c r="EK3" s="79" t="s">
        <v>825</v>
      </c>
      <c r="EL3" s="75" t="s">
        <v>798</v>
      </c>
      <c r="EM3" s="75" t="s">
        <v>795</v>
      </c>
      <c r="EN3" s="75" t="s">
        <v>795</v>
      </c>
      <c r="EO3" s="77" t="s">
        <v>798</v>
      </c>
      <c r="EP3" s="78" t="s">
        <v>795</v>
      </c>
      <c r="EQ3" s="79" t="s">
        <v>795</v>
      </c>
      <c r="ER3" s="75" t="s">
        <v>798</v>
      </c>
      <c r="ES3" s="75" t="s">
        <v>795</v>
      </c>
      <c r="ET3" s="75" t="s">
        <v>795</v>
      </c>
      <c r="EU3" s="76" t="s">
        <v>799</v>
      </c>
      <c r="EV3" s="75" t="s">
        <v>826</v>
      </c>
      <c r="EW3" s="84" t="s">
        <v>795</v>
      </c>
      <c r="EX3" s="77" t="s">
        <v>798</v>
      </c>
      <c r="EY3" s="78" t="s">
        <v>795</v>
      </c>
      <c r="EZ3" s="79" t="s">
        <v>795</v>
      </c>
      <c r="FA3" s="75" t="s">
        <v>798</v>
      </c>
      <c r="FB3" s="75" t="s">
        <v>795</v>
      </c>
      <c r="FC3" s="75" t="s">
        <v>795</v>
      </c>
      <c r="FD3" s="77" t="s">
        <v>821</v>
      </c>
      <c r="FE3" s="78" t="s">
        <v>827</v>
      </c>
      <c r="FF3" s="79" t="s">
        <v>795</v>
      </c>
      <c r="FG3" s="75" t="s">
        <v>798</v>
      </c>
      <c r="FH3" s="75" t="s">
        <v>795</v>
      </c>
      <c r="FI3" s="75" t="s">
        <v>795</v>
      </c>
      <c r="FJ3" s="76" t="s">
        <v>799</v>
      </c>
      <c r="FK3" s="75" t="s">
        <v>828</v>
      </c>
      <c r="FL3" s="84" t="s">
        <v>795</v>
      </c>
      <c r="FM3" s="75" t="s">
        <v>798</v>
      </c>
      <c r="FN3" s="75" t="s">
        <v>795</v>
      </c>
      <c r="FO3" s="75" t="s">
        <v>795</v>
      </c>
      <c r="FP3" s="75" t="s">
        <v>795</v>
      </c>
      <c r="FQ3" s="75" t="s">
        <v>795</v>
      </c>
    </row>
    <row r="4" spans="1:173" x14ac:dyDescent="0.25">
      <c r="A4" s="75" t="s">
        <v>829</v>
      </c>
      <c r="B4" s="75" t="s">
        <v>795</v>
      </c>
      <c r="C4" s="75" t="s">
        <v>830</v>
      </c>
      <c r="D4" s="75" t="s">
        <v>797</v>
      </c>
      <c r="E4" s="75" t="s">
        <v>206</v>
      </c>
      <c r="F4" s="75" t="s">
        <v>795</v>
      </c>
      <c r="G4" s="75" t="s">
        <v>798</v>
      </c>
      <c r="H4" s="75" t="s">
        <v>795</v>
      </c>
      <c r="I4" s="75" t="s">
        <v>795</v>
      </c>
      <c r="J4" s="75" t="s">
        <v>798</v>
      </c>
      <c r="K4" s="75" t="s">
        <v>795</v>
      </c>
      <c r="L4" s="75" t="s">
        <v>795</v>
      </c>
      <c r="M4" s="75" t="s">
        <v>798</v>
      </c>
      <c r="N4" s="75" t="s">
        <v>795</v>
      </c>
      <c r="O4" s="75" t="s">
        <v>795</v>
      </c>
      <c r="P4" s="75" t="s">
        <v>798</v>
      </c>
      <c r="Q4" s="75" t="s">
        <v>795</v>
      </c>
      <c r="R4" s="75" t="s">
        <v>795</v>
      </c>
      <c r="S4" s="75" t="s">
        <v>798</v>
      </c>
      <c r="T4" s="75" t="s">
        <v>795</v>
      </c>
      <c r="U4" s="75" t="s">
        <v>795</v>
      </c>
      <c r="V4" s="75" t="s">
        <v>798</v>
      </c>
      <c r="W4" s="75" t="s">
        <v>795</v>
      </c>
      <c r="X4" s="75" t="s">
        <v>795</v>
      </c>
      <c r="Y4" s="75" t="s">
        <v>798</v>
      </c>
      <c r="Z4" s="75" t="s">
        <v>795</v>
      </c>
      <c r="AA4" s="75" t="s">
        <v>795</v>
      </c>
      <c r="AB4" s="75" t="s">
        <v>798</v>
      </c>
      <c r="AC4" s="75" t="s">
        <v>795</v>
      </c>
      <c r="AD4" s="75" t="s">
        <v>795</v>
      </c>
      <c r="AE4" s="75" t="s">
        <v>798</v>
      </c>
      <c r="AF4" s="75" t="s">
        <v>795</v>
      </c>
      <c r="AG4" s="75" t="s">
        <v>795</v>
      </c>
      <c r="AH4" s="76" t="s">
        <v>799</v>
      </c>
      <c r="AI4" s="75" t="s">
        <v>831</v>
      </c>
      <c r="AJ4" s="75" t="s">
        <v>832</v>
      </c>
      <c r="AK4" s="75" t="s">
        <v>798</v>
      </c>
      <c r="AL4" s="75" t="s">
        <v>795</v>
      </c>
      <c r="AM4" s="75" t="s">
        <v>795</v>
      </c>
      <c r="AN4" s="75" t="s">
        <v>798</v>
      </c>
      <c r="AO4" s="75" t="s">
        <v>795</v>
      </c>
      <c r="AP4" s="75" t="s">
        <v>795</v>
      </c>
      <c r="AQ4" s="75" t="s">
        <v>798</v>
      </c>
      <c r="AR4" s="75" t="s">
        <v>795</v>
      </c>
      <c r="AS4" s="75" t="s">
        <v>795</v>
      </c>
      <c r="AT4" s="85" t="s">
        <v>799</v>
      </c>
      <c r="AU4" s="75" t="s">
        <v>833</v>
      </c>
      <c r="AV4" s="86" t="s">
        <v>834</v>
      </c>
      <c r="AW4" s="76" t="s">
        <v>799</v>
      </c>
      <c r="AX4" s="75" t="s">
        <v>835</v>
      </c>
      <c r="AY4" s="87" t="s">
        <v>836</v>
      </c>
      <c r="AZ4" s="75" t="s">
        <v>798</v>
      </c>
      <c r="BA4" s="75" t="s">
        <v>795</v>
      </c>
      <c r="BB4" s="75" t="s">
        <v>795</v>
      </c>
      <c r="BC4" s="76" t="s">
        <v>799</v>
      </c>
      <c r="BD4" s="75" t="s">
        <v>837</v>
      </c>
      <c r="BE4" s="75" t="s">
        <v>838</v>
      </c>
      <c r="BF4" s="75" t="s">
        <v>798</v>
      </c>
      <c r="BG4" s="75" t="s">
        <v>795</v>
      </c>
      <c r="BH4" s="75" t="s">
        <v>795</v>
      </c>
      <c r="BI4" s="75" t="s">
        <v>798</v>
      </c>
      <c r="BJ4" s="75" t="s">
        <v>795</v>
      </c>
      <c r="BK4" s="75" t="s">
        <v>795</v>
      </c>
      <c r="BL4" s="75" t="s">
        <v>798</v>
      </c>
      <c r="BM4" s="75" t="s">
        <v>795</v>
      </c>
      <c r="BN4" s="75" t="s">
        <v>795</v>
      </c>
      <c r="BO4" s="76" t="s">
        <v>799</v>
      </c>
      <c r="BP4" s="75" t="s">
        <v>839</v>
      </c>
      <c r="BQ4" s="75" t="s">
        <v>840</v>
      </c>
      <c r="BR4" s="76" t="s">
        <v>799</v>
      </c>
      <c r="BS4" s="88" t="s">
        <v>841</v>
      </c>
      <c r="BT4" s="88" t="s">
        <v>842</v>
      </c>
      <c r="BU4" s="75" t="s">
        <v>798</v>
      </c>
      <c r="BV4" s="75" t="s">
        <v>795</v>
      </c>
      <c r="BW4" s="75" t="s">
        <v>795</v>
      </c>
      <c r="BX4" s="75" t="s">
        <v>798</v>
      </c>
      <c r="BY4" s="75" t="s">
        <v>795</v>
      </c>
      <c r="BZ4" s="75" t="s">
        <v>795</v>
      </c>
      <c r="CA4" s="76" t="s">
        <v>799</v>
      </c>
      <c r="CB4" s="75" t="s">
        <v>843</v>
      </c>
      <c r="CC4" s="75" t="s">
        <v>844</v>
      </c>
      <c r="CD4" s="75" t="s">
        <v>798</v>
      </c>
      <c r="CE4" s="75" t="s">
        <v>795</v>
      </c>
      <c r="CF4" s="75" t="s">
        <v>795</v>
      </c>
      <c r="CG4" s="76" t="s">
        <v>799</v>
      </c>
      <c r="CH4" s="75" t="s">
        <v>845</v>
      </c>
      <c r="CI4" s="75" t="s">
        <v>844</v>
      </c>
      <c r="CJ4" s="75" t="s">
        <v>798</v>
      </c>
      <c r="CK4" s="75" t="s">
        <v>795</v>
      </c>
      <c r="CL4" s="75" t="s">
        <v>795</v>
      </c>
      <c r="CM4" s="76" t="s">
        <v>799</v>
      </c>
      <c r="CN4" s="75" t="s">
        <v>845</v>
      </c>
      <c r="CO4" s="75" t="s">
        <v>844</v>
      </c>
      <c r="CP4" s="75" t="s">
        <v>798</v>
      </c>
      <c r="CQ4" s="75" t="s">
        <v>795</v>
      </c>
      <c r="CR4" s="75" t="s">
        <v>795</v>
      </c>
      <c r="CS4" s="75" t="s">
        <v>821</v>
      </c>
      <c r="CT4" s="75" t="s">
        <v>795</v>
      </c>
      <c r="CU4" s="75" t="s">
        <v>795</v>
      </c>
      <c r="CV4" s="76" t="s">
        <v>799</v>
      </c>
      <c r="CW4" s="75" t="s">
        <v>846</v>
      </c>
      <c r="CX4" s="75" t="s">
        <v>847</v>
      </c>
      <c r="CY4" s="76" t="s">
        <v>799</v>
      </c>
      <c r="CZ4" s="75" t="s">
        <v>848</v>
      </c>
      <c r="DA4" s="75" t="s">
        <v>849</v>
      </c>
      <c r="DB4" s="76" t="s">
        <v>799</v>
      </c>
      <c r="DC4" s="75" t="s">
        <v>846</v>
      </c>
      <c r="DD4" s="75" t="s">
        <v>850</v>
      </c>
      <c r="DE4" s="75" t="s">
        <v>798</v>
      </c>
      <c r="DF4" s="75" t="s">
        <v>795</v>
      </c>
      <c r="DG4" s="75" t="s">
        <v>795</v>
      </c>
      <c r="DH4" s="75" t="s">
        <v>798</v>
      </c>
      <c r="DI4" s="75" t="s">
        <v>795</v>
      </c>
      <c r="DJ4" s="75" t="s">
        <v>795</v>
      </c>
      <c r="DK4" s="75" t="s">
        <v>798</v>
      </c>
      <c r="DL4" s="75" t="s">
        <v>795</v>
      </c>
      <c r="DM4" s="75" t="s">
        <v>795</v>
      </c>
      <c r="DN4" s="76" t="s">
        <v>799</v>
      </c>
      <c r="DO4" s="74"/>
      <c r="DP4" s="75" t="s">
        <v>851</v>
      </c>
      <c r="DQ4" s="76" t="s">
        <v>852</v>
      </c>
      <c r="DR4" s="75" t="s">
        <v>853</v>
      </c>
      <c r="DS4" s="84" t="s">
        <v>795</v>
      </c>
      <c r="DT4" s="75" t="s">
        <v>821</v>
      </c>
      <c r="DU4" s="75" t="s">
        <v>795</v>
      </c>
      <c r="DV4" s="75" t="s">
        <v>795</v>
      </c>
      <c r="DW4" s="75" t="s">
        <v>798</v>
      </c>
      <c r="DX4" s="75" t="s">
        <v>795</v>
      </c>
      <c r="DY4" s="75" t="s">
        <v>795</v>
      </c>
      <c r="DZ4" s="75" t="s">
        <v>798</v>
      </c>
      <c r="EA4" s="75" t="s">
        <v>795</v>
      </c>
      <c r="EB4" s="75" t="s">
        <v>795</v>
      </c>
      <c r="EC4" s="89" t="s">
        <v>799</v>
      </c>
      <c r="ED4" s="75" t="s">
        <v>854</v>
      </c>
      <c r="EE4" s="90" t="s">
        <v>795</v>
      </c>
      <c r="EF4" s="76" t="s">
        <v>799</v>
      </c>
      <c r="EG4" s="75" t="s">
        <v>855</v>
      </c>
      <c r="EH4" s="75" t="s">
        <v>856</v>
      </c>
      <c r="EI4" s="91" t="s">
        <v>798</v>
      </c>
      <c r="EJ4" s="75" t="s">
        <v>795</v>
      </c>
      <c r="EK4" s="92" t="s">
        <v>795</v>
      </c>
      <c r="EL4" s="75" t="s">
        <v>798</v>
      </c>
      <c r="EM4" s="75" t="s">
        <v>795</v>
      </c>
      <c r="EN4" s="75" t="s">
        <v>795</v>
      </c>
      <c r="EO4" s="85" t="s">
        <v>799</v>
      </c>
      <c r="EP4" s="75" t="s">
        <v>857</v>
      </c>
      <c r="EQ4" s="93" t="s">
        <v>795</v>
      </c>
      <c r="ER4" s="75" t="s">
        <v>798</v>
      </c>
      <c r="ES4" s="75" t="s">
        <v>795</v>
      </c>
      <c r="ET4" s="75" t="s">
        <v>795</v>
      </c>
      <c r="EU4" s="75" t="s">
        <v>798</v>
      </c>
      <c r="EV4" s="75" t="s">
        <v>795</v>
      </c>
      <c r="EW4" s="75" t="s">
        <v>795</v>
      </c>
      <c r="EX4" s="91" t="s">
        <v>798</v>
      </c>
      <c r="EY4" s="75" t="s">
        <v>795</v>
      </c>
      <c r="EZ4" s="92" t="s">
        <v>795</v>
      </c>
      <c r="FA4" s="76" t="s">
        <v>799</v>
      </c>
      <c r="FB4" s="74"/>
      <c r="FC4" s="75" t="s">
        <v>858</v>
      </c>
      <c r="FD4" s="91" t="s">
        <v>821</v>
      </c>
      <c r="FE4" s="75" t="s">
        <v>795</v>
      </c>
      <c r="FF4" s="92" t="s">
        <v>795</v>
      </c>
      <c r="FG4" s="75" t="s">
        <v>798</v>
      </c>
      <c r="FH4" s="75" t="s">
        <v>795</v>
      </c>
      <c r="FI4" s="75" t="s">
        <v>795</v>
      </c>
      <c r="FJ4" s="76" t="s">
        <v>799</v>
      </c>
      <c r="FK4" s="75" t="s">
        <v>859</v>
      </c>
      <c r="FL4" s="75" t="s">
        <v>859</v>
      </c>
      <c r="FM4" s="75" t="s">
        <v>798</v>
      </c>
      <c r="FN4" s="75" t="s">
        <v>795</v>
      </c>
      <c r="FO4" s="75" t="s">
        <v>795</v>
      </c>
      <c r="FP4" s="75" t="s">
        <v>795</v>
      </c>
      <c r="FQ4" s="75" t="s">
        <v>795</v>
      </c>
    </row>
    <row r="5" spans="1:173" x14ac:dyDescent="0.25">
      <c r="A5" s="75" t="s">
        <v>860</v>
      </c>
      <c r="B5" s="75" t="s">
        <v>795</v>
      </c>
      <c r="C5" s="75" t="s">
        <v>861</v>
      </c>
      <c r="D5" s="75" t="s">
        <v>797</v>
      </c>
      <c r="E5" s="75" t="s">
        <v>206</v>
      </c>
      <c r="F5" s="75" t="s">
        <v>795</v>
      </c>
      <c r="G5" s="75" t="s">
        <v>798</v>
      </c>
      <c r="H5" s="75" t="s">
        <v>795</v>
      </c>
      <c r="I5" s="75" t="s">
        <v>795</v>
      </c>
      <c r="J5" s="75" t="s">
        <v>798</v>
      </c>
      <c r="K5" s="75" t="s">
        <v>795</v>
      </c>
      <c r="L5" s="75" t="s">
        <v>795</v>
      </c>
      <c r="M5" s="75" t="s">
        <v>798</v>
      </c>
      <c r="N5" s="75" t="s">
        <v>795</v>
      </c>
      <c r="O5" s="75" t="s">
        <v>795</v>
      </c>
      <c r="P5" s="75" t="s">
        <v>798</v>
      </c>
      <c r="Q5" s="75" t="s">
        <v>795</v>
      </c>
      <c r="R5" s="75" t="s">
        <v>795</v>
      </c>
      <c r="S5" s="75" t="s">
        <v>798</v>
      </c>
      <c r="T5" s="75" t="s">
        <v>795</v>
      </c>
      <c r="U5" s="75" t="s">
        <v>795</v>
      </c>
      <c r="V5" s="75" t="s">
        <v>798</v>
      </c>
      <c r="W5" s="75" t="s">
        <v>795</v>
      </c>
      <c r="X5" s="75" t="s">
        <v>795</v>
      </c>
      <c r="Y5" s="75" t="s">
        <v>798</v>
      </c>
      <c r="Z5" s="75" t="s">
        <v>795</v>
      </c>
      <c r="AA5" s="75" t="s">
        <v>795</v>
      </c>
      <c r="AB5" s="75" t="s">
        <v>798</v>
      </c>
      <c r="AC5" s="75" t="s">
        <v>795</v>
      </c>
      <c r="AD5" s="75" t="s">
        <v>795</v>
      </c>
      <c r="AE5" s="75" t="s">
        <v>798</v>
      </c>
      <c r="AF5" s="75" t="s">
        <v>795</v>
      </c>
      <c r="AG5" s="75" t="s">
        <v>795</v>
      </c>
      <c r="AH5" s="75" t="s">
        <v>798</v>
      </c>
      <c r="AI5" s="75" t="s">
        <v>795</v>
      </c>
      <c r="AJ5" s="75" t="s">
        <v>795</v>
      </c>
      <c r="AK5" s="75" t="s">
        <v>798</v>
      </c>
      <c r="AL5" s="75" t="s">
        <v>795</v>
      </c>
      <c r="AM5" s="75" t="s">
        <v>795</v>
      </c>
      <c r="AN5" s="76" t="s">
        <v>799</v>
      </c>
      <c r="AO5" s="75" t="s">
        <v>862</v>
      </c>
      <c r="AP5" s="75" t="s">
        <v>863</v>
      </c>
      <c r="AQ5" s="75" t="s">
        <v>798</v>
      </c>
      <c r="AR5" s="75" t="s">
        <v>795</v>
      </c>
      <c r="AS5" s="75" t="s">
        <v>795</v>
      </c>
      <c r="AT5" s="91" t="s">
        <v>798</v>
      </c>
      <c r="AU5" s="75" t="s">
        <v>795</v>
      </c>
      <c r="AV5" s="92" t="s">
        <v>795</v>
      </c>
      <c r="AW5" s="75" t="s">
        <v>798</v>
      </c>
      <c r="AX5" s="75" t="s">
        <v>795</v>
      </c>
      <c r="AY5" s="75" t="s">
        <v>795</v>
      </c>
      <c r="AZ5" s="75" t="s">
        <v>798</v>
      </c>
      <c r="BA5" s="75" t="s">
        <v>795</v>
      </c>
      <c r="BB5" s="75" t="s">
        <v>795</v>
      </c>
      <c r="BC5" s="75" t="s">
        <v>798</v>
      </c>
      <c r="BD5" s="75" t="s">
        <v>795</v>
      </c>
      <c r="BE5" s="75" t="s">
        <v>795</v>
      </c>
      <c r="BF5" s="75" t="s">
        <v>798</v>
      </c>
      <c r="BG5" s="75" t="s">
        <v>795</v>
      </c>
      <c r="BH5" s="75" t="s">
        <v>795</v>
      </c>
      <c r="BI5" s="76" t="s">
        <v>799</v>
      </c>
      <c r="BJ5" s="75" t="s">
        <v>864</v>
      </c>
      <c r="BK5" s="75" t="s">
        <v>865</v>
      </c>
      <c r="BL5" s="75" t="s">
        <v>798</v>
      </c>
      <c r="BM5" s="75" t="s">
        <v>795</v>
      </c>
      <c r="BN5" s="75" t="s">
        <v>795</v>
      </c>
      <c r="BO5" s="75" t="s">
        <v>798</v>
      </c>
      <c r="BP5" s="75" t="s">
        <v>795</v>
      </c>
      <c r="BQ5" s="75" t="s">
        <v>795</v>
      </c>
      <c r="BR5" s="75" t="s">
        <v>798</v>
      </c>
      <c r="BS5" s="75" t="s">
        <v>795</v>
      </c>
      <c r="BT5" s="75" t="s">
        <v>795</v>
      </c>
      <c r="BU5" s="75" t="s">
        <v>798</v>
      </c>
      <c r="BV5" s="75" t="s">
        <v>795</v>
      </c>
      <c r="BW5" s="75" t="s">
        <v>795</v>
      </c>
      <c r="BX5" s="75" t="s">
        <v>798</v>
      </c>
      <c r="BY5" s="75" t="s">
        <v>795</v>
      </c>
      <c r="BZ5" s="75" t="s">
        <v>795</v>
      </c>
      <c r="CA5" s="75" t="s">
        <v>798</v>
      </c>
      <c r="CB5" s="75" t="s">
        <v>795</v>
      </c>
      <c r="CC5" s="75" t="s">
        <v>795</v>
      </c>
      <c r="CD5" s="75" t="s">
        <v>798</v>
      </c>
      <c r="CE5" s="75" t="s">
        <v>795</v>
      </c>
      <c r="CF5" s="75" t="s">
        <v>795</v>
      </c>
      <c r="CG5" s="75" t="s">
        <v>798</v>
      </c>
      <c r="CH5" s="75" t="s">
        <v>795</v>
      </c>
      <c r="CI5" s="75" t="s">
        <v>795</v>
      </c>
      <c r="CJ5" s="75" t="s">
        <v>798</v>
      </c>
      <c r="CK5" s="75" t="s">
        <v>795</v>
      </c>
      <c r="CL5" s="75" t="s">
        <v>795</v>
      </c>
      <c r="CM5" s="75" t="s">
        <v>798</v>
      </c>
      <c r="CN5" s="75" t="s">
        <v>795</v>
      </c>
      <c r="CO5" s="75" t="s">
        <v>795</v>
      </c>
      <c r="CP5" s="75" t="s">
        <v>798</v>
      </c>
      <c r="CQ5" s="75" t="s">
        <v>795</v>
      </c>
      <c r="CR5" s="75" t="s">
        <v>795</v>
      </c>
      <c r="CS5" s="75" t="s">
        <v>821</v>
      </c>
      <c r="CT5" s="75" t="s">
        <v>795</v>
      </c>
      <c r="CU5" s="75" t="s">
        <v>795</v>
      </c>
      <c r="CV5" s="75" t="s">
        <v>798</v>
      </c>
      <c r="CW5" s="75" t="s">
        <v>795</v>
      </c>
      <c r="CX5" s="75" t="s">
        <v>795</v>
      </c>
      <c r="CY5" s="76" t="s">
        <v>799</v>
      </c>
      <c r="CZ5" s="75" t="s">
        <v>866</v>
      </c>
      <c r="DA5" s="75" t="s">
        <v>867</v>
      </c>
      <c r="DB5" s="75" t="s">
        <v>798</v>
      </c>
      <c r="DC5" s="75" t="s">
        <v>795</v>
      </c>
      <c r="DD5" s="75" t="s">
        <v>795</v>
      </c>
      <c r="DE5" s="75" t="s">
        <v>798</v>
      </c>
      <c r="DF5" s="75" t="s">
        <v>795</v>
      </c>
      <c r="DG5" s="75" t="s">
        <v>795</v>
      </c>
      <c r="DH5" s="76" t="s">
        <v>799</v>
      </c>
      <c r="DI5" s="75" t="s">
        <v>868</v>
      </c>
      <c r="DJ5" s="75" t="s">
        <v>869</v>
      </c>
      <c r="DK5" s="75" t="s">
        <v>798</v>
      </c>
      <c r="DL5" s="75" t="s">
        <v>795</v>
      </c>
      <c r="DM5" s="75" t="s">
        <v>795</v>
      </c>
      <c r="DN5" s="75" t="s">
        <v>798</v>
      </c>
      <c r="DO5" s="75" t="s">
        <v>795</v>
      </c>
      <c r="DP5" s="75" t="s">
        <v>795</v>
      </c>
      <c r="DQ5" s="75" t="s">
        <v>798</v>
      </c>
      <c r="DR5" s="75" t="s">
        <v>795</v>
      </c>
      <c r="DS5" s="75" t="s">
        <v>795</v>
      </c>
      <c r="DT5" s="76" t="s">
        <v>799</v>
      </c>
      <c r="DU5" s="75" t="s">
        <v>870</v>
      </c>
      <c r="DV5" s="75" t="s">
        <v>871</v>
      </c>
      <c r="DW5" s="75" t="s">
        <v>798</v>
      </c>
      <c r="DX5" s="75" t="s">
        <v>795</v>
      </c>
      <c r="DY5" s="75" t="s">
        <v>795</v>
      </c>
      <c r="DZ5" s="75" t="s">
        <v>798</v>
      </c>
      <c r="EA5" s="75" t="s">
        <v>795</v>
      </c>
      <c r="EB5" s="75" t="s">
        <v>795</v>
      </c>
      <c r="EC5" s="94" t="s">
        <v>798</v>
      </c>
      <c r="ED5" s="75" t="s">
        <v>795</v>
      </c>
      <c r="EE5" s="90" t="s">
        <v>872</v>
      </c>
      <c r="EF5" s="75" t="s">
        <v>798</v>
      </c>
      <c r="EG5" s="75" t="s">
        <v>795</v>
      </c>
      <c r="EH5" s="84" t="s">
        <v>873</v>
      </c>
      <c r="EI5" s="91" t="s">
        <v>798</v>
      </c>
      <c r="EJ5" s="75" t="s">
        <v>795</v>
      </c>
      <c r="EK5" s="92" t="s">
        <v>795</v>
      </c>
      <c r="EL5" s="75" t="s">
        <v>798</v>
      </c>
      <c r="EM5" s="75" t="s">
        <v>795</v>
      </c>
      <c r="EN5" s="75" t="s">
        <v>795</v>
      </c>
      <c r="EO5" s="85" t="s">
        <v>799</v>
      </c>
      <c r="EP5" s="75" t="s">
        <v>874</v>
      </c>
      <c r="EQ5" s="93" t="s">
        <v>795</v>
      </c>
      <c r="ER5" s="75" t="s">
        <v>798</v>
      </c>
      <c r="ES5" s="75" t="s">
        <v>795</v>
      </c>
      <c r="ET5" s="75" t="s">
        <v>795</v>
      </c>
      <c r="EU5" s="75" t="s">
        <v>798</v>
      </c>
      <c r="EV5" s="75" t="s">
        <v>795</v>
      </c>
      <c r="EW5" s="75" t="s">
        <v>795</v>
      </c>
      <c r="EX5" s="91" t="s">
        <v>798</v>
      </c>
      <c r="EY5" s="75" t="s">
        <v>795</v>
      </c>
      <c r="EZ5" s="92" t="s">
        <v>795</v>
      </c>
      <c r="FA5" s="75" t="s">
        <v>798</v>
      </c>
      <c r="FB5" s="75" t="s">
        <v>795</v>
      </c>
      <c r="FC5" s="75" t="s">
        <v>795</v>
      </c>
      <c r="FD5" s="85" t="s">
        <v>799</v>
      </c>
      <c r="FE5" s="75" t="s">
        <v>795</v>
      </c>
      <c r="FF5" s="95" t="s">
        <v>875</v>
      </c>
      <c r="FG5" s="75" t="s">
        <v>798</v>
      </c>
      <c r="FH5" s="75" t="s">
        <v>795</v>
      </c>
      <c r="FI5" s="75" t="s">
        <v>795</v>
      </c>
      <c r="FJ5" s="75" t="s">
        <v>798</v>
      </c>
      <c r="FK5" s="75" t="s">
        <v>795</v>
      </c>
      <c r="FL5" s="75" t="s">
        <v>795</v>
      </c>
      <c r="FM5" s="75" t="s">
        <v>798</v>
      </c>
      <c r="FN5" s="75" t="s">
        <v>795</v>
      </c>
      <c r="FO5" s="75" t="s">
        <v>795</v>
      </c>
      <c r="FP5" s="75" t="s">
        <v>795</v>
      </c>
      <c r="FQ5" s="75" t="s">
        <v>795</v>
      </c>
    </row>
    <row r="6" spans="1:173" x14ac:dyDescent="0.25">
      <c r="A6" s="75" t="s">
        <v>860</v>
      </c>
      <c r="B6" s="75" t="s">
        <v>795</v>
      </c>
      <c r="C6" s="75" t="s">
        <v>861</v>
      </c>
      <c r="D6" s="75" t="s">
        <v>876</v>
      </c>
      <c r="E6" s="75" t="s">
        <v>206</v>
      </c>
      <c r="F6" s="75" t="s">
        <v>795</v>
      </c>
      <c r="G6" s="75" t="s">
        <v>798</v>
      </c>
      <c r="H6" s="75" t="s">
        <v>795</v>
      </c>
      <c r="I6" s="75" t="s">
        <v>795</v>
      </c>
      <c r="J6" s="75" t="s">
        <v>798</v>
      </c>
      <c r="K6" s="75" t="s">
        <v>795</v>
      </c>
      <c r="L6" s="75" t="s">
        <v>795</v>
      </c>
      <c r="M6" s="75" t="s">
        <v>798</v>
      </c>
      <c r="N6" s="75" t="s">
        <v>795</v>
      </c>
      <c r="O6" s="75" t="s">
        <v>795</v>
      </c>
      <c r="P6" s="75" t="s">
        <v>798</v>
      </c>
      <c r="Q6" s="75" t="s">
        <v>795</v>
      </c>
      <c r="R6" s="75" t="s">
        <v>795</v>
      </c>
      <c r="S6" s="75" t="s">
        <v>798</v>
      </c>
      <c r="T6" s="75" t="s">
        <v>795</v>
      </c>
      <c r="U6" s="75" t="s">
        <v>795</v>
      </c>
      <c r="V6" s="76" t="s">
        <v>799</v>
      </c>
      <c r="W6" s="75" t="s">
        <v>877</v>
      </c>
      <c r="X6" s="75" t="s">
        <v>878</v>
      </c>
      <c r="Y6" s="75" t="s">
        <v>798</v>
      </c>
      <c r="Z6" s="75" t="s">
        <v>795</v>
      </c>
      <c r="AA6" s="75" t="s">
        <v>795</v>
      </c>
      <c r="AB6" s="75" t="s">
        <v>798</v>
      </c>
      <c r="AC6" s="75" t="s">
        <v>795</v>
      </c>
      <c r="AD6" s="75" t="s">
        <v>795</v>
      </c>
      <c r="AE6" s="75" t="s">
        <v>798</v>
      </c>
      <c r="AF6" s="75" t="s">
        <v>795</v>
      </c>
      <c r="AG6" s="75" t="s">
        <v>795</v>
      </c>
      <c r="AH6" s="75" t="s">
        <v>798</v>
      </c>
      <c r="AI6" s="75" t="s">
        <v>795</v>
      </c>
      <c r="AJ6" s="75" t="s">
        <v>795</v>
      </c>
      <c r="AK6" s="75" t="s">
        <v>798</v>
      </c>
      <c r="AL6" s="75" t="s">
        <v>795</v>
      </c>
      <c r="AM6" s="75" t="s">
        <v>795</v>
      </c>
      <c r="AN6" s="76" t="s">
        <v>799</v>
      </c>
      <c r="AO6" s="75" t="s">
        <v>879</v>
      </c>
      <c r="AP6" s="75" t="s">
        <v>880</v>
      </c>
      <c r="AQ6" s="75" t="s">
        <v>798</v>
      </c>
      <c r="AR6" s="75" t="s">
        <v>795</v>
      </c>
      <c r="AS6" s="75" t="s">
        <v>795</v>
      </c>
      <c r="AT6" s="91" t="s">
        <v>798</v>
      </c>
      <c r="AU6" s="75" t="s">
        <v>795</v>
      </c>
      <c r="AV6" s="92" t="s">
        <v>795</v>
      </c>
      <c r="AW6" s="75" t="s">
        <v>798</v>
      </c>
      <c r="AX6" s="75" t="s">
        <v>795</v>
      </c>
      <c r="AY6" s="75" t="s">
        <v>795</v>
      </c>
      <c r="AZ6" s="75" t="s">
        <v>798</v>
      </c>
      <c r="BA6" s="75" t="s">
        <v>795</v>
      </c>
      <c r="BB6" s="75" t="s">
        <v>795</v>
      </c>
      <c r="BC6" s="76" t="s">
        <v>799</v>
      </c>
      <c r="BD6" s="75" t="s">
        <v>881</v>
      </c>
      <c r="BE6" s="75" t="s">
        <v>882</v>
      </c>
      <c r="BF6" s="75" t="s">
        <v>798</v>
      </c>
      <c r="BG6" s="75" t="s">
        <v>795</v>
      </c>
      <c r="BH6" s="75" t="s">
        <v>795</v>
      </c>
      <c r="BI6" s="75" t="s">
        <v>798</v>
      </c>
      <c r="BJ6" s="75" t="s">
        <v>795</v>
      </c>
      <c r="BK6" s="75" t="s">
        <v>795</v>
      </c>
      <c r="BL6" s="75" t="s">
        <v>798</v>
      </c>
      <c r="BM6" s="75" t="s">
        <v>795</v>
      </c>
      <c r="BN6" s="75" t="s">
        <v>795</v>
      </c>
      <c r="BO6" s="76" t="s">
        <v>799</v>
      </c>
      <c r="BP6" s="75" t="s">
        <v>883</v>
      </c>
      <c r="BQ6" s="75" t="s">
        <v>884</v>
      </c>
      <c r="BR6" s="75" t="s">
        <v>798</v>
      </c>
      <c r="BS6" s="75" t="s">
        <v>795</v>
      </c>
      <c r="BT6" s="75" t="s">
        <v>795</v>
      </c>
      <c r="BU6" s="75" t="s">
        <v>798</v>
      </c>
      <c r="BV6" s="75" t="s">
        <v>795</v>
      </c>
      <c r="BW6" s="75" t="s">
        <v>795</v>
      </c>
      <c r="BX6" s="75" t="s">
        <v>798</v>
      </c>
      <c r="BY6" s="75" t="s">
        <v>795</v>
      </c>
      <c r="BZ6" s="75" t="s">
        <v>795</v>
      </c>
      <c r="CA6" s="75" t="s">
        <v>798</v>
      </c>
      <c r="CB6" s="75" t="s">
        <v>795</v>
      </c>
      <c r="CC6" s="75" t="s">
        <v>795</v>
      </c>
      <c r="CD6" s="75" t="s">
        <v>798</v>
      </c>
      <c r="CE6" s="75" t="s">
        <v>795</v>
      </c>
      <c r="CF6" s="75" t="s">
        <v>795</v>
      </c>
      <c r="CG6" s="75" t="s">
        <v>798</v>
      </c>
      <c r="CH6" s="75" t="s">
        <v>795</v>
      </c>
      <c r="CI6" s="75" t="s">
        <v>795</v>
      </c>
      <c r="CJ6" s="75" t="s">
        <v>798</v>
      </c>
      <c r="CK6" s="75" t="s">
        <v>795</v>
      </c>
      <c r="CL6" s="75" t="s">
        <v>795</v>
      </c>
      <c r="CM6" s="75" t="s">
        <v>798</v>
      </c>
      <c r="CN6" s="75" t="s">
        <v>795</v>
      </c>
      <c r="CO6" s="75" t="s">
        <v>795</v>
      </c>
      <c r="CP6" s="75" t="s">
        <v>798</v>
      </c>
      <c r="CQ6" s="75" t="s">
        <v>795</v>
      </c>
      <c r="CR6" s="75" t="s">
        <v>795</v>
      </c>
      <c r="CS6" s="76" t="s">
        <v>799</v>
      </c>
      <c r="CT6" s="75" t="s">
        <v>885</v>
      </c>
      <c r="CU6" s="75" t="s">
        <v>886</v>
      </c>
      <c r="CV6" s="75" t="s">
        <v>798</v>
      </c>
      <c r="CW6" s="75" t="s">
        <v>795</v>
      </c>
      <c r="CX6" s="75" t="s">
        <v>795</v>
      </c>
      <c r="CY6" s="75" t="s">
        <v>798</v>
      </c>
      <c r="CZ6" s="75" t="s">
        <v>795</v>
      </c>
      <c r="DA6" s="75" t="s">
        <v>795</v>
      </c>
      <c r="DB6" s="75" t="s">
        <v>798</v>
      </c>
      <c r="DC6" s="75" t="s">
        <v>795</v>
      </c>
      <c r="DD6" s="75" t="s">
        <v>795</v>
      </c>
      <c r="DE6" s="75" t="s">
        <v>798</v>
      </c>
      <c r="DF6" s="75" t="s">
        <v>795</v>
      </c>
      <c r="DG6" s="75" t="s">
        <v>795</v>
      </c>
      <c r="DH6" s="76" t="s">
        <v>799</v>
      </c>
      <c r="DI6" s="75" t="s">
        <v>887</v>
      </c>
      <c r="DJ6" s="75" t="s">
        <v>888</v>
      </c>
      <c r="DK6" s="75" t="s">
        <v>798</v>
      </c>
      <c r="DL6" s="75" t="s">
        <v>795</v>
      </c>
      <c r="DM6" s="75" t="s">
        <v>795</v>
      </c>
      <c r="DN6" s="75" t="s">
        <v>798</v>
      </c>
      <c r="DO6" s="75" t="s">
        <v>795</v>
      </c>
      <c r="DP6" s="75" t="s">
        <v>795</v>
      </c>
      <c r="DQ6" s="75" t="s">
        <v>798</v>
      </c>
      <c r="DR6" s="75" t="s">
        <v>795</v>
      </c>
      <c r="DS6" s="75" t="s">
        <v>795</v>
      </c>
      <c r="DT6" s="75" t="s">
        <v>821</v>
      </c>
      <c r="DU6" s="75" t="s">
        <v>795</v>
      </c>
      <c r="DV6" s="75" t="s">
        <v>795</v>
      </c>
      <c r="DW6" s="75" t="s">
        <v>798</v>
      </c>
      <c r="DX6" s="75" t="s">
        <v>795</v>
      </c>
      <c r="DY6" s="75" t="s">
        <v>795</v>
      </c>
      <c r="DZ6" s="75" t="s">
        <v>798</v>
      </c>
      <c r="EA6" s="75" t="s">
        <v>795</v>
      </c>
      <c r="EB6" s="75" t="s">
        <v>795</v>
      </c>
      <c r="EC6" s="94" t="s">
        <v>798</v>
      </c>
      <c r="ED6" s="75" t="s">
        <v>795</v>
      </c>
      <c r="EE6" s="96" t="s">
        <v>795</v>
      </c>
      <c r="EF6" s="75" t="s">
        <v>798</v>
      </c>
      <c r="EG6" s="75" t="s">
        <v>795</v>
      </c>
      <c r="EH6" s="75" t="s">
        <v>795</v>
      </c>
      <c r="EI6" s="91" t="s">
        <v>798</v>
      </c>
      <c r="EJ6" s="75" t="s">
        <v>795</v>
      </c>
      <c r="EK6" s="92" t="s">
        <v>795</v>
      </c>
      <c r="EL6" s="75" t="s">
        <v>798</v>
      </c>
      <c r="EM6" s="75" t="s">
        <v>795</v>
      </c>
      <c r="EN6" s="75" t="s">
        <v>795</v>
      </c>
      <c r="EO6" s="85" t="s">
        <v>799</v>
      </c>
      <c r="EP6" s="75" t="s">
        <v>889</v>
      </c>
      <c r="EQ6" s="92" t="s">
        <v>890</v>
      </c>
      <c r="ER6" s="76" t="s">
        <v>799</v>
      </c>
      <c r="ES6" s="75" t="s">
        <v>891</v>
      </c>
      <c r="ET6" s="84" t="s">
        <v>795</v>
      </c>
      <c r="EU6" s="75" t="s">
        <v>798</v>
      </c>
      <c r="EV6" s="75" t="s">
        <v>795</v>
      </c>
      <c r="EW6" s="75" t="s">
        <v>795</v>
      </c>
      <c r="EX6" s="85" t="s">
        <v>799</v>
      </c>
      <c r="EY6" s="75" t="s">
        <v>892</v>
      </c>
      <c r="EZ6" s="92" t="s">
        <v>893</v>
      </c>
      <c r="FA6" s="76" t="s">
        <v>799</v>
      </c>
      <c r="FB6" s="75" t="s">
        <v>894</v>
      </c>
      <c r="FC6" s="75" t="s">
        <v>895</v>
      </c>
      <c r="FD6" s="85" t="s">
        <v>799</v>
      </c>
      <c r="FE6" s="75" t="s">
        <v>896</v>
      </c>
      <c r="FF6" s="95" t="s">
        <v>897</v>
      </c>
      <c r="FG6" s="75" t="s">
        <v>798</v>
      </c>
      <c r="FH6" s="75" t="s">
        <v>795</v>
      </c>
      <c r="FI6" s="75" t="s">
        <v>795</v>
      </c>
      <c r="FJ6" s="76" t="s">
        <v>799</v>
      </c>
      <c r="FK6" s="75" t="s">
        <v>898</v>
      </c>
      <c r="FL6" s="75" t="s">
        <v>899</v>
      </c>
      <c r="FM6" s="75" t="s">
        <v>798</v>
      </c>
      <c r="FN6" s="75" t="s">
        <v>795</v>
      </c>
      <c r="FO6" s="75" t="s">
        <v>795</v>
      </c>
      <c r="FP6" s="75" t="s">
        <v>795</v>
      </c>
      <c r="FQ6" s="75" t="s">
        <v>795</v>
      </c>
    </row>
    <row r="7" spans="1:173" x14ac:dyDescent="0.25">
      <c r="A7" s="75" t="s">
        <v>794</v>
      </c>
      <c r="B7" s="75" t="s">
        <v>795</v>
      </c>
      <c r="C7" s="75" t="s">
        <v>796</v>
      </c>
      <c r="D7" s="75" t="s">
        <v>797</v>
      </c>
      <c r="E7" s="75" t="s">
        <v>900</v>
      </c>
      <c r="F7" s="75" t="s">
        <v>901</v>
      </c>
      <c r="G7" s="76" t="s">
        <v>799</v>
      </c>
      <c r="H7" s="75" t="s">
        <v>902</v>
      </c>
      <c r="I7" s="87" t="s">
        <v>903</v>
      </c>
      <c r="J7" s="76" t="s">
        <v>799</v>
      </c>
      <c r="K7" s="75" t="s">
        <v>904</v>
      </c>
      <c r="L7" s="75" t="s">
        <v>905</v>
      </c>
      <c r="M7" s="76" t="s">
        <v>799</v>
      </c>
      <c r="N7" s="75" t="s">
        <v>906</v>
      </c>
      <c r="O7" s="75" t="s">
        <v>907</v>
      </c>
      <c r="P7" s="76" t="s">
        <v>799</v>
      </c>
      <c r="Q7" s="75" t="s">
        <v>908</v>
      </c>
      <c r="R7" s="75" t="s">
        <v>909</v>
      </c>
      <c r="S7" s="76" t="s">
        <v>799</v>
      </c>
      <c r="T7" s="75" t="s">
        <v>910</v>
      </c>
      <c r="U7" s="75" t="s">
        <v>911</v>
      </c>
      <c r="V7" s="76" t="s">
        <v>799</v>
      </c>
      <c r="W7" s="75" t="s">
        <v>910</v>
      </c>
      <c r="X7" s="75" t="s">
        <v>912</v>
      </c>
      <c r="Y7" s="76" t="s">
        <v>799</v>
      </c>
      <c r="Z7" s="75" t="s">
        <v>910</v>
      </c>
      <c r="AA7" s="75" t="s">
        <v>913</v>
      </c>
      <c r="AB7" s="76" t="s">
        <v>799</v>
      </c>
      <c r="AC7" s="75" t="s">
        <v>914</v>
      </c>
      <c r="AD7" s="75" t="s">
        <v>915</v>
      </c>
      <c r="AE7" s="76" t="s">
        <v>799</v>
      </c>
      <c r="AF7" s="75" t="s">
        <v>914</v>
      </c>
      <c r="AG7" s="75" t="s">
        <v>916</v>
      </c>
      <c r="AH7" s="76" t="s">
        <v>799</v>
      </c>
      <c r="AI7" s="75" t="s">
        <v>917</v>
      </c>
      <c r="AJ7" s="87" t="s">
        <v>918</v>
      </c>
      <c r="AK7" s="76" t="s">
        <v>799</v>
      </c>
      <c r="AL7" s="88" t="s">
        <v>919</v>
      </c>
      <c r="AM7" s="88" t="s">
        <v>920</v>
      </c>
      <c r="AN7" s="76" t="s">
        <v>799</v>
      </c>
      <c r="AO7" s="75" t="s">
        <v>921</v>
      </c>
      <c r="AP7" s="75" t="s">
        <v>922</v>
      </c>
      <c r="AQ7" s="76" t="s">
        <v>799</v>
      </c>
      <c r="AR7" s="88" t="s">
        <v>923</v>
      </c>
      <c r="AS7" s="88" t="s">
        <v>924</v>
      </c>
      <c r="AT7" s="85" t="s">
        <v>799</v>
      </c>
      <c r="AU7" s="97" t="s">
        <v>925</v>
      </c>
      <c r="AV7" s="98" t="s">
        <v>926</v>
      </c>
      <c r="AW7" s="75" t="s">
        <v>798</v>
      </c>
      <c r="AX7" s="75" t="s">
        <v>795</v>
      </c>
      <c r="AY7" s="75" t="s">
        <v>795</v>
      </c>
      <c r="AZ7" s="75" t="s">
        <v>798</v>
      </c>
      <c r="BA7" s="75" t="s">
        <v>795</v>
      </c>
      <c r="BB7" s="75" t="s">
        <v>795</v>
      </c>
      <c r="BC7" s="76" t="s">
        <v>799</v>
      </c>
      <c r="BD7" s="75" t="s">
        <v>795</v>
      </c>
      <c r="BE7" s="75" t="s">
        <v>927</v>
      </c>
      <c r="BF7" s="75" t="s">
        <v>798</v>
      </c>
      <c r="BG7" s="75" t="s">
        <v>795</v>
      </c>
      <c r="BH7" s="75" t="s">
        <v>795</v>
      </c>
      <c r="BI7" s="75" t="s">
        <v>798</v>
      </c>
      <c r="BJ7" s="75" t="s">
        <v>795</v>
      </c>
      <c r="BK7" s="75" t="s">
        <v>795</v>
      </c>
      <c r="BL7" s="76" t="s">
        <v>799</v>
      </c>
      <c r="BM7" s="75" t="s">
        <v>928</v>
      </c>
      <c r="BN7" s="75" t="s">
        <v>929</v>
      </c>
      <c r="BO7" s="76" t="s">
        <v>799</v>
      </c>
      <c r="BP7" s="75" t="s">
        <v>930</v>
      </c>
      <c r="BQ7" s="75" t="s">
        <v>931</v>
      </c>
      <c r="BR7" s="75" t="s">
        <v>798</v>
      </c>
      <c r="BS7" s="75" t="s">
        <v>795</v>
      </c>
      <c r="BT7" s="75" t="s">
        <v>795</v>
      </c>
      <c r="BU7" s="76" t="s">
        <v>799</v>
      </c>
      <c r="BV7" s="75" t="s">
        <v>932</v>
      </c>
      <c r="BW7" s="75" t="s">
        <v>933</v>
      </c>
      <c r="BX7" s="76" t="s">
        <v>799</v>
      </c>
      <c r="BY7" s="75" t="s">
        <v>795</v>
      </c>
      <c r="BZ7" s="75" t="s">
        <v>934</v>
      </c>
      <c r="CA7" s="76" t="s">
        <v>799</v>
      </c>
      <c r="CB7" s="97" t="s">
        <v>935</v>
      </c>
      <c r="CC7" s="97" t="s">
        <v>936</v>
      </c>
      <c r="CD7" s="76" t="s">
        <v>799</v>
      </c>
      <c r="CE7" s="75" t="s">
        <v>937</v>
      </c>
      <c r="CF7" s="75" t="s">
        <v>938</v>
      </c>
      <c r="CG7" s="76" t="s">
        <v>799</v>
      </c>
      <c r="CH7" s="97" t="s">
        <v>795</v>
      </c>
      <c r="CI7" s="97" t="s">
        <v>939</v>
      </c>
      <c r="CJ7" s="76" t="s">
        <v>799</v>
      </c>
      <c r="CK7" s="75" t="s">
        <v>795</v>
      </c>
      <c r="CL7" s="75" t="s">
        <v>940</v>
      </c>
      <c r="CM7" s="76" t="s">
        <v>799</v>
      </c>
      <c r="CN7" s="75" t="s">
        <v>795</v>
      </c>
      <c r="CO7" s="75" t="s">
        <v>941</v>
      </c>
      <c r="CP7" s="76" t="s">
        <v>799</v>
      </c>
      <c r="CQ7" s="75" t="s">
        <v>795</v>
      </c>
      <c r="CR7" s="75" t="s">
        <v>942</v>
      </c>
      <c r="CS7" s="75" t="s">
        <v>821</v>
      </c>
      <c r="CT7" s="75" t="s">
        <v>795</v>
      </c>
      <c r="CU7" s="75" t="s">
        <v>795</v>
      </c>
      <c r="CV7" s="75" t="s">
        <v>798</v>
      </c>
      <c r="CW7" s="75" t="s">
        <v>795</v>
      </c>
      <c r="CX7" s="75" t="s">
        <v>795</v>
      </c>
      <c r="CY7" s="76" t="s">
        <v>799</v>
      </c>
      <c r="CZ7" s="75" t="s">
        <v>795</v>
      </c>
      <c r="DA7" s="75" t="s">
        <v>943</v>
      </c>
      <c r="DB7" s="75" t="s">
        <v>798</v>
      </c>
      <c r="DC7" s="75" t="s">
        <v>795</v>
      </c>
      <c r="DD7" s="75" t="s">
        <v>795</v>
      </c>
      <c r="DE7" s="75" t="s">
        <v>798</v>
      </c>
      <c r="DF7" s="75" t="s">
        <v>795</v>
      </c>
      <c r="DG7" s="75" t="s">
        <v>795</v>
      </c>
      <c r="DH7" s="76" t="s">
        <v>799</v>
      </c>
      <c r="DI7" s="75" t="s">
        <v>944</v>
      </c>
      <c r="DJ7" s="75" t="s">
        <v>945</v>
      </c>
      <c r="DK7" s="75" t="s">
        <v>798</v>
      </c>
      <c r="DL7" s="75" t="s">
        <v>795</v>
      </c>
      <c r="DM7" s="75" t="s">
        <v>795</v>
      </c>
      <c r="DN7" s="76" t="s">
        <v>799</v>
      </c>
      <c r="DO7" s="75" t="s">
        <v>795</v>
      </c>
      <c r="DP7" s="75" t="s">
        <v>946</v>
      </c>
      <c r="DQ7" s="75" t="s">
        <v>798</v>
      </c>
      <c r="DR7" s="75" t="s">
        <v>795</v>
      </c>
      <c r="DS7" s="75" t="s">
        <v>795</v>
      </c>
      <c r="DT7" s="76" t="s">
        <v>799</v>
      </c>
      <c r="DU7" s="75" t="s">
        <v>947</v>
      </c>
      <c r="DV7" s="84" t="s">
        <v>795</v>
      </c>
      <c r="DW7" s="75" t="s">
        <v>798</v>
      </c>
      <c r="DX7" s="75" t="s">
        <v>795</v>
      </c>
      <c r="DY7" s="75" t="s">
        <v>795</v>
      </c>
      <c r="DZ7" s="75" t="s">
        <v>798</v>
      </c>
      <c r="EA7" s="75" t="s">
        <v>795</v>
      </c>
      <c r="EB7" s="75" t="s">
        <v>795</v>
      </c>
      <c r="EC7" s="89" t="s">
        <v>799</v>
      </c>
      <c r="ED7" s="75" t="s">
        <v>948</v>
      </c>
      <c r="EE7" s="96" t="s">
        <v>795</v>
      </c>
      <c r="EF7" s="76" t="s">
        <v>799</v>
      </c>
      <c r="EG7" s="88" t="s">
        <v>795</v>
      </c>
      <c r="EH7" s="88" t="s">
        <v>949</v>
      </c>
      <c r="EI7" s="85" t="s">
        <v>799</v>
      </c>
      <c r="EJ7" s="88" t="s">
        <v>795</v>
      </c>
      <c r="EK7" s="95" t="s">
        <v>950</v>
      </c>
      <c r="EL7" s="75" t="s">
        <v>798</v>
      </c>
      <c r="EM7" s="75" t="s">
        <v>795</v>
      </c>
      <c r="EN7" s="75" t="s">
        <v>795</v>
      </c>
      <c r="EO7" s="85" t="s">
        <v>799</v>
      </c>
      <c r="EP7" s="75" t="s">
        <v>795</v>
      </c>
      <c r="EQ7" s="95" t="s">
        <v>951</v>
      </c>
      <c r="ER7" s="75" t="s">
        <v>798</v>
      </c>
      <c r="ES7" s="75" t="s">
        <v>795</v>
      </c>
      <c r="ET7" s="75" t="s">
        <v>795</v>
      </c>
      <c r="EU7" s="76" t="s">
        <v>799</v>
      </c>
      <c r="EV7" s="88" t="s">
        <v>795</v>
      </c>
      <c r="EW7" s="88" t="s">
        <v>952</v>
      </c>
      <c r="EX7" s="85" t="s">
        <v>799</v>
      </c>
      <c r="EY7" s="88" t="s">
        <v>795</v>
      </c>
      <c r="EZ7" s="95" t="s">
        <v>953</v>
      </c>
      <c r="FA7" s="76" t="s">
        <v>799</v>
      </c>
      <c r="FB7" s="75" t="s">
        <v>954</v>
      </c>
      <c r="FC7" s="75" t="s">
        <v>955</v>
      </c>
      <c r="FD7" s="85" t="s">
        <v>799</v>
      </c>
      <c r="FE7" s="75" t="s">
        <v>795</v>
      </c>
      <c r="FF7" s="95" t="s">
        <v>956</v>
      </c>
      <c r="FG7" s="76" t="s">
        <v>799</v>
      </c>
      <c r="FH7" s="88" t="s">
        <v>795</v>
      </c>
      <c r="FI7" s="88" t="s">
        <v>957</v>
      </c>
      <c r="FJ7" s="76" t="s">
        <v>799</v>
      </c>
      <c r="FK7" s="75" t="s">
        <v>795</v>
      </c>
      <c r="FL7" s="75" t="s">
        <v>958</v>
      </c>
      <c r="FM7" s="75" t="s">
        <v>798</v>
      </c>
      <c r="FN7" s="75" t="s">
        <v>795</v>
      </c>
      <c r="FO7" s="75" t="s">
        <v>795</v>
      </c>
      <c r="FP7" s="75" t="s">
        <v>795</v>
      </c>
      <c r="FQ7" s="75" t="s">
        <v>795</v>
      </c>
    </row>
    <row r="8" spans="1:173" x14ac:dyDescent="0.25">
      <c r="A8" s="75" t="s">
        <v>959</v>
      </c>
      <c r="B8" s="75" t="s">
        <v>795</v>
      </c>
      <c r="C8" s="75" t="s">
        <v>960</v>
      </c>
      <c r="D8" s="75" t="s">
        <v>876</v>
      </c>
      <c r="E8" s="75" t="s">
        <v>206</v>
      </c>
      <c r="F8" s="75" t="s">
        <v>795</v>
      </c>
      <c r="G8" s="75" t="s">
        <v>798</v>
      </c>
      <c r="H8" s="75" t="s">
        <v>795</v>
      </c>
      <c r="I8" s="75" t="s">
        <v>795</v>
      </c>
      <c r="J8" s="75" t="s">
        <v>798</v>
      </c>
      <c r="K8" s="75" t="s">
        <v>795</v>
      </c>
      <c r="L8" s="75" t="s">
        <v>795</v>
      </c>
      <c r="M8" s="75" t="s">
        <v>798</v>
      </c>
      <c r="N8" s="75" t="s">
        <v>795</v>
      </c>
      <c r="O8" s="75" t="s">
        <v>795</v>
      </c>
      <c r="P8" s="75" t="s">
        <v>798</v>
      </c>
      <c r="Q8" s="75" t="s">
        <v>795</v>
      </c>
      <c r="R8" s="75" t="s">
        <v>795</v>
      </c>
      <c r="S8" s="75" t="s">
        <v>798</v>
      </c>
      <c r="T8" s="75" t="s">
        <v>795</v>
      </c>
      <c r="U8" s="75" t="s">
        <v>795</v>
      </c>
      <c r="V8" s="75" t="s">
        <v>798</v>
      </c>
      <c r="W8" s="75" t="s">
        <v>795</v>
      </c>
      <c r="X8" s="75" t="s">
        <v>795</v>
      </c>
      <c r="Y8" s="75" t="s">
        <v>798</v>
      </c>
      <c r="Z8" s="75" t="s">
        <v>795</v>
      </c>
      <c r="AA8" s="75" t="s">
        <v>795</v>
      </c>
      <c r="AB8" s="75" t="s">
        <v>798</v>
      </c>
      <c r="AC8" s="75" t="s">
        <v>795</v>
      </c>
      <c r="AD8" s="75" t="s">
        <v>795</v>
      </c>
      <c r="AE8" s="75" t="s">
        <v>798</v>
      </c>
      <c r="AF8" s="75" t="s">
        <v>795</v>
      </c>
      <c r="AG8" s="75" t="s">
        <v>795</v>
      </c>
      <c r="AH8" s="75" t="s">
        <v>798</v>
      </c>
      <c r="AI8" s="75" t="s">
        <v>795</v>
      </c>
      <c r="AJ8" s="75" t="s">
        <v>795</v>
      </c>
      <c r="AK8" s="75" t="s">
        <v>798</v>
      </c>
      <c r="AL8" s="75" t="s">
        <v>795</v>
      </c>
      <c r="AM8" s="75" t="s">
        <v>795</v>
      </c>
      <c r="AN8" s="75" t="s">
        <v>798</v>
      </c>
      <c r="AO8" s="75" t="s">
        <v>795</v>
      </c>
      <c r="AP8" s="75" t="s">
        <v>795</v>
      </c>
      <c r="AQ8" s="75" t="s">
        <v>798</v>
      </c>
      <c r="AR8" s="75" t="s">
        <v>795</v>
      </c>
      <c r="AS8" s="75" t="s">
        <v>795</v>
      </c>
      <c r="AT8" s="91" t="s">
        <v>798</v>
      </c>
      <c r="AU8" s="75" t="s">
        <v>795</v>
      </c>
      <c r="AV8" s="92" t="s">
        <v>795</v>
      </c>
      <c r="AW8" s="75" t="s">
        <v>798</v>
      </c>
      <c r="AX8" s="75" t="s">
        <v>795</v>
      </c>
      <c r="AY8" s="75" t="s">
        <v>795</v>
      </c>
      <c r="AZ8" s="75" t="s">
        <v>798</v>
      </c>
      <c r="BA8" s="75" t="s">
        <v>795</v>
      </c>
      <c r="BB8" s="75" t="s">
        <v>795</v>
      </c>
      <c r="BC8" s="76" t="s">
        <v>799</v>
      </c>
      <c r="BD8" s="75" t="s">
        <v>961</v>
      </c>
      <c r="BE8" s="87" t="s">
        <v>962</v>
      </c>
      <c r="BF8" s="75" t="s">
        <v>798</v>
      </c>
      <c r="BG8" s="75" t="s">
        <v>795</v>
      </c>
      <c r="BH8" s="75" t="s">
        <v>795</v>
      </c>
      <c r="BI8" s="75" t="s">
        <v>798</v>
      </c>
      <c r="BJ8" s="75" t="s">
        <v>795</v>
      </c>
      <c r="BK8" s="75" t="s">
        <v>795</v>
      </c>
      <c r="BL8" s="75" t="s">
        <v>798</v>
      </c>
      <c r="BM8" s="75" t="s">
        <v>795</v>
      </c>
      <c r="BN8" s="75" t="s">
        <v>795</v>
      </c>
      <c r="BO8" s="75" t="s">
        <v>798</v>
      </c>
      <c r="BP8" s="75" t="s">
        <v>795</v>
      </c>
      <c r="BQ8" s="75" t="s">
        <v>795</v>
      </c>
      <c r="BR8" s="75" t="s">
        <v>798</v>
      </c>
      <c r="BS8" s="75" t="s">
        <v>795</v>
      </c>
      <c r="BT8" s="75" t="s">
        <v>795</v>
      </c>
      <c r="BU8" s="75" t="s">
        <v>798</v>
      </c>
      <c r="BV8" s="75" t="s">
        <v>795</v>
      </c>
      <c r="BW8" s="75" t="s">
        <v>795</v>
      </c>
      <c r="BX8" s="75" t="s">
        <v>798</v>
      </c>
      <c r="BY8" s="75" t="s">
        <v>795</v>
      </c>
      <c r="BZ8" s="75" t="s">
        <v>795</v>
      </c>
      <c r="CA8" s="76" t="s">
        <v>799</v>
      </c>
      <c r="CB8" s="75" t="s">
        <v>963</v>
      </c>
      <c r="CC8" s="87" t="s">
        <v>964</v>
      </c>
      <c r="CD8" s="75" t="s">
        <v>798</v>
      </c>
      <c r="CE8" s="75" t="s">
        <v>795</v>
      </c>
      <c r="CF8" s="75" t="s">
        <v>795</v>
      </c>
      <c r="CG8" s="76" t="s">
        <v>799</v>
      </c>
      <c r="CH8" s="75" t="s">
        <v>965</v>
      </c>
      <c r="CI8" s="75" t="s">
        <v>966</v>
      </c>
      <c r="CJ8" s="75" t="s">
        <v>798</v>
      </c>
      <c r="CK8" s="75" t="s">
        <v>795</v>
      </c>
      <c r="CL8" s="75" t="s">
        <v>795</v>
      </c>
      <c r="CM8" s="75" t="s">
        <v>798</v>
      </c>
      <c r="CN8" s="75" t="s">
        <v>795</v>
      </c>
      <c r="CO8" s="75" t="s">
        <v>795</v>
      </c>
      <c r="CP8" s="75" t="s">
        <v>798</v>
      </c>
      <c r="CQ8" s="75" t="s">
        <v>795</v>
      </c>
      <c r="CR8" s="75" t="s">
        <v>795</v>
      </c>
      <c r="CS8" s="76" t="s">
        <v>799</v>
      </c>
      <c r="CT8" s="75" t="s">
        <v>967</v>
      </c>
      <c r="CU8" s="75" t="s">
        <v>968</v>
      </c>
      <c r="CV8" s="75" t="s">
        <v>798</v>
      </c>
      <c r="CW8" s="75" t="s">
        <v>795</v>
      </c>
      <c r="CX8" s="75" t="s">
        <v>795</v>
      </c>
      <c r="CY8" s="75" t="s">
        <v>798</v>
      </c>
      <c r="CZ8" s="75" t="s">
        <v>795</v>
      </c>
      <c r="DA8" s="75" t="s">
        <v>795</v>
      </c>
      <c r="DB8" s="75" t="s">
        <v>798</v>
      </c>
      <c r="DC8" s="75" t="s">
        <v>795</v>
      </c>
      <c r="DD8" s="75" t="s">
        <v>795</v>
      </c>
      <c r="DE8" s="75" t="s">
        <v>798</v>
      </c>
      <c r="DF8" s="75" t="s">
        <v>795</v>
      </c>
      <c r="DG8" s="75" t="s">
        <v>795</v>
      </c>
      <c r="DH8" s="75" t="s">
        <v>798</v>
      </c>
      <c r="DI8" s="75" t="s">
        <v>795</v>
      </c>
      <c r="DJ8" s="75" t="s">
        <v>795</v>
      </c>
      <c r="DK8" s="75" t="s">
        <v>798</v>
      </c>
      <c r="DL8" s="75" t="s">
        <v>795</v>
      </c>
      <c r="DM8" s="75" t="s">
        <v>795</v>
      </c>
      <c r="DN8" s="75" t="s">
        <v>798</v>
      </c>
      <c r="DO8" s="75" t="s">
        <v>795</v>
      </c>
      <c r="DP8" s="75" t="s">
        <v>795</v>
      </c>
      <c r="DQ8" s="75" t="s">
        <v>798</v>
      </c>
      <c r="DR8" s="75" t="s">
        <v>795</v>
      </c>
      <c r="DS8" s="75" t="s">
        <v>795</v>
      </c>
      <c r="DT8" s="76" t="s">
        <v>799</v>
      </c>
      <c r="DU8" s="75" t="s">
        <v>969</v>
      </c>
      <c r="DV8" s="75" t="s">
        <v>970</v>
      </c>
      <c r="DW8" s="75" t="s">
        <v>798</v>
      </c>
      <c r="DX8" s="75" t="s">
        <v>795</v>
      </c>
      <c r="DY8" s="75" t="s">
        <v>795</v>
      </c>
      <c r="DZ8" s="75" t="s">
        <v>798</v>
      </c>
      <c r="EA8" s="75" t="s">
        <v>795</v>
      </c>
      <c r="EB8" s="75" t="s">
        <v>795</v>
      </c>
      <c r="EC8" s="94" t="s">
        <v>798</v>
      </c>
      <c r="ED8" s="75" t="s">
        <v>795</v>
      </c>
      <c r="EE8" s="96" t="s">
        <v>795</v>
      </c>
      <c r="EF8" s="75" t="s">
        <v>798</v>
      </c>
      <c r="EG8" s="75" t="s">
        <v>795</v>
      </c>
      <c r="EH8" s="75" t="s">
        <v>795</v>
      </c>
      <c r="EI8" s="91" t="s">
        <v>798</v>
      </c>
      <c r="EJ8" s="75" t="s">
        <v>795</v>
      </c>
      <c r="EK8" s="92" t="s">
        <v>795</v>
      </c>
      <c r="EL8" s="75" t="s">
        <v>798</v>
      </c>
      <c r="EM8" s="75" t="s">
        <v>795</v>
      </c>
      <c r="EN8" s="75" t="s">
        <v>795</v>
      </c>
      <c r="EO8" s="91" t="s">
        <v>798</v>
      </c>
      <c r="EP8" s="75" t="s">
        <v>795</v>
      </c>
      <c r="EQ8" s="92" t="s">
        <v>795</v>
      </c>
      <c r="ER8" s="75" t="s">
        <v>798</v>
      </c>
      <c r="ES8" s="75" t="s">
        <v>795</v>
      </c>
      <c r="ET8" s="75" t="s">
        <v>795</v>
      </c>
      <c r="EU8" s="75" t="s">
        <v>798</v>
      </c>
      <c r="EV8" s="75" t="s">
        <v>795</v>
      </c>
      <c r="EW8" s="75" t="s">
        <v>795</v>
      </c>
      <c r="EX8" s="91" t="s">
        <v>798</v>
      </c>
      <c r="EY8" s="75" t="s">
        <v>795</v>
      </c>
      <c r="EZ8" s="92" t="s">
        <v>795</v>
      </c>
      <c r="FA8" s="75" t="s">
        <v>798</v>
      </c>
      <c r="FB8" s="75" t="s">
        <v>795</v>
      </c>
      <c r="FC8" s="75" t="s">
        <v>795</v>
      </c>
      <c r="FD8" s="85" t="s">
        <v>799</v>
      </c>
      <c r="FE8" s="75" t="s">
        <v>971</v>
      </c>
      <c r="FF8" s="95" t="s">
        <v>972</v>
      </c>
      <c r="FG8" s="75" t="s">
        <v>798</v>
      </c>
      <c r="FH8" s="75" t="s">
        <v>795</v>
      </c>
      <c r="FI8" s="75" t="s">
        <v>795</v>
      </c>
      <c r="FJ8" s="76" t="s">
        <v>799</v>
      </c>
      <c r="FK8" s="97" t="s">
        <v>973</v>
      </c>
      <c r="FL8" s="97" t="s">
        <v>974</v>
      </c>
      <c r="FM8" s="75" t="s">
        <v>798</v>
      </c>
      <c r="FN8" s="75" t="s">
        <v>795</v>
      </c>
      <c r="FO8" s="75" t="s">
        <v>795</v>
      </c>
      <c r="FP8" s="75" t="s">
        <v>795</v>
      </c>
      <c r="FQ8" s="75" t="s">
        <v>795</v>
      </c>
    </row>
    <row r="9" spans="1:173" x14ac:dyDescent="0.25">
      <c r="A9" s="75" t="s">
        <v>975</v>
      </c>
      <c r="B9" s="75" t="s">
        <v>795</v>
      </c>
      <c r="C9" s="75" t="s">
        <v>960</v>
      </c>
      <c r="D9" s="75" t="s">
        <v>876</v>
      </c>
      <c r="E9" s="75" t="s">
        <v>206</v>
      </c>
      <c r="F9" s="75" t="s">
        <v>795</v>
      </c>
      <c r="G9" s="75" t="s">
        <v>798</v>
      </c>
      <c r="H9" s="75" t="s">
        <v>795</v>
      </c>
      <c r="I9" s="75" t="s">
        <v>795</v>
      </c>
      <c r="J9" s="75" t="s">
        <v>798</v>
      </c>
      <c r="K9" s="75" t="s">
        <v>795</v>
      </c>
      <c r="L9" s="75" t="s">
        <v>795</v>
      </c>
      <c r="M9" s="75" t="s">
        <v>798</v>
      </c>
      <c r="N9" s="75" t="s">
        <v>795</v>
      </c>
      <c r="O9" s="75" t="s">
        <v>795</v>
      </c>
      <c r="P9" s="75" t="s">
        <v>798</v>
      </c>
      <c r="Q9" s="75" t="s">
        <v>795</v>
      </c>
      <c r="R9" s="75" t="s">
        <v>795</v>
      </c>
      <c r="S9" s="75" t="s">
        <v>798</v>
      </c>
      <c r="T9" s="75" t="s">
        <v>795</v>
      </c>
      <c r="U9" s="75" t="s">
        <v>795</v>
      </c>
      <c r="V9" s="75" t="s">
        <v>798</v>
      </c>
      <c r="W9" s="75" t="s">
        <v>795</v>
      </c>
      <c r="X9" s="75" t="s">
        <v>795</v>
      </c>
      <c r="Y9" s="75" t="s">
        <v>798</v>
      </c>
      <c r="Z9" s="75" t="s">
        <v>795</v>
      </c>
      <c r="AA9" s="75" t="s">
        <v>795</v>
      </c>
      <c r="AB9" s="75" t="s">
        <v>798</v>
      </c>
      <c r="AC9" s="75" t="s">
        <v>795</v>
      </c>
      <c r="AD9" s="75" t="s">
        <v>795</v>
      </c>
      <c r="AE9" s="75" t="s">
        <v>798</v>
      </c>
      <c r="AF9" s="75" t="s">
        <v>795</v>
      </c>
      <c r="AG9" s="75" t="s">
        <v>795</v>
      </c>
      <c r="AH9" s="75" t="s">
        <v>798</v>
      </c>
      <c r="AI9" s="75" t="s">
        <v>795</v>
      </c>
      <c r="AJ9" s="75" t="s">
        <v>795</v>
      </c>
      <c r="AK9" s="75" t="s">
        <v>798</v>
      </c>
      <c r="AL9" s="75" t="s">
        <v>795</v>
      </c>
      <c r="AM9" s="75" t="s">
        <v>795</v>
      </c>
      <c r="AN9" s="75" t="s">
        <v>798</v>
      </c>
      <c r="AO9" s="75" t="s">
        <v>795</v>
      </c>
      <c r="AP9" s="75" t="s">
        <v>795</v>
      </c>
      <c r="AQ9" s="75" t="s">
        <v>798</v>
      </c>
      <c r="AR9" s="75" t="s">
        <v>795</v>
      </c>
      <c r="AS9" s="75" t="s">
        <v>795</v>
      </c>
      <c r="AT9" s="91" t="s">
        <v>798</v>
      </c>
      <c r="AU9" s="75" t="s">
        <v>795</v>
      </c>
      <c r="AV9" s="92" t="s">
        <v>795</v>
      </c>
      <c r="AW9" s="75" t="s">
        <v>798</v>
      </c>
      <c r="AX9" s="75" t="s">
        <v>795</v>
      </c>
      <c r="AY9" s="75" t="s">
        <v>795</v>
      </c>
      <c r="AZ9" s="75" t="s">
        <v>798</v>
      </c>
      <c r="BA9" s="75" t="s">
        <v>795</v>
      </c>
      <c r="BB9" s="75" t="s">
        <v>795</v>
      </c>
      <c r="BC9" s="75" t="s">
        <v>798</v>
      </c>
      <c r="BD9" s="75" t="s">
        <v>795</v>
      </c>
      <c r="BE9" s="75" t="s">
        <v>795</v>
      </c>
      <c r="BF9" s="75" t="s">
        <v>798</v>
      </c>
      <c r="BG9" s="75" t="s">
        <v>795</v>
      </c>
      <c r="BH9" s="75" t="s">
        <v>795</v>
      </c>
      <c r="BI9" s="75" t="s">
        <v>798</v>
      </c>
      <c r="BJ9" s="75" t="s">
        <v>795</v>
      </c>
      <c r="BK9" s="75" t="s">
        <v>795</v>
      </c>
      <c r="BL9" s="75" t="s">
        <v>798</v>
      </c>
      <c r="BM9" s="75" t="s">
        <v>795</v>
      </c>
      <c r="BN9" s="75" t="s">
        <v>795</v>
      </c>
      <c r="BO9" s="75" t="s">
        <v>798</v>
      </c>
      <c r="BP9" s="75" t="s">
        <v>795</v>
      </c>
      <c r="BQ9" s="75" t="s">
        <v>795</v>
      </c>
      <c r="BR9" s="75" t="s">
        <v>798</v>
      </c>
      <c r="BS9" s="75" t="s">
        <v>795</v>
      </c>
      <c r="BT9" s="75" t="s">
        <v>795</v>
      </c>
      <c r="BU9" s="75" t="s">
        <v>798</v>
      </c>
      <c r="BV9" s="75" t="s">
        <v>795</v>
      </c>
      <c r="BW9" s="75" t="s">
        <v>795</v>
      </c>
      <c r="BX9" s="75" t="s">
        <v>798</v>
      </c>
      <c r="BY9" s="75" t="s">
        <v>795</v>
      </c>
      <c r="BZ9" s="75" t="s">
        <v>795</v>
      </c>
      <c r="CA9" s="75" t="s">
        <v>798</v>
      </c>
      <c r="CB9" s="75" t="s">
        <v>795</v>
      </c>
      <c r="CC9" s="75" t="s">
        <v>795</v>
      </c>
      <c r="CD9" s="75" t="s">
        <v>798</v>
      </c>
      <c r="CE9" s="75" t="s">
        <v>795</v>
      </c>
      <c r="CF9" s="75" t="s">
        <v>795</v>
      </c>
      <c r="CG9" s="75" t="s">
        <v>798</v>
      </c>
      <c r="CH9" s="75" t="s">
        <v>795</v>
      </c>
      <c r="CI9" s="75" t="s">
        <v>795</v>
      </c>
      <c r="CJ9" s="75" t="s">
        <v>798</v>
      </c>
      <c r="CK9" s="75" t="s">
        <v>795</v>
      </c>
      <c r="CL9" s="75" t="s">
        <v>795</v>
      </c>
      <c r="CM9" s="75" t="s">
        <v>798</v>
      </c>
      <c r="CN9" s="75" t="s">
        <v>795</v>
      </c>
      <c r="CO9" s="75" t="s">
        <v>795</v>
      </c>
      <c r="CP9" s="75" t="s">
        <v>798</v>
      </c>
      <c r="CQ9" s="75" t="s">
        <v>795</v>
      </c>
      <c r="CR9" s="75" t="s">
        <v>795</v>
      </c>
      <c r="CS9" s="75" t="s">
        <v>821</v>
      </c>
      <c r="CT9" s="75" t="s">
        <v>795</v>
      </c>
      <c r="CU9" s="75" t="s">
        <v>795</v>
      </c>
      <c r="CV9" s="75" t="s">
        <v>798</v>
      </c>
      <c r="CW9" s="75" t="s">
        <v>795</v>
      </c>
      <c r="CX9" s="75" t="s">
        <v>795</v>
      </c>
      <c r="CY9" s="75" t="s">
        <v>798</v>
      </c>
      <c r="CZ9" s="75" t="s">
        <v>795</v>
      </c>
      <c r="DA9" s="75" t="s">
        <v>795</v>
      </c>
      <c r="DB9" s="75" t="s">
        <v>798</v>
      </c>
      <c r="DC9" s="75" t="s">
        <v>795</v>
      </c>
      <c r="DD9" s="75" t="s">
        <v>795</v>
      </c>
      <c r="DE9" s="75" t="s">
        <v>798</v>
      </c>
      <c r="DF9" s="75" t="s">
        <v>795</v>
      </c>
      <c r="DG9" s="75" t="s">
        <v>795</v>
      </c>
      <c r="DH9" s="75" t="s">
        <v>798</v>
      </c>
      <c r="DI9" s="75" t="s">
        <v>795</v>
      </c>
      <c r="DJ9" s="75" t="s">
        <v>795</v>
      </c>
      <c r="DK9" s="75" t="s">
        <v>798</v>
      </c>
      <c r="DL9" s="75" t="s">
        <v>795</v>
      </c>
      <c r="DM9" s="75" t="s">
        <v>795</v>
      </c>
      <c r="DN9" s="75" t="s">
        <v>798</v>
      </c>
      <c r="DO9" s="75" t="s">
        <v>795</v>
      </c>
      <c r="DP9" s="75" t="s">
        <v>795</v>
      </c>
      <c r="DQ9" s="75" t="s">
        <v>798</v>
      </c>
      <c r="DR9" s="75" t="s">
        <v>795</v>
      </c>
      <c r="DS9" s="75" t="s">
        <v>795</v>
      </c>
      <c r="DT9" s="75" t="s">
        <v>821</v>
      </c>
      <c r="DU9" s="75" t="s">
        <v>795</v>
      </c>
      <c r="DV9" s="75" t="s">
        <v>795</v>
      </c>
      <c r="DW9" s="75" t="s">
        <v>798</v>
      </c>
      <c r="DX9" s="75" t="s">
        <v>795</v>
      </c>
      <c r="DY9" s="75" t="s">
        <v>795</v>
      </c>
      <c r="DZ9" s="75" t="s">
        <v>798</v>
      </c>
      <c r="EA9" s="75" t="s">
        <v>795</v>
      </c>
      <c r="EB9" s="75" t="s">
        <v>795</v>
      </c>
      <c r="EC9" s="94" t="s">
        <v>798</v>
      </c>
      <c r="ED9" s="75" t="s">
        <v>795</v>
      </c>
      <c r="EE9" s="96" t="s">
        <v>795</v>
      </c>
      <c r="EF9" s="75" t="s">
        <v>798</v>
      </c>
      <c r="EG9" s="75" t="s">
        <v>795</v>
      </c>
      <c r="EH9" s="75" t="s">
        <v>795</v>
      </c>
      <c r="EI9" s="91" t="s">
        <v>798</v>
      </c>
      <c r="EJ9" s="75" t="s">
        <v>795</v>
      </c>
      <c r="EK9" s="92" t="s">
        <v>795</v>
      </c>
      <c r="EL9" s="75" t="s">
        <v>798</v>
      </c>
      <c r="EM9" s="75" t="s">
        <v>795</v>
      </c>
      <c r="EN9" s="75" t="s">
        <v>795</v>
      </c>
      <c r="EO9" s="91" t="s">
        <v>798</v>
      </c>
      <c r="EP9" s="75" t="s">
        <v>795</v>
      </c>
      <c r="EQ9" s="92" t="s">
        <v>795</v>
      </c>
      <c r="ER9" s="75" t="s">
        <v>798</v>
      </c>
      <c r="ES9" s="75" t="s">
        <v>795</v>
      </c>
      <c r="ET9" s="75" t="s">
        <v>795</v>
      </c>
      <c r="EU9" s="75" t="s">
        <v>798</v>
      </c>
      <c r="EV9" s="75" t="s">
        <v>795</v>
      </c>
      <c r="EW9" s="75" t="s">
        <v>795</v>
      </c>
      <c r="EX9" s="91" t="s">
        <v>798</v>
      </c>
      <c r="EY9" s="75" t="s">
        <v>795</v>
      </c>
      <c r="EZ9" s="92" t="s">
        <v>795</v>
      </c>
      <c r="FA9" s="75" t="s">
        <v>798</v>
      </c>
      <c r="FB9" s="75" t="s">
        <v>795</v>
      </c>
      <c r="FC9" s="75" t="s">
        <v>795</v>
      </c>
      <c r="FD9" s="91" t="s">
        <v>821</v>
      </c>
      <c r="FE9" s="75" t="s">
        <v>795</v>
      </c>
      <c r="FF9" s="92" t="s">
        <v>795</v>
      </c>
      <c r="FG9" s="75" t="s">
        <v>798</v>
      </c>
      <c r="FH9" s="75" t="s">
        <v>795</v>
      </c>
      <c r="FI9" s="75" t="s">
        <v>795</v>
      </c>
      <c r="FJ9" s="75" t="s">
        <v>798</v>
      </c>
      <c r="FK9" s="75" t="s">
        <v>795</v>
      </c>
      <c r="FL9" s="75" t="s">
        <v>795</v>
      </c>
      <c r="FM9" s="75" t="s">
        <v>798</v>
      </c>
      <c r="FN9" s="75" t="s">
        <v>795</v>
      </c>
      <c r="FO9" s="75" t="s">
        <v>795</v>
      </c>
      <c r="FP9" s="75" t="s">
        <v>795</v>
      </c>
      <c r="FQ9" s="75" t="s">
        <v>795</v>
      </c>
    </row>
    <row r="10" spans="1:173" x14ac:dyDescent="0.25">
      <c r="A10" s="75" t="s">
        <v>900</v>
      </c>
      <c r="B10" s="75" t="s">
        <v>976</v>
      </c>
      <c r="C10" s="75" t="s">
        <v>830</v>
      </c>
      <c r="D10" s="75" t="s">
        <v>797</v>
      </c>
      <c r="E10" s="75" t="s">
        <v>206</v>
      </c>
      <c r="F10" s="75" t="s">
        <v>795</v>
      </c>
      <c r="G10" s="76" t="s">
        <v>799</v>
      </c>
      <c r="H10" s="75" t="s">
        <v>977</v>
      </c>
      <c r="I10" s="75" t="s">
        <v>978</v>
      </c>
      <c r="J10" s="75" t="s">
        <v>798</v>
      </c>
      <c r="K10" s="75" t="s">
        <v>795</v>
      </c>
      <c r="L10" s="75" t="s">
        <v>795</v>
      </c>
      <c r="M10" s="76" t="s">
        <v>799</v>
      </c>
      <c r="N10" s="74"/>
      <c r="O10" s="75" t="s">
        <v>979</v>
      </c>
      <c r="P10" s="75" t="s">
        <v>798</v>
      </c>
      <c r="Q10" s="75" t="s">
        <v>795</v>
      </c>
      <c r="R10" s="75" t="s">
        <v>795</v>
      </c>
      <c r="S10" s="75" t="s">
        <v>798</v>
      </c>
      <c r="T10" s="74"/>
      <c r="U10" s="75" t="s">
        <v>980</v>
      </c>
      <c r="V10" s="76" t="s">
        <v>799</v>
      </c>
      <c r="W10" s="74"/>
      <c r="X10" s="75" t="s">
        <v>981</v>
      </c>
      <c r="Y10" s="75" t="s">
        <v>798</v>
      </c>
      <c r="Z10" s="75" t="s">
        <v>795</v>
      </c>
      <c r="AA10" s="75" t="s">
        <v>795</v>
      </c>
      <c r="AB10" s="75" t="s">
        <v>798</v>
      </c>
      <c r="AC10" s="75" t="s">
        <v>795</v>
      </c>
      <c r="AD10" s="75" t="s">
        <v>795</v>
      </c>
      <c r="AE10" s="75" t="s">
        <v>798</v>
      </c>
      <c r="AF10" s="75" t="s">
        <v>795</v>
      </c>
      <c r="AG10" s="75" t="s">
        <v>795</v>
      </c>
      <c r="AH10" s="75" t="s">
        <v>798</v>
      </c>
      <c r="AI10" s="75" t="s">
        <v>795</v>
      </c>
      <c r="AJ10" s="75" t="s">
        <v>795</v>
      </c>
      <c r="AK10" s="75" t="s">
        <v>798</v>
      </c>
      <c r="AL10" s="75" t="s">
        <v>795</v>
      </c>
      <c r="AM10" s="75" t="s">
        <v>795</v>
      </c>
      <c r="AN10" s="76" t="s">
        <v>799</v>
      </c>
      <c r="AO10" s="75" t="s">
        <v>982</v>
      </c>
      <c r="AP10" s="75" t="s">
        <v>983</v>
      </c>
      <c r="AQ10" s="75" t="s">
        <v>798</v>
      </c>
      <c r="AR10" s="75" t="s">
        <v>795</v>
      </c>
      <c r="AS10" s="75" t="s">
        <v>795</v>
      </c>
      <c r="AT10" s="91" t="s">
        <v>798</v>
      </c>
      <c r="AU10" s="75" t="s">
        <v>795</v>
      </c>
      <c r="AV10" s="92" t="s">
        <v>795</v>
      </c>
      <c r="AW10" s="75" t="s">
        <v>798</v>
      </c>
      <c r="AX10" s="75" t="s">
        <v>795</v>
      </c>
      <c r="AY10" s="75" t="s">
        <v>795</v>
      </c>
      <c r="AZ10" s="75" t="s">
        <v>798</v>
      </c>
      <c r="BA10" s="75" t="s">
        <v>795</v>
      </c>
      <c r="BB10" s="75" t="s">
        <v>795</v>
      </c>
      <c r="BC10" s="76" t="s">
        <v>799</v>
      </c>
      <c r="BD10" s="75" t="s">
        <v>984</v>
      </c>
      <c r="BE10" s="87" t="s">
        <v>985</v>
      </c>
      <c r="BF10" s="76" t="s">
        <v>799</v>
      </c>
      <c r="BG10" s="75" t="s">
        <v>986</v>
      </c>
      <c r="BH10" s="75" t="s">
        <v>987</v>
      </c>
      <c r="BI10" s="76" t="s">
        <v>799</v>
      </c>
      <c r="BJ10" s="99"/>
      <c r="BK10" s="88" t="s">
        <v>988</v>
      </c>
      <c r="BL10" s="75" t="s">
        <v>798</v>
      </c>
      <c r="BM10" s="75" t="s">
        <v>795</v>
      </c>
      <c r="BN10" s="75" t="s">
        <v>795</v>
      </c>
      <c r="BO10" s="76" t="s">
        <v>799</v>
      </c>
      <c r="BP10" s="75" t="s">
        <v>795</v>
      </c>
      <c r="BQ10" s="75" t="s">
        <v>989</v>
      </c>
      <c r="BR10" s="75" t="s">
        <v>798</v>
      </c>
      <c r="BS10" s="75" t="s">
        <v>795</v>
      </c>
      <c r="BT10" s="75" t="s">
        <v>990</v>
      </c>
      <c r="BU10" s="75" t="s">
        <v>798</v>
      </c>
      <c r="BV10" s="75" t="s">
        <v>795</v>
      </c>
      <c r="BW10" s="75" t="s">
        <v>795</v>
      </c>
      <c r="BX10" s="75" t="s">
        <v>798</v>
      </c>
      <c r="BY10" s="75" t="s">
        <v>795</v>
      </c>
      <c r="BZ10" s="75" t="s">
        <v>795</v>
      </c>
      <c r="CA10" s="76" t="s">
        <v>799</v>
      </c>
      <c r="CB10" s="75" t="s">
        <v>795</v>
      </c>
      <c r="CC10" s="75" t="s">
        <v>991</v>
      </c>
      <c r="CD10" s="76" t="s">
        <v>799</v>
      </c>
      <c r="CE10" s="75" t="s">
        <v>795</v>
      </c>
      <c r="CF10" s="75" t="s">
        <v>992</v>
      </c>
      <c r="CG10" s="76" t="s">
        <v>799</v>
      </c>
      <c r="CH10" s="75" t="s">
        <v>795</v>
      </c>
      <c r="CI10" s="75" t="s">
        <v>993</v>
      </c>
      <c r="CJ10" s="75" t="s">
        <v>798</v>
      </c>
      <c r="CK10" s="75" t="s">
        <v>795</v>
      </c>
      <c r="CL10" s="75" t="s">
        <v>795</v>
      </c>
      <c r="CM10" s="75" t="s">
        <v>798</v>
      </c>
      <c r="CN10" s="75" t="s">
        <v>795</v>
      </c>
      <c r="CO10" s="75" t="s">
        <v>994</v>
      </c>
      <c r="CP10" s="75" t="s">
        <v>798</v>
      </c>
      <c r="CQ10" s="75" t="s">
        <v>795</v>
      </c>
      <c r="CR10" s="75" t="s">
        <v>795</v>
      </c>
      <c r="CS10" s="76" t="s">
        <v>799</v>
      </c>
      <c r="CT10" s="75" t="s">
        <v>795</v>
      </c>
      <c r="CU10" s="75" t="s">
        <v>995</v>
      </c>
      <c r="CV10" s="75" t="s">
        <v>798</v>
      </c>
      <c r="CW10" s="75" t="s">
        <v>795</v>
      </c>
      <c r="CX10" s="75" t="s">
        <v>795</v>
      </c>
      <c r="CY10" s="75" t="s">
        <v>798</v>
      </c>
      <c r="CZ10" s="75" t="s">
        <v>795</v>
      </c>
      <c r="DA10" s="75" t="s">
        <v>795</v>
      </c>
      <c r="DB10" s="75" t="s">
        <v>798</v>
      </c>
      <c r="DC10" s="75" t="s">
        <v>795</v>
      </c>
      <c r="DD10" s="75" t="s">
        <v>795</v>
      </c>
      <c r="DE10" s="75" t="s">
        <v>798</v>
      </c>
      <c r="DF10" s="75" t="s">
        <v>795</v>
      </c>
      <c r="DG10" s="75" t="s">
        <v>795</v>
      </c>
      <c r="DH10" s="75" t="s">
        <v>798</v>
      </c>
      <c r="DI10" s="75" t="s">
        <v>795</v>
      </c>
      <c r="DJ10" s="75" t="s">
        <v>795</v>
      </c>
      <c r="DK10" s="75" t="s">
        <v>798</v>
      </c>
      <c r="DL10" s="75" t="s">
        <v>795</v>
      </c>
      <c r="DM10" s="75" t="s">
        <v>795</v>
      </c>
      <c r="DN10" s="75" t="s">
        <v>798</v>
      </c>
      <c r="DO10" s="75" t="s">
        <v>795</v>
      </c>
      <c r="DP10" s="75" t="s">
        <v>795</v>
      </c>
      <c r="DQ10" s="75" t="s">
        <v>798</v>
      </c>
      <c r="DR10" s="75" t="s">
        <v>795</v>
      </c>
      <c r="DS10" s="75" t="s">
        <v>795</v>
      </c>
      <c r="DT10" s="75" t="s">
        <v>821</v>
      </c>
      <c r="DU10" s="75" t="s">
        <v>795</v>
      </c>
      <c r="DV10" s="75" t="s">
        <v>795</v>
      </c>
      <c r="DW10" s="75" t="s">
        <v>798</v>
      </c>
      <c r="DX10" s="75" t="s">
        <v>795</v>
      </c>
      <c r="DY10" s="75" t="s">
        <v>795</v>
      </c>
      <c r="DZ10" s="75" t="s">
        <v>798</v>
      </c>
      <c r="EA10" s="75" t="s">
        <v>795</v>
      </c>
      <c r="EB10" s="84" t="s">
        <v>996</v>
      </c>
      <c r="EC10" s="89" t="s">
        <v>799</v>
      </c>
      <c r="ED10" s="75" t="s">
        <v>997</v>
      </c>
      <c r="EE10" s="90" t="s">
        <v>795</v>
      </c>
      <c r="EF10" s="76" t="s">
        <v>799</v>
      </c>
      <c r="EG10" s="75" t="s">
        <v>998</v>
      </c>
      <c r="EH10" s="84" t="s">
        <v>795</v>
      </c>
      <c r="EI10" s="85" t="s">
        <v>799</v>
      </c>
      <c r="EJ10" s="74"/>
      <c r="EK10" s="92" t="s">
        <v>999</v>
      </c>
      <c r="EL10" s="75" t="s">
        <v>798</v>
      </c>
      <c r="EM10" s="75" t="s">
        <v>795</v>
      </c>
      <c r="EN10" s="75" t="s">
        <v>795</v>
      </c>
      <c r="EO10" s="85" t="s">
        <v>799</v>
      </c>
      <c r="EP10" s="75" t="s">
        <v>1000</v>
      </c>
      <c r="EQ10" s="93" t="s">
        <v>795</v>
      </c>
      <c r="ER10" s="75" t="s">
        <v>798</v>
      </c>
      <c r="ES10" s="75" t="s">
        <v>795</v>
      </c>
      <c r="ET10" s="75" t="s">
        <v>795</v>
      </c>
      <c r="EU10" s="76" t="s">
        <v>799</v>
      </c>
      <c r="EV10" s="75" t="s">
        <v>1001</v>
      </c>
      <c r="EW10" s="84" t="s">
        <v>795</v>
      </c>
      <c r="EX10" s="91" t="s">
        <v>798</v>
      </c>
      <c r="EY10" s="75" t="s">
        <v>795</v>
      </c>
      <c r="EZ10" s="92" t="s">
        <v>795</v>
      </c>
      <c r="FA10" s="75" t="s">
        <v>798</v>
      </c>
      <c r="FB10" s="75" t="s">
        <v>795</v>
      </c>
      <c r="FC10" s="84" t="s">
        <v>1002</v>
      </c>
      <c r="FD10" s="85" t="s">
        <v>799</v>
      </c>
      <c r="FE10" s="75" t="s">
        <v>795</v>
      </c>
      <c r="FF10" s="95" t="s">
        <v>1003</v>
      </c>
      <c r="FG10" s="75" t="s">
        <v>798</v>
      </c>
      <c r="FH10" s="75" t="s">
        <v>1004</v>
      </c>
      <c r="FI10" s="84" t="s">
        <v>795</v>
      </c>
      <c r="FJ10" s="75" t="s">
        <v>798</v>
      </c>
      <c r="FK10" s="75" t="s">
        <v>795</v>
      </c>
      <c r="FL10" s="75" t="s">
        <v>795</v>
      </c>
      <c r="FM10" s="75" t="s">
        <v>798</v>
      </c>
      <c r="FN10" s="75" t="s">
        <v>795</v>
      </c>
      <c r="FO10" s="75" t="s">
        <v>795</v>
      </c>
      <c r="FP10" s="75" t="s">
        <v>795</v>
      </c>
      <c r="FQ10" s="75" t="s">
        <v>795</v>
      </c>
    </row>
    <row r="11" spans="1:173" x14ac:dyDescent="0.25">
      <c r="A11" s="75" t="s">
        <v>1005</v>
      </c>
      <c r="B11" s="75" t="s">
        <v>795</v>
      </c>
      <c r="C11" s="75" t="s">
        <v>830</v>
      </c>
      <c r="D11" s="75" t="s">
        <v>797</v>
      </c>
      <c r="E11" s="75" t="s">
        <v>206</v>
      </c>
      <c r="F11" s="75" t="s">
        <v>795</v>
      </c>
      <c r="G11" s="76" t="s">
        <v>799</v>
      </c>
      <c r="H11" s="75" t="s">
        <v>1006</v>
      </c>
      <c r="I11" s="75" t="s">
        <v>1007</v>
      </c>
      <c r="J11" s="75" t="s">
        <v>798</v>
      </c>
      <c r="K11" s="75" t="s">
        <v>795</v>
      </c>
      <c r="L11" s="75" t="s">
        <v>795</v>
      </c>
      <c r="M11" s="75" t="s">
        <v>798</v>
      </c>
      <c r="N11" s="75" t="s">
        <v>795</v>
      </c>
      <c r="O11" s="75" t="s">
        <v>795</v>
      </c>
      <c r="P11" s="75" t="s">
        <v>798</v>
      </c>
      <c r="Q11" s="75" t="s">
        <v>795</v>
      </c>
      <c r="R11" s="75" t="s">
        <v>795</v>
      </c>
      <c r="S11" s="75" t="s">
        <v>798</v>
      </c>
      <c r="T11" s="75" t="s">
        <v>795</v>
      </c>
      <c r="U11" s="75" t="s">
        <v>795</v>
      </c>
      <c r="V11" s="75" t="s">
        <v>798</v>
      </c>
      <c r="W11" s="75" t="s">
        <v>795</v>
      </c>
      <c r="X11" s="75" t="s">
        <v>795</v>
      </c>
      <c r="Y11" s="75" t="s">
        <v>798</v>
      </c>
      <c r="Z11" s="75" t="s">
        <v>795</v>
      </c>
      <c r="AA11" s="75" t="s">
        <v>795</v>
      </c>
      <c r="AB11" s="75" t="s">
        <v>798</v>
      </c>
      <c r="AC11" s="75" t="s">
        <v>795</v>
      </c>
      <c r="AD11" s="75" t="s">
        <v>795</v>
      </c>
      <c r="AE11" s="75" t="s">
        <v>798</v>
      </c>
      <c r="AF11" s="75" t="s">
        <v>795</v>
      </c>
      <c r="AG11" s="75" t="s">
        <v>795</v>
      </c>
      <c r="AH11" s="75" t="s">
        <v>798</v>
      </c>
      <c r="AI11" s="75" t="s">
        <v>795</v>
      </c>
      <c r="AJ11" s="75" t="s">
        <v>795</v>
      </c>
      <c r="AK11" s="75" t="s">
        <v>798</v>
      </c>
      <c r="AL11" s="75" t="s">
        <v>795</v>
      </c>
      <c r="AM11" s="75" t="s">
        <v>795</v>
      </c>
      <c r="AN11" s="76" t="s">
        <v>799</v>
      </c>
      <c r="AO11" s="75" t="s">
        <v>1008</v>
      </c>
      <c r="AP11" s="75" t="s">
        <v>1009</v>
      </c>
      <c r="AQ11" s="75" t="s">
        <v>798</v>
      </c>
      <c r="AR11" s="75" t="s">
        <v>795</v>
      </c>
      <c r="AS11" s="75" t="s">
        <v>795</v>
      </c>
      <c r="AT11" s="91" t="s">
        <v>798</v>
      </c>
      <c r="AU11" s="75" t="s">
        <v>795</v>
      </c>
      <c r="AV11" s="92" t="s">
        <v>795</v>
      </c>
      <c r="AW11" s="75" t="s">
        <v>798</v>
      </c>
      <c r="AX11" s="75" t="s">
        <v>795</v>
      </c>
      <c r="AY11" s="75" t="s">
        <v>795</v>
      </c>
      <c r="AZ11" s="75" t="s">
        <v>798</v>
      </c>
      <c r="BA11" s="75" t="s">
        <v>795</v>
      </c>
      <c r="BB11" s="75" t="s">
        <v>795</v>
      </c>
      <c r="BC11" s="76" t="s">
        <v>799</v>
      </c>
      <c r="BD11" s="75" t="s">
        <v>1010</v>
      </c>
      <c r="BE11" s="87" t="s">
        <v>1011</v>
      </c>
      <c r="BF11" s="76" t="s">
        <v>799</v>
      </c>
      <c r="BG11" s="75" t="s">
        <v>1012</v>
      </c>
      <c r="BH11" s="75" t="s">
        <v>1013</v>
      </c>
      <c r="BI11" s="75" t="s">
        <v>798</v>
      </c>
      <c r="BJ11" s="75" t="s">
        <v>795</v>
      </c>
      <c r="BK11" s="75" t="s">
        <v>795</v>
      </c>
      <c r="BL11" s="76" t="s">
        <v>799</v>
      </c>
      <c r="BM11" s="97" t="s">
        <v>1014</v>
      </c>
      <c r="BN11" s="97" t="s">
        <v>1015</v>
      </c>
      <c r="BO11" s="76" t="s">
        <v>799</v>
      </c>
      <c r="BP11" s="75" t="s">
        <v>1016</v>
      </c>
      <c r="BQ11" s="87" t="s">
        <v>1017</v>
      </c>
      <c r="BR11" s="75" t="s">
        <v>798</v>
      </c>
      <c r="BS11" s="75" t="s">
        <v>795</v>
      </c>
      <c r="BT11" s="75" t="s">
        <v>795</v>
      </c>
      <c r="BU11" s="75" t="s">
        <v>798</v>
      </c>
      <c r="BV11" s="75" t="s">
        <v>795</v>
      </c>
      <c r="BW11" s="75" t="s">
        <v>795</v>
      </c>
      <c r="BX11" s="75" t="s">
        <v>798</v>
      </c>
      <c r="BY11" s="75" t="s">
        <v>795</v>
      </c>
      <c r="BZ11" s="75" t="s">
        <v>795</v>
      </c>
      <c r="CA11" s="76" t="s">
        <v>799</v>
      </c>
      <c r="CB11" s="75" t="s">
        <v>1018</v>
      </c>
      <c r="CC11" s="87" t="s">
        <v>1019</v>
      </c>
      <c r="CD11" s="75" t="s">
        <v>798</v>
      </c>
      <c r="CE11" s="75" t="s">
        <v>795</v>
      </c>
      <c r="CF11" s="75" t="s">
        <v>795</v>
      </c>
      <c r="CG11" s="76" t="s">
        <v>799</v>
      </c>
      <c r="CH11" s="75" t="s">
        <v>1020</v>
      </c>
      <c r="CI11" s="87" t="s">
        <v>1021</v>
      </c>
      <c r="CJ11" s="75" t="s">
        <v>798</v>
      </c>
      <c r="CK11" s="75" t="s">
        <v>795</v>
      </c>
      <c r="CL11" s="75" t="s">
        <v>795</v>
      </c>
      <c r="CM11" s="76" t="s">
        <v>799</v>
      </c>
      <c r="CN11" s="75" t="s">
        <v>1022</v>
      </c>
      <c r="CO11" s="87" t="s">
        <v>1021</v>
      </c>
      <c r="CP11" s="75" t="s">
        <v>798</v>
      </c>
      <c r="CQ11" s="75" t="s">
        <v>795</v>
      </c>
      <c r="CR11" s="75" t="s">
        <v>795</v>
      </c>
      <c r="CS11" s="75" t="s">
        <v>821</v>
      </c>
      <c r="CT11" s="75" t="s">
        <v>795</v>
      </c>
      <c r="CU11" s="75" t="s">
        <v>795</v>
      </c>
      <c r="CV11" s="76" t="s">
        <v>799</v>
      </c>
      <c r="CW11" s="75" t="s">
        <v>1022</v>
      </c>
      <c r="CX11" s="87" t="s">
        <v>1021</v>
      </c>
      <c r="CY11" s="75" t="s">
        <v>798</v>
      </c>
      <c r="CZ11" s="75" t="s">
        <v>795</v>
      </c>
      <c r="DA11" s="75" t="s">
        <v>795</v>
      </c>
      <c r="DB11" s="76" t="s">
        <v>799</v>
      </c>
      <c r="DC11" s="75" t="s">
        <v>1022</v>
      </c>
      <c r="DD11" s="87" t="s">
        <v>1021</v>
      </c>
      <c r="DE11" s="76" t="s">
        <v>799</v>
      </c>
      <c r="DF11" s="75" t="s">
        <v>1023</v>
      </c>
      <c r="DG11" s="75" t="s">
        <v>1024</v>
      </c>
      <c r="DH11" s="75" t="s">
        <v>798</v>
      </c>
      <c r="DI11" s="75" t="s">
        <v>795</v>
      </c>
      <c r="DJ11" s="75" t="s">
        <v>795</v>
      </c>
      <c r="DK11" s="75" t="s">
        <v>798</v>
      </c>
      <c r="DL11" s="75" t="s">
        <v>795</v>
      </c>
      <c r="DM11" s="75" t="s">
        <v>795</v>
      </c>
      <c r="DN11" s="75" t="s">
        <v>798</v>
      </c>
      <c r="DO11" s="75" t="s">
        <v>795</v>
      </c>
      <c r="DP11" s="75" t="s">
        <v>795</v>
      </c>
      <c r="DQ11" s="76" t="s">
        <v>852</v>
      </c>
      <c r="DR11" s="75" t="s">
        <v>1025</v>
      </c>
      <c r="DS11" s="84" t="s">
        <v>795</v>
      </c>
      <c r="DT11" s="75" t="s">
        <v>821</v>
      </c>
      <c r="DU11" s="75" t="s">
        <v>795</v>
      </c>
      <c r="DV11" s="75" t="s">
        <v>795</v>
      </c>
      <c r="DW11" s="75" t="s">
        <v>798</v>
      </c>
      <c r="DX11" s="75" t="s">
        <v>795</v>
      </c>
      <c r="DY11" s="75" t="s">
        <v>795</v>
      </c>
      <c r="DZ11" s="75" t="s">
        <v>798</v>
      </c>
      <c r="EA11" s="75" t="s">
        <v>795</v>
      </c>
      <c r="EB11" s="75" t="s">
        <v>795</v>
      </c>
      <c r="EC11" s="94" t="s">
        <v>798</v>
      </c>
      <c r="ED11" s="75" t="s">
        <v>795</v>
      </c>
      <c r="EE11" s="96" t="s">
        <v>795</v>
      </c>
      <c r="EF11" s="76" t="s">
        <v>799</v>
      </c>
      <c r="EG11" s="75" t="s">
        <v>1026</v>
      </c>
      <c r="EH11" s="75" t="s">
        <v>1027</v>
      </c>
      <c r="EI11" s="85" t="s">
        <v>799</v>
      </c>
      <c r="EJ11" s="88" t="s">
        <v>1028</v>
      </c>
      <c r="EK11" s="95" t="s">
        <v>1029</v>
      </c>
      <c r="EL11" s="75" t="s">
        <v>798</v>
      </c>
      <c r="EM11" s="75" t="s">
        <v>795</v>
      </c>
      <c r="EN11" s="75" t="s">
        <v>795</v>
      </c>
      <c r="EO11" s="91" t="s">
        <v>798</v>
      </c>
      <c r="EP11" s="75" t="s">
        <v>795</v>
      </c>
      <c r="EQ11" s="92" t="s">
        <v>795</v>
      </c>
      <c r="ER11" s="75" t="s">
        <v>798</v>
      </c>
      <c r="ES11" s="75" t="s">
        <v>795</v>
      </c>
      <c r="ET11" s="75" t="s">
        <v>795</v>
      </c>
      <c r="EU11" s="76" t="s">
        <v>799</v>
      </c>
      <c r="EV11" s="75" t="s">
        <v>1030</v>
      </c>
      <c r="EW11" s="75" t="s">
        <v>1031</v>
      </c>
      <c r="EX11" s="85" t="s">
        <v>799</v>
      </c>
      <c r="EY11" s="75" t="s">
        <v>1032</v>
      </c>
      <c r="EZ11" s="95" t="s">
        <v>1033</v>
      </c>
      <c r="FA11" s="75" t="s">
        <v>798</v>
      </c>
      <c r="FB11" s="75" t="s">
        <v>795</v>
      </c>
      <c r="FC11" s="75" t="s">
        <v>795</v>
      </c>
      <c r="FD11" s="85" t="s">
        <v>799</v>
      </c>
      <c r="FE11" s="75" t="s">
        <v>795</v>
      </c>
      <c r="FF11" s="95" t="s">
        <v>1034</v>
      </c>
      <c r="FG11" s="75" t="s">
        <v>798</v>
      </c>
      <c r="FH11" s="75" t="s">
        <v>795</v>
      </c>
      <c r="FI11" s="75" t="s">
        <v>795</v>
      </c>
      <c r="FJ11" s="75" t="s">
        <v>798</v>
      </c>
      <c r="FK11" s="75" t="s">
        <v>795</v>
      </c>
      <c r="FL11" s="75" t="s">
        <v>795</v>
      </c>
      <c r="FM11" s="75" t="s">
        <v>798</v>
      </c>
      <c r="FN11" s="75" t="s">
        <v>795</v>
      </c>
      <c r="FO11" s="75" t="s">
        <v>795</v>
      </c>
      <c r="FP11" s="75" t="s">
        <v>795</v>
      </c>
      <c r="FQ11" s="75" t="s">
        <v>795</v>
      </c>
    </row>
    <row r="12" spans="1:173" x14ac:dyDescent="0.25">
      <c r="A12" s="75" t="s">
        <v>1035</v>
      </c>
      <c r="B12" s="75" t="s">
        <v>795</v>
      </c>
      <c r="C12" s="75" t="s">
        <v>830</v>
      </c>
      <c r="D12" s="75" t="s">
        <v>797</v>
      </c>
      <c r="E12" s="75" t="s">
        <v>173</v>
      </c>
      <c r="F12" s="75" t="s">
        <v>795</v>
      </c>
      <c r="G12" s="75" t="s">
        <v>798</v>
      </c>
      <c r="H12" s="75" t="s">
        <v>795</v>
      </c>
      <c r="I12" s="75" t="s">
        <v>795</v>
      </c>
      <c r="J12" s="75" t="s">
        <v>798</v>
      </c>
      <c r="K12" s="75" t="s">
        <v>795</v>
      </c>
      <c r="L12" s="75" t="s">
        <v>795</v>
      </c>
      <c r="M12" s="75" t="s">
        <v>798</v>
      </c>
      <c r="N12" s="75" t="s">
        <v>795</v>
      </c>
      <c r="O12" s="75" t="s">
        <v>795</v>
      </c>
      <c r="P12" s="75" t="s">
        <v>798</v>
      </c>
      <c r="Q12" s="75" t="s">
        <v>795</v>
      </c>
      <c r="R12" s="75" t="s">
        <v>795</v>
      </c>
      <c r="S12" s="75" t="s">
        <v>798</v>
      </c>
      <c r="T12" s="75" t="s">
        <v>795</v>
      </c>
      <c r="U12" s="75" t="s">
        <v>795</v>
      </c>
      <c r="V12" s="75" t="s">
        <v>798</v>
      </c>
      <c r="W12" s="75" t="s">
        <v>795</v>
      </c>
      <c r="X12" s="75" t="s">
        <v>795</v>
      </c>
      <c r="Y12" s="75" t="s">
        <v>798</v>
      </c>
      <c r="Z12" s="75" t="s">
        <v>795</v>
      </c>
      <c r="AA12" s="75" t="s">
        <v>795</v>
      </c>
      <c r="AB12" s="75" t="s">
        <v>798</v>
      </c>
      <c r="AC12" s="75" t="s">
        <v>795</v>
      </c>
      <c r="AD12" s="75" t="s">
        <v>795</v>
      </c>
      <c r="AE12" s="75" t="s">
        <v>798</v>
      </c>
      <c r="AF12" s="75" t="s">
        <v>795</v>
      </c>
      <c r="AG12" s="75" t="s">
        <v>795</v>
      </c>
      <c r="AH12" s="75" t="s">
        <v>798</v>
      </c>
      <c r="AI12" s="75" t="s">
        <v>795</v>
      </c>
      <c r="AJ12" s="75" t="s">
        <v>795</v>
      </c>
      <c r="AK12" s="75" t="s">
        <v>798</v>
      </c>
      <c r="AL12" s="75" t="s">
        <v>795</v>
      </c>
      <c r="AM12" s="75" t="s">
        <v>795</v>
      </c>
      <c r="AN12" s="75" t="s">
        <v>798</v>
      </c>
      <c r="AO12" s="75" t="s">
        <v>795</v>
      </c>
      <c r="AP12" s="75" t="s">
        <v>795</v>
      </c>
      <c r="AQ12" s="75" t="s">
        <v>798</v>
      </c>
      <c r="AR12" s="75" t="s">
        <v>795</v>
      </c>
      <c r="AS12" s="75" t="s">
        <v>795</v>
      </c>
      <c r="AT12" s="91" t="s">
        <v>798</v>
      </c>
      <c r="AU12" s="75" t="s">
        <v>795</v>
      </c>
      <c r="AV12" s="92" t="s">
        <v>795</v>
      </c>
      <c r="AW12" s="75" t="s">
        <v>798</v>
      </c>
      <c r="AX12" s="75" t="s">
        <v>795</v>
      </c>
      <c r="AY12" s="75" t="s">
        <v>795</v>
      </c>
      <c r="AZ12" s="75" t="s">
        <v>798</v>
      </c>
      <c r="BA12" s="75" t="s">
        <v>795</v>
      </c>
      <c r="BB12" s="75" t="s">
        <v>795</v>
      </c>
      <c r="BC12" s="75" t="s">
        <v>798</v>
      </c>
      <c r="BD12" s="75" t="s">
        <v>795</v>
      </c>
      <c r="BE12" s="75" t="s">
        <v>795</v>
      </c>
      <c r="BF12" s="75" t="s">
        <v>798</v>
      </c>
      <c r="BG12" s="75" t="s">
        <v>795</v>
      </c>
      <c r="BH12" s="75" t="s">
        <v>795</v>
      </c>
      <c r="BI12" s="75" t="s">
        <v>798</v>
      </c>
      <c r="BJ12" s="75" t="s">
        <v>795</v>
      </c>
      <c r="BK12" s="75" t="s">
        <v>795</v>
      </c>
      <c r="BL12" s="75" t="s">
        <v>798</v>
      </c>
      <c r="BM12" s="75" t="s">
        <v>795</v>
      </c>
      <c r="BN12" s="75" t="s">
        <v>795</v>
      </c>
      <c r="BO12" s="76" t="s">
        <v>799</v>
      </c>
      <c r="BP12" s="74"/>
      <c r="BQ12" s="75" t="s">
        <v>1036</v>
      </c>
      <c r="BR12" s="75" t="s">
        <v>798</v>
      </c>
      <c r="BS12" s="75" t="s">
        <v>795</v>
      </c>
      <c r="BT12" s="75" t="s">
        <v>795</v>
      </c>
      <c r="BU12" s="75" t="s">
        <v>798</v>
      </c>
      <c r="BV12" s="75" t="s">
        <v>795</v>
      </c>
      <c r="BW12" s="75" t="s">
        <v>795</v>
      </c>
      <c r="BX12" s="75" t="s">
        <v>798</v>
      </c>
      <c r="BY12" s="75" t="s">
        <v>795</v>
      </c>
      <c r="BZ12" s="75" t="s">
        <v>795</v>
      </c>
      <c r="CA12" s="75" t="s">
        <v>798</v>
      </c>
      <c r="CB12" s="75" t="s">
        <v>795</v>
      </c>
      <c r="CC12" s="75" t="s">
        <v>795</v>
      </c>
      <c r="CD12" s="76" t="s">
        <v>799</v>
      </c>
      <c r="CE12" s="75" t="s">
        <v>1037</v>
      </c>
      <c r="CF12" s="75" t="s">
        <v>1038</v>
      </c>
      <c r="CG12" s="75" t="s">
        <v>798</v>
      </c>
      <c r="CH12" s="75" t="s">
        <v>795</v>
      </c>
      <c r="CI12" s="75" t="s">
        <v>795</v>
      </c>
      <c r="CJ12" s="75" t="s">
        <v>798</v>
      </c>
      <c r="CK12" s="75" t="s">
        <v>795</v>
      </c>
      <c r="CL12" s="75" t="s">
        <v>795</v>
      </c>
      <c r="CM12" s="75" t="s">
        <v>798</v>
      </c>
      <c r="CN12" s="75" t="s">
        <v>795</v>
      </c>
      <c r="CO12" s="75" t="s">
        <v>795</v>
      </c>
      <c r="CP12" s="75" t="s">
        <v>798</v>
      </c>
      <c r="CQ12" s="75" t="s">
        <v>795</v>
      </c>
      <c r="CR12" s="75" t="s">
        <v>795</v>
      </c>
      <c r="CS12" s="76" t="s">
        <v>799</v>
      </c>
      <c r="CT12" s="75" t="s">
        <v>1039</v>
      </c>
      <c r="CU12" s="75" t="s">
        <v>1040</v>
      </c>
      <c r="CV12" s="75" t="s">
        <v>798</v>
      </c>
      <c r="CW12" s="75" t="s">
        <v>795</v>
      </c>
      <c r="CX12" s="75" t="s">
        <v>795</v>
      </c>
      <c r="CY12" s="75" t="s">
        <v>798</v>
      </c>
      <c r="CZ12" s="75" t="s">
        <v>795</v>
      </c>
      <c r="DA12" s="75" t="s">
        <v>795</v>
      </c>
      <c r="DB12" s="75" t="s">
        <v>798</v>
      </c>
      <c r="DC12" s="75" t="s">
        <v>795</v>
      </c>
      <c r="DD12" s="75" t="s">
        <v>795</v>
      </c>
      <c r="DE12" s="76" t="s">
        <v>799</v>
      </c>
      <c r="DF12" s="75" t="s">
        <v>1041</v>
      </c>
      <c r="DG12" s="75" t="s">
        <v>1042</v>
      </c>
      <c r="DH12" s="75" t="s">
        <v>798</v>
      </c>
      <c r="DI12" s="75" t="s">
        <v>795</v>
      </c>
      <c r="DJ12" s="75" t="s">
        <v>795</v>
      </c>
      <c r="DK12" s="75" t="s">
        <v>798</v>
      </c>
      <c r="DL12" s="75" t="s">
        <v>795</v>
      </c>
      <c r="DM12" s="75" t="s">
        <v>795</v>
      </c>
      <c r="DN12" s="75" t="s">
        <v>798</v>
      </c>
      <c r="DO12" s="75" t="s">
        <v>795</v>
      </c>
      <c r="DP12" s="75" t="s">
        <v>795</v>
      </c>
      <c r="DQ12" s="75" t="s">
        <v>798</v>
      </c>
      <c r="DR12" s="75" t="s">
        <v>795</v>
      </c>
      <c r="DS12" s="75" t="s">
        <v>795</v>
      </c>
      <c r="DT12" s="75" t="s">
        <v>821</v>
      </c>
      <c r="DU12" s="75" t="s">
        <v>795</v>
      </c>
      <c r="DV12" s="75" t="s">
        <v>795</v>
      </c>
      <c r="DW12" s="75" t="s">
        <v>798</v>
      </c>
      <c r="DX12" s="75" t="s">
        <v>795</v>
      </c>
      <c r="DY12" s="75" t="s">
        <v>795</v>
      </c>
      <c r="DZ12" s="75" t="s">
        <v>798</v>
      </c>
      <c r="EA12" s="75" t="s">
        <v>795</v>
      </c>
      <c r="EB12" s="75" t="s">
        <v>795</v>
      </c>
      <c r="EC12" s="94" t="s">
        <v>798</v>
      </c>
      <c r="ED12" s="75" t="s">
        <v>795</v>
      </c>
      <c r="EE12" s="96" t="s">
        <v>795</v>
      </c>
      <c r="EF12" s="75" t="s">
        <v>798</v>
      </c>
      <c r="EG12" s="75" t="s">
        <v>795</v>
      </c>
      <c r="EH12" s="75" t="s">
        <v>795</v>
      </c>
      <c r="EI12" s="85" t="s">
        <v>799</v>
      </c>
      <c r="EJ12" s="75" t="s">
        <v>1043</v>
      </c>
      <c r="EK12" s="92" t="s">
        <v>1044</v>
      </c>
      <c r="EL12" s="75" t="s">
        <v>798</v>
      </c>
      <c r="EM12" s="75" t="s">
        <v>795</v>
      </c>
      <c r="EN12" s="75" t="s">
        <v>795</v>
      </c>
      <c r="EO12" s="85" t="s">
        <v>799</v>
      </c>
      <c r="EP12" s="75" t="s">
        <v>1045</v>
      </c>
      <c r="EQ12" s="92" t="s">
        <v>1046</v>
      </c>
      <c r="ER12" s="75" t="s">
        <v>798</v>
      </c>
      <c r="ES12" s="75" t="s">
        <v>795</v>
      </c>
      <c r="ET12" s="75" t="s">
        <v>795</v>
      </c>
      <c r="EU12" s="75" t="s">
        <v>798</v>
      </c>
      <c r="EV12" s="75" t="s">
        <v>795</v>
      </c>
      <c r="EW12" s="75" t="s">
        <v>795</v>
      </c>
      <c r="EX12" s="91" t="s">
        <v>798</v>
      </c>
      <c r="EY12" s="75" t="s">
        <v>795</v>
      </c>
      <c r="EZ12" s="92" t="s">
        <v>795</v>
      </c>
      <c r="FA12" s="75" t="s">
        <v>798</v>
      </c>
      <c r="FB12" s="75" t="s">
        <v>795</v>
      </c>
      <c r="FC12" s="75" t="s">
        <v>795</v>
      </c>
      <c r="FD12" s="91" t="s">
        <v>821</v>
      </c>
      <c r="FE12" s="75" t="s">
        <v>795</v>
      </c>
      <c r="FF12" s="92" t="s">
        <v>795</v>
      </c>
      <c r="FG12" s="75" t="s">
        <v>798</v>
      </c>
      <c r="FH12" s="75" t="s">
        <v>795</v>
      </c>
      <c r="FI12" s="75" t="s">
        <v>795</v>
      </c>
      <c r="FJ12" s="76" t="s">
        <v>799</v>
      </c>
      <c r="FK12" s="75" t="s">
        <v>1047</v>
      </c>
      <c r="FL12" s="75" t="s">
        <v>1048</v>
      </c>
      <c r="FM12" s="75" t="s">
        <v>798</v>
      </c>
      <c r="FN12" s="75" t="s">
        <v>795</v>
      </c>
      <c r="FO12" s="75" t="s">
        <v>795</v>
      </c>
      <c r="FP12" s="75" t="s">
        <v>795</v>
      </c>
      <c r="FQ12" s="75" t="s">
        <v>795</v>
      </c>
    </row>
    <row r="13" spans="1:173" x14ac:dyDescent="0.25">
      <c r="A13" s="75" t="s">
        <v>900</v>
      </c>
      <c r="B13" s="75" t="s">
        <v>1049</v>
      </c>
      <c r="C13" s="75" t="s">
        <v>796</v>
      </c>
      <c r="D13" s="75" t="s">
        <v>797</v>
      </c>
      <c r="E13" s="75" t="s">
        <v>191</v>
      </c>
      <c r="F13" s="75" t="s">
        <v>795</v>
      </c>
      <c r="G13" s="76" t="s">
        <v>799</v>
      </c>
      <c r="H13" s="75" t="s">
        <v>1050</v>
      </c>
      <c r="I13" s="87" t="s">
        <v>1051</v>
      </c>
      <c r="J13" s="75" t="s">
        <v>798</v>
      </c>
      <c r="K13" s="75" t="s">
        <v>795</v>
      </c>
      <c r="L13" s="75" t="s">
        <v>795</v>
      </c>
      <c r="M13" s="76" t="s">
        <v>799</v>
      </c>
      <c r="N13" s="74"/>
      <c r="O13" s="75" t="s">
        <v>1052</v>
      </c>
      <c r="P13" s="75" t="s">
        <v>798</v>
      </c>
      <c r="Q13" s="75" t="s">
        <v>795</v>
      </c>
      <c r="R13" s="75" t="s">
        <v>795</v>
      </c>
      <c r="S13" s="75" t="s">
        <v>798</v>
      </c>
      <c r="T13" s="75" t="s">
        <v>795</v>
      </c>
      <c r="U13" s="75" t="s">
        <v>795</v>
      </c>
      <c r="V13" s="75" t="s">
        <v>798</v>
      </c>
      <c r="W13" s="75" t="s">
        <v>795</v>
      </c>
      <c r="X13" s="75" t="s">
        <v>795</v>
      </c>
      <c r="Y13" s="76" t="s">
        <v>799</v>
      </c>
      <c r="Z13" s="75" t="s">
        <v>795</v>
      </c>
      <c r="AA13" s="75" t="s">
        <v>1053</v>
      </c>
      <c r="AB13" s="75" t="s">
        <v>798</v>
      </c>
      <c r="AC13" s="75" t="s">
        <v>795</v>
      </c>
      <c r="AD13" s="75" t="s">
        <v>795</v>
      </c>
      <c r="AE13" s="75" t="s">
        <v>798</v>
      </c>
      <c r="AF13" s="75" t="s">
        <v>795</v>
      </c>
      <c r="AG13" s="75" t="s">
        <v>795</v>
      </c>
      <c r="AH13" s="76" t="s">
        <v>799</v>
      </c>
      <c r="AI13" s="75" t="s">
        <v>795</v>
      </c>
      <c r="AJ13" s="87" t="s">
        <v>1054</v>
      </c>
      <c r="AK13" s="75" t="s">
        <v>798</v>
      </c>
      <c r="AL13" s="75" t="s">
        <v>795</v>
      </c>
      <c r="AM13" s="75" t="s">
        <v>795</v>
      </c>
      <c r="AN13" s="76" t="s">
        <v>799</v>
      </c>
      <c r="AO13" s="75" t="s">
        <v>795</v>
      </c>
      <c r="AP13" s="87" t="s">
        <v>1055</v>
      </c>
      <c r="AQ13" s="75" t="s">
        <v>798</v>
      </c>
      <c r="AR13" s="75" t="s">
        <v>795</v>
      </c>
      <c r="AS13" s="75" t="s">
        <v>795</v>
      </c>
      <c r="AT13" s="85" t="s">
        <v>799</v>
      </c>
      <c r="AU13" s="97" t="s">
        <v>795</v>
      </c>
      <c r="AV13" s="98" t="s">
        <v>1056</v>
      </c>
      <c r="AW13" s="76" t="s">
        <v>799</v>
      </c>
      <c r="AX13" s="74"/>
      <c r="AY13" s="75" t="s">
        <v>1057</v>
      </c>
      <c r="AZ13" s="76" t="s">
        <v>799</v>
      </c>
      <c r="BA13" s="75" t="s">
        <v>1058</v>
      </c>
      <c r="BB13" s="84" t="s">
        <v>795</v>
      </c>
      <c r="BC13" s="75" t="s">
        <v>798</v>
      </c>
      <c r="BD13" s="75" t="s">
        <v>795</v>
      </c>
      <c r="BE13" s="75" t="s">
        <v>795</v>
      </c>
      <c r="BF13" s="75" t="s">
        <v>798</v>
      </c>
      <c r="BG13" s="75" t="s">
        <v>795</v>
      </c>
      <c r="BH13" s="75" t="s">
        <v>795</v>
      </c>
      <c r="BI13" s="76" t="s">
        <v>799</v>
      </c>
      <c r="BJ13" s="75" t="s">
        <v>795</v>
      </c>
      <c r="BK13" s="75" t="s">
        <v>1059</v>
      </c>
      <c r="BL13" s="75" t="s">
        <v>798</v>
      </c>
      <c r="BM13" s="75" t="s">
        <v>795</v>
      </c>
      <c r="BN13" s="75" t="s">
        <v>795</v>
      </c>
      <c r="BO13" s="76" t="s">
        <v>799</v>
      </c>
      <c r="BP13" s="76" t="s">
        <v>799</v>
      </c>
      <c r="BQ13" s="75" t="s">
        <v>1060</v>
      </c>
      <c r="BR13" s="75" t="s">
        <v>798</v>
      </c>
      <c r="BS13" s="75" t="s">
        <v>795</v>
      </c>
      <c r="BT13" s="75" t="s">
        <v>795</v>
      </c>
      <c r="BU13" s="76" t="s">
        <v>799</v>
      </c>
      <c r="BV13" s="97" t="s">
        <v>795</v>
      </c>
      <c r="BW13" s="97" t="s">
        <v>1061</v>
      </c>
      <c r="BX13" s="76" t="s">
        <v>799</v>
      </c>
      <c r="BY13" s="88" t="s">
        <v>795</v>
      </c>
      <c r="BZ13" s="88" t="s">
        <v>1062</v>
      </c>
      <c r="CA13" s="75" t="s">
        <v>798</v>
      </c>
      <c r="CB13" s="75" t="s">
        <v>795</v>
      </c>
      <c r="CC13" s="75" t="s">
        <v>795</v>
      </c>
      <c r="CD13" s="76" t="s">
        <v>799</v>
      </c>
      <c r="CE13" s="75" t="s">
        <v>795</v>
      </c>
      <c r="CF13" s="75" t="s">
        <v>1063</v>
      </c>
      <c r="CG13" s="75" t="s">
        <v>798</v>
      </c>
      <c r="CH13" s="75" t="s">
        <v>795</v>
      </c>
      <c r="CI13" s="75" t="s">
        <v>795</v>
      </c>
      <c r="CJ13" s="75" t="s">
        <v>798</v>
      </c>
      <c r="CK13" s="75" t="s">
        <v>795</v>
      </c>
      <c r="CL13" s="75" t="s">
        <v>795</v>
      </c>
      <c r="CM13" s="75" t="s">
        <v>798</v>
      </c>
      <c r="CN13" s="75" t="s">
        <v>795</v>
      </c>
      <c r="CO13" s="75" t="s">
        <v>795</v>
      </c>
      <c r="CP13" s="75" t="s">
        <v>798</v>
      </c>
      <c r="CQ13" s="75" t="s">
        <v>795</v>
      </c>
      <c r="CR13" s="75" t="s">
        <v>795</v>
      </c>
      <c r="CS13" s="76" t="s">
        <v>799</v>
      </c>
      <c r="CT13" s="75" t="s">
        <v>795</v>
      </c>
      <c r="CU13" s="75" t="s">
        <v>1064</v>
      </c>
      <c r="CV13" s="76" t="s">
        <v>799</v>
      </c>
      <c r="CW13" s="97" t="s">
        <v>795</v>
      </c>
      <c r="CX13" s="97" t="s">
        <v>1065</v>
      </c>
      <c r="CY13" s="75" t="s">
        <v>798</v>
      </c>
      <c r="CZ13" s="75" t="s">
        <v>795</v>
      </c>
      <c r="DA13" s="75" t="s">
        <v>795</v>
      </c>
      <c r="DB13" s="75" t="s">
        <v>798</v>
      </c>
      <c r="DC13" s="75" t="s">
        <v>795</v>
      </c>
      <c r="DD13" s="75" t="s">
        <v>795</v>
      </c>
      <c r="DE13" s="75" t="s">
        <v>798</v>
      </c>
      <c r="DF13" s="75" t="s">
        <v>795</v>
      </c>
      <c r="DG13" s="75" t="s">
        <v>795</v>
      </c>
      <c r="DH13" s="76" t="s">
        <v>799</v>
      </c>
      <c r="DI13" s="75" t="s">
        <v>795</v>
      </c>
      <c r="DJ13" s="75" t="s">
        <v>1066</v>
      </c>
      <c r="DK13" s="75" t="s">
        <v>798</v>
      </c>
      <c r="DL13" s="75" t="s">
        <v>795</v>
      </c>
      <c r="DM13" s="75" t="s">
        <v>795</v>
      </c>
      <c r="DN13" s="76" t="s">
        <v>799</v>
      </c>
      <c r="DO13" s="76" t="s">
        <v>799</v>
      </c>
      <c r="DP13" s="75" t="s">
        <v>1067</v>
      </c>
      <c r="DQ13" s="75" t="s">
        <v>798</v>
      </c>
      <c r="DR13" s="75" t="s">
        <v>795</v>
      </c>
      <c r="DS13" s="75" t="s">
        <v>795</v>
      </c>
      <c r="DT13" s="75" t="s">
        <v>821</v>
      </c>
      <c r="DU13" s="75" t="s">
        <v>795</v>
      </c>
      <c r="DV13" s="75" t="s">
        <v>795</v>
      </c>
      <c r="DW13" s="75" t="s">
        <v>798</v>
      </c>
      <c r="DX13" s="75" t="s">
        <v>795</v>
      </c>
      <c r="DY13" s="75" t="s">
        <v>795</v>
      </c>
      <c r="DZ13" s="75" t="s">
        <v>798</v>
      </c>
      <c r="EA13" s="75" t="s">
        <v>795</v>
      </c>
      <c r="EB13" s="75" t="s">
        <v>795</v>
      </c>
      <c r="EC13" s="94" t="s">
        <v>798</v>
      </c>
      <c r="ED13" s="75" t="s">
        <v>795</v>
      </c>
      <c r="EE13" s="96" t="s">
        <v>795</v>
      </c>
      <c r="EF13" s="75" t="s">
        <v>798</v>
      </c>
      <c r="EG13" s="75" t="s">
        <v>795</v>
      </c>
      <c r="EH13" s="75" t="s">
        <v>795</v>
      </c>
      <c r="EI13" s="91" t="s">
        <v>798</v>
      </c>
      <c r="EJ13" s="75" t="s">
        <v>795</v>
      </c>
      <c r="EK13" s="92" t="s">
        <v>795</v>
      </c>
      <c r="EL13" s="75" t="s">
        <v>798</v>
      </c>
      <c r="EM13" s="75" t="s">
        <v>795</v>
      </c>
      <c r="EN13" s="75" t="s">
        <v>795</v>
      </c>
      <c r="EO13" s="91" t="s">
        <v>798</v>
      </c>
      <c r="EP13" s="75" t="s">
        <v>795</v>
      </c>
      <c r="EQ13" s="92" t="s">
        <v>795</v>
      </c>
      <c r="ER13" s="75" t="s">
        <v>798</v>
      </c>
      <c r="ES13" s="75" t="s">
        <v>795</v>
      </c>
      <c r="ET13" s="75" t="s">
        <v>795</v>
      </c>
      <c r="EU13" s="75" t="s">
        <v>798</v>
      </c>
      <c r="EV13" s="75" t="s">
        <v>795</v>
      </c>
      <c r="EW13" s="75" t="s">
        <v>795</v>
      </c>
      <c r="EX13" s="91" t="s">
        <v>798</v>
      </c>
      <c r="EY13" s="75" t="s">
        <v>795</v>
      </c>
      <c r="EZ13" s="92" t="s">
        <v>795</v>
      </c>
      <c r="FA13" s="75" t="s">
        <v>798</v>
      </c>
      <c r="FB13" s="75" t="s">
        <v>795</v>
      </c>
      <c r="FC13" s="75" t="s">
        <v>795</v>
      </c>
      <c r="FD13" s="91" t="s">
        <v>821</v>
      </c>
      <c r="FE13" s="75" t="s">
        <v>795</v>
      </c>
      <c r="FF13" s="92" t="s">
        <v>795</v>
      </c>
      <c r="FG13" s="75" t="s">
        <v>798</v>
      </c>
      <c r="FH13" s="75" t="s">
        <v>795</v>
      </c>
      <c r="FI13" s="75" t="s">
        <v>795</v>
      </c>
      <c r="FJ13" s="75" t="s">
        <v>798</v>
      </c>
      <c r="FK13" s="75" t="s">
        <v>795</v>
      </c>
      <c r="FL13" s="75" t="s">
        <v>795</v>
      </c>
      <c r="FM13" s="75" t="s">
        <v>798</v>
      </c>
      <c r="FN13" s="75" t="s">
        <v>795</v>
      </c>
      <c r="FO13" s="75" t="s">
        <v>795</v>
      </c>
      <c r="FP13" s="75" t="s">
        <v>795</v>
      </c>
      <c r="FQ13" s="75" t="s">
        <v>795</v>
      </c>
    </row>
    <row r="14" spans="1:173" x14ac:dyDescent="0.25">
      <c r="A14" s="75" t="s">
        <v>794</v>
      </c>
      <c r="B14" s="75" t="s">
        <v>795</v>
      </c>
      <c r="C14" s="75" t="s">
        <v>830</v>
      </c>
      <c r="D14" s="75" t="s">
        <v>797</v>
      </c>
      <c r="E14" s="75" t="s">
        <v>206</v>
      </c>
      <c r="F14" s="75" t="s">
        <v>795</v>
      </c>
      <c r="G14" s="75" t="s">
        <v>798</v>
      </c>
      <c r="H14" s="75" t="s">
        <v>795</v>
      </c>
      <c r="I14" s="75" t="s">
        <v>795</v>
      </c>
      <c r="J14" s="75" t="s">
        <v>798</v>
      </c>
      <c r="K14" s="75" t="s">
        <v>795</v>
      </c>
      <c r="L14" s="75" t="s">
        <v>795</v>
      </c>
      <c r="M14" s="75" t="s">
        <v>798</v>
      </c>
      <c r="N14" s="75" t="s">
        <v>795</v>
      </c>
      <c r="O14" s="75" t="s">
        <v>795</v>
      </c>
      <c r="P14" s="75" t="s">
        <v>798</v>
      </c>
      <c r="Q14" s="75" t="s">
        <v>795</v>
      </c>
      <c r="R14" s="75" t="s">
        <v>795</v>
      </c>
      <c r="S14" s="75" t="s">
        <v>798</v>
      </c>
      <c r="T14" s="75" t="s">
        <v>795</v>
      </c>
      <c r="U14" s="75" t="s">
        <v>795</v>
      </c>
      <c r="V14" s="75" t="s">
        <v>798</v>
      </c>
      <c r="W14" s="75" t="s">
        <v>795</v>
      </c>
      <c r="X14" s="75" t="s">
        <v>795</v>
      </c>
      <c r="Y14" s="75" t="s">
        <v>798</v>
      </c>
      <c r="Z14" s="75" t="s">
        <v>795</v>
      </c>
      <c r="AA14" s="75" t="s">
        <v>795</v>
      </c>
      <c r="AB14" s="75" t="s">
        <v>798</v>
      </c>
      <c r="AC14" s="75" t="s">
        <v>795</v>
      </c>
      <c r="AD14" s="75" t="s">
        <v>795</v>
      </c>
      <c r="AE14" s="75" t="s">
        <v>798</v>
      </c>
      <c r="AF14" s="75" t="s">
        <v>795</v>
      </c>
      <c r="AG14" s="75" t="s">
        <v>795</v>
      </c>
      <c r="AH14" s="75" t="s">
        <v>798</v>
      </c>
      <c r="AI14" s="75" t="s">
        <v>795</v>
      </c>
      <c r="AJ14" s="75" t="s">
        <v>795</v>
      </c>
      <c r="AK14" s="75" t="s">
        <v>798</v>
      </c>
      <c r="AL14" s="75" t="s">
        <v>795</v>
      </c>
      <c r="AM14" s="75" t="s">
        <v>795</v>
      </c>
      <c r="AN14" s="75" t="s">
        <v>798</v>
      </c>
      <c r="AO14" s="75" t="s">
        <v>795</v>
      </c>
      <c r="AP14" s="75" t="s">
        <v>795</v>
      </c>
      <c r="AQ14" s="75" t="s">
        <v>798</v>
      </c>
      <c r="AR14" s="75" t="s">
        <v>795</v>
      </c>
      <c r="AS14" s="75" t="s">
        <v>795</v>
      </c>
      <c r="AT14" s="91" t="s">
        <v>798</v>
      </c>
      <c r="AU14" s="75" t="s">
        <v>795</v>
      </c>
      <c r="AV14" s="92" t="s">
        <v>795</v>
      </c>
      <c r="AW14" s="75" t="s">
        <v>798</v>
      </c>
      <c r="AX14" s="75" t="s">
        <v>795</v>
      </c>
      <c r="AY14" s="75" t="s">
        <v>795</v>
      </c>
      <c r="AZ14" s="75" t="s">
        <v>798</v>
      </c>
      <c r="BA14" s="75" t="s">
        <v>795</v>
      </c>
      <c r="BB14" s="75" t="s">
        <v>795</v>
      </c>
      <c r="BC14" s="75" t="s">
        <v>798</v>
      </c>
      <c r="BD14" s="75" t="s">
        <v>795</v>
      </c>
      <c r="BE14" s="75" t="s">
        <v>795</v>
      </c>
      <c r="BF14" s="75" t="s">
        <v>798</v>
      </c>
      <c r="BG14" s="75" t="s">
        <v>795</v>
      </c>
      <c r="BH14" s="75" t="s">
        <v>795</v>
      </c>
      <c r="BI14" s="75" t="s">
        <v>798</v>
      </c>
      <c r="BJ14" s="75" t="s">
        <v>795</v>
      </c>
      <c r="BK14" s="75" t="s">
        <v>795</v>
      </c>
      <c r="BL14" s="75" t="s">
        <v>798</v>
      </c>
      <c r="BM14" s="75" t="s">
        <v>795</v>
      </c>
      <c r="BN14" s="75" t="s">
        <v>795</v>
      </c>
      <c r="BO14" s="75" t="s">
        <v>798</v>
      </c>
      <c r="BP14" s="75" t="s">
        <v>795</v>
      </c>
      <c r="BQ14" s="75" t="s">
        <v>795</v>
      </c>
      <c r="BR14" s="75" t="s">
        <v>798</v>
      </c>
      <c r="BS14" s="75" t="s">
        <v>795</v>
      </c>
      <c r="BT14" s="75" t="s">
        <v>795</v>
      </c>
      <c r="BU14" s="75" t="s">
        <v>798</v>
      </c>
      <c r="BV14" s="75" t="s">
        <v>795</v>
      </c>
      <c r="BW14" s="75" t="s">
        <v>795</v>
      </c>
      <c r="BX14" s="75" t="s">
        <v>798</v>
      </c>
      <c r="BY14" s="75" t="s">
        <v>795</v>
      </c>
      <c r="BZ14" s="75" t="s">
        <v>795</v>
      </c>
      <c r="CA14" s="75" t="s">
        <v>798</v>
      </c>
      <c r="CB14" s="75" t="s">
        <v>795</v>
      </c>
      <c r="CC14" s="75" t="s">
        <v>795</v>
      </c>
      <c r="CD14" s="75" t="s">
        <v>798</v>
      </c>
      <c r="CE14" s="75" t="s">
        <v>795</v>
      </c>
      <c r="CF14" s="75" t="s">
        <v>795</v>
      </c>
      <c r="CG14" s="75" t="s">
        <v>798</v>
      </c>
      <c r="CH14" s="75" t="s">
        <v>795</v>
      </c>
      <c r="CI14" s="75" t="s">
        <v>795</v>
      </c>
      <c r="CJ14" s="75" t="s">
        <v>798</v>
      </c>
      <c r="CK14" s="75" t="s">
        <v>795</v>
      </c>
      <c r="CL14" s="75" t="s">
        <v>795</v>
      </c>
      <c r="CM14" s="75" t="s">
        <v>798</v>
      </c>
      <c r="CN14" s="75" t="s">
        <v>795</v>
      </c>
      <c r="CO14" s="75" t="s">
        <v>795</v>
      </c>
      <c r="CP14" s="75" t="s">
        <v>798</v>
      </c>
      <c r="CQ14" s="75" t="s">
        <v>795</v>
      </c>
      <c r="CR14" s="75" t="s">
        <v>795</v>
      </c>
      <c r="CS14" s="75" t="s">
        <v>821</v>
      </c>
      <c r="CT14" s="75" t="s">
        <v>795</v>
      </c>
      <c r="CU14" s="75" t="s">
        <v>795</v>
      </c>
      <c r="CV14" s="75" t="s">
        <v>798</v>
      </c>
      <c r="CW14" s="75" t="s">
        <v>795</v>
      </c>
      <c r="CX14" s="75" t="s">
        <v>795</v>
      </c>
      <c r="CY14" s="75" t="s">
        <v>798</v>
      </c>
      <c r="CZ14" s="75" t="s">
        <v>795</v>
      </c>
      <c r="DA14" s="75" t="s">
        <v>795</v>
      </c>
      <c r="DB14" s="75" t="s">
        <v>798</v>
      </c>
      <c r="DC14" s="75" t="s">
        <v>795</v>
      </c>
      <c r="DD14" s="75" t="s">
        <v>795</v>
      </c>
      <c r="DE14" s="75" t="s">
        <v>798</v>
      </c>
      <c r="DF14" s="75" t="s">
        <v>795</v>
      </c>
      <c r="DG14" s="75" t="s">
        <v>795</v>
      </c>
      <c r="DH14" s="75" t="s">
        <v>798</v>
      </c>
      <c r="DI14" s="75" t="s">
        <v>795</v>
      </c>
      <c r="DJ14" s="75" t="s">
        <v>795</v>
      </c>
      <c r="DK14" s="75" t="s">
        <v>798</v>
      </c>
      <c r="DL14" s="75" t="s">
        <v>795</v>
      </c>
      <c r="DM14" s="75" t="s">
        <v>795</v>
      </c>
      <c r="DN14" s="75" t="s">
        <v>798</v>
      </c>
      <c r="DO14" s="75" t="s">
        <v>795</v>
      </c>
      <c r="DP14" s="75" t="s">
        <v>795</v>
      </c>
      <c r="DQ14" s="75" t="s">
        <v>798</v>
      </c>
      <c r="DR14" s="75" t="s">
        <v>795</v>
      </c>
      <c r="DS14" s="75" t="s">
        <v>795</v>
      </c>
      <c r="DT14" s="75" t="s">
        <v>821</v>
      </c>
      <c r="DU14" s="75" t="s">
        <v>795</v>
      </c>
      <c r="DV14" s="75" t="s">
        <v>795</v>
      </c>
      <c r="DW14" s="75" t="s">
        <v>798</v>
      </c>
      <c r="DX14" s="75" t="s">
        <v>795</v>
      </c>
      <c r="DY14" s="75" t="s">
        <v>795</v>
      </c>
      <c r="DZ14" s="75" t="s">
        <v>798</v>
      </c>
      <c r="EA14" s="75" t="s">
        <v>795</v>
      </c>
      <c r="EB14" s="75" t="s">
        <v>795</v>
      </c>
      <c r="EC14" s="89" t="s">
        <v>799</v>
      </c>
      <c r="ED14" s="75" t="s">
        <v>1068</v>
      </c>
      <c r="EE14" s="90" t="s">
        <v>795</v>
      </c>
      <c r="EF14" s="75" t="s">
        <v>798</v>
      </c>
      <c r="EG14" s="75" t="s">
        <v>795</v>
      </c>
      <c r="EH14" s="75" t="s">
        <v>795</v>
      </c>
      <c r="EI14" s="91" t="s">
        <v>798</v>
      </c>
      <c r="EJ14" s="75" t="s">
        <v>795</v>
      </c>
      <c r="EK14" s="92" t="s">
        <v>795</v>
      </c>
      <c r="EL14" s="75" t="s">
        <v>798</v>
      </c>
      <c r="EM14" s="75" t="s">
        <v>795</v>
      </c>
      <c r="EN14" s="75" t="s">
        <v>795</v>
      </c>
      <c r="EO14" s="85" t="s">
        <v>799</v>
      </c>
      <c r="EP14" s="75" t="s">
        <v>1069</v>
      </c>
      <c r="EQ14" s="98" t="s">
        <v>1070</v>
      </c>
      <c r="ER14" s="76" t="s">
        <v>799</v>
      </c>
      <c r="ES14" s="88" t="s">
        <v>1071</v>
      </c>
      <c r="ET14" s="88" t="s">
        <v>1072</v>
      </c>
      <c r="EU14" s="75" t="s">
        <v>798</v>
      </c>
      <c r="EV14" s="75" t="s">
        <v>795</v>
      </c>
      <c r="EW14" s="75" t="s">
        <v>795</v>
      </c>
      <c r="EX14" s="85" t="s">
        <v>799</v>
      </c>
      <c r="EY14" s="75" t="s">
        <v>1073</v>
      </c>
      <c r="EZ14" s="93" t="s">
        <v>795</v>
      </c>
      <c r="FA14" s="75" t="s">
        <v>798</v>
      </c>
      <c r="FB14" s="75" t="s">
        <v>795</v>
      </c>
      <c r="FC14" s="75" t="s">
        <v>795</v>
      </c>
      <c r="FD14" s="91" t="s">
        <v>821</v>
      </c>
      <c r="FE14" s="75" t="s">
        <v>795</v>
      </c>
      <c r="FF14" s="92" t="s">
        <v>795</v>
      </c>
      <c r="FG14" s="76" t="s">
        <v>799</v>
      </c>
      <c r="FH14" s="75" t="s">
        <v>1074</v>
      </c>
      <c r="FI14" s="84" t="s">
        <v>795</v>
      </c>
      <c r="FJ14" s="76" t="s">
        <v>799</v>
      </c>
      <c r="FK14" s="97" t="s">
        <v>1075</v>
      </c>
      <c r="FL14" s="97" t="s">
        <v>1076</v>
      </c>
      <c r="FM14" s="75" t="s">
        <v>798</v>
      </c>
      <c r="FN14" s="75" t="s">
        <v>795</v>
      </c>
      <c r="FO14" s="75" t="s">
        <v>795</v>
      </c>
      <c r="FP14" s="75" t="s">
        <v>795</v>
      </c>
      <c r="FQ14" s="75" t="s">
        <v>795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3C95FD-8790-4C0E-9CBC-F5A2CF7E3122}">
  <dimension ref="A1:DL132"/>
  <sheetViews>
    <sheetView tabSelected="1" workbookViewId="0">
      <selection sqref="A1:XFD1048576"/>
    </sheetView>
  </sheetViews>
  <sheetFormatPr defaultRowHeight="15" x14ac:dyDescent="0.25"/>
  <cols>
    <col min="1" max="1" width="12.140625" customWidth="1"/>
    <col min="22" max="22" width="11.28515625" style="174" bestFit="1" customWidth="1"/>
    <col min="23" max="33" width="9.140625" style="174"/>
    <col min="35" max="39" width="9.140625" style="175"/>
  </cols>
  <sheetData>
    <row r="1" spans="1:116" x14ac:dyDescent="0.25">
      <c r="A1" t="s">
        <v>1077</v>
      </c>
      <c r="B1" t="s">
        <v>1078</v>
      </c>
      <c r="C1" t="s">
        <v>1079</v>
      </c>
      <c r="D1" t="s">
        <v>1080</v>
      </c>
      <c r="E1" t="s">
        <v>1081</v>
      </c>
      <c r="F1" t="s">
        <v>1079</v>
      </c>
      <c r="G1" t="s">
        <v>1082</v>
      </c>
      <c r="H1" t="s">
        <v>1081</v>
      </c>
      <c r="I1" t="s">
        <v>1082</v>
      </c>
      <c r="J1" t="s">
        <v>1083</v>
      </c>
      <c r="K1" t="s">
        <v>1084</v>
      </c>
      <c r="L1" t="s">
        <v>1085</v>
      </c>
    </row>
    <row r="2" spans="1:116" x14ac:dyDescent="0.25">
      <c r="A2" t="s">
        <v>1</v>
      </c>
      <c r="B2" t="s">
        <v>1086</v>
      </c>
      <c r="C2" t="s">
        <v>960</v>
      </c>
      <c r="D2" t="s">
        <v>960</v>
      </c>
      <c r="E2" t="s">
        <v>861</v>
      </c>
      <c r="F2" t="s">
        <v>960</v>
      </c>
      <c r="G2" t="s">
        <v>796</v>
      </c>
      <c r="H2" t="s">
        <v>861</v>
      </c>
      <c r="I2" t="s">
        <v>796</v>
      </c>
      <c r="J2" t="s">
        <v>1086</v>
      </c>
      <c r="K2" t="s">
        <v>1086</v>
      </c>
      <c r="L2" t="s">
        <v>1087</v>
      </c>
    </row>
    <row r="3" spans="1:116" x14ac:dyDescent="0.25">
      <c r="A3" t="s">
        <v>1088</v>
      </c>
      <c r="B3" t="s">
        <v>1089</v>
      </c>
      <c r="C3" t="s">
        <v>1090</v>
      </c>
      <c r="D3" t="s">
        <v>1089</v>
      </c>
      <c r="E3" t="s">
        <v>1090</v>
      </c>
      <c r="F3" t="s">
        <v>1090</v>
      </c>
      <c r="G3" t="s">
        <v>1090</v>
      </c>
      <c r="H3" t="s">
        <v>1090</v>
      </c>
      <c r="I3" t="s">
        <v>1091</v>
      </c>
      <c r="J3" t="s">
        <v>1091</v>
      </c>
      <c r="K3" t="s">
        <v>1089</v>
      </c>
      <c r="L3" t="s">
        <v>1092</v>
      </c>
      <c r="AI3" s="176" t="s">
        <v>1093</v>
      </c>
      <c r="AJ3" s="176"/>
      <c r="AK3" s="176"/>
      <c r="AL3" s="176"/>
      <c r="AM3" s="176"/>
    </row>
    <row r="4" spans="1:116" x14ac:dyDescent="0.25">
      <c r="O4" s="177">
        <v>1</v>
      </c>
      <c r="P4" s="177">
        <v>2</v>
      </c>
      <c r="Q4" s="177">
        <v>3</v>
      </c>
      <c r="R4" s="177">
        <v>4</v>
      </c>
      <c r="S4" s="177">
        <v>5</v>
      </c>
      <c r="V4" s="174" t="s">
        <v>1094</v>
      </c>
      <c r="W4" s="178">
        <v>1</v>
      </c>
      <c r="X4" s="178">
        <v>2</v>
      </c>
      <c r="Y4" s="178">
        <v>3</v>
      </c>
      <c r="Z4" s="178">
        <v>4</v>
      </c>
      <c r="AA4" s="178">
        <v>5</v>
      </c>
      <c r="AB4" s="178"/>
      <c r="AC4" s="178">
        <v>1</v>
      </c>
      <c r="AD4" s="178">
        <v>2</v>
      </c>
      <c r="AE4" s="178">
        <v>3</v>
      </c>
      <c r="AF4" s="178">
        <v>4</v>
      </c>
      <c r="AG4" s="178">
        <v>5</v>
      </c>
      <c r="AH4" s="177"/>
      <c r="AI4" s="179">
        <v>1</v>
      </c>
      <c r="AJ4" s="179">
        <v>2</v>
      </c>
      <c r="AK4" s="179">
        <v>3</v>
      </c>
      <c r="AL4" s="179">
        <v>4</v>
      </c>
      <c r="AM4" s="179">
        <v>5</v>
      </c>
    </row>
    <row r="5" spans="1:116" s="180" customFormat="1" x14ac:dyDescent="0.25">
      <c r="A5" s="180" t="s">
        <v>11</v>
      </c>
      <c r="B5" s="180">
        <v>3</v>
      </c>
      <c r="C5" s="180">
        <v>3</v>
      </c>
      <c r="D5" s="180">
        <v>3</v>
      </c>
      <c r="E5" s="180">
        <v>2</v>
      </c>
      <c r="F5" s="180">
        <v>3</v>
      </c>
      <c r="G5" s="180">
        <v>2</v>
      </c>
      <c r="H5" s="180">
        <v>1</v>
      </c>
      <c r="I5" s="180">
        <v>1</v>
      </c>
      <c r="J5" s="180">
        <v>1</v>
      </c>
      <c r="K5" s="180">
        <v>3</v>
      </c>
      <c r="L5" s="180">
        <v>1</v>
      </c>
      <c r="M5"/>
      <c r="N5"/>
      <c r="O5">
        <f>IF(SUM($B5:$L5)=0,"",COUNTIF($B5:$L5,"="&amp;O$4))</f>
        <v>4</v>
      </c>
      <c r="P5">
        <f t="shared" ref="P5:S20" si="0">IF(SUM($B5:$L5)=0,"",COUNTIF($B5:$L5,"="&amp;P$4))</f>
        <v>2</v>
      </c>
      <c r="Q5">
        <f>IF(SUM($B5:$L5)=0,"",COUNTIF($B5:$L5,"="&amp;Q$4))</f>
        <v>5</v>
      </c>
      <c r="R5">
        <f t="shared" si="0"/>
        <v>0</v>
      </c>
      <c r="S5">
        <f t="shared" si="0"/>
        <v>0</v>
      </c>
      <c r="T5">
        <f>SUM(O5:S5)</f>
        <v>11</v>
      </c>
      <c r="U5"/>
      <c r="V5" s="174">
        <v>3</v>
      </c>
      <c r="W5" s="174">
        <f t="shared" ref="W5:AA36" si="1">IF(SUM($B5:$L5)=0,"",O5/$T5)</f>
        <v>0.36363636363636365</v>
      </c>
      <c r="X5" s="174">
        <f t="shared" si="1"/>
        <v>0.18181818181818182</v>
      </c>
      <c r="Y5" s="174">
        <f t="shared" si="1"/>
        <v>0.45454545454545453</v>
      </c>
      <c r="Z5" s="174">
        <f t="shared" si="1"/>
        <v>0</v>
      </c>
      <c r="AA5" s="174">
        <f t="shared" si="1"/>
        <v>0</v>
      </c>
      <c r="AB5" s="174"/>
      <c r="AC5" s="174">
        <f t="shared" ref="AC5:AG36" si="2">IF(SUM($B5:$L5)=0,"",W5*$V5)</f>
        <v>1.0909090909090908</v>
      </c>
      <c r="AD5" s="174">
        <f t="shared" si="2"/>
        <v>0.54545454545454541</v>
      </c>
      <c r="AE5" s="174">
        <f t="shared" si="2"/>
        <v>1.3636363636363635</v>
      </c>
      <c r="AF5" s="174">
        <f t="shared" si="2"/>
        <v>0</v>
      </c>
      <c r="AG5" s="174">
        <f t="shared" si="2"/>
        <v>0</v>
      </c>
      <c r="AH5"/>
      <c r="AI5" s="181">
        <f t="shared" ref="AI5:AM20" si="3">IF($A5="","",IF(B8=0,AVERAGE(AC5:AC7),IF(B9=0,AVERAGE(AC5:AC8),IF(B10=0,AVERAGE(AC5:AC9),AVERAGE(AC5:AC6)))))</f>
        <v>0.66666666666666663</v>
      </c>
      <c r="AJ5" s="181">
        <f t="shared" si="3"/>
        <v>0.69696969696969691</v>
      </c>
      <c r="AK5" s="181">
        <f t="shared" si="3"/>
        <v>0.63636363636363635</v>
      </c>
      <c r="AL5" s="181">
        <f t="shared" si="3"/>
        <v>0</v>
      </c>
      <c r="AM5" s="181">
        <f t="shared" si="3"/>
        <v>0</v>
      </c>
      <c r="AN5"/>
      <c r="AO5"/>
      <c r="AP5"/>
      <c r="AQ5"/>
      <c r="AR5">
        <v>1</v>
      </c>
      <c r="AS5" t="s">
        <v>1095</v>
      </c>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row>
    <row r="6" spans="1:116" s="182" customFormat="1" x14ac:dyDescent="0.25">
      <c r="B6" s="182">
        <v>2</v>
      </c>
      <c r="C6" s="182">
        <v>2</v>
      </c>
      <c r="D6" s="182">
        <v>2</v>
      </c>
      <c r="E6" s="182">
        <v>1</v>
      </c>
      <c r="F6" s="182">
        <v>2</v>
      </c>
      <c r="G6" s="182">
        <v>1</v>
      </c>
      <c r="H6" s="182">
        <v>2</v>
      </c>
      <c r="I6" s="182">
        <v>2</v>
      </c>
      <c r="J6" s="182">
        <v>2</v>
      </c>
      <c r="K6" s="182">
        <v>1</v>
      </c>
      <c r="L6" s="182">
        <v>2</v>
      </c>
      <c r="M6"/>
      <c r="N6"/>
      <c r="O6">
        <f t="shared" ref="O6:S37" si="4">IF(SUM($B6:$L6)=0,"",COUNTIF($B6:$L6,"="&amp;O$4))</f>
        <v>3</v>
      </c>
      <c r="P6">
        <f t="shared" si="0"/>
        <v>8</v>
      </c>
      <c r="Q6">
        <f t="shared" si="0"/>
        <v>0</v>
      </c>
      <c r="R6">
        <f t="shared" si="0"/>
        <v>0</v>
      </c>
      <c r="S6">
        <f t="shared" si="0"/>
        <v>0</v>
      </c>
      <c r="T6">
        <f t="shared" ref="T6:T69" si="5">SUM(O6:S6)</f>
        <v>11</v>
      </c>
      <c r="U6"/>
      <c r="V6" s="174">
        <v>2</v>
      </c>
      <c r="W6" s="174">
        <f t="shared" si="1"/>
        <v>0.27272727272727271</v>
      </c>
      <c r="X6" s="174">
        <f t="shared" si="1"/>
        <v>0.72727272727272729</v>
      </c>
      <c r="Y6" s="174">
        <f t="shared" si="1"/>
        <v>0</v>
      </c>
      <c r="Z6" s="174">
        <f t="shared" si="1"/>
        <v>0</v>
      </c>
      <c r="AA6" s="174">
        <f t="shared" si="1"/>
        <v>0</v>
      </c>
      <c r="AB6" s="174"/>
      <c r="AC6" s="174">
        <f t="shared" si="2"/>
        <v>0.54545454545454541</v>
      </c>
      <c r="AD6" s="174">
        <f t="shared" si="2"/>
        <v>1.4545454545454546</v>
      </c>
      <c r="AE6" s="174">
        <f t="shared" si="2"/>
        <v>0</v>
      </c>
      <c r="AF6" s="174">
        <f t="shared" si="2"/>
        <v>0</v>
      </c>
      <c r="AG6" s="174">
        <f t="shared" si="2"/>
        <v>0</v>
      </c>
      <c r="AH6"/>
      <c r="AI6" s="181" t="str">
        <f t="shared" si="3"/>
        <v/>
      </c>
      <c r="AJ6" s="181" t="str">
        <f t="shared" si="3"/>
        <v/>
      </c>
      <c r="AK6" s="181" t="str">
        <f t="shared" si="3"/>
        <v/>
      </c>
      <c r="AL6" s="181" t="str">
        <f t="shared" si="3"/>
        <v/>
      </c>
      <c r="AM6" s="181" t="str">
        <f t="shared" si="3"/>
        <v/>
      </c>
      <c r="AN6"/>
      <c r="AO6"/>
      <c r="AP6"/>
      <c r="AQ6"/>
      <c r="AR6">
        <v>2</v>
      </c>
      <c r="AS6" t="s">
        <v>1096</v>
      </c>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row>
    <row r="7" spans="1:116" s="183" customFormat="1" x14ac:dyDescent="0.25">
      <c r="B7" s="183">
        <v>1</v>
      </c>
      <c r="C7" s="183">
        <v>1</v>
      </c>
      <c r="D7" s="183">
        <v>1</v>
      </c>
      <c r="E7" s="183">
        <v>3</v>
      </c>
      <c r="F7" s="183">
        <v>1</v>
      </c>
      <c r="G7" s="183">
        <v>3</v>
      </c>
      <c r="H7" s="183">
        <v>3</v>
      </c>
      <c r="I7" s="183">
        <v>3</v>
      </c>
      <c r="J7" s="183">
        <v>3</v>
      </c>
      <c r="K7" s="183">
        <v>2</v>
      </c>
      <c r="L7" s="183">
        <v>3</v>
      </c>
      <c r="M7"/>
      <c r="N7"/>
      <c r="O7">
        <f t="shared" si="4"/>
        <v>4</v>
      </c>
      <c r="P7">
        <f t="shared" si="0"/>
        <v>1</v>
      </c>
      <c r="Q7">
        <f t="shared" si="0"/>
        <v>6</v>
      </c>
      <c r="R7">
        <f t="shared" si="0"/>
        <v>0</v>
      </c>
      <c r="S7">
        <f t="shared" si="0"/>
        <v>0</v>
      </c>
      <c r="T7">
        <f t="shared" si="5"/>
        <v>11</v>
      </c>
      <c r="U7"/>
      <c r="V7" s="174">
        <v>1</v>
      </c>
      <c r="W7" s="174">
        <f t="shared" si="1"/>
        <v>0.36363636363636365</v>
      </c>
      <c r="X7" s="174">
        <f t="shared" si="1"/>
        <v>9.0909090909090912E-2</v>
      </c>
      <c r="Y7" s="174">
        <f t="shared" si="1"/>
        <v>0.54545454545454541</v>
      </c>
      <c r="Z7" s="174">
        <f t="shared" si="1"/>
        <v>0</v>
      </c>
      <c r="AA7" s="174">
        <f t="shared" si="1"/>
        <v>0</v>
      </c>
      <c r="AB7" s="174"/>
      <c r="AC7" s="174">
        <f t="shared" si="2"/>
        <v>0.36363636363636365</v>
      </c>
      <c r="AD7" s="174">
        <f t="shared" si="2"/>
        <v>9.0909090909090912E-2</v>
      </c>
      <c r="AE7" s="174">
        <f t="shared" si="2"/>
        <v>0.54545454545454541</v>
      </c>
      <c r="AF7" s="174">
        <f t="shared" si="2"/>
        <v>0</v>
      </c>
      <c r="AG7" s="174">
        <f t="shared" si="2"/>
        <v>0</v>
      </c>
      <c r="AH7"/>
      <c r="AI7" s="181" t="str">
        <f t="shared" si="3"/>
        <v/>
      </c>
      <c r="AJ7" s="181" t="str">
        <f t="shared" si="3"/>
        <v/>
      </c>
      <c r="AK7" s="181" t="str">
        <f t="shared" si="3"/>
        <v/>
      </c>
      <c r="AL7" s="181" t="str">
        <f t="shared" si="3"/>
        <v/>
      </c>
      <c r="AM7" s="181" t="str">
        <f t="shared" si="3"/>
        <v/>
      </c>
      <c r="AN7"/>
      <c r="AO7"/>
      <c r="AP7"/>
      <c r="AQ7"/>
      <c r="AR7">
        <v>3</v>
      </c>
      <c r="AS7" t="s">
        <v>1097</v>
      </c>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row>
    <row r="8" spans="1:116" x14ac:dyDescent="0.25">
      <c r="O8" t="str">
        <f t="shared" si="4"/>
        <v/>
      </c>
      <c r="P8" t="str">
        <f t="shared" si="0"/>
        <v/>
      </c>
      <c r="Q8" t="str">
        <f t="shared" si="0"/>
        <v/>
      </c>
      <c r="R8" t="str">
        <f t="shared" si="0"/>
        <v/>
      </c>
      <c r="S8" t="str">
        <f t="shared" si="0"/>
        <v/>
      </c>
      <c r="T8">
        <f t="shared" si="5"/>
        <v>0</v>
      </c>
      <c r="W8" s="174" t="str">
        <f t="shared" si="1"/>
        <v/>
      </c>
      <c r="X8" s="174" t="str">
        <f t="shared" si="1"/>
        <v/>
      </c>
      <c r="Y8" s="174" t="str">
        <f t="shared" si="1"/>
        <v/>
      </c>
      <c r="Z8" s="174" t="str">
        <f t="shared" si="1"/>
        <v/>
      </c>
      <c r="AA8" s="174" t="str">
        <f t="shared" si="1"/>
        <v/>
      </c>
      <c r="AC8" s="174" t="str">
        <f t="shared" si="2"/>
        <v/>
      </c>
      <c r="AD8" s="174" t="str">
        <f t="shared" si="2"/>
        <v/>
      </c>
      <c r="AE8" s="174" t="str">
        <f t="shared" si="2"/>
        <v/>
      </c>
      <c r="AF8" s="174" t="str">
        <f t="shared" si="2"/>
        <v/>
      </c>
      <c r="AG8" s="174" t="str">
        <f t="shared" si="2"/>
        <v/>
      </c>
      <c r="AI8" s="181" t="str">
        <f t="shared" si="3"/>
        <v/>
      </c>
      <c r="AJ8" s="181" t="str">
        <f t="shared" si="3"/>
        <v/>
      </c>
      <c r="AK8" s="181" t="str">
        <f t="shared" si="3"/>
        <v/>
      </c>
      <c r="AL8" s="181" t="str">
        <f t="shared" si="3"/>
        <v/>
      </c>
      <c r="AM8" s="181" t="str">
        <f t="shared" si="3"/>
        <v/>
      </c>
    </row>
    <row r="9" spans="1:116" s="180" customFormat="1" x14ac:dyDescent="0.25">
      <c r="A9" s="180" t="s">
        <v>12</v>
      </c>
      <c r="B9" s="180">
        <v>1</v>
      </c>
      <c r="C9" s="180">
        <v>2</v>
      </c>
      <c r="D9" s="180">
        <v>3</v>
      </c>
      <c r="E9" s="180">
        <v>2</v>
      </c>
      <c r="F9" s="180">
        <v>2</v>
      </c>
      <c r="G9" s="180">
        <v>3</v>
      </c>
      <c r="H9" s="180">
        <v>3</v>
      </c>
      <c r="I9" s="180">
        <v>2</v>
      </c>
      <c r="J9" s="180">
        <v>2</v>
      </c>
      <c r="K9" s="180">
        <v>1</v>
      </c>
      <c r="L9" s="180">
        <v>1</v>
      </c>
      <c r="M9"/>
      <c r="N9"/>
      <c r="O9">
        <f t="shared" si="4"/>
        <v>3</v>
      </c>
      <c r="P9">
        <f t="shared" si="0"/>
        <v>5</v>
      </c>
      <c r="Q9">
        <f t="shared" si="0"/>
        <v>3</v>
      </c>
      <c r="R9">
        <f t="shared" si="0"/>
        <v>0</v>
      </c>
      <c r="S9">
        <f t="shared" si="0"/>
        <v>0</v>
      </c>
      <c r="T9">
        <f t="shared" si="5"/>
        <v>11</v>
      </c>
      <c r="U9"/>
      <c r="V9" s="174">
        <v>3</v>
      </c>
      <c r="W9" s="174">
        <f t="shared" si="1"/>
        <v>0.27272727272727271</v>
      </c>
      <c r="X9" s="174">
        <f t="shared" si="1"/>
        <v>0.45454545454545453</v>
      </c>
      <c r="Y9" s="174">
        <f t="shared" si="1"/>
        <v>0.27272727272727271</v>
      </c>
      <c r="Z9" s="174">
        <f t="shared" si="1"/>
        <v>0</v>
      </c>
      <c r="AA9" s="174">
        <f t="shared" si="1"/>
        <v>0</v>
      </c>
      <c r="AB9" s="174"/>
      <c r="AC9" s="174">
        <f t="shared" si="2"/>
        <v>0.81818181818181812</v>
      </c>
      <c r="AD9" s="174">
        <f t="shared" si="2"/>
        <v>1.3636363636363635</v>
      </c>
      <c r="AE9" s="174">
        <f t="shared" si="2"/>
        <v>0.81818181818181812</v>
      </c>
      <c r="AF9" s="174">
        <f t="shared" si="2"/>
        <v>0</v>
      </c>
      <c r="AG9" s="174">
        <f t="shared" si="2"/>
        <v>0</v>
      </c>
      <c r="AH9"/>
      <c r="AI9" s="181">
        <f t="shared" si="3"/>
        <v>0.63636363636363635</v>
      </c>
      <c r="AJ9" s="181">
        <f t="shared" si="3"/>
        <v>0.78787878787878773</v>
      </c>
      <c r="AK9" s="181">
        <f t="shared" si="3"/>
        <v>0.57575757575757569</v>
      </c>
      <c r="AL9" s="181">
        <f t="shared" si="3"/>
        <v>0</v>
      </c>
      <c r="AM9" s="181">
        <f t="shared" si="3"/>
        <v>0</v>
      </c>
      <c r="AN9"/>
      <c r="AO9"/>
      <c r="AP9"/>
      <c r="AQ9"/>
      <c r="AR9">
        <v>1</v>
      </c>
      <c r="AS9" t="s">
        <v>1098</v>
      </c>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row>
    <row r="10" spans="1:116" s="182" customFormat="1" x14ac:dyDescent="0.25">
      <c r="B10" s="182">
        <v>3</v>
      </c>
      <c r="C10" s="182">
        <v>1</v>
      </c>
      <c r="D10" s="182">
        <v>2</v>
      </c>
      <c r="E10" s="182">
        <v>1</v>
      </c>
      <c r="F10" s="182">
        <v>1</v>
      </c>
      <c r="G10" s="182">
        <v>2</v>
      </c>
      <c r="H10" s="182">
        <v>2</v>
      </c>
      <c r="I10" s="182">
        <v>3</v>
      </c>
      <c r="J10" s="182">
        <v>1</v>
      </c>
      <c r="K10" s="182">
        <v>2</v>
      </c>
      <c r="L10" s="182">
        <v>2</v>
      </c>
      <c r="M10"/>
      <c r="N10"/>
      <c r="O10">
        <f t="shared" si="4"/>
        <v>4</v>
      </c>
      <c r="P10">
        <f t="shared" si="0"/>
        <v>5</v>
      </c>
      <c r="Q10">
        <f t="shared" si="0"/>
        <v>2</v>
      </c>
      <c r="R10">
        <f t="shared" si="0"/>
        <v>0</v>
      </c>
      <c r="S10">
        <f t="shared" si="0"/>
        <v>0</v>
      </c>
      <c r="T10">
        <f t="shared" si="5"/>
        <v>11</v>
      </c>
      <c r="U10"/>
      <c r="V10" s="174">
        <v>2</v>
      </c>
      <c r="W10" s="174">
        <f t="shared" si="1"/>
        <v>0.36363636363636365</v>
      </c>
      <c r="X10" s="174">
        <f t="shared" si="1"/>
        <v>0.45454545454545453</v>
      </c>
      <c r="Y10" s="174">
        <f t="shared" si="1"/>
        <v>0.18181818181818182</v>
      </c>
      <c r="Z10" s="174">
        <f t="shared" si="1"/>
        <v>0</v>
      </c>
      <c r="AA10" s="174">
        <f t="shared" si="1"/>
        <v>0</v>
      </c>
      <c r="AB10" s="174"/>
      <c r="AC10" s="174">
        <f t="shared" si="2"/>
        <v>0.72727272727272729</v>
      </c>
      <c r="AD10" s="174">
        <f t="shared" si="2"/>
        <v>0.90909090909090906</v>
      </c>
      <c r="AE10" s="174">
        <f t="shared" si="2"/>
        <v>0.36363636363636365</v>
      </c>
      <c r="AF10" s="174">
        <f t="shared" si="2"/>
        <v>0</v>
      </c>
      <c r="AG10" s="174">
        <f t="shared" si="2"/>
        <v>0</v>
      </c>
      <c r="AH10"/>
      <c r="AI10" s="181" t="str">
        <f t="shared" si="3"/>
        <v/>
      </c>
      <c r="AJ10" s="181" t="str">
        <f t="shared" si="3"/>
        <v/>
      </c>
      <c r="AK10" s="181" t="str">
        <f t="shared" si="3"/>
        <v/>
      </c>
      <c r="AL10" s="181" t="str">
        <f t="shared" si="3"/>
        <v/>
      </c>
      <c r="AM10" s="181" t="str">
        <f t="shared" si="3"/>
        <v/>
      </c>
      <c r="AN10"/>
      <c r="AO10"/>
      <c r="AP10"/>
      <c r="AQ10"/>
      <c r="AR10">
        <v>2</v>
      </c>
      <c r="AS10" t="s">
        <v>1099</v>
      </c>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row>
    <row r="11" spans="1:116" s="183" customFormat="1" x14ac:dyDescent="0.25">
      <c r="B11" s="183">
        <v>2</v>
      </c>
      <c r="C11" s="183">
        <v>3</v>
      </c>
      <c r="D11" s="183">
        <v>1</v>
      </c>
      <c r="E11" s="183">
        <v>3</v>
      </c>
      <c r="F11" s="183">
        <v>3</v>
      </c>
      <c r="G11" s="183">
        <v>1</v>
      </c>
      <c r="H11" s="183">
        <v>1</v>
      </c>
      <c r="I11" s="183">
        <v>1</v>
      </c>
      <c r="J11" s="183">
        <v>3</v>
      </c>
      <c r="K11" s="183">
        <v>3</v>
      </c>
      <c r="L11" s="183">
        <v>3</v>
      </c>
      <c r="M11"/>
      <c r="N11"/>
      <c r="O11">
        <f t="shared" si="4"/>
        <v>4</v>
      </c>
      <c r="P11">
        <f t="shared" si="0"/>
        <v>1</v>
      </c>
      <c r="Q11">
        <f t="shared" si="0"/>
        <v>6</v>
      </c>
      <c r="R11">
        <f t="shared" si="0"/>
        <v>0</v>
      </c>
      <c r="S11">
        <f t="shared" si="0"/>
        <v>0</v>
      </c>
      <c r="T11">
        <f t="shared" si="5"/>
        <v>11</v>
      </c>
      <c r="U11"/>
      <c r="V11" s="174">
        <v>1</v>
      </c>
      <c r="W11" s="174">
        <f t="shared" si="1"/>
        <v>0.36363636363636365</v>
      </c>
      <c r="X11" s="174">
        <f t="shared" si="1"/>
        <v>9.0909090909090912E-2</v>
      </c>
      <c r="Y11" s="174">
        <f t="shared" si="1"/>
        <v>0.54545454545454541</v>
      </c>
      <c r="Z11" s="174">
        <f t="shared" si="1"/>
        <v>0</v>
      </c>
      <c r="AA11" s="174">
        <f t="shared" si="1"/>
        <v>0</v>
      </c>
      <c r="AB11" s="174"/>
      <c r="AC11" s="174">
        <f t="shared" si="2"/>
        <v>0.36363636363636365</v>
      </c>
      <c r="AD11" s="174">
        <f t="shared" si="2"/>
        <v>9.0909090909090912E-2</v>
      </c>
      <c r="AE11" s="174">
        <f t="shared" si="2"/>
        <v>0.54545454545454541</v>
      </c>
      <c r="AF11" s="174">
        <f t="shared" si="2"/>
        <v>0</v>
      </c>
      <c r="AG11" s="174">
        <f t="shared" si="2"/>
        <v>0</v>
      </c>
      <c r="AH11"/>
      <c r="AI11" s="181" t="str">
        <f t="shared" si="3"/>
        <v/>
      </c>
      <c r="AJ11" s="181" t="str">
        <f t="shared" si="3"/>
        <v/>
      </c>
      <c r="AK11" s="181" t="str">
        <f t="shared" si="3"/>
        <v/>
      </c>
      <c r="AL11" s="181" t="str">
        <f t="shared" si="3"/>
        <v/>
      </c>
      <c r="AM11" s="181" t="str">
        <f t="shared" si="3"/>
        <v/>
      </c>
      <c r="AN11"/>
      <c r="AO11"/>
      <c r="AP11"/>
      <c r="AQ11"/>
      <c r="AR11">
        <v>3</v>
      </c>
      <c r="AS11" t="s">
        <v>1100</v>
      </c>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row>
    <row r="12" spans="1:116" x14ac:dyDescent="0.25">
      <c r="O12" t="str">
        <f t="shared" si="4"/>
        <v/>
      </c>
      <c r="P12" t="str">
        <f t="shared" si="0"/>
        <v/>
      </c>
      <c r="Q12" t="str">
        <f t="shared" si="0"/>
        <v/>
      </c>
      <c r="R12" t="str">
        <f t="shared" si="0"/>
        <v/>
      </c>
      <c r="S12" t="str">
        <f t="shared" si="0"/>
        <v/>
      </c>
      <c r="T12">
        <f t="shared" si="5"/>
        <v>0</v>
      </c>
      <c r="W12" s="174" t="str">
        <f t="shared" si="1"/>
        <v/>
      </c>
      <c r="X12" s="174" t="str">
        <f t="shared" si="1"/>
        <v/>
      </c>
      <c r="Y12" s="174" t="str">
        <f t="shared" si="1"/>
        <v/>
      </c>
      <c r="Z12" s="174" t="str">
        <f t="shared" si="1"/>
        <v/>
      </c>
      <c r="AA12" s="174" t="str">
        <f t="shared" si="1"/>
        <v/>
      </c>
      <c r="AC12" s="174" t="str">
        <f t="shared" si="2"/>
        <v/>
      </c>
      <c r="AD12" s="174" t="str">
        <f t="shared" si="2"/>
        <v/>
      </c>
      <c r="AE12" s="174" t="str">
        <f t="shared" si="2"/>
        <v/>
      </c>
      <c r="AF12" s="174" t="str">
        <f t="shared" si="2"/>
        <v/>
      </c>
      <c r="AG12" s="174" t="str">
        <f t="shared" si="2"/>
        <v/>
      </c>
      <c r="AI12" s="181" t="str">
        <f t="shared" si="3"/>
        <v/>
      </c>
      <c r="AJ12" s="181" t="str">
        <f t="shared" si="3"/>
        <v/>
      </c>
      <c r="AK12" s="181" t="str">
        <f t="shared" si="3"/>
        <v/>
      </c>
      <c r="AL12" s="181" t="str">
        <f t="shared" si="3"/>
        <v/>
      </c>
      <c r="AM12" s="181" t="str">
        <f t="shared" si="3"/>
        <v/>
      </c>
    </row>
    <row r="13" spans="1:116" s="180" customFormat="1" x14ac:dyDescent="0.25">
      <c r="A13" s="184" t="s">
        <v>13</v>
      </c>
      <c r="B13" s="185">
        <v>3</v>
      </c>
      <c r="C13" s="185">
        <v>1</v>
      </c>
      <c r="D13" s="185">
        <v>3</v>
      </c>
      <c r="E13" s="185">
        <v>2</v>
      </c>
      <c r="F13" s="185">
        <v>1</v>
      </c>
      <c r="G13" s="185">
        <v>3</v>
      </c>
      <c r="H13" s="185">
        <v>3</v>
      </c>
      <c r="I13" s="185">
        <v>1</v>
      </c>
      <c r="J13" s="186">
        <v>1</v>
      </c>
      <c r="K13" s="180">
        <v>3</v>
      </c>
      <c r="L13" s="180">
        <v>1</v>
      </c>
      <c r="M13"/>
      <c r="N13"/>
      <c r="O13">
        <f t="shared" si="4"/>
        <v>5</v>
      </c>
      <c r="P13">
        <f t="shared" si="0"/>
        <v>1</v>
      </c>
      <c r="Q13">
        <f t="shared" si="0"/>
        <v>5</v>
      </c>
      <c r="R13">
        <f t="shared" si="0"/>
        <v>0</v>
      </c>
      <c r="S13">
        <f t="shared" si="0"/>
        <v>0</v>
      </c>
      <c r="T13">
        <f t="shared" si="5"/>
        <v>11</v>
      </c>
      <c r="U13"/>
      <c r="V13" s="174">
        <v>3</v>
      </c>
      <c r="W13" s="174">
        <f t="shared" si="1"/>
        <v>0.45454545454545453</v>
      </c>
      <c r="X13" s="174">
        <f t="shared" si="1"/>
        <v>9.0909090909090912E-2</v>
      </c>
      <c r="Y13" s="174">
        <f t="shared" si="1"/>
        <v>0.45454545454545453</v>
      </c>
      <c r="Z13" s="174">
        <f t="shared" si="1"/>
        <v>0</v>
      </c>
      <c r="AA13" s="174">
        <f t="shared" si="1"/>
        <v>0</v>
      </c>
      <c r="AB13" s="174"/>
      <c r="AC13" s="174">
        <f t="shared" si="2"/>
        <v>1.3636363636363635</v>
      </c>
      <c r="AD13" s="174">
        <f t="shared" si="2"/>
        <v>0.27272727272727271</v>
      </c>
      <c r="AE13" s="174">
        <f t="shared" si="2"/>
        <v>1.3636363636363635</v>
      </c>
      <c r="AF13" s="174">
        <f t="shared" si="2"/>
        <v>0</v>
      </c>
      <c r="AG13" s="174">
        <f t="shared" si="2"/>
        <v>0</v>
      </c>
      <c r="AH13"/>
      <c r="AI13" s="181">
        <f t="shared" si="3"/>
        <v>0.75757575757575746</v>
      </c>
      <c r="AJ13" s="181">
        <f t="shared" si="3"/>
        <v>0.60606060606060608</v>
      </c>
      <c r="AK13" s="181">
        <f t="shared" si="3"/>
        <v>0.63636363636363635</v>
      </c>
      <c r="AL13" s="181">
        <f t="shared" si="3"/>
        <v>0</v>
      </c>
      <c r="AM13" s="181">
        <f t="shared" si="3"/>
        <v>0</v>
      </c>
      <c r="AN13"/>
      <c r="AO13"/>
      <c r="AP13"/>
      <c r="AQ13"/>
      <c r="AR13">
        <v>1</v>
      </c>
      <c r="AS13" t="s">
        <v>1101</v>
      </c>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row>
    <row r="14" spans="1:116" s="182" customFormat="1" x14ac:dyDescent="0.25">
      <c r="A14" s="187"/>
      <c r="B14" s="182">
        <v>2</v>
      </c>
      <c r="C14" s="182">
        <v>2</v>
      </c>
      <c r="D14" s="182">
        <v>1</v>
      </c>
      <c r="E14" s="182">
        <v>1</v>
      </c>
      <c r="F14" s="182">
        <v>2</v>
      </c>
      <c r="G14" s="182">
        <v>2</v>
      </c>
      <c r="H14" s="182">
        <v>1</v>
      </c>
      <c r="I14" s="182">
        <v>2</v>
      </c>
      <c r="J14" s="188">
        <v>2</v>
      </c>
      <c r="K14" s="182">
        <v>1</v>
      </c>
      <c r="L14" s="182">
        <v>2</v>
      </c>
      <c r="M14"/>
      <c r="N14"/>
      <c r="O14">
        <f t="shared" si="4"/>
        <v>4</v>
      </c>
      <c r="P14">
        <f t="shared" si="0"/>
        <v>7</v>
      </c>
      <c r="Q14">
        <f t="shared" si="0"/>
        <v>0</v>
      </c>
      <c r="R14">
        <f t="shared" si="0"/>
        <v>0</v>
      </c>
      <c r="S14">
        <f t="shared" si="0"/>
        <v>0</v>
      </c>
      <c r="T14">
        <f t="shared" si="5"/>
        <v>11</v>
      </c>
      <c r="U14"/>
      <c r="V14" s="174">
        <v>2</v>
      </c>
      <c r="W14" s="174">
        <f t="shared" si="1"/>
        <v>0.36363636363636365</v>
      </c>
      <c r="X14" s="174">
        <f t="shared" si="1"/>
        <v>0.63636363636363635</v>
      </c>
      <c r="Y14" s="174">
        <f t="shared" si="1"/>
        <v>0</v>
      </c>
      <c r="Z14" s="174">
        <f t="shared" si="1"/>
        <v>0</v>
      </c>
      <c r="AA14" s="174">
        <f t="shared" si="1"/>
        <v>0</v>
      </c>
      <c r="AB14" s="174"/>
      <c r="AC14" s="174">
        <f t="shared" si="2"/>
        <v>0.72727272727272729</v>
      </c>
      <c r="AD14" s="174">
        <f t="shared" si="2"/>
        <v>1.2727272727272727</v>
      </c>
      <c r="AE14" s="174">
        <f t="shared" si="2"/>
        <v>0</v>
      </c>
      <c r="AF14" s="174">
        <f t="shared" si="2"/>
        <v>0</v>
      </c>
      <c r="AG14" s="174">
        <f t="shared" si="2"/>
        <v>0</v>
      </c>
      <c r="AH14"/>
      <c r="AI14" s="181" t="str">
        <f t="shared" si="3"/>
        <v/>
      </c>
      <c r="AJ14" s="181" t="str">
        <f t="shared" si="3"/>
        <v/>
      </c>
      <c r="AK14" s="181" t="str">
        <f t="shared" si="3"/>
        <v/>
      </c>
      <c r="AL14" s="181" t="str">
        <f t="shared" si="3"/>
        <v/>
      </c>
      <c r="AM14" s="181" t="str">
        <f t="shared" si="3"/>
        <v/>
      </c>
      <c r="AN14"/>
      <c r="AO14"/>
      <c r="AP14"/>
      <c r="AQ14"/>
      <c r="AR14">
        <v>2</v>
      </c>
      <c r="AS14" t="s">
        <v>1102</v>
      </c>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row>
    <row r="15" spans="1:116" s="183" customFormat="1" x14ac:dyDescent="0.25">
      <c r="A15" s="189"/>
      <c r="B15" s="190">
        <v>1</v>
      </c>
      <c r="C15" s="190">
        <v>3</v>
      </c>
      <c r="D15" s="190">
        <v>2</v>
      </c>
      <c r="E15" s="190">
        <v>3</v>
      </c>
      <c r="F15" s="190">
        <v>3</v>
      </c>
      <c r="G15" s="190">
        <v>1</v>
      </c>
      <c r="H15" s="190">
        <v>2</v>
      </c>
      <c r="I15" s="190">
        <v>3</v>
      </c>
      <c r="J15" s="191">
        <v>3</v>
      </c>
      <c r="K15" s="183">
        <v>2</v>
      </c>
      <c r="L15" s="183">
        <v>3</v>
      </c>
      <c r="M15"/>
      <c r="N15"/>
      <c r="O15">
        <f t="shared" si="4"/>
        <v>2</v>
      </c>
      <c r="P15">
        <f t="shared" si="0"/>
        <v>3</v>
      </c>
      <c r="Q15">
        <f t="shared" si="0"/>
        <v>6</v>
      </c>
      <c r="R15">
        <f t="shared" si="0"/>
        <v>0</v>
      </c>
      <c r="S15">
        <f t="shared" si="0"/>
        <v>0</v>
      </c>
      <c r="T15">
        <f t="shared" si="5"/>
        <v>11</v>
      </c>
      <c r="U15"/>
      <c r="V15" s="174">
        <v>1</v>
      </c>
      <c r="W15" s="174">
        <f t="shared" si="1"/>
        <v>0.18181818181818182</v>
      </c>
      <c r="X15" s="174">
        <f t="shared" si="1"/>
        <v>0.27272727272727271</v>
      </c>
      <c r="Y15" s="174">
        <f t="shared" si="1"/>
        <v>0.54545454545454541</v>
      </c>
      <c r="Z15" s="174">
        <f t="shared" si="1"/>
        <v>0</v>
      </c>
      <c r="AA15" s="174">
        <f t="shared" si="1"/>
        <v>0</v>
      </c>
      <c r="AB15" s="174"/>
      <c r="AC15" s="174">
        <f t="shared" si="2"/>
        <v>0.18181818181818182</v>
      </c>
      <c r="AD15" s="174">
        <f t="shared" si="2"/>
        <v>0.27272727272727271</v>
      </c>
      <c r="AE15" s="174">
        <f t="shared" si="2"/>
        <v>0.54545454545454541</v>
      </c>
      <c r="AF15" s="174">
        <f t="shared" si="2"/>
        <v>0</v>
      </c>
      <c r="AG15" s="174">
        <f t="shared" si="2"/>
        <v>0</v>
      </c>
      <c r="AH15"/>
      <c r="AI15" s="181" t="str">
        <f t="shared" si="3"/>
        <v/>
      </c>
      <c r="AJ15" s="181" t="str">
        <f t="shared" si="3"/>
        <v/>
      </c>
      <c r="AK15" s="181" t="str">
        <f t="shared" si="3"/>
        <v/>
      </c>
      <c r="AL15" s="181" t="str">
        <f t="shared" si="3"/>
        <v/>
      </c>
      <c r="AM15" s="181" t="str">
        <f t="shared" si="3"/>
        <v/>
      </c>
      <c r="AN15"/>
      <c r="AO15"/>
      <c r="AP15"/>
      <c r="AQ15"/>
      <c r="AR15">
        <v>3</v>
      </c>
      <c r="AS15" t="s">
        <v>1103</v>
      </c>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row>
    <row r="16" spans="1:116" x14ac:dyDescent="0.25">
      <c r="O16" t="str">
        <f t="shared" si="4"/>
        <v/>
      </c>
      <c r="P16" t="str">
        <f t="shared" si="0"/>
        <v/>
      </c>
      <c r="Q16" t="str">
        <f t="shared" si="0"/>
        <v/>
      </c>
      <c r="R16" t="str">
        <f t="shared" si="0"/>
        <v/>
      </c>
      <c r="S16" t="str">
        <f t="shared" si="0"/>
        <v/>
      </c>
      <c r="T16">
        <f t="shared" si="5"/>
        <v>0</v>
      </c>
      <c r="W16" s="174" t="str">
        <f t="shared" si="1"/>
        <v/>
      </c>
      <c r="X16" s="174" t="str">
        <f t="shared" si="1"/>
        <v/>
      </c>
      <c r="Y16" s="174" t="str">
        <f t="shared" si="1"/>
        <v/>
      </c>
      <c r="Z16" s="174" t="str">
        <f t="shared" si="1"/>
        <v/>
      </c>
      <c r="AA16" s="174" t="str">
        <f t="shared" si="1"/>
        <v/>
      </c>
      <c r="AC16" s="174" t="str">
        <f t="shared" si="2"/>
        <v/>
      </c>
      <c r="AD16" s="174" t="str">
        <f t="shared" si="2"/>
        <v/>
      </c>
      <c r="AE16" s="174" t="str">
        <f t="shared" si="2"/>
        <v/>
      </c>
      <c r="AF16" s="174" t="str">
        <f t="shared" si="2"/>
        <v/>
      </c>
      <c r="AG16" s="174" t="str">
        <f t="shared" si="2"/>
        <v/>
      </c>
      <c r="AI16" s="181" t="str">
        <f t="shared" si="3"/>
        <v/>
      </c>
      <c r="AJ16" s="181" t="str">
        <f t="shared" si="3"/>
        <v/>
      </c>
      <c r="AK16" s="181" t="str">
        <f t="shared" si="3"/>
        <v/>
      </c>
      <c r="AL16" s="181" t="str">
        <f t="shared" si="3"/>
        <v/>
      </c>
      <c r="AM16" s="181" t="str">
        <f t="shared" si="3"/>
        <v/>
      </c>
    </row>
    <row r="17" spans="1:116" s="180" customFormat="1" x14ac:dyDescent="0.25">
      <c r="A17" s="184" t="s">
        <v>14</v>
      </c>
      <c r="B17" s="185">
        <v>1</v>
      </c>
      <c r="C17" s="185">
        <v>3</v>
      </c>
      <c r="D17" s="185">
        <v>1</v>
      </c>
      <c r="E17" s="185">
        <v>2</v>
      </c>
      <c r="F17" s="185">
        <v>3</v>
      </c>
      <c r="G17" s="185">
        <v>1</v>
      </c>
      <c r="H17" s="185">
        <v>1</v>
      </c>
      <c r="I17" s="185">
        <v>3</v>
      </c>
      <c r="J17" s="186">
        <v>3</v>
      </c>
      <c r="K17" s="180">
        <v>1</v>
      </c>
      <c r="L17" s="180">
        <v>3</v>
      </c>
      <c r="M17"/>
      <c r="N17"/>
      <c r="O17">
        <f t="shared" si="4"/>
        <v>5</v>
      </c>
      <c r="P17">
        <f t="shared" si="0"/>
        <v>1</v>
      </c>
      <c r="Q17">
        <f t="shared" si="0"/>
        <v>5</v>
      </c>
      <c r="R17">
        <f t="shared" si="0"/>
        <v>0</v>
      </c>
      <c r="S17">
        <f t="shared" si="0"/>
        <v>0</v>
      </c>
      <c r="T17">
        <f t="shared" si="5"/>
        <v>11</v>
      </c>
      <c r="U17"/>
      <c r="V17" s="174">
        <v>3</v>
      </c>
      <c r="W17" s="174">
        <f t="shared" si="1"/>
        <v>0.45454545454545453</v>
      </c>
      <c r="X17" s="174">
        <f t="shared" si="1"/>
        <v>9.0909090909090912E-2</v>
      </c>
      <c r="Y17" s="174">
        <f t="shared" si="1"/>
        <v>0.45454545454545453</v>
      </c>
      <c r="Z17" s="174">
        <f t="shared" si="1"/>
        <v>0</v>
      </c>
      <c r="AA17" s="174">
        <f t="shared" si="1"/>
        <v>0</v>
      </c>
      <c r="AB17" s="174"/>
      <c r="AC17" s="174">
        <f t="shared" si="2"/>
        <v>1.3636363636363635</v>
      </c>
      <c r="AD17" s="174">
        <f t="shared" si="2"/>
        <v>0.27272727272727271</v>
      </c>
      <c r="AE17" s="174">
        <f t="shared" si="2"/>
        <v>1.3636363636363635</v>
      </c>
      <c r="AF17" s="174">
        <f t="shared" si="2"/>
        <v>0</v>
      </c>
      <c r="AG17" s="174">
        <f t="shared" si="2"/>
        <v>0</v>
      </c>
      <c r="AH17"/>
      <c r="AI17" s="181">
        <f t="shared" si="3"/>
        <v>0.66666666666666663</v>
      </c>
      <c r="AJ17" s="181">
        <f t="shared" si="3"/>
        <v>0.60606060606060608</v>
      </c>
      <c r="AK17" s="181">
        <f t="shared" si="3"/>
        <v>0.72727272727272718</v>
      </c>
      <c r="AL17" s="181">
        <f t="shared" si="3"/>
        <v>0</v>
      </c>
      <c r="AM17" s="181">
        <f t="shared" si="3"/>
        <v>0</v>
      </c>
      <c r="AN17"/>
      <c r="AO17"/>
      <c r="AP17"/>
      <c r="AQ17"/>
      <c r="AR17">
        <v>1</v>
      </c>
      <c r="AS17" t="s">
        <v>1104</v>
      </c>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row>
    <row r="18" spans="1:116" s="182" customFormat="1" x14ac:dyDescent="0.25">
      <c r="A18" s="187"/>
      <c r="B18" s="182">
        <v>2</v>
      </c>
      <c r="C18" s="182">
        <v>2</v>
      </c>
      <c r="D18" s="182">
        <v>2</v>
      </c>
      <c r="E18" s="182">
        <v>3</v>
      </c>
      <c r="F18" s="182">
        <v>2</v>
      </c>
      <c r="G18" s="182">
        <v>2</v>
      </c>
      <c r="H18" s="182">
        <v>3</v>
      </c>
      <c r="I18" s="182">
        <v>2</v>
      </c>
      <c r="J18" s="188">
        <v>2</v>
      </c>
      <c r="K18" s="182">
        <v>3</v>
      </c>
      <c r="L18" s="182">
        <v>1</v>
      </c>
      <c r="M18"/>
      <c r="N18"/>
      <c r="O18">
        <f t="shared" si="4"/>
        <v>1</v>
      </c>
      <c r="P18">
        <f t="shared" si="0"/>
        <v>7</v>
      </c>
      <c r="Q18">
        <f t="shared" si="0"/>
        <v>3</v>
      </c>
      <c r="R18">
        <f t="shared" si="0"/>
        <v>0</v>
      </c>
      <c r="S18">
        <f t="shared" si="0"/>
        <v>0</v>
      </c>
      <c r="T18">
        <f t="shared" si="5"/>
        <v>11</v>
      </c>
      <c r="U18"/>
      <c r="V18" s="174">
        <v>2</v>
      </c>
      <c r="W18" s="174">
        <f t="shared" si="1"/>
        <v>9.0909090909090912E-2</v>
      </c>
      <c r="X18" s="174">
        <f t="shared" si="1"/>
        <v>0.63636363636363635</v>
      </c>
      <c r="Y18" s="174">
        <f t="shared" si="1"/>
        <v>0.27272727272727271</v>
      </c>
      <c r="Z18" s="174">
        <f t="shared" si="1"/>
        <v>0</v>
      </c>
      <c r="AA18" s="174">
        <f t="shared" si="1"/>
        <v>0</v>
      </c>
      <c r="AB18" s="174"/>
      <c r="AC18" s="174">
        <f t="shared" si="2"/>
        <v>0.18181818181818182</v>
      </c>
      <c r="AD18" s="174">
        <f t="shared" si="2"/>
        <v>1.2727272727272727</v>
      </c>
      <c r="AE18" s="174">
        <f t="shared" si="2"/>
        <v>0.54545454545454541</v>
      </c>
      <c r="AF18" s="174">
        <f t="shared" si="2"/>
        <v>0</v>
      </c>
      <c r="AG18" s="174">
        <f t="shared" si="2"/>
        <v>0</v>
      </c>
      <c r="AH18"/>
      <c r="AI18" s="181" t="str">
        <f t="shared" si="3"/>
        <v/>
      </c>
      <c r="AJ18" s="181" t="str">
        <f t="shared" si="3"/>
        <v/>
      </c>
      <c r="AK18" s="181" t="str">
        <f t="shared" si="3"/>
        <v/>
      </c>
      <c r="AL18" s="181" t="str">
        <f t="shared" si="3"/>
        <v/>
      </c>
      <c r="AM18" s="181" t="str">
        <f t="shared" si="3"/>
        <v/>
      </c>
      <c r="AN18"/>
      <c r="AO18"/>
      <c r="AP18"/>
      <c r="AQ18"/>
      <c r="AR18">
        <v>2</v>
      </c>
      <c r="AS18" t="s">
        <v>1105</v>
      </c>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row>
    <row r="19" spans="1:116" s="183" customFormat="1" x14ac:dyDescent="0.25">
      <c r="A19" s="189"/>
      <c r="B19" s="190">
        <v>3</v>
      </c>
      <c r="C19" s="190">
        <v>1</v>
      </c>
      <c r="D19" s="190">
        <v>3</v>
      </c>
      <c r="E19" s="190">
        <v>1</v>
      </c>
      <c r="F19" s="190">
        <v>1</v>
      </c>
      <c r="G19" s="190">
        <v>3</v>
      </c>
      <c r="H19" s="190">
        <v>2</v>
      </c>
      <c r="I19" s="190">
        <v>1</v>
      </c>
      <c r="J19" s="191">
        <v>1</v>
      </c>
      <c r="K19" s="183">
        <v>2</v>
      </c>
      <c r="L19" s="183">
        <v>2</v>
      </c>
      <c r="M19"/>
      <c r="N19"/>
      <c r="O19">
        <f t="shared" si="4"/>
        <v>5</v>
      </c>
      <c r="P19">
        <f t="shared" si="0"/>
        <v>3</v>
      </c>
      <c r="Q19">
        <f t="shared" si="0"/>
        <v>3</v>
      </c>
      <c r="R19">
        <f t="shared" si="0"/>
        <v>0</v>
      </c>
      <c r="S19">
        <f t="shared" si="0"/>
        <v>0</v>
      </c>
      <c r="T19">
        <f t="shared" si="5"/>
        <v>11</v>
      </c>
      <c r="U19"/>
      <c r="V19" s="174">
        <v>1</v>
      </c>
      <c r="W19" s="174">
        <f t="shared" si="1"/>
        <v>0.45454545454545453</v>
      </c>
      <c r="X19" s="174">
        <f t="shared" si="1"/>
        <v>0.27272727272727271</v>
      </c>
      <c r="Y19" s="174">
        <f t="shared" si="1"/>
        <v>0.27272727272727271</v>
      </c>
      <c r="Z19" s="174">
        <f t="shared" si="1"/>
        <v>0</v>
      </c>
      <c r="AA19" s="174">
        <f t="shared" si="1"/>
        <v>0</v>
      </c>
      <c r="AB19" s="174"/>
      <c r="AC19" s="174">
        <f t="shared" si="2"/>
        <v>0.45454545454545453</v>
      </c>
      <c r="AD19" s="174">
        <f t="shared" si="2"/>
        <v>0.27272727272727271</v>
      </c>
      <c r="AE19" s="174">
        <f t="shared" si="2"/>
        <v>0.27272727272727271</v>
      </c>
      <c r="AF19" s="174">
        <f t="shared" si="2"/>
        <v>0</v>
      </c>
      <c r="AG19" s="174">
        <f t="shared" si="2"/>
        <v>0</v>
      </c>
      <c r="AH19"/>
      <c r="AI19" s="181" t="str">
        <f t="shared" si="3"/>
        <v/>
      </c>
      <c r="AJ19" s="181" t="str">
        <f t="shared" si="3"/>
        <v/>
      </c>
      <c r="AK19" s="181" t="str">
        <f t="shared" si="3"/>
        <v/>
      </c>
      <c r="AL19" s="181" t="str">
        <f t="shared" si="3"/>
        <v/>
      </c>
      <c r="AM19" s="181" t="str">
        <f t="shared" si="3"/>
        <v/>
      </c>
      <c r="AN19"/>
      <c r="AO19"/>
      <c r="AP19"/>
      <c r="AQ19"/>
      <c r="AR19">
        <v>3</v>
      </c>
      <c r="AS19" t="s">
        <v>1106</v>
      </c>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row>
    <row r="20" spans="1:116" x14ac:dyDescent="0.25">
      <c r="O20" t="str">
        <f t="shared" si="4"/>
        <v/>
      </c>
      <c r="P20" t="str">
        <f t="shared" si="0"/>
        <v/>
      </c>
      <c r="Q20" t="str">
        <f t="shared" si="0"/>
        <v/>
      </c>
      <c r="R20" t="str">
        <f t="shared" si="0"/>
        <v/>
      </c>
      <c r="S20" t="str">
        <f t="shared" si="0"/>
        <v/>
      </c>
      <c r="T20">
        <f t="shared" si="5"/>
        <v>0</v>
      </c>
      <c r="W20" s="174" t="str">
        <f t="shared" si="1"/>
        <v/>
      </c>
      <c r="X20" s="174" t="str">
        <f t="shared" si="1"/>
        <v/>
      </c>
      <c r="Y20" s="174" t="str">
        <f t="shared" si="1"/>
        <v/>
      </c>
      <c r="Z20" s="174" t="str">
        <f t="shared" si="1"/>
        <v/>
      </c>
      <c r="AA20" s="174" t="str">
        <f t="shared" si="1"/>
        <v/>
      </c>
      <c r="AC20" s="174" t="str">
        <f t="shared" si="2"/>
        <v/>
      </c>
      <c r="AD20" s="174" t="str">
        <f t="shared" si="2"/>
        <v/>
      </c>
      <c r="AE20" s="174" t="str">
        <f t="shared" si="2"/>
        <v/>
      </c>
      <c r="AF20" s="174" t="str">
        <f t="shared" si="2"/>
        <v/>
      </c>
      <c r="AG20" s="174" t="str">
        <f t="shared" si="2"/>
        <v/>
      </c>
      <c r="AI20" s="181" t="str">
        <f t="shared" si="3"/>
        <v/>
      </c>
      <c r="AJ20" s="181" t="str">
        <f t="shared" si="3"/>
        <v/>
      </c>
      <c r="AK20" s="181" t="str">
        <f t="shared" si="3"/>
        <v/>
      </c>
      <c r="AL20" s="181" t="str">
        <f t="shared" si="3"/>
        <v/>
      </c>
      <c r="AM20" s="181" t="str">
        <f t="shared" si="3"/>
        <v/>
      </c>
    </row>
    <row r="21" spans="1:116" s="180" customFormat="1" x14ac:dyDescent="0.25">
      <c r="A21" s="184" t="s">
        <v>15</v>
      </c>
      <c r="B21" s="185">
        <v>2</v>
      </c>
      <c r="C21" s="185">
        <v>1</v>
      </c>
      <c r="D21" s="185">
        <v>2</v>
      </c>
      <c r="E21" s="185">
        <v>3</v>
      </c>
      <c r="F21" s="185">
        <v>1</v>
      </c>
      <c r="G21" s="185">
        <v>2</v>
      </c>
      <c r="H21" s="185">
        <v>2</v>
      </c>
      <c r="I21" s="185">
        <v>1</v>
      </c>
      <c r="J21" s="186">
        <v>1</v>
      </c>
      <c r="K21" s="180">
        <v>2</v>
      </c>
      <c r="L21" s="180">
        <v>1</v>
      </c>
      <c r="M21"/>
      <c r="N21"/>
      <c r="O21">
        <f t="shared" si="4"/>
        <v>5</v>
      </c>
      <c r="P21">
        <f t="shared" si="4"/>
        <v>5</v>
      </c>
      <c r="Q21">
        <f t="shared" si="4"/>
        <v>1</v>
      </c>
      <c r="R21">
        <f t="shared" si="4"/>
        <v>0</v>
      </c>
      <c r="S21">
        <f t="shared" si="4"/>
        <v>0</v>
      </c>
      <c r="T21">
        <f t="shared" si="5"/>
        <v>11</v>
      </c>
      <c r="U21"/>
      <c r="V21" s="174">
        <v>3</v>
      </c>
      <c r="W21" s="174">
        <f t="shared" si="1"/>
        <v>0.45454545454545453</v>
      </c>
      <c r="X21" s="174">
        <f t="shared" si="1"/>
        <v>0.45454545454545453</v>
      </c>
      <c r="Y21" s="174">
        <f t="shared" si="1"/>
        <v>9.0909090909090912E-2</v>
      </c>
      <c r="Z21" s="174">
        <f t="shared" si="1"/>
        <v>0</v>
      </c>
      <c r="AA21" s="174">
        <f t="shared" si="1"/>
        <v>0</v>
      </c>
      <c r="AB21" s="174"/>
      <c r="AC21" s="174">
        <f t="shared" si="2"/>
        <v>1.3636363636363635</v>
      </c>
      <c r="AD21" s="174">
        <f t="shared" si="2"/>
        <v>1.3636363636363635</v>
      </c>
      <c r="AE21" s="174">
        <f t="shared" si="2"/>
        <v>0.27272727272727271</v>
      </c>
      <c r="AF21" s="174">
        <f t="shared" si="2"/>
        <v>0</v>
      </c>
      <c r="AG21" s="174">
        <f t="shared" si="2"/>
        <v>0</v>
      </c>
      <c r="AH21"/>
      <c r="AI21" s="181">
        <f t="shared" ref="AI21:AM36" si="6">IF($A21="","",IF(B24=0,AVERAGE(AC21:AC23),IF(B25=0,AVERAGE(AC21:AC24),IF(B26=0,AVERAGE(AC21:AC25),AVERAGE(AC21:AC22)))))</f>
        <v>0.78787878787878773</v>
      </c>
      <c r="AJ21" s="181">
        <f t="shared" si="6"/>
        <v>0.66666666666666663</v>
      </c>
      <c r="AK21" s="181">
        <f t="shared" si="6"/>
        <v>0.54545454545454541</v>
      </c>
      <c r="AL21" s="181">
        <f t="shared" si="6"/>
        <v>0</v>
      </c>
      <c r="AM21" s="181">
        <f t="shared" si="6"/>
        <v>0</v>
      </c>
      <c r="AN21"/>
      <c r="AO21"/>
      <c r="AP21"/>
      <c r="AQ21"/>
      <c r="AR21">
        <v>1</v>
      </c>
      <c r="AS21" t="s">
        <v>1107</v>
      </c>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row>
    <row r="22" spans="1:116" s="182" customFormat="1" x14ac:dyDescent="0.25">
      <c r="A22" s="187"/>
      <c r="B22" s="182">
        <v>3</v>
      </c>
      <c r="C22" s="182">
        <v>2</v>
      </c>
      <c r="D22" s="182">
        <v>1</v>
      </c>
      <c r="E22" s="182">
        <v>1</v>
      </c>
      <c r="F22" s="182">
        <v>3</v>
      </c>
      <c r="G22" s="182">
        <v>1</v>
      </c>
      <c r="H22" s="182">
        <v>1</v>
      </c>
      <c r="I22" s="182">
        <v>3</v>
      </c>
      <c r="J22" s="188">
        <v>3</v>
      </c>
      <c r="K22" s="182">
        <v>1</v>
      </c>
      <c r="L22" s="182">
        <v>3</v>
      </c>
      <c r="M22"/>
      <c r="N22"/>
      <c r="O22">
        <f t="shared" si="4"/>
        <v>5</v>
      </c>
      <c r="P22">
        <f t="shared" si="4"/>
        <v>1</v>
      </c>
      <c r="Q22">
        <f t="shared" si="4"/>
        <v>5</v>
      </c>
      <c r="R22">
        <f t="shared" si="4"/>
        <v>0</v>
      </c>
      <c r="S22">
        <f t="shared" si="4"/>
        <v>0</v>
      </c>
      <c r="T22">
        <f t="shared" si="5"/>
        <v>11</v>
      </c>
      <c r="U22"/>
      <c r="V22" s="174">
        <v>2</v>
      </c>
      <c r="W22" s="174">
        <f t="shared" si="1"/>
        <v>0.45454545454545453</v>
      </c>
      <c r="X22" s="174">
        <f t="shared" si="1"/>
        <v>9.0909090909090912E-2</v>
      </c>
      <c r="Y22" s="174">
        <f t="shared" si="1"/>
        <v>0.45454545454545453</v>
      </c>
      <c r="Z22" s="174">
        <f t="shared" si="1"/>
        <v>0</v>
      </c>
      <c r="AA22" s="174">
        <f t="shared" si="1"/>
        <v>0</v>
      </c>
      <c r="AB22" s="174"/>
      <c r="AC22" s="174">
        <f t="shared" si="2"/>
        <v>0.90909090909090906</v>
      </c>
      <c r="AD22" s="174">
        <f t="shared" si="2"/>
        <v>0.18181818181818182</v>
      </c>
      <c r="AE22" s="174">
        <f t="shared" si="2"/>
        <v>0.90909090909090906</v>
      </c>
      <c r="AF22" s="174">
        <f t="shared" si="2"/>
        <v>0</v>
      </c>
      <c r="AG22" s="174">
        <f t="shared" si="2"/>
        <v>0</v>
      </c>
      <c r="AH22"/>
      <c r="AI22" s="181" t="str">
        <f t="shared" si="6"/>
        <v/>
      </c>
      <c r="AJ22" s="181" t="str">
        <f t="shared" si="6"/>
        <v/>
      </c>
      <c r="AK22" s="181" t="str">
        <f t="shared" si="6"/>
        <v/>
      </c>
      <c r="AL22" s="181" t="str">
        <f t="shared" si="6"/>
        <v/>
      </c>
      <c r="AM22" s="181" t="str">
        <f t="shared" si="6"/>
        <v/>
      </c>
      <c r="AN22"/>
      <c r="AO22"/>
      <c r="AP22"/>
      <c r="AQ22"/>
      <c r="AR22">
        <v>2</v>
      </c>
      <c r="AS22" t="s">
        <v>1108</v>
      </c>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row>
    <row r="23" spans="1:116" s="183" customFormat="1" x14ac:dyDescent="0.25">
      <c r="A23" s="189"/>
      <c r="B23" s="190">
        <v>1</v>
      </c>
      <c r="C23" s="190">
        <v>3</v>
      </c>
      <c r="D23" s="190">
        <v>3</v>
      </c>
      <c r="E23" s="190">
        <v>2</v>
      </c>
      <c r="F23" s="190">
        <v>2</v>
      </c>
      <c r="G23" s="190">
        <v>3</v>
      </c>
      <c r="H23" s="190">
        <v>3</v>
      </c>
      <c r="I23" s="190">
        <v>2</v>
      </c>
      <c r="J23" s="191">
        <v>2</v>
      </c>
      <c r="K23" s="183">
        <v>3</v>
      </c>
      <c r="L23" s="183">
        <v>2</v>
      </c>
      <c r="M23"/>
      <c r="N23"/>
      <c r="O23">
        <f t="shared" si="4"/>
        <v>1</v>
      </c>
      <c r="P23">
        <f t="shared" si="4"/>
        <v>5</v>
      </c>
      <c r="Q23">
        <f t="shared" si="4"/>
        <v>5</v>
      </c>
      <c r="R23">
        <f t="shared" si="4"/>
        <v>0</v>
      </c>
      <c r="S23">
        <f t="shared" si="4"/>
        <v>0</v>
      </c>
      <c r="T23">
        <f t="shared" si="5"/>
        <v>11</v>
      </c>
      <c r="U23"/>
      <c r="V23" s="174">
        <v>1</v>
      </c>
      <c r="W23" s="174">
        <f t="shared" si="1"/>
        <v>9.0909090909090912E-2</v>
      </c>
      <c r="X23" s="174">
        <f t="shared" si="1"/>
        <v>0.45454545454545453</v>
      </c>
      <c r="Y23" s="174">
        <f t="shared" si="1"/>
        <v>0.45454545454545453</v>
      </c>
      <c r="Z23" s="174">
        <f t="shared" si="1"/>
        <v>0</v>
      </c>
      <c r="AA23" s="174">
        <f t="shared" si="1"/>
        <v>0</v>
      </c>
      <c r="AB23" s="174"/>
      <c r="AC23" s="174">
        <f t="shared" si="2"/>
        <v>9.0909090909090912E-2</v>
      </c>
      <c r="AD23" s="174">
        <f t="shared" si="2"/>
        <v>0.45454545454545453</v>
      </c>
      <c r="AE23" s="174">
        <f t="shared" si="2"/>
        <v>0.45454545454545453</v>
      </c>
      <c r="AF23" s="174">
        <f t="shared" si="2"/>
        <v>0</v>
      </c>
      <c r="AG23" s="174">
        <f t="shared" si="2"/>
        <v>0</v>
      </c>
      <c r="AH23"/>
      <c r="AI23" s="181" t="str">
        <f t="shared" si="6"/>
        <v/>
      </c>
      <c r="AJ23" s="181" t="str">
        <f t="shared" si="6"/>
        <v/>
      </c>
      <c r="AK23" s="181" t="str">
        <f t="shared" si="6"/>
        <v/>
      </c>
      <c r="AL23" s="181" t="str">
        <f t="shared" si="6"/>
        <v/>
      </c>
      <c r="AM23" s="181" t="str">
        <f t="shared" si="6"/>
        <v/>
      </c>
      <c r="AN23"/>
      <c r="AO23"/>
      <c r="AP23"/>
      <c r="AQ23"/>
      <c r="AR23">
        <v>3</v>
      </c>
      <c r="AS23" t="s">
        <v>1109</v>
      </c>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row>
    <row r="24" spans="1:116" x14ac:dyDescent="0.25">
      <c r="O24" t="str">
        <f t="shared" si="4"/>
        <v/>
      </c>
      <c r="P24" t="str">
        <f t="shared" si="4"/>
        <v/>
      </c>
      <c r="Q24" t="str">
        <f t="shared" si="4"/>
        <v/>
      </c>
      <c r="R24" t="str">
        <f t="shared" si="4"/>
        <v/>
      </c>
      <c r="S24" t="str">
        <f t="shared" si="4"/>
        <v/>
      </c>
      <c r="T24">
        <f t="shared" si="5"/>
        <v>0</v>
      </c>
      <c r="W24" s="174" t="str">
        <f t="shared" si="1"/>
        <v/>
      </c>
      <c r="X24" s="174" t="str">
        <f t="shared" si="1"/>
        <v/>
      </c>
      <c r="Y24" s="174" t="str">
        <f t="shared" si="1"/>
        <v/>
      </c>
      <c r="Z24" s="174" t="str">
        <f t="shared" si="1"/>
        <v/>
      </c>
      <c r="AA24" s="174" t="str">
        <f t="shared" si="1"/>
        <v/>
      </c>
      <c r="AC24" s="174" t="str">
        <f t="shared" si="2"/>
        <v/>
      </c>
      <c r="AD24" s="174" t="str">
        <f t="shared" si="2"/>
        <v/>
      </c>
      <c r="AE24" s="174" t="str">
        <f t="shared" si="2"/>
        <v/>
      </c>
      <c r="AF24" s="174" t="str">
        <f t="shared" si="2"/>
        <v/>
      </c>
      <c r="AG24" s="174" t="str">
        <f t="shared" si="2"/>
        <v/>
      </c>
      <c r="AI24" s="181" t="str">
        <f t="shared" si="6"/>
        <v/>
      </c>
      <c r="AJ24" s="181" t="str">
        <f t="shared" si="6"/>
        <v/>
      </c>
      <c r="AK24" s="181" t="str">
        <f t="shared" si="6"/>
        <v/>
      </c>
      <c r="AL24" s="181" t="str">
        <f t="shared" si="6"/>
        <v/>
      </c>
      <c r="AM24" s="181" t="str">
        <f t="shared" si="6"/>
        <v/>
      </c>
    </row>
    <row r="25" spans="1:116" s="180" customFormat="1" x14ac:dyDescent="0.25">
      <c r="A25" s="184" t="s">
        <v>16</v>
      </c>
      <c r="B25" s="185">
        <v>1</v>
      </c>
      <c r="C25" s="185">
        <v>3</v>
      </c>
      <c r="D25" s="185">
        <v>1</v>
      </c>
      <c r="E25" s="185">
        <v>2</v>
      </c>
      <c r="F25" s="185">
        <v>3</v>
      </c>
      <c r="G25" s="185">
        <v>1</v>
      </c>
      <c r="H25" s="185">
        <v>1</v>
      </c>
      <c r="I25" s="185">
        <v>3</v>
      </c>
      <c r="J25" s="186">
        <v>3</v>
      </c>
      <c r="K25" s="180">
        <v>1</v>
      </c>
      <c r="L25" s="180">
        <v>2</v>
      </c>
      <c r="M25"/>
      <c r="N25"/>
      <c r="O25">
        <f t="shared" si="4"/>
        <v>5</v>
      </c>
      <c r="P25">
        <f t="shared" si="4"/>
        <v>2</v>
      </c>
      <c r="Q25">
        <f t="shared" si="4"/>
        <v>4</v>
      </c>
      <c r="R25">
        <f t="shared" si="4"/>
        <v>0</v>
      </c>
      <c r="S25">
        <f t="shared" si="4"/>
        <v>0</v>
      </c>
      <c r="T25">
        <f t="shared" si="5"/>
        <v>11</v>
      </c>
      <c r="U25"/>
      <c r="V25" s="174">
        <v>3</v>
      </c>
      <c r="W25" s="174">
        <f t="shared" si="1"/>
        <v>0.45454545454545453</v>
      </c>
      <c r="X25" s="174">
        <f t="shared" si="1"/>
        <v>0.18181818181818182</v>
      </c>
      <c r="Y25" s="174">
        <f t="shared" si="1"/>
        <v>0.36363636363636365</v>
      </c>
      <c r="Z25" s="174">
        <f t="shared" si="1"/>
        <v>0</v>
      </c>
      <c r="AA25" s="174">
        <f t="shared" si="1"/>
        <v>0</v>
      </c>
      <c r="AB25" s="174"/>
      <c r="AC25" s="174">
        <f t="shared" si="2"/>
        <v>1.3636363636363635</v>
      </c>
      <c r="AD25" s="174">
        <f t="shared" si="2"/>
        <v>0.54545454545454541</v>
      </c>
      <c r="AE25" s="174">
        <f t="shared" si="2"/>
        <v>1.0909090909090908</v>
      </c>
      <c r="AF25" s="174">
        <f t="shared" si="2"/>
        <v>0</v>
      </c>
      <c r="AG25" s="174">
        <f t="shared" si="2"/>
        <v>0</v>
      </c>
      <c r="AH25"/>
      <c r="AI25" s="181">
        <f t="shared" si="6"/>
        <v>0.69696969696969691</v>
      </c>
      <c r="AJ25" s="181">
        <f t="shared" si="6"/>
        <v>0.63636363636363635</v>
      </c>
      <c r="AK25" s="181">
        <f t="shared" si="6"/>
        <v>0.66666666666666663</v>
      </c>
      <c r="AL25" s="181">
        <f t="shared" si="6"/>
        <v>0</v>
      </c>
      <c r="AM25" s="181">
        <f t="shared" si="6"/>
        <v>0</v>
      </c>
      <c r="AN25"/>
      <c r="AO25"/>
      <c r="AP25"/>
      <c r="AQ25"/>
      <c r="AR25">
        <v>1</v>
      </c>
      <c r="AS25" t="s">
        <v>1110</v>
      </c>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row>
    <row r="26" spans="1:116" s="182" customFormat="1" x14ac:dyDescent="0.25">
      <c r="A26" s="187"/>
      <c r="B26" s="182">
        <v>2</v>
      </c>
      <c r="C26" s="182">
        <v>2</v>
      </c>
      <c r="D26" s="182">
        <v>3</v>
      </c>
      <c r="E26" s="182">
        <v>1</v>
      </c>
      <c r="F26" s="182">
        <v>2</v>
      </c>
      <c r="G26" s="182">
        <v>2</v>
      </c>
      <c r="H26" s="182">
        <v>3</v>
      </c>
      <c r="I26" s="182">
        <v>2</v>
      </c>
      <c r="J26" s="188">
        <v>2</v>
      </c>
      <c r="K26" s="182">
        <v>3</v>
      </c>
      <c r="L26" s="182">
        <v>1</v>
      </c>
      <c r="M26"/>
      <c r="N26"/>
      <c r="O26">
        <f t="shared" si="4"/>
        <v>2</v>
      </c>
      <c r="P26">
        <f t="shared" si="4"/>
        <v>6</v>
      </c>
      <c r="Q26">
        <f t="shared" si="4"/>
        <v>3</v>
      </c>
      <c r="R26">
        <f t="shared" si="4"/>
        <v>0</v>
      </c>
      <c r="S26">
        <f t="shared" si="4"/>
        <v>0</v>
      </c>
      <c r="T26">
        <f t="shared" si="5"/>
        <v>11</v>
      </c>
      <c r="U26"/>
      <c r="V26" s="174">
        <v>2</v>
      </c>
      <c r="W26" s="174">
        <f t="shared" si="1"/>
        <v>0.18181818181818182</v>
      </c>
      <c r="X26" s="174">
        <f t="shared" si="1"/>
        <v>0.54545454545454541</v>
      </c>
      <c r="Y26" s="174">
        <f t="shared" si="1"/>
        <v>0.27272727272727271</v>
      </c>
      <c r="Z26" s="174">
        <f t="shared" si="1"/>
        <v>0</v>
      </c>
      <c r="AA26" s="174">
        <f t="shared" si="1"/>
        <v>0</v>
      </c>
      <c r="AB26" s="174"/>
      <c r="AC26" s="174">
        <f t="shared" si="2"/>
        <v>0.36363636363636365</v>
      </c>
      <c r="AD26" s="174">
        <f t="shared" si="2"/>
        <v>1.0909090909090908</v>
      </c>
      <c r="AE26" s="174">
        <f t="shared" si="2"/>
        <v>0.54545454545454541</v>
      </c>
      <c r="AF26" s="174">
        <f t="shared" si="2"/>
        <v>0</v>
      </c>
      <c r="AG26" s="174">
        <f t="shared" si="2"/>
        <v>0</v>
      </c>
      <c r="AH26"/>
      <c r="AI26" s="181" t="str">
        <f t="shared" si="6"/>
        <v/>
      </c>
      <c r="AJ26" s="181" t="str">
        <f t="shared" si="6"/>
        <v/>
      </c>
      <c r="AK26" s="181" t="str">
        <f t="shared" si="6"/>
        <v/>
      </c>
      <c r="AL26" s="181" t="str">
        <f t="shared" si="6"/>
        <v/>
      </c>
      <c r="AM26" s="181" t="str">
        <f t="shared" si="6"/>
        <v/>
      </c>
      <c r="AN26"/>
      <c r="AO26"/>
      <c r="AP26"/>
      <c r="AQ26"/>
      <c r="AR26">
        <v>2</v>
      </c>
      <c r="AS26" t="s">
        <v>1111</v>
      </c>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row>
    <row r="27" spans="1:116" s="183" customFormat="1" x14ac:dyDescent="0.25">
      <c r="A27" s="189"/>
      <c r="B27" s="190">
        <v>3</v>
      </c>
      <c r="C27" s="190">
        <v>1</v>
      </c>
      <c r="D27" s="190">
        <v>2</v>
      </c>
      <c r="E27" s="190">
        <v>3</v>
      </c>
      <c r="F27" s="190">
        <v>1</v>
      </c>
      <c r="G27" s="190">
        <v>3</v>
      </c>
      <c r="H27" s="190">
        <v>2</v>
      </c>
      <c r="I27" s="190">
        <v>1</v>
      </c>
      <c r="J27" s="191">
        <v>1</v>
      </c>
      <c r="K27" s="183">
        <v>2</v>
      </c>
      <c r="L27" s="183">
        <v>3</v>
      </c>
      <c r="M27"/>
      <c r="N27"/>
      <c r="O27">
        <f t="shared" si="4"/>
        <v>4</v>
      </c>
      <c r="P27">
        <f t="shared" si="4"/>
        <v>3</v>
      </c>
      <c r="Q27">
        <f t="shared" si="4"/>
        <v>4</v>
      </c>
      <c r="R27">
        <f t="shared" si="4"/>
        <v>0</v>
      </c>
      <c r="S27">
        <f t="shared" si="4"/>
        <v>0</v>
      </c>
      <c r="T27">
        <f t="shared" si="5"/>
        <v>11</v>
      </c>
      <c r="U27"/>
      <c r="V27" s="174">
        <v>1</v>
      </c>
      <c r="W27" s="174">
        <f t="shared" si="1"/>
        <v>0.36363636363636365</v>
      </c>
      <c r="X27" s="174">
        <f t="shared" si="1"/>
        <v>0.27272727272727271</v>
      </c>
      <c r="Y27" s="174">
        <f t="shared" si="1"/>
        <v>0.36363636363636365</v>
      </c>
      <c r="Z27" s="174">
        <f t="shared" si="1"/>
        <v>0</v>
      </c>
      <c r="AA27" s="174">
        <f t="shared" si="1"/>
        <v>0</v>
      </c>
      <c r="AB27" s="174"/>
      <c r="AC27" s="174">
        <f t="shared" si="2"/>
        <v>0.36363636363636365</v>
      </c>
      <c r="AD27" s="174">
        <f t="shared" si="2"/>
        <v>0.27272727272727271</v>
      </c>
      <c r="AE27" s="174">
        <f t="shared" si="2"/>
        <v>0.36363636363636365</v>
      </c>
      <c r="AF27" s="174">
        <f t="shared" si="2"/>
        <v>0</v>
      </c>
      <c r="AG27" s="174">
        <f t="shared" si="2"/>
        <v>0</v>
      </c>
      <c r="AH27"/>
      <c r="AI27" s="181" t="str">
        <f t="shared" si="6"/>
        <v/>
      </c>
      <c r="AJ27" s="181" t="str">
        <f t="shared" si="6"/>
        <v/>
      </c>
      <c r="AK27" s="181" t="str">
        <f t="shared" si="6"/>
        <v/>
      </c>
      <c r="AL27" s="181" t="str">
        <f t="shared" si="6"/>
        <v/>
      </c>
      <c r="AM27" s="181" t="str">
        <f t="shared" si="6"/>
        <v/>
      </c>
      <c r="AN27"/>
      <c r="AO27"/>
      <c r="AP27"/>
      <c r="AQ27"/>
      <c r="AR27">
        <v>3</v>
      </c>
      <c r="AS27" t="s">
        <v>1112</v>
      </c>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row>
    <row r="28" spans="1:116" x14ac:dyDescent="0.25">
      <c r="O28" t="str">
        <f t="shared" si="4"/>
        <v/>
      </c>
      <c r="P28" t="str">
        <f t="shared" si="4"/>
        <v/>
      </c>
      <c r="Q28" t="str">
        <f t="shared" si="4"/>
        <v/>
      </c>
      <c r="R28" t="str">
        <f t="shared" si="4"/>
        <v/>
      </c>
      <c r="S28" t="str">
        <f t="shared" si="4"/>
        <v/>
      </c>
      <c r="T28">
        <f t="shared" si="5"/>
        <v>0</v>
      </c>
      <c r="W28" s="174" t="str">
        <f t="shared" si="1"/>
        <v/>
      </c>
      <c r="X28" s="174" t="str">
        <f t="shared" si="1"/>
        <v/>
      </c>
      <c r="Y28" s="174" t="str">
        <f t="shared" si="1"/>
        <v/>
      </c>
      <c r="Z28" s="174" t="str">
        <f t="shared" si="1"/>
        <v/>
      </c>
      <c r="AA28" s="174" t="str">
        <f t="shared" si="1"/>
        <v/>
      </c>
      <c r="AC28" s="174" t="str">
        <f t="shared" si="2"/>
        <v/>
      </c>
      <c r="AD28" s="174" t="str">
        <f t="shared" si="2"/>
        <v/>
      </c>
      <c r="AE28" s="174" t="str">
        <f t="shared" si="2"/>
        <v/>
      </c>
      <c r="AF28" s="174" t="str">
        <f t="shared" si="2"/>
        <v/>
      </c>
      <c r="AG28" s="174" t="str">
        <f t="shared" si="2"/>
        <v/>
      </c>
      <c r="AI28" s="181" t="str">
        <f t="shared" si="6"/>
        <v/>
      </c>
      <c r="AJ28" s="181" t="str">
        <f t="shared" si="6"/>
        <v/>
      </c>
      <c r="AK28" s="181" t="str">
        <f t="shared" si="6"/>
        <v/>
      </c>
      <c r="AL28" s="181" t="str">
        <f t="shared" si="6"/>
        <v/>
      </c>
      <c r="AM28" s="181" t="str">
        <f t="shared" si="6"/>
        <v/>
      </c>
    </row>
    <row r="29" spans="1:116" s="180" customFormat="1" x14ac:dyDescent="0.25">
      <c r="A29" s="184" t="s">
        <v>17</v>
      </c>
      <c r="B29" s="185">
        <v>1</v>
      </c>
      <c r="C29" s="185">
        <v>2</v>
      </c>
      <c r="D29" s="185">
        <v>1</v>
      </c>
      <c r="E29" s="185">
        <v>3</v>
      </c>
      <c r="F29" s="185">
        <v>2</v>
      </c>
      <c r="G29" s="185">
        <v>1</v>
      </c>
      <c r="H29" s="185">
        <v>1</v>
      </c>
      <c r="I29" s="185">
        <v>2</v>
      </c>
      <c r="J29" s="186">
        <v>2</v>
      </c>
      <c r="K29" s="180">
        <v>1</v>
      </c>
      <c r="L29" s="180">
        <v>2</v>
      </c>
      <c r="M29"/>
      <c r="N29"/>
      <c r="O29">
        <f t="shared" si="4"/>
        <v>5</v>
      </c>
      <c r="P29">
        <f t="shared" si="4"/>
        <v>5</v>
      </c>
      <c r="Q29">
        <f t="shared" si="4"/>
        <v>1</v>
      </c>
      <c r="R29">
        <f t="shared" si="4"/>
        <v>0</v>
      </c>
      <c r="S29">
        <f t="shared" si="4"/>
        <v>0</v>
      </c>
      <c r="T29">
        <f t="shared" si="5"/>
        <v>11</v>
      </c>
      <c r="U29"/>
      <c r="V29" s="174">
        <v>3</v>
      </c>
      <c r="W29" s="174">
        <f t="shared" si="1"/>
        <v>0.45454545454545453</v>
      </c>
      <c r="X29" s="174">
        <f t="shared" si="1"/>
        <v>0.45454545454545453</v>
      </c>
      <c r="Y29" s="174">
        <f t="shared" si="1"/>
        <v>9.0909090909090912E-2</v>
      </c>
      <c r="Z29" s="174">
        <f t="shared" si="1"/>
        <v>0</v>
      </c>
      <c r="AA29" s="174">
        <f t="shared" si="1"/>
        <v>0</v>
      </c>
      <c r="AB29" s="174"/>
      <c r="AC29" s="174">
        <f t="shared" si="2"/>
        <v>1.3636363636363635</v>
      </c>
      <c r="AD29" s="174">
        <f t="shared" si="2"/>
        <v>1.3636363636363635</v>
      </c>
      <c r="AE29" s="174">
        <f t="shared" si="2"/>
        <v>0.27272727272727271</v>
      </c>
      <c r="AF29" s="174">
        <f t="shared" si="2"/>
        <v>0</v>
      </c>
      <c r="AG29" s="174">
        <f t="shared" si="2"/>
        <v>0</v>
      </c>
      <c r="AH29"/>
      <c r="AI29" s="181">
        <f t="shared" si="6"/>
        <v>0.72727272727272718</v>
      </c>
      <c r="AJ29" s="181">
        <f t="shared" si="6"/>
        <v>0.78787878787878773</v>
      </c>
      <c r="AK29" s="181">
        <f t="shared" si="6"/>
        <v>0.48484848484848486</v>
      </c>
      <c r="AL29" s="181">
        <f t="shared" si="6"/>
        <v>0</v>
      </c>
      <c r="AM29" s="181">
        <f t="shared" si="6"/>
        <v>0</v>
      </c>
      <c r="AN29"/>
      <c r="AO29"/>
      <c r="AP29"/>
      <c r="AQ29"/>
      <c r="AR29">
        <v>1</v>
      </c>
      <c r="AS29" t="s">
        <v>913</v>
      </c>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row>
    <row r="30" spans="1:116" s="182" customFormat="1" x14ac:dyDescent="0.25">
      <c r="A30" s="187"/>
      <c r="B30" s="182">
        <v>3</v>
      </c>
      <c r="C30" s="182">
        <v>1</v>
      </c>
      <c r="D30" s="182">
        <v>2</v>
      </c>
      <c r="E30" s="182">
        <v>2</v>
      </c>
      <c r="F30" s="182">
        <v>3</v>
      </c>
      <c r="G30" s="182">
        <v>2</v>
      </c>
      <c r="H30" s="182">
        <v>2</v>
      </c>
      <c r="I30" s="182">
        <v>1</v>
      </c>
      <c r="J30" s="188">
        <v>3</v>
      </c>
      <c r="K30" s="182">
        <v>2</v>
      </c>
      <c r="L30" s="182">
        <v>1</v>
      </c>
      <c r="M30"/>
      <c r="N30"/>
      <c r="O30">
        <f t="shared" si="4"/>
        <v>3</v>
      </c>
      <c r="P30">
        <f t="shared" si="4"/>
        <v>5</v>
      </c>
      <c r="Q30">
        <f t="shared" si="4"/>
        <v>3</v>
      </c>
      <c r="R30">
        <f t="shared" si="4"/>
        <v>0</v>
      </c>
      <c r="S30">
        <f t="shared" si="4"/>
        <v>0</v>
      </c>
      <c r="T30">
        <f t="shared" si="5"/>
        <v>11</v>
      </c>
      <c r="U30"/>
      <c r="V30" s="174">
        <v>2</v>
      </c>
      <c r="W30" s="174">
        <f t="shared" si="1"/>
        <v>0.27272727272727271</v>
      </c>
      <c r="X30" s="174">
        <f t="shared" si="1"/>
        <v>0.45454545454545453</v>
      </c>
      <c r="Y30" s="174">
        <f t="shared" si="1"/>
        <v>0.27272727272727271</v>
      </c>
      <c r="Z30" s="174">
        <f t="shared" si="1"/>
        <v>0</v>
      </c>
      <c r="AA30" s="174">
        <f t="shared" si="1"/>
        <v>0</v>
      </c>
      <c r="AB30" s="174"/>
      <c r="AC30" s="174">
        <f t="shared" si="2"/>
        <v>0.54545454545454541</v>
      </c>
      <c r="AD30" s="174">
        <f t="shared" si="2"/>
        <v>0.90909090909090906</v>
      </c>
      <c r="AE30" s="174">
        <f t="shared" si="2"/>
        <v>0.54545454545454541</v>
      </c>
      <c r="AF30" s="174">
        <f t="shared" si="2"/>
        <v>0</v>
      </c>
      <c r="AG30" s="174">
        <f t="shared" si="2"/>
        <v>0</v>
      </c>
      <c r="AH30"/>
      <c r="AI30" s="181" t="str">
        <f t="shared" si="6"/>
        <v/>
      </c>
      <c r="AJ30" s="181" t="str">
        <f t="shared" si="6"/>
        <v/>
      </c>
      <c r="AK30" s="181" t="str">
        <f t="shared" si="6"/>
        <v/>
      </c>
      <c r="AL30" s="181" t="str">
        <f t="shared" si="6"/>
        <v/>
      </c>
      <c r="AM30" s="181" t="str">
        <f t="shared" si="6"/>
        <v/>
      </c>
      <c r="AN30"/>
      <c r="AO30"/>
      <c r="AP30"/>
      <c r="AQ30"/>
      <c r="AR30">
        <v>2</v>
      </c>
      <c r="AS30" t="s">
        <v>1113</v>
      </c>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row>
    <row r="31" spans="1:116" s="183" customFormat="1" x14ac:dyDescent="0.25">
      <c r="A31" s="189"/>
      <c r="B31" s="190">
        <v>2</v>
      </c>
      <c r="C31" s="190">
        <v>3</v>
      </c>
      <c r="D31" s="190">
        <v>3</v>
      </c>
      <c r="E31" s="190">
        <v>1</v>
      </c>
      <c r="F31" s="190">
        <v>1</v>
      </c>
      <c r="G31" s="190">
        <v>3</v>
      </c>
      <c r="H31" s="190">
        <v>3</v>
      </c>
      <c r="I31" s="190">
        <v>3</v>
      </c>
      <c r="J31" s="191">
        <v>1</v>
      </c>
      <c r="K31" s="183">
        <v>3</v>
      </c>
      <c r="L31" s="183">
        <v>3</v>
      </c>
      <c r="M31"/>
      <c r="N31"/>
      <c r="O31">
        <f t="shared" si="4"/>
        <v>3</v>
      </c>
      <c r="P31">
        <f t="shared" si="4"/>
        <v>1</v>
      </c>
      <c r="Q31">
        <f t="shared" si="4"/>
        <v>7</v>
      </c>
      <c r="R31">
        <f t="shared" si="4"/>
        <v>0</v>
      </c>
      <c r="S31">
        <f t="shared" si="4"/>
        <v>0</v>
      </c>
      <c r="T31">
        <f t="shared" si="5"/>
        <v>11</v>
      </c>
      <c r="U31"/>
      <c r="V31" s="174">
        <v>1</v>
      </c>
      <c r="W31" s="174">
        <f t="shared" si="1"/>
        <v>0.27272727272727271</v>
      </c>
      <c r="X31" s="174">
        <f t="shared" si="1"/>
        <v>9.0909090909090912E-2</v>
      </c>
      <c r="Y31" s="174">
        <f t="shared" si="1"/>
        <v>0.63636363636363635</v>
      </c>
      <c r="Z31" s="174">
        <f t="shared" si="1"/>
        <v>0</v>
      </c>
      <c r="AA31" s="174">
        <f t="shared" si="1"/>
        <v>0</v>
      </c>
      <c r="AB31" s="174"/>
      <c r="AC31" s="174">
        <f t="shared" si="2"/>
        <v>0.27272727272727271</v>
      </c>
      <c r="AD31" s="174">
        <f t="shared" si="2"/>
        <v>9.0909090909090912E-2</v>
      </c>
      <c r="AE31" s="174">
        <f t="shared" si="2"/>
        <v>0.63636363636363635</v>
      </c>
      <c r="AF31" s="174">
        <f t="shared" si="2"/>
        <v>0</v>
      </c>
      <c r="AG31" s="174">
        <f t="shared" si="2"/>
        <v>0</v>
      </c>
      <c r="AH31"/>
      <c r="AI31" s="181" t="str">
        <f t="shared" si="6"/>
        <v/>
      </c>
      <c r="AJ31" s="181" t="str">
        <f t="shared" si="6"/>
        <v/>
      </c>
      <c r="AK31" s="181" t="str">
        <f t="shared" si="6"/>
        <v/>
      </c>
      <c r="AL31" s="181" t="str">
        <f t="shared" si="6"/>
        <v/>
      </c>
      <c r="AM31" s="181" t="str">
        <f t="shared" si="6"/>
        <v/>
      </c>
      <c r="AN31"/>
      <c r="AO31"/>
      <c r="AP31"/>
      <c r="AQ31"/>
      <c r="AR31">
        <v>3</v>
      </c>
      <c r="AS31" t="s">
        <v>1114</v>
      </c>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row>
    <row r="32" spans="1:116" x14ac:dyDescent="0.25">
      <c r="O32" t="str">
        <f t="shared" si="4"/>
        <v/>
      </c>
      <c r="P32" t="str">
        <f t="shared" si="4"/>
        <v/>
      </c>
      <c r="Q32" t="str">
        <f t="shared" si="4"/>
        <v/>
      </c>
      <c r="R32" t="str">
        <f t="shared" si="4"/>
        <v/>
      </c>
      <c r="S32" t="str">
        <f t="shared" si="4"/>
        <v/>
      </c>
      <c r="T32">
        <f t="shared" si="5"/>
        <v>0</v>
      </c>
      <c r="W32" s="174" t="str">
        <f t="shared" si="1"/>
        <v/>
      </c>
      <c r="X32" s="174" t="str">
        <f t="shared" si="1"/>
        <v/>
      </c>
      <c r="Y32" s="174" t="str">
        <f t="shared" si="1"/>
        <v/>
      </c>
      <c r="Z32" s="174" t="str">
        <f t="shared" si="1"/>
        <v/>
      </c>
      <c r="AA32" s="174" t="str">
        <f t="shared" si="1"/>
        <v/>
      </c>
      <c r="AC32" s="174" t="str">
        <f t="shared" si="2"/>
        <v/>
      </c>
      <c r="AD32" s="174" t="str">
        <f t="shared" si="2"/>
        <v/>
      </c>
      <c r="AE32" s="174" t="str">
        <f t="shared" si="2"/>
        <v/>
      </c>
      <c r="AF32" s="174" t="str">
        <f t="shared" si="2"/>
        <v/>
      </c>
      <c r="AG32" s="174" t="str">
        <f t="shared" si="2"/>
        <v/>
      </c>
      <c r="AI32" s="181" t="str">
        <f t="shared" si="6"/>
        <v/>
      </c>
      <c r="AJ32" s="181" t="str">
        <f t="shared" si="6"/>
        <v/>
      </c>
      <c r="AK32" s="181" t="str">
        <f t="shared" si="6"/>
        <v/>
      </c>
      <c r="AL32" s="181" t="str">
        <f t="shared" si="6"/>
        <v/>
      </c>
      <c r="AM32" s="181" t="str">
        <f t="shared" si="6"/>
        <v/>
      </c>
    </row>
    <row r="33" spans="1:116" s="180" customFormat="1" x14ac:dyDescent="0.25">
      <c r="A33" s="184" t="s">
        <v>18</v>
      </c>
      <c r="B33" s="185">
        <v>3</v>
      </c>
      <c r="C33" s="185">
        <v>1</v>
      </c>
      <c r="D33" s="185">
        <v>3</v>
      </c>
      <c r="E33" s="185">
        <v>2</v>
      </c>
      <c r="F33" s="185">
        <v>1</v>
      </c>
      <c r="G33" s="185">
        <v>3</v>
      </c>
      <c r="H33" s="185">
        <v>3</v>
      </c>
      <c r="I33" s="185">
        <v>1</v>
      </c>
      <c r="J33" s="186">
        <v>1</v>
      </c>
      <c r="K33" s="180">
        <v>3</v>
      </c>
      <c r="L33" s="180">
        <v>2</v>
      </c>
      <c r="M33"/>
      <c r="N33"/>
      <c r="O33">
        <f t="shared" si="4"/>
        <v>4</v>
      </c>
      <c r="P33">
        <f t="shared" si="4"/>
        <v>2</v>
      </c>
      <c r="Q33">
        <f t="shared" si="4"/>
        <v>5</v>
      </c>
      <c r="R33">
        <f t="shared" si="4"/>
        <v>0</v>
      </c>
      <c r="S33">
        <f t="shared" si="4"/>
        <v>0</v>
      </c>
      <c r="T33">
        <f t="shared" si="5"/>
        <v>11</v>
      </c>
      <c r="U33"/>
      <c r="V33" s="174">
        <v>3</v>
      </c>
      <c r="W33" s="174">
        <f t="shared" si="1"/>
        <v>0.36363636363636365</v>
      </c>
      <c r="X33" s="174">
        <f t="shared" si="1"/>
        <v>0.18181818181818182</v>
      </c>
      <c r="Y33" s="174">
        <f t="shared" si="1"/>
        <v>0.45454545454545453</v>
      </c>
      <c r="Z33" s="174">
        <f t="shared" si="1"/>
        <v>0</v>
      </c>
      <c r="AA33" s="174">
        <f t="shared" si="1"/>
        <v>0</v>
      </c>
      <c r="AB33" s="174"/>
      <c r="AC33" s="174">
        <f t="shared" si="2"/>
        <v>1.0909090909090908</v>
      </c>
      <c r="AD33" s="174">
        <f t="shared" si="2"/>
        <v>0.54545454545454541</v>
      </c>
      <c r="AE33" s="174">
        <f t="shared" si="2"/>
        <v>1.3636363636363635</v>
      </c>
      <c r="AF33" s="174">
        <f t="shared" si="2"/>
        <v>0</v>
      </c>
      <c r="AG33" s="174">
        <f t="shared" si="2"/>
        <v>0</v>
      </c>
      <c r="AH33"/>
      <c r="AI33" s="181">
        <f t="shared" si="6"/>
        <v>0.75757575757575746</v>
      </c>
      <c r="AJ33" s="181">
        <f t="shared" si="6"/>
        <v>0.5757575757575758</v>
      </c>
      <c r="AK33" s="181">
        <f t="shared" si="6"/>
        <v>0.66666666666666663</v>
      </c>
      <c r="AL33" s="181">
        <f t="shared" si="6"/>
        <v>0</v>
      </c>
      <c r="AM33" s="181">
        <f t="shared" si="6"/>
        <v>0</v>
      </c>
      <c r="AN33"/>
      <c r="AO33"/>
      <c r="AP33"/>
      <c r="AQ33"/>
      <c r="AR33">
        <v>1</v>
      </c>
      <c r="AS33" t="s">
        <v>1115</v>
      </c>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row>
    <row r="34" spans="1:116" s="182" customFormat="1" x14ac:dyDescent="0.25">
      <c r="A34" s="187"/>
      <c r="B34" s="182">
        <v>2</v>
      </c>
      <c r="C34" s="182">
        <v>2</v>
      </c>
      <c r="D34" s="182">
        <v>1</v>
      </c>
      <c r="E34" s="182">
        <v>1</v>
      </c>
      <c r="F34" s="182">
        <v>2</v>
      </c>
      <c r="G34" s="182">
        <v>1</v>
      </c>
      <c r="H34" s="182">
        <v>1</v>
      </c>
      <c r="I34" s="182">
        <v>3</v>
      </c>
      <c r="J34" s="188">
        <v>2</v>
      </c>
      <c r="K34" s="182">
        <v>1</v>
      </c>
      <c r="L34" s="182">
        <v>1</v>
      </c>
      <c r="M34"/>
      <c r="N34"/>
      <c r="O34">
        <f t="shared" si="4"/>
        <v>6</v>
      </c>
      <c r="P34">
        <f t="shared" si="4"/>
        <v>4</v>
      </c>
      <c r="Q34">
        <f t="shared" si="4"/>
        <v>1</v>
      </c>
      <c r="R34">
        <f t="shared" si="4"/>
        <v>0</v>
      </c>
      <c r="S34">
        <f t="shared" si="4"/>
        <v>0</v>
      </c>
      <c r="T34">
        <f t="shared" si="5"/>
        <v>11</v>
      </c>
      <c r="U34"/>
      <c r="V34" s="174">
        <v>2</v>
      </c>
      <c r="W34" s="174">
        <f t="shared" si="1"/>
        <v>0.54545454545454541</v>
      </c>
      <c r="X34" s="174">
        <f t="shared" si="1"/>
        <v>0.36363636363636365</v>
      </c>
      <c r="Y34" s="174">
        <f t="shared" si="1"/>
        <v>9.0909090909090912E-2</v>
      </c>
      <c r="Z34" s="174">
        <f t="shared" si="1"/>
        <v>0</v>
      </c>
      <c r="AA34" s="174">
        <f t="shared" si="1"/>
        <v>0</v>
      </c>
      <c r="AB34" s="174"/>
      <c r="AC34" s="174">
        <f t="shared" si="2"/>
        <v>1.0909090909090908</v>
      </c>
      <c r="AD34" s="174">
        <f t="shared" si="2"/>
        <v>0.72727272727272729</v>
      </c>
      <c r="AE34" s="174">
        <f t="shared" si="2"/>
        <v>0.18181818181818182</v>
      </c>
      <c r="AF34" s="174">
        <f t="shared" si="2"/>
        <v>0</v>
      </c>
      <c r="AG34" s="174">
        <f t="shared" si="2"/>
        <v>0</v>
      </c>
      <c r="AH34"/>
      <c r="AI34" s="181" t="str">
        <f t="shared" si="6"/>
        <v/>
      </c>
      <c r="AJ34" s="181" t="str">
        <f t="shared" si="6"/>
        <v/>
      </c>
      <c r="AK34" s="181" t="str">
        <f t="shared" si="6"/>
        <v/>
      </c>
      <c r="AL34" s="181" t="str">
        <f t="shared" si="6"/>
        <v/>
      </c>
      <c r="AM34" s="181" t="str">
        <f t="shared" si="6"/>
        <v/>
      </c>
      <c r="AN34"/>
      <c r="AO34"/>
      <c r="AP34"/>
      <c r="AQ34"/>
      <c r="AR34">
        <v>2</v>
      </c>
      <c r="AS34" t="s">
        <v>1116</v>
      </c>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row>
    <row r="35" spans="1:116" s="183" customFormat="1" x14ac:dyDescent="0.25">
      <c r="A35" s="189"/>
      <c r="B35" s="190">
        <v>1</v>
      </c>
      <c r="C35" s="190">
        <v>3</v>
      </c>
      <c r="D35" s="190">
        <v>2</v>
      </c>
      <c r="E35" s="190">
        <v>3</v>
      </c>
      <c r="F35" s="190">
        <v>3</v>
      </c>
      <c r="G35" s="190">
        <v>2</v>
      </c>
      <c r="H35" s="190">
        <v>2</v>
      </c>
      <c r="I35" s="190">
        <v>2</v>
      </c>
      <c r="J35" s="191">
        <v>3</v>
      </c>
      <c r="K35" s="183">
        <v>2</v>
      </c>
      <c r="L35" s="183">
        <v>3</v>
      </c>
      <c r="M35"/>
      <c r="N35"/>
      <c r="O35">
        <f t="shared" si="4"/>
        <v>1</v>
      </c>
      <c r="P35">
        <f t="shared" si="4"/>
        <v>5</v>
      </c>
      <c r="Q35">
        <f t="shared" si="4"/>
        <v>5</v>
      </c>
      <c r="R35">
        <f t="shared" si="4"/>
        <v>0</v>
      </c>
      <c r="S35">
        <f t="shared" si="4"/>
        <v>0</v>
      </c>
      <c r="T35">
        <f t="shared" si="5"/>
        <v>11</v>
      </c>
      <c r="U35"/>
      <c r="V35" s="174">
        <v>1</v>
      </c>
      <c r="W35" s="174">
        <f t="shared" si="1"/>
        <v>9.0909090909090912E-2</v>
      </c>
      <c r="X35" s="174">
        <f t="shared" si="1"/>
        <v>0.45454545454545453</v>
      </c>
      <c r="Y35" s="174">
        <f t="shared" si="1"/>
        <v>0.45454545454545453</v>
      </c>
      <c r="Z35" s="174">
        <f t="shared" si="1"/>
        <v>0</v>
      </c>
      <c r="AA35" s="174">
        <f t="shared" si="1"/>
        <v>0</v>
      </c>
      <c r="AB35" s="174"/>
      <c r="AC35" s="174">
        <f t="shared" si="2"/>
        <v>9.0909090909090912E-2</v>
      </c>
      <c r="AD35" s="174">
        <f t="shared" si="2"/>
        <v>0.45454545454545453</v>
      </c>
      <c r="AE35" s="174">
        <f t="shared" si="2"/>
        <v>0.45454545454545453</v>
      </c>
      <c r="AF35" s="174">
        <f t="shared" si="2"/>
        <v>0</v>
      </c>
      <c r="AG35" s="174">
        <f t="shared" si="2"/>
        <v>0</v>
      </c>
      <c r="AH35"/>
      <c r="AI35" s="181" t="str">
        <f t="shared" si="6"/>
        <v/>
      </c>
      <c r="AJ35" s="181" t="str">
        <f t="shared" si="6"/>
        <v/>
      </c>
      <c r="AK35" s="181" t="str">
        <f t="shared" si="6"/>
        <v/>
      </c>
      <c r="AL35" s="181" t="str">
        <f t="shared" si="6"/>
        <v/>
      </c>
      <c r="AM35" s="181" t="str">
        <f t="shared" si="6"/>
        <v/>
      </c>
      <c r="AN35"/>
      <c r="AO35"/>
      <c r="AP35"/>
      <c r="AQ35"/>
      <c r="AR35">
        <v>3</v>
      </c>
      <c r="AS35" t="s">
        <v>1117</v>
      </c>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row>
    <row r="36" spans="1:116" x14ac:dyDescent="0.25">
      <c r="O36" t="str">
        <f t="shared" si="4"/>
        <v/>
      </c>
      <c r="P36" t="str">
        <f t="shared" si="4"/>
        <v/>
      </c>
      <c r="Q36" t="str">
        <f t="shared" si="4"/>
        <v/>
      </c>
      <c r="R36" t="str">
        <f t="shared" si="4"/>
        <v/>
      </c>
      <c r="S36" t="str">
        <f t="shared" si="4"/>
        <v/>
      </c>
      <c r="T36">
        <f t="shared" si="5"/>
        <v>0</v>
      </c>
      <c r="W36" s="174" t="str">
        <f t="shared" si="1"/>
        <v/>
      </c>
      <c r="X36" s="174" t="str">
        <f t="shared" si="1"/>
        <v/>
      </c>
      <c r="Y36" s="174" t="str">
        <f t="shared" si="1"/>
        <v/>
      </c>
      <c r="Z36" s="174" t="str">
        <f t="shared" si="1"/>
        <v/>
      </c>
      <c r="AA36" s="174" t="str">
        <f t="shared" si="1"/>
        <v/>
      </c>
      <c r="AC36" s="174" t="str">
        <f t="shared" si="2"/>
        <v/>
      </c>
      <c r="AD36" s="174" t="str">
        <f t="shared" si="2"/>
        <v/>
      </c>
      <c r="AE36" s="174" t="str">
        <f t="shared" si="2"/>
        <v/>
      </c>
      <c r="AF36" s="174" t="str">
        <f t="shared" si="2"/>
        <v/>
      </c>
      <c r="AG36" s="174" t="str">
        <f t="shared" si="2"/>
        <v/>
      </c>
      <c r="AI36" s="181" t="str">
        <f t="shared" si="6"/>
        <v/>
      </c>
      <c r="AJ36" s="181" t="str">
        <f t="shared" si="6"/>
        <v/>
      </c>
      <c r="AK36" s="181" t="str">
        <f t="shared" si="6"/>
        <v/>
      </c>
      <c r="AL36" s="181" t="str">
        <f t="shared" si="6"/>
        <v/>
      </c>
      <c r="AM36" s="181" t="str">
        <f t="shared" si="6"/>
        <v/>
      </c>
    </row>
    <row r="37" spans="1:116" s="180" customFormat="1" x14ac:dyDescent="0.25">
      <c r="A37" s="184" t="s">
        <v>19</v>
      </c>
      <c r="B37" s="185">
        <v>1</v>
      </c>
      <c r="C37" s="185">
        <v>2</v>
      </c>
      <c r="D37" s="185">
        <v>1</v>
      </c>
      <c r="E37" s="185">
        <v>3</v>
      </c>
      <c r="F37" s="185">
        <v>2</v>
      </c>
      <c r="G37" s="185">
        <v>1</v>
      </c>
      <c r="H37" s="185">
        <v>1</v>
      </c>
      <c r="I37" s="185">
        <v>2</v>
      </c>
      <c r="J37" s="186">
        <v>2</v>
      </c>
      <c r="K37" s="180">
        <v>1</v>
      </c>
      <c r="L37" s="180">
        <v>3</v>
      </c>
      <c r="M37"/>
      <c r="N37"/>
      <c r="O37">
        <f t="shared" si="4"/>
        <v>5</v>
      </c>
      <c r="P37">
        <f t="shared" si="4"/>
        <v>4</v>
      </c>
      <c r="Q37">
        <f t="shared" si="4"/>
        <v>2</v>
      </c>
      <c r="R37">
        <f t="shared" si="4"/>
        <v>0</v>
      </c>
      <c r="S37">
        <f t="shared" si="4"/>
        <v>0</v>
      </c>
      <c r="T37">
        <f t="shared" si="5"/>
        <v>11</v>
      </c>
      <c r="U37"/>
      <c r="V37" s="174">
        <v>3</v>
      </c>
      <c r="W37" s="174">
        <f t="shared" ref="W37:AA68" si="7">IF(SUM($B37:$L37)=0,"",O37/$T37)</f>
        <v>0.45454545454545453</v>
      </c>
      <c r="X37" s="174">
        <f t="shared" si="7"/>
        <v>0.36363636363636365</v>
      </c>
      <c r="Y37" s="174">
        <f t="shared" si="7"/>
        <v>0.18181818181818182</v>
      </c>
      <c r="Z37" s="174">
        <f t="shared" si="7"/>
        <v>0</v>
      </c>
      <c r="AA37" s="174">
        <f t="shared" si="7"/>
        <v>0</v>
      </c>
      <c r="AB37" s="174"/>
      <c r="AC37" s="174">
        <f t="shared" ref="AC37:AG68" si="8">IF(SUM($B37:$L37)=0,"",W37*$V37)</f>
        <v>1.3636363636363635</v>
      </c>
      <c r="AD37" s="174">
        <f t="shared" si="8"/>
        <v>1.0909090909090908</v>
      </c>
      <c r="AE37" s="174">
        <f t="shared" si="8"/>
        <v>0.54545454545454541</v>
      </c>
      <c r="AF37" s="174">
        <f t="shared" si="8"/>
        <v>0</v>
      </c>
      <c r="AG37" s="174">
        <f t="shared" si="8"/>
        <v>0</v>
      </c>
      <c r="AH37"/>
      <c r="AI37" s="181">
        <f t="shared" ref="AI37:AM52" si="9">IF($A37="","",IF(B40=0,AVERAGE(AC37:AC39),IF(B41=0,AVERAGE(AC37:AC40),IF(B42=0,AVERAGE(AC37:AC41),AVERAGE(AC37:AC38)))))</f>
        <v>0.69696969696969691</v>
      </c>
      <c r="AJ37" s="181">
        <f t="shared" si="9"/>
        <v>0.72727272727272718</v>
      </c>
      <c r="AK37" s="181">
        <f t="shared" si="9"/>
        <v>0.5757575757575758</v>
      </c>
      <c r="AL37" s="181">
        <f t="shared" si="9"/>
        <v>0</v>
      </c>
      <c r="AM37" s="181">
        <f t="shared" si="9"/>
        <v>0</v>
      </c>
      <c r="AN37"/>
      <c r="AO37"/>
      <c r="AP37"/>
      <c r="AQ37"/>
      <c r="AR37">
        <v>1</v>
      </c>
      <c r="AS37" t="s">
        <v>1118</v>
      </c>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row>
    <row r="38" spans="1:116" s="182" customFormat="1" x14ac:dyDescent="0.25">
      <c r="A38" s="187"/>
      <c r="B38" s="182">
        <v>3</v>
      </c>
      <c r="C38" s="182">
        <v>3</v>
      </c>
      <c r="D38" s="182">
        <v>2</v>
      </c>
      <c r="E38" s="182">
        <v>2</v>
      </c>
      <c r="F38" s="182">
        <v>3</v>
      </c>
      <c r="G38" s="182">
        <v>2</v>
      </c>
      <c r="H38" s="182">
        <v>2</v>
      </c>
      <c r="I38" s="182">
        <v>1</v>
      </c>
      <c r="J38" s="188">
        <v>3</v>
      </c>
      <c r="K38" s="182">
        <v>2</v>
      </c>
      <c r="L38" s="182">
        <v>1</v>
      </c>
      <c r="M38"/>
      <c r="N38"/>
      <c r="O38">
        <f t="shared" ref="O38:S69" si="10">IF(SUM($B38:$L38)=0,"",COUNTIF($B38:$L38,"="&amp;O$4))</f>
        <v>2</v>
      </c>
      <c r="P38">
        <f t="shared" si="10"/>
        <v>5</v>
      </c>
      <c r="Q38">
        <f t="shared" si="10"/>
        <v>4</v>
      </c>
      <c r="R38">
        <f t="shared" si="10"/>
        <v>0</v>
      </c>
      <c r="S38">
        <f t="shared" si="10"/>
        <v>0</v>
      </c>
      <c r="T38">
        <f t="shared" si="5"/>
        <v>11</v>
      </c>
      <c r="U38"/>
      <c r="V38" s="174">
        <v>2</v>
      </c>
      <c r="W38" s="174">
        <f t="shared" si="7"/>
        <v>0.18181818181818182</v>
      </c>
      <c r="X38" s="174">
        <f t="shared" si="7"/>
        <v>0.45454545454545453</v>
      </c>
      <c r="Y38" s="174">
        <f t="shared" si="7"/>
        <v>0.36363636363636365</v>
      </c>
      <c r="Z38" s="174">
        <f t="shared" si="7"/>
        <v>0</v>
      </c>
      <c r="AA38" s="174">
        <f t="shared" si="7"/>
        <v>0</v>
      </c>
      <c r="AB38" s="174"/>
      <c r="AC38" s="174">
        <f t="shared" si="8"/>
        <v>0.36363636363636365</v>
      </c>
      <c r="AD38" s="174">
        <f t="shared" si="8"/>
        <v>0.90909090909090906</v>
      </c>
      <c r="AE38" s="174">
        <f t="shared" si="8"/>
        <v>0.72727272727272729</v>
      </c>
      <c r="AF38" s="174">
        <f t="shared" si="8"/>
        <v>0</v>
      </c>
      <c r="AG38" s="174">
        <f t="shared" si="8"/>
        <v>0</v>
      </c>
      <c r="AH38"/>
      <c r="AI38" s="181" t="str">
        <f t="shared" si="9"/>
        <v/>
      </c>
      <c r="AJ38" s="181" t="str">
        <f t="shared" si="9"/>
        <v/>
      </c>
      <c r="AK38" s="181" t="str">
        <f t="shared" si="9"/>
        <v/>
      </c>
      <c r="AL38" s="181" t="str">
        <f t="shared" si="9"/>
        <v/>
      </c>
      <c r="AM38" s="181" t="str">
        <f t="shared" si="9"/>
        <v/>
      </c>
      <c r="AN38"/>
      <c r="AO38"/>
      <c r="AP38"/>
      <c r="AQ38"/>
      <c r="AR38">
        <v>2</v>
      </c>
      <c r="AS38" t="s">
        <v>1119</v>
      </c>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row>
    <row r="39" spans="1:116" s="183" customFormat="1" x14ac:dyDescent="0.25">
      <c r="A39" s="189"/>
      <c r="B39" s="190">
        <v>2</v>
      </c>
      <c r="C39" s="190">
        <v>1</v>
      </c>
      <c r="D39" s="190">
        <v>3</v>
      </c>
      <c r="E39" s="190">
        <v>1</v>
      </c>
      <c r="F39" s="190">
        <v>1</v>
      </c>
      <c r="G39" s="190">
        <v>3</v>
      </c>
      <c r="H39" s="190">
        <v>3</v>
      </c>
      <c r="I39" s="190">
        <v>3</v>
      </c>
      <c r="J39" s="191">
        <v>1</v>
      </c>
      <c r="K39" s="183">
        <v>3</v>
      </c>
      <c r="L39" s="183">
        <v>2</v>
      </c>
      <c r="M39"/>
      <c r="N39"/>
      <c r="O39">
        <f t="shared" si="10"/>
        <v>4</v>
      </c>
      <c r="P39">
        <f t="shared" si="10"/>
        <v>2</v>
      </c>
      <c r="Q39">
        <f t="shared" si="10"/>
        <v>5</v>
      </c>
      <c r="R39">
        <f t="shared" si="10"/>
        <v>0</v>
      </c>
      <c r="S39">
        <f t="shared" si="10"/>
        <v>0</v>
      </c>
      <c r="T39">
        <f t="shared" si="5"/>
        <v>11</v>
      </c>
      <c r="U39"/>
      <c r="V39" s="174">
        <v>1</v>
      </c>
      <c r="W39" s="174">
        <f t="shared" si="7"/>
        <v>0.36363636363636365</v>
      </c>
      <c r="X39" s="174">
        <f t="shared" si="7"/>
        <v>0.18181818181818182</v>
      </c>
      <c r="Y39" s="174">
        <f t="shared" si="7"/>
        <v>0.45454545454545453</v>
      </c>
      <c r="Z39" s="174">
        <f t="shared" si="7"/>
        <v>0</v>
      </c>
      <c r="AA39" s="174">
        <f t="shared" si="7"/>
        <v>0</v>
      </c>
      <c r="AB39" s="174"/>
      <c r="AC39" s="174">
        <f t="shared" si="8"/>
        <v>0.36363636363636365</v>
      </c>
      <c r="AD39" s="174">
        <f t="shared" si="8"/>
        <v>0.18181818181818182</v>
      </c>
      <c r="AE39" s="174">
        <f t="shared" si="8"/>
        <v>0.45454545454545453</v>
      </c>
      <c r="AF39" s="174">
        <f t="shared" si="8"/>
        <v>0</v>
      </c>
      <c r="AG39" s="174">
        <f t="shared" si="8"/>
        <v>0</v>
      </c>
      <c r="AH39"/>
      <c r="AI39" s="181" t="str">
        <f t="shared" si="9"/>
        <v/>
      </c>
      <c r="AJ39" s="181" t="str">
        <f t="shared" si="9"/>
        <v/>
      </c>
      <c r="AK39" s="181" t="str">
        <f t="shared" si="9"/>
        <v/>
      </c>
      <c r="AL39" s="181" t="str">
        <f t="shared" si="9"/>
        <v/>
      </c>
      <c r="AM39" s="181" t="str">
        <f t="shared" si="9"/>
        <v/>
      </c>
      <c r="AN39"/>
      <c r="AO39"/>
      <c r="AP39"/>
      <c r="AQ39"/>
      <c r="AR39">
        <v>3</v>
      </c>
      <c r="AS39" t="s">
        <v>1120</v>
      </c>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row>
    <row r="40" spans="1:116" x14ac:dyDescent="0.25">
      <c r="O40" t="str">
        <f t="shared" si="10"/>
        <v/>
      </c>
      <c r="P40" t="str">
        <f t="shared" si="10"/>
        <v/>
      </c>
      <c r="Q40" t="str">
        <f t="shared" si="10"/>
        <v/>
      </c>
      <c r="R40" t="str">
        <f t="shared" si="10"/>
        <v/>
      </c>
      <c r="S40" t="str">
        <f t="shared" si="10"/>
        <v/>
      </c>
      <c r="T40">
        <f t="shared" si="5"/>
        <v>0</v>
      </c>
      <c r="W40" s="174" t="str">
        <f t="shared" si="7"/>
        <v/>
      </c>
      <c r="X40" s="174" t="str">
        <f t="shared" si="7"/>
        <v/>
      </c>
      <c r="Y40" s="174" t="str">
        <f t="shared" si="7"/>
        <v/>
      </c>
      <c r="Z40" s="174" t="str">
        <f t="shared" si="7"/>
        <v/>
      </c>
      <c r="AA40" s="174" t="str">
        <f t="shared" si="7"/>
        <v/>
      </c>
      <c r="AC40" s="174" t="str">
        <f t="shared" si="8"/>
        <v/>
      </c>
      <c r="AD40" s="174" t="str">
        <f t="shared" si="8"/>
        <v/>
      </c>
      <c r="AE40" s="174" t="str">
        <f t="shared" si="8"/>
        <v/>
      </c>
      <c r="AF40" s="174" t="str">
        <f t="shared" si="8"/>
        <v/>
      </c>
      <c r="AG40" s="174" t="str">
        <f t="shared" si="8"/>
        <v/>
      </c>
      <c r="AI40" s="181" t="str">
        <f t="shared" si="9"/>
        <v/>
      </c>
      <c r="AJ40" s="181" t="str">
        <f t="shared" si="9"/>
        <v/>
      </c>
      <c r="AK40" s="181" t="str">
        <f t="shared" si="9"/>
        <v/>
      </c>
      <c r="AL40" s="181" t="str">
        <f t="shared" si="9"/>
        <v/>
      </c>
      <c r="AM40" s="181" t="str">
        <f t="shared" si="9"/>
        <v/>
      </c>
    </row>
    <row r="41" spans="1:116" s="180" customFormat="1" x14ac:dyDescent="0.25">
      <c r="A41" s="180" t="s">
        <v>20</v>
      </c>
      <c r="B41" s="180">
        <v>3</v>
      </c>
      <c r="C41" s="180">
        <v>3</v>
      </c>
      <c r="D41" s="180">
        <v>1</v>
      </c>
      <c r="E41" s="180">
        <v>3</v>
      </c>
      <c r="F41" s="180">
        <v>3</v>
      </c>
      <c r="G41" s="180">
        <v>3</v>
      </c>
      <c r="H41" s="180">
        <v>3</v>
      </c>
      <c r="I41" s="180">
        <v>1</v>
      </c>
      <c r="J41" s="180">
        <v>3</v>
      </c>
      <c r="K41" s="180">
        <v>1</v>
      </c>
      <c r="L41" s="180">
        <v>3</v>
      </c>
      <c r="M41"/>
      <c r="N41"/>
      <c r="O41">
        <f t="shared" si="10"/>
        <v>3</v>
      </c>
      <c r="P41">
        <f t="shared" si="10"/>
        <v>0</v>
      </c>
      <c r="Q41">
        <f t="shared" si="10"/>
        <v>8</v>
      </c>
      <c r="R41">
        <f t="shared" si="10"/>
        <v>0</v>
      </c>
      <c r="S41">
        <f t="shared" si="10"/>
        <v>0</v>
      </c>
      <c r="T41">
        <f t="shared" si="5"/>
        <v>11</v>
      </c>
      <c r="U41"/>
      <c r="V41" s="174">
        <v>3</v>
      </c>
      <c r="W41" s="174">
        <f t="shared" si="7"/>
        <v>0.27272727272727271</v>
      </c>
      <c r="X41" s="174">
        <f t="shared" si="7"/>
        <v>0</v>
      </c>
      <c r="Y41" s="174">
        <f t="shared" si="7"/>
        <v>0.72727272727272729</v>
      </c>
      <c r="Z41" s="174">
        <f t="shared" si="7"/>
        <v>0</v>
      </c>
      <c r="AA41" s="174">
        <f t="shared" si="7"/>
        <v>0</v>
      </c>
      <c r="AB41" s="174"/>
      <c r="AC41" s="174">
        <f t="shared" si="8"/>
        <v>0.81818181818181812</v>
      </c>
      <c r="AD41" s="174">
        <f t="shared" si="8"/>
        <v>0</v>
      </c>
      <c r="AE41" s="174">
        <f t="shared" si="8"/>
        <v>2.1818181818181817</v>
      </c>
      <c r="AF41" s="174">
        <f t="shared" si="8"/>
        <v>0</v>
      </c>
      <c r="AG41" s="174">
        <f t="shared" si="8"/>
        <v>0</v>
      </c>
      <c r="AH41"/>
      <c r="AI41" s="181">
        <f t="shared" si="9"/>
        <v>0.60606060606060608</v>
      </c>
      <c r="AJ41" s="181">
        <f t="shared" si="9"/>
        <v>0.48484848484848486</v>
      </c>
      <c r="AK41" s="181">
        <f t="shared" si="9"/>
        <v>0.90909090909090906</v>
      </c>
      <c r="AL41" s="181">
        <f t="shared" si="9"/>
        <v>0</v>
      </c>
      <c r="AM41" s="181">
        <f t="shared" si="9"/>
        <v>0</v>
      </c>
      <c r="AN41"/>
      <c r="AO41"/>
      <c r="AP41"/>
      <c r="AQ41"/>
      <c r="AR41">
        <v>1</v>
      </c>
      <c r="AS41" t="s">
        <v>1121</v>
      </c>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row>
    <row r="42" spans="1:116" s="182" customFormat="1" x14ac:dyDescent="0.25">
      <c r="B42" s="182">
        <v>1</v>
      </c>
      <c r="C42" s="182">
        <v>2</v>
      </c>
      <c r="D42" s="182">
        <v>3</v>
      </c>
      <c r="E42" s="182">
        <v>2</v>
      </c>
      <c r="F42" s="182">
        <v>2</v>
      </c>
      <c r="G42" s="182">
        <v>1</v>
      </c>
      <c r="H42" s="182">
        <v>2</v>
      </c>
      <c r="I42" s="182">
        <v>3</v>
      </c>
      <c r="J42" s="182">
        <v>2</v>
      </c>
      <c r="K42" s="182">
        <v>3</v>
      </c>
      <c r="L42" s="182">
        <v>1</v>
      </c>
      <c r="M42"/>
      <c r="N42"/>
      <c r="O42">
        <f t="shared" si="10"/>
        <v>3</v>
      </c>
      <c r="P42">
        <f t="shared" si="10"/>
        <v>5</v>
      </c>
      <c r="Q42">
        <f t="shared" si="10"/>
        <v>3</v>
      </c>
      <c r="R42">
        <f t="shared" si="10"/>
        <v>0</v>
      </c>
      <c r="S42">
        <f t="shared" si="10"/>
        <v>0</v>
      </c>
      <c r="T42">
        <f t="shared" si="5"/>
        <v>11</v>
      </c>
      <c r="U42"/>
      <c r="V42" s="174">
        <v>2</v>
      </c>
      <c r="W42" s="174">
        <f t="shared" si="7"/>
        <v>0.27272727272727271</v>
      </c>
      <c r="X42" s="174">
        <f t="shared" si="7"/>
        <v>0.45454545454545453</v>
      </c>
      <c r="Y42" s="174">
        <f t="shared" si="7"/>
        <v>0.27272727272727271</v>
      </c>
      <c r="Z42" s="174">
        <f t="shared" si="7"/>
        <v>0</v>
      </c>
      <c r="AA42" s="174">
        <f t="shared" si="7"/>
        <v>0</v>
      </c>
      <c r="AB42" s="174"/>
      <c r="AC42" s="174">
        <f t="shared" si="8"/>
        <v>0.54545454545454541</v>
      </c>
      <c r="AD42" s="174">
        <f t="shared" si="8"/>
        <v>0.90909090909090906</v>
      </c>
      <c r="AE42" s="174">
        <f t="shared" si="8"/>
        <v>0.54545454545454541</v>
      </c>
      <c r="AF42" s="174">
        <f t="shared" si="8"/>
        <v>0</v>
      </c>
      <c r="AG42" s="174">
        <f t="shared" si="8"/>
        <v>0</v>
      </c>
      <c r="AH42"/>
      <c r="AI42" s="181" t="str">
        <f t="shared" si="9"/>
        <v/>
      </c>
      <c r="AJ42" s="181" t="str">
        <f t="shared" si="9"/>
        <v/>
      </c>
      <c r="AK42" s="181" t="str">
        <f t="shared" si="9"/>
        <v/>
      </c>
      <c r="AL42" s="181" t="str">
        <f t="shared" si="9"/>
        <v/>
      </c>
      <c r="AM42" s="181" t="str">
        <f t="shared" si="9"/>
        <v/>
      </c>
      <c r="AN42"/>
      <c r="AO42"/>
      <c r="AP42"/>
      <c r="AQ42"/>
      <c r="AR42">
        <v>2</v>
      </c>
      <c r="AS42" t="s">
        <v>1122</v>
      </c>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row>
    <row r="43" spans="1:116" s="183" customFormat="1" x14ac:dyDescent="0.25">
      <c r="B43" s="183">
        <v>2</v>
      </c>
      <c r="C43" s="183">
        <v>1</v>
      </c>
      <c r="D43" s="183">
        <v>2</v>
      </c>
      <c r="E43" s="183">
        <v>1</v>
      </c>
      <c r="F43" s="183">
        <v>1</v>
      </c>
      <c r="G43" s="183">
        <v>2</v>
      </c>
      <c r="H43" s="183">
        <v>1</v>
      </c>
      <c r="I43" s="183">
        <v>2</v>
      </c>
      <c r="J43" s="183">
        <v>1</v>
      </c>
      <c r="K43" s="183">
        <v>2</v>
      </c>
      <c r="L43" s="183">
        <v>2</v>
      </c>
      <c r="M43"/>
      <c r="N43"/>
      <c r="O43">
        <f t="shared" si="10"/>
        <v>5</v>
      </c>
      <c r="P43">
        <f t="shared" si="10"/>
        <v>6</v>
      </c>
      <c r="Q43">
        <f t="shared" si="10"/>
        <v>0</v>
      </c>
      <c r="R43">
        <f t="shared" si="10"/>
        <v>0</v>
      </c>
      <c r="S43">
        <f t="shared" si="10"/>
        <v>0</v>
      </c>
      <c r="T43">
        <f t="shared" si="5"/>
        <v>11</v>
      </c>
      <c r="U43"/>
      <c r="V43" s="174">
        <v>1</v>
      </c>
      <c r="W43" s="174">
        <f t="shared" si="7"/>
        <v>0.45454545454545453</v>
      </c>
      <c r="X43" s="174">
        <f t="shared" si="7"/>
        <v>0.54545454545454541</v>
      </c>
      <c r="Y43" s="174">
        <f t="shared" si="7"/>
        <v>0</v>
      </c>
      <c r="Z43" s="174">
        <f t="shared" si="7"/>
        <v>0</v>
      </c>
      <c r="AA43" s="174">
        <f t="shared" si="7"/>
        <v>0</v>
      </c>
      <c r="AB43" s="174"/>
      <c r="AC43" s="174">
        <f t="shared" si="8"/>
        <v>0.45454545454545453</v>
      </c>
      <c r="AD43" s="174">
        <f t="shared" si="8"/>
        <v>0.54545454545454541</v>
      </c>
      <c r="AE43" s="174">
        <f t="shared" si="8"/>
        <v>0</v>
      </c>
      <c r="AF43" s="174">
        <f t="shared" si="8"/>
        <v>0</v>
      </c>
      <c r="AG43" s="174">
        <f t="shared" si="8"/>
        <v>0</v>
      </c>
      <c r="AH43"/>
      <c r="AI43" s="181" t="str">
        <f t="shared" si="9"/>
        <v/>
      </c>
      <c r="AJ43" s="181" t="str">
        <f t="shared" si="9"/>
        <v/>
      </c>
      <c r="AK43" s="181" t="str">
        <f t="shared" si="9"/>
        <v/>
      </c>
      <c r="AL43" s="181" t="str">
        <f t="shared" si="9"/>
        <v/>
      </c>
      <c r="AM43" s="181" t="str">
        <f t="shared" si="9"/>
        <v/>
      </c>
      <c r="AN43"/>
      <c r="AO43"/>
      <c r="AP43"/>
      <c r="AQ43"/>
      <c r="AR43">
        <v>3</v>
      </c>
      <c r="AS43" t="s">
        <v>1123</v>
      </c>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row>
    <row r="44" spans="1:116" x14ac:dyDescent="0.25">
      <c r="O44" t="str">
        <f t="shared" si="10"/>
        <v/>
      </c>
      <c r="P44" t="str">
        <f t="shared" si="10"/>
        <v/>
      </c>
      <c r="Q44" t="str">
        <f t="shared" si="10"/>
        <v/>
      </c>
      <c r="R44" t="str">
        <f t="shared" si="10"/>
        <v/>
      </c>
      <c r="S44" t="str">
        <f t="shared" si="10"/>
        <v/>
      </c>
      <c r="T44">
        <f t="shared" si="5"/>
        <v>0</v>
      </c>
      <c r="W44" s="174" t="str">
        <f t="shared" si="7"/>
        <v/>
      </c>
      <c r="X44" s="174" t="str">
        <f t="shared" si="7"/>
        <v/>
      </c>
      <c r="Y44" s="174" t="str">
        <f t="shared" si="7"/>
        <v/>
      </c>
      <c r="Z44" s="174" t="str">
        <f t="shared" si="7"/>
        <v/>
      </c>
      <c r="AA44" s="174" t="str">
        <f t="shared" si="7"/>
        <v/>
      </c>
      <c r="AC44" s="174" t="str">
        <f t="shared" si="8"/>
        <v/>
      </c>
      <c r="AD44" s="174" t="str">
        <f t="shared" si="8"/>
        <v/>
      </c>
      <c r="AE44" s="174" t="str">
        <f t="shared" si="8"/>
        <v/>
      </c>
      <c r="AF44" s="174" t="str">
        <f t="shared" si="8"/>
        <v/>
      </c>
      <c r="AG44" s="174" t="str">
        <f t="shared" si="8"/>
        <v/>
      </c>
      <c r="AI44" s="181" t="str">
        <f t="shared" si="9"/>
        <v/>
      </c>
      <c r="AJ44" s="181" t="str">
        <f t="shared" si="9"/>
        <v/>
      </c>
      <c r="AK44" s="181" t="str">
        <f t="shared" si="9"/>
        <v/>
      </c>
      <c r="AL44" s="181" t="str">
        <f t="shared" si="9"/>
        <v/>
      </c>
      <c r="AM44" s="181" t="str">
        <f t="shared" si="9"/>
        <v/>
      </c>
    </row>
    <row r="45" spans="1:116" s="180" customFormat="1" x14ac:dyDescent="0.25">
      <c r="A45" s="180" t="s">
        <v>21</v>
      </c>
      <c r="B45" s="180">
        <v>1</v>
      </c>
      <c r="C45" s="180">
        <v>1</v>
      </c>
      <c r="D45" s="180">
        <v>1</v>
      </c>
      <c r="E45" s="180">
        <v>3</v>
      </c>
      <c r="F45" s="180">
        <v>3</v>
      </c>
      <c r="G45" s="180">
        <v>1</v>
      </c>
      <c r="H45" s="180">
        <v>3</v>
      </c>
      <c r="I45" s="180">
        <v>1</v>
      </c>
      <c r="J45" s="180">
        <v>2</v>
      </c>
      <c r="K45" s="180">
        <v>2</v>
      </c>
      <c r="L45" s="180">
        <v>3</v>
      </c>
      <c r="M45"/>
      <c r="N45"/>
      <c r="O45">
        <f t="shared" si="10"/>
        <v>5</v>
      </c>
      <c r="P45">
        <f t="shared" si="10"/>
        <v>2</v>
      </c>
      <c r="Q45">
        <f t="shared" si="10"/>
        <v>4</v>
      </c>
      <c r="R45">
        <f t="shared" si="10"/>
        <v>0</v>
      </c>
      <c r="S45">
        <f t="shared" si="10"/>
        <v>0</v>
      </c>
      <c r="T45">
        <f t="shared" si="5"/>
        <v>11</v>
      </c>
      <c r="U45"/>
      <c r="V45" s="174">
        <v>4</v>
      </c>
      <c r="W45" s="174">
        <f t="shared" si="7"/>
        <v>0.45454545454545453</v>
      </c>
      <c r="X45" s="174">
        <f t="shared" si="7"/>
        <v>0.18181818181818182</v>
      </c>
      <c r="Y45" s="174">
        <f t="shared" si="7"/>
        <v>0.36363636363636365</v>
      </c>
      <c r="Z45" s="174">
        <f t="shared" si="7"/>
        <v>0</v>
      </c>
      <c r="AA45" s="174">
        <f t="shared" si="7"/>
        <v>0</v>
      </c>
      <c r="AB45" s="174"/>
      <c r="AC45" s="174">
        <f t="shared" si="8"/>
        <v>1.8181818181818181</v>
      </c>
      <c r="AD45" s="174">
        <f t="shared" si="8"/>
        <v>0.72727272727272729</v>
      </c>
      <c r="AE45" s="174">
        <f t="shared" si="8"/>
        <v>1.4545454545454546</v>
      </c>
      <c r="AF45" s="174">
        <f t="shared" si="8"/>
        <v>0</v>
      </c>
      <c r="AG45" s="174">
        <f t="shared" si="8"/>
        <v>0</v>
      </c>
      <c r="AH45"/>
      <c r="AI45" s="181">
        <f t="shared" si="9"/>
        <v>0.81818181818181823</v>
      </c>
      <c r="AJ45" s="181">
        <f t="shared" si="9"/>
        <v>0.61363636363636354</v>
      </c>
      <c r="AK45" s="181">
        <f t="shared" si="9"/>
        <v>0.72727272727272718</v>
      </c>
      <c r="AL45" s="181">
        <f t="shared" si="9"/>
        <v>0.34090909090909094</v>
      </c>
      <c r="AM45" s="181">
        <f t="shared" si="9"/>
        <v>0</v>
      </c>
      <c r="AN45"/>
      <c r="AO45"/>
      <c r="AP45"/>
      <c r="AQ45"/>
      <c r="AR45">
        <v>1</v>
      </c>
      <c r="AS45" t="s">
        <v>1124</v>
      </c>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row>
    <row r="46" spans="1:116" s="182" customFormat="1" x14ac:dyDescent="0.25">
      <c r="B46" s="182">
        <v>2</v>
      </c>
      <c r="C46" s="182">
        <v>4</v>
      </c>
      <c r="D46" s="182">
        <v>2</v>
      </c>
      <c r="E46" s="182">
        <v>1</v>
      </c>
      <c r="F46" s="182">
        <v>1</v>
      </c>
      <c r="G46" s="182">
        <v>3</v>
      </c>
      <c r="H46" s="182">
        <v>1</v>
      </c>
      <c r="I46" s="182">
        <v>2</v>
      </c>
      <c r="J46" s="182">
        <v>3</v>
      </c>
      <c r="K46" s="182">
        <v>3</v>
      </c>
      <c r="L46" s="182">
        <v>1</v>
      </c>
      <c r="M46"/>
      <c r="N46"/>
      <c r="O46">
        <f t="shared" si="10"/>
        <v>4</v>
      </c>
      <c r="P46">
        <f t="shared" si="10"/>
        <v>3</v>
      </c>
      <c r="Q46">
        <f t="shared" si="10"/>
        <v>3</v>
      </c>
      <c r="R46">
        <f t="shared" si="10"/>
        <v>1</v>
      </c>
      <c r="S46">
        <f t="shared" si="10"/>
        <v>0</v>
      </c>
      <c r="T46">
        <f t="shared" si="5"/>
        <v>11</v>
      </c>
      <c r="U46"/>
      <c r="V46" s="174">
        <v>3</v>
      </c>
      <c r="W46" s="174">
        <f t="shared" si="7"/>
        <v>0.36363636363636365</v>
      </c>
      <c r="X46" s="174">
        <f t="shared" si="7"/>
        <v>0.27272727272727271</v>
      </c>
      <c r="Y46" s="174">
        <f t="shared" si="7"/>
        <v>0.27272727272727271</v>
      </c>
      <c r="Z46" s="174">
        <f t="shared" si="7"/>
        <v>9.0909090909090912E-2</v>
      </c>
      <c r="AA46" s="174">
        <f t="shared" si="7"/>
        <v>0</v>
      </c>
      <c r="AB46" s="174"/>
      <c r="AC46" s="174">
        <f t="shared" si="8"/>
        <v>1.0909090909090908</v>
      </c>
      <c r="AD46" s="174">
        <f t="shared" si="8"/>
        <v>0.81818181818181812</v>
      </c>
      <c r="AE46" s="174">
        <f t="shared" si="8"/>
        <v>0.81818181818181812</v>
      </c>
      <c r="AF46" s="174">
        <f t="shared" si="8"/>
        <v>0.27272727272727271</v>
      </c>
      <c r="AG46" s="174">
        <f t="shared" si="8"/>
        <v>0</v>
      </c>
      <c r="AH46"/>
      <c r="AI46" s="181" t="str">
        <f t="shared" si="9"/>
        <v/>
      </c>
      <c r="AJ46" s="181" t="str">
        <f t="shared" si="9"/>
        <v/>
      </c>
      <c r="AK46" s="181" t="str">
        <f t="shared" si="9"/>
        <v/>
      </c>
      <c r="AL46" s="181" t="str">
        <f t="shared" si="9"/>
        <v/>
      </c>
      <c r="AM46" s="181" t="str">
        <f t="shared" si="9"/>
        <v/>
      </c>
      <c r="AN46"/>
      <c r="AO46"/>
      <c r="AP46"/>
      <c r="AQ46"/>
      <c r="AR46">
        <v>2</v>
      </c>
      <c r="AS46" t="s">
        <v>1125</v>
      </c>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row>
    <row r="47" spans="1:116" s="183" customFormat="1" x14ac:dyDescent="0.25">
      <c r="B47" s="183">
        <v>3</v>
      </c>
      <c r="C47" s="183">
        <v>2</v>
      </c>
      <c r="D47" s="183">
        <v>3</v>
      </c>
      <c r="E47" s="183">
        <v>4</v>
      </c>
      <c r="F47" s="183">
        <v>2</v>
      </c>
      <c r="G47" s="183">
        <v>4</v>
      </c>
      <c r="H47" s="183">
        <v>2</v>
      </c>
      <c r="I47" s="183">
        <v>3</v>
      </c>
      <c r="J47" s="183">
        <v>1</v>
      </c>
      <c r="K47" s="183">
        <v>1</v>
      </c>
      <c r="L47" s="183">
        <v>2</v>
      </c>
      <c r="M47"/>
      <c r="N47"/>
      <c r="O47">
        <f t="shared" si="10"/>
        <v>2</v>
      </c>
      <c r="P47">
        <f t="shared" si="10"/>
        <v>4</v>
      </c>
      <c r="Q47">
        <f t="shared" si="10"/>
        <v>3</v>
      </c>
      <c r="R47">
        <f t="shared" si="10"/>
        <v>2</v>
      </c>
      <c r="S47">
        <f t="shared" si="10"/>
        <v>0</v>
      </c>
      <c r="T47">
        <f t="shared" si="5"/>
        <v>11</v>
      </c>
      <c r="U47"/>
      <c r="V47" s="174">
        <v>2</v>
      </c>
      <c r="W47" s="174">
        <f t="shared" si="7"/>
        <v>0.18181818181818182</v>
      </c>
      <c r="X47" s="174">
        <f t="shared" si="7"/>
        <v>0.36363636363636365</v>
      </c>
      <c r="Y47" s="174">
        <f t="shared" si="7"/>
        <v>0.27272727272727271</v>
      </c>
      <c r="Z47" s="174">
        <f t="shared" si="7"/>
        <v>0.18181818181818182</v>
      </c>
      <c r="AA47" s="174">
        <f t="shared" si="7"/>
        <v>0</v>
      </c>
      <c r="AB47" s="174"/>
      <c r="AC47" s="174">
        <f t="shared" si="8"/>
        <v>0.36363636363636365</v>
      </c>
      <c r="AD47" s="174">
        <f t="shared" si="8"/>
        <v>0.72727272727272729</v>
      </c>
      <c r="AE47" s="174">
        <f t="shared" si="8"/>
        <v>0.54545454545454541</v>
      </c>
      <c r="AF47" s="174">
        <f t="shared" si="8"/>
        <v>0.36363636363636365</v>
      </c>
      <c r="AG47" s="174">
        <f t="shared" si="8"/>
        <v>0</v>
      </c>
      <c r="AH47"/>
      <c r="AI47" s="181" t="str">
        <f t="shared" si="9"/>
        <v/>
      </c>
      <c r="AJ47" s="181" t="str">
        <f t="shared" si="9"/>
        <v/>
      </c>
      <c r="AK47" s="181" t="str">
        <f t="shared" si="9"/>
        <v/>
      </c>
      <c r="AL47" s="181" t="str">
        <f t="shared" si="9"/>
        <v/>
      </c>
      <c r="AM47" s="181" t="str">
        <f t="shared" si="9"/>
        <v/>
      </c>
      <c r="AN47"/>
      <c r="AO47"/>
      <c r="AP47"/>
      <c r="AQ47"/>
      <c r="AR47">
        <v>3</v>
      </c>
      <c r="AS47" t="s">
        <v>1126</v>
      </c>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row>
    <row r="48" spans="1:116" x14ac:dyDescent="0.25">
      <c r="B48">
        <v>4</v>
      </c>
      <c r="C48">
        <v>3</v>
      </c>
      <c r="D48">
        <v>4</v>
      </c>
      <c r="E48">
        <v>2</v>
      </c>
      <c r="F48">
        <v>4</v>
      </c>
      <c r="G48">
        <v>2</v>
      </c>
      <c r="H48">
        <v>4</v>
      </c>
      <c r="I48">
        <v>4</v>
      </c>
      <c r="J48">
        <v>4</v>
      </c>
      <c r="K48">
        <v>4</v>
      </c>
      <c r="L48">
        <v>4</v>
      </c>
      <c r="O48">
        <f t="shared" si="10"/>
        <v>0</v>
      </c>
      <c r="P48">
        <f t="shared" si="10"/>
        <v>2</v>
      </c>
      <c r="Q48">
        <f t="shared" si="10"/>
        <v>1</v>
      </c>
      <c r="R48">
        <f t="shared" si="10"/>
        <v>8</v>
      </c>
      <c r="S48">
        <f t="shared" si="10"/>
        <v>0</v>
      </c>
      <c r="T48">
        <f t="shared" si="5"/>
        <v>11</v>
      </c>
      <c r="V48" s="174">
        <v>1</v>
      </c>
      <c r="W48" s="174">
        <f t="shared" si="7"/>
        <v>0</v>
      </c>
      <c r="X48" s="174">
        <f t="shared" si="7"/>
        <v>0.18181818181818182</v>
      </c>
      <c r="Y48" s="174">
        <f t="shared" si="7"/>
        <v>9.0909090909090912E-2</v>
      </c>
      <c r="Z48" s="174">
        <f t="shared" si="7"/>
        <v>0.72727272727272729</v>
      </c>
      <c r="AA48" s="174">
        <f t="shared" si="7"/>
        <v>0</v>
      </c>
      <c r="AC48" s="174">
        <f t="shared" si="8"/>
        <v>0</v>
      </c>
      <c r="AD48" s="174">
        <f t="shared" si="8"/>
        <v>0.18181818181818182</v>
      </c>
      <c r="AE48" s="174">
        <f t="shared" si="8"/>
        <v>9.0909090909090912E-2</v>
      </c>
      <c r="AF48" s="174">
        <f t="shared" si="8"/>
        <v>0.72727272727272729</v>
      </c>
      <c r="AG48" s="174">
        <f t="shared" si="8"/>
        <v>0</v>
      </c>
      <c r="AI48" s="181" t="str">
        <f t="shared" si="9"/>
        <v/>
      </c>
      <c r="AJ48" s="181" t="str">
        <f t="shared" si="9"/>
        <v/>
      </c>
      <c r="AK48" s="181" t="str">
        <f t="shared" si="9"/>
        <v/>
      </c>
      <c r="AL48" s="181" t="str">
        <f t="shared" si="9"/>
        <v/>
      </c>
      <c r="AM48" s="181" t="str">
        <f t="shared" si="9"/>
        <v/>
      </c>
      <c r="AR48">
        <v>4</v>
      </c>
      <c r="AS48" t="s">
        <v>1127</v>
      </c>
    </row>
    <row r="49" spans="1:116" x14ac:dyDescent="0.25">
      <c r="O49" t="str">
        <f t="shared" si="10"/>
        <v/>
      </c>
      <c r="P49" t="str">
        <f t="shared" si="10"/>
        <v/>
      </c>
      <c r="Q49" t="str">
        <f t="shared" si="10"/>
        <v/>
      </c>
      <c r="R49" t="str">
        <f t="shared" si="10"/>
        <v/>
      </c>
      <c r="S49" t="str">
        <f t="shared" si="10"/>
        <v/>
      </c>
      <c r="T49">
        <f t="shared" si="5"/>
        <v>0</v>
      </c>
      <c r="W49" s="174" t="str">
        <f t="shared" si="7"/>
        <v/>
      </c>
      <c r="X49" s="174" t="str">
        <f t="shared" si="7"/>
        <v/>
      </c>
      <c r="Y49" s="174" t="str">
        <f t="shared" si="7"/>
        <v/>
      </c>
      <c r="Z49" s="174" t="str">
        <f t="shared" si="7"/>
        <v/>
      </c>
      <c r="AA49" s="174" t="str">
        <f t="shared" si="7"/>
        <v/>
      </c>
      <c r="AC49" s="174" t="str">
        <f t="shared" si="8"/>
        <v/>
      </c>
      <c r="AD49" s="174" t="str">
        <f t="shared" si="8"/>
        <v/>
      </c>
      <c r="AE49" s="174" t="str">
        <f t="shared" si="8"/>
        <v/>
      </c>
      <c r="AF49" s="174" t="str">
        <f t="shared" si="8"/>
        <v/>
      </c>
      <c r="AG49" s="174" t="str">
        <f t="shared" si="8"/>
        <v/>
      </c>
      <c r="AI49" s="181" t="str">
        <f t="shared" si="9"/>
        <v/>
      </c>
      <c r="AJ49" s="181" t="str">
        <f t="shared" si="9"/>
        <v/>
      </c>
      <c r="AK49" s="181" t="str">
        <f t="shared" si="9"/>
        <v/>
      </c>
      <c r="AL49" s="181" t="str">
        <f t="shared" si="9"/>
        <v/>
      </c>
      <c r="AM49" s="181" t="str">
        <f t="shared" si="9"/>
        <v/>
      </c>
    </row>
    <row r="50" spans="1:116" s="180" customFormat="1" x14ac:dyDescent="0.25">
      <c r="A50" s="180" t="s">
        <v>22</v>
      </c>
      <c r="B50" s="180">
        <v>2</v>
      </c>
      <c r="C50" s="180">
        <v>3</v>
      </c>
      <c r="D50" s="180">
        <v>2</v>
      </c>
      <c r="E50" s="180">
        <v>1</v>
      </c>
      <c r="F50" s="180">
        <v>2</v>
      </c>
      <c r="G50" s="180">
        <v>2</v>
      </c>
      <c r="H50" s="180">
        <v>2</v>
      </c>
      <c r="I50" s="180">
        <v>1</v>
      </c>
      <c r="J50" s="180">
        <v>2</v>
      </c>
      <c r="K50" s="180">
        <v>2</v>
      </c>
      <c r="L50" s="180">
        <v>1</v>
      </c>
      <c r="M50"/>
      <c r="N50"/>
      <c r="O50">
        <f t="shared" si="10"/>
        <v>3</v>
      </c>
      <c r="P50">
        <f t="shared" si="10"/>
        <v>7</v>
      </c>
      <c r="Q50">
        <f t="shared" si="10"/>
        <v>1</v>
      </c>
      <c r="R50">
        <f t="shared" si="10"/>
        <v>0</v>
      </c>
      <c r="S50">
        <f t="shared" si="10"/>
        <v>0</v>
      </c>
      <c r="T50">
        <f t="shared" si="5"/>
        <v>11</v>
      </c>
      <c r="U50"/>
      <c r="V50" s="174">
        <v>3</v>
      </c>
      <c r="W50" s="174">
        <f t="shared" si="7"/>
        <v>0.27272727272727271</v>
      </c>
      <c r="X50" s="174">
        <f t="shared" si="7"/>
        <v>0.63636363636363635</v>
      </c>
      <c r="Y50" s="174">
        <f t="shared" si="7"/>
        <v>9.0909090909090912E-2</v>
      </c>
      <c r="Z50" s="174">
        <f t="shared" si="7"/>
        <v>0</v>
      </c>
      <c r="AA50" s="174">
        <f t="shared" si="7"/>
        <v>0</v>
      </c>
      <c r="AB50" s="174"/>
      <c r="AC50" s="174">
        <f t="shared" si="8"/>
        <v>0.81818181818181812</v>
      </c>
      <c r="AD50" s="174">
        <f t="shared" si="8"/>
        <v>1.9090909090909092</v>
      </c>
      <c r="AE50" s="174">
        <f t="shared" si="8"/>
        <v>0.27272727272727271</v>
      </c>
      <c r="AF50" s="174">
        <f t="shared" si="8"/>
        <v>0</v>
      </c>
      <c r="AG50" s="174">
        <f t="shared" si="8"/>
        <v>0</v>
      </c>
      <c r="AH50"/>
      <c r="AI50" s="181">
        <f t="shared" si="9"/>
        <v>0.63636363636363635</v>
      </c>
      <c r="AJ50" s="181">
        <f t="shared" si="9"/>
        <v>0.8787878787878789</v>
      </c>
      <c r="AK50" s="181">
        <f t="shared" si="9"/>
        <v>0.48484848484848486</v>
      </c>
      <c r="AL50" s="181">
        <f t="shared" si="9"/>
        <v>0</v>
      </c>
      <c r="AM50" s="181">
        <f t="shared" si="9"/>
        <v>0</v>
      </c>
      <c r="AN50"/>
      <c r="AO50"/>
      <c r="AP50"/>
      <c r="AQ50"/>
      <c r="AR50">
        <v>1</v>
      </c>
      <c r="AS50" t="s">
        <v>1128</v>
      </c>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row>
    <row r="51" spans="1:116" s="182" customFormat="1" x14ac:dyDescent="0.25">
      <c r="B51" s="182">
        <v>1</v>
      </c>
      <c r="C51" s="182">
        <v>2</v>
      </c>
      <c r="D51" s="182">
        <v>3</v>
      </c>
      <c r="E51" s="182">
        <v>2</v>
      </c>
      <c r="F51" s="182">
        <v>3</v>
      </c>
      <c r="G51" s="182">
        <v>1</v>
      </c>
      <c r="H51" s="182">
        <v>1</v>
      </c>
      <c r="I51" s="182">
        <v>2</v>
      </c>
      <c r="J51" s="182">
        <v>3</v>
      </c>
      <c r="K51" s="182">
        <v>1</v>
      </c>
      <c r="L51" s="182">
        <v>2</v>
      </c>
      <c r="M51"/>
      <c r="N51"/>
      <c r="O51">
        <f t="shared" si="10"/>
        <v>4</v>
      </c>
      <c r="P51">
        <f t="shared" si="10"/>
        <v>4</v>
      </c>
      <c r="Q51">
        <f t="shared" si="10"/>
        <v>3</v>
      </c>
      <c r="R51">
        <f t="shared" si="10"/>
        <v>0</v>
      </c>
      <c r="S51">
        <f t="shared" si="10"/>
        <v>0</v>
      </c>
      <c r="T51">
        <f t="shared" si="5"/>
        <v>11</v>
      </c>
      <c r="U51"/>
      <c r="V51" s="174">
        <v>2</v>
      </c>
      <c r="W51" s="174">
        <f t="shared" si="7"/>
        <v>0.36363636363636365</v>
      </c>
      <c r="X51" s="174">
        <f t="shared" si="7"/>
        <v>0.36363636363636365</v>
      </c>
      <c r="Y51" s="174">
        <f t="shared" si="7"/>
        <v>0.27272727272727271</v>
      </c>
      <c r="Z51" s="174">
        <f t="shared" si="7"/>
        <v>0</v>
      </c>
      <c r="AA51" s="174">
        <f t="shared" si="7"/>
        <v>0</v>
      </c>
      <c r="AB51" s="174"/>
      <c r="AC51" s="174">
        <f t="shared" si="8"/>
        <v>0.72727272727272729</v>
      </c>
      <c r="AD51" s="174">
        <f t="shared" si="8"/>
        <v>0.72727272727272729</v>
      </c>
      <c r="AE51" s="174">
        <f t="shared" si="8"/>
        <v>0.54545454545454541</v>
      </c>
      <c r="AF51" s="174">
        <f t="shared" si="8"/>
        <v>0</v>
      </c>
      <c r="AG51" s="174">
        <f t="shared" si="8"/>
        <v>0</v>
      </c>
      <c r="AH51"/>
      <c r="AI51" s="181" t="str">
        <f t="shared" si="9"/>
        <v/>
      </c>
      <c r="AJ51" s="181" t="str">
        <f t="shared" si="9"/>
        <v/>
      </c>
      <c r="AK51" s="181" t="str">
        <f t="shared" si="9"/>
        <v/>
      </c>
      <c r="AL51" s="181" t="str">
        <f t="shared" si="9"/>
        <v/>
      </c>
      <c r="AM51" s="181" t="str">
        <f t="shared" si="9"/>
        <v/>
      </c>
      <c r="AN51"/>
      <c r="AO51"/>
      <c r="AP51"/>
      <c r="AQ51"/>
      <c r="AR51">
        <v>2</v>
      </c>
      <c r="AS51" t="s">
        <v>838</v>
      </c>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row>
    <row r="52" spans="1:116" s="183" customFormat="1" x14ac:dyDescent="0.25">
      <c r="B52" s="183">
        <v>3</v>
      </c>
      <c r="C52" s="183">
        <v>1</v>
      </c>
      <c r="D52" s="183">
        <v>1</v>
      </c>
      <c r="E52" s="183">
        <v>3</v>
      </c>
      <c r="F52" s="183">
        <v>1</v>
      </c>
      <c r="G52" s="183">
        <v>3</v>
      </c>
      <c r="H52" s="183">
        <v>3</v>
      </c>
      <c r="I52" s="183">
        <v>3</v>
      </c>
      <c r="J52" s="183">
        <v>1</v>
      </c>
      <c r="K52" s="183">
        <v>3</v>
      </c>
      <c r="L52" s="183">
        <v>3</v>
      </c>
      <c r="M52"/>
      <c r="N52"/>
      <c r="O52">
        <f t="shared" si="10"/>
        <v>4</v>
      </c>
      <c r="P52">
        <f t="shared" si="10"/>
        <v>0</v>
      </c>
      <c r="Q52">
        <f t="shared" si="10"/>
        <v>7</v>
      </c>
      <c r="R52">
        <f t="shared" si="10"/>
        <v>0</v>
      </c>
      <c r="S52">
        <f t="shared" si="10"/>
        <v>0</v>
      </c>
      <c r="T52">
        <f t="shared" si="5"/>
        <v>11</v>
      </c>
      <c r="U52"/>
      <c r="V52" s="174">
        <v>1</v>
      </c>
      <c r="W52" s="174">
        <f t="shared" si="7"/>
        <v>0.36363636363636365</v>
      </c>
      <c r="X52" s="174">
        <f t="shared" si="7"/>
        <v>0</v>
      </c>
      <c r="Y52" s="174">
        <f t="shared" si="7"/>
        <v>0.63636363636363635</v>
      </c>
      <c r="Z52" s="174">
        <f t="shared" si="7"/>
        <v>0</v>
      </c>
      <c r="AA52" s="174">
        <f t="shared" si="7"/>
        <v>0</v>
      </c>
      <c r="AB52" s="174"/>
      <c r="AC52" s="174">
        <f t="shared" si="8"/>
        <v>0.36363636363636365</v>
      </c>
      <c r="AD52" s="174">
        <f t="shared" si="8"/>
        <v>0</v>
      </c>
      <c r="AE52" s="174">
        <f t="shared" si="8"/>
        <v>0.63636363636363635</v>
      </c>
      <c r="AF52" s="174">
        <f t="shared" si="8"/>
        <v>0</v>
      </c>
      <c r="AG52" s="174">
        <f t="shared" si="8"/>
        <v>0</v>
      </c>
      <c r="AH52"/>
      <c r="AI52" s="181" t="str">
        <f t="shared" si="9"/>
        <v/>
      </c>
      <c r="AJ52" s="181" t="str">
        <f t="shared" si="9"/>
        <v/>
      </c>
      <c r="AK52" s="181" t="str">
        <f t="shared" si="9"/>
        <v/>
      </c>
      <c r="AL52" s="181" t="str">
        <f t="shared" si="9"/>
        <v/>
      </c>
      <c r="AM52" s="181" t="str">
        <f t="shared" si="9"/>
        <v/>
      </c>
      <c r="AN52"/>
      <c r="AO52"/>
      <c r="AP52"/>
      <c r="AQ52"/>
      <c r="AR52">
        <v>3</v>
      </c>
      <c r="AS52" t="s">
        <v>1129</v>
      </c>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row>
    <row r="53" spans="1:116" x14ac:dyDescent="0.25">
      <c r="O53" t="str">
        <f t="shared" si="10"/>
        <v/>
      </c>
      <c r="P53" t="str">
        <f t="shared" si="10"/>
        <v/>
      </c>
      <c r="Q53" t="str">
        <f t="shared" si="10"/>
        <v/>
      </c>
      <c r="R53" t="str">
        <f t="shared" si="10"/>
        <v/>
      </c>
      <c r="S53" t="str">
        <f t="shared" si="10"/>
        <v/>
      </c>
      <c r="T53">
        <f t="shared" si="5"/>
        <v>0</v>
      </c>
      <c r="W53" s="174" t="str">
        <f t="shared" si="7"/>
        <v/>
      </c>
      <c r="X53" s="174" t="str">
        <f t="shared" si="7"/>
        <v/>
      </c>
      <c r="Y53" s="174" t="str">
        <f t="shared" si="7"/>
        <v/>
      </c>
      <c r="Z53" s="174" t="str">
        <f t="shared" si="7"/>
        <v/>
      </c>
      <c r="AA53" s="174" t="str">
        <f t="shared" si="7"/>
        <v/>
      </c>
      <c r="AC53" s="174" t="str">
        <f t="shared" si="8"/>
        <v/>
      </c>
      <c r="AD53" s="174" t="str">
        <f t="shared" si="8"/>
        <v/>
      </c>
      <c r="AE53" s="174" t="str">
        <f t="shared" si="8"/>
        <v/>
      </c>
      <c r="AF53" s="174" t="str">
        <f t="shared" si="8"/>
        <v/>
      </c>
      <c r="AG53" s="174" t="str">
        <f t="shared" si="8"/>
        <v/>
      </c>
      <c r="AI53" s="181" t="str">
        <f t="shared" ref="AI53:AM68" si="11">IF($A53="","",IF(B56=0,AVERAGE(AC53:AC55),IF(B57=0,AVERAGE(AC53:AC56),IF(B58=0,AVERAGE(AC53:AC57),AVERAGE(AC53:AC54)))))</f>
        <v/>
      </c>
      <c r="AJ53" s="181" t="str">
        <f t="shared" si="11"/>
        <v/>
      </c>
      <c r="AK53" s="181" t="str">
        <f t="shared" si="11"/>
        <v/>
      </c>
      <c r="AL53" s="181" t="str">
        <f t="shared" si="11"/>
        <v/>
      </c>
      <c r="AM53" s="181" t="str">
        <f t="shared" si="11"/>
        <v/>
      </c>
    </row>
    <row r="54" spans="1:116" s="180" customFormat="1" x14ac:dyDescent="0.25">
      <c r="A54" s="184" t="s">
        <v>23</v>
      </c>
      <c r="B54" s="185">
        <v>4</v>
      </c>
      <c r="C54" s="185">
        <v>3</v>
      </c>
      <c r="D54" s="185">
        <v>3</v>
      </c>
      <c r="E54" s="185">
        <v>2</v>
      </c>
      <c r="F54" s="185">
        <v>3</v>
      </c>
      <c r="G54" s="185">
        <v>3</v>
      </c>
      <c r="H54" s="185">
        <v>2</v>
      </c>
      <c r="I54" s="185">
        <v>2</v>
      </c>
      <c r="J54" s="186">
        <v>2</v>
      </c>
      <c r="K54" s="180">
        <v>3</v>
      </c>
      <c r="L54" s="180">
        <v>4</v>
      </c>
      <c r="M54"/>
      <c r="N54"/>
      <c r="O54">
        <f t="shared" si="10"/>
        <v>0</v>
      </c>
      <c r="P54">
        <f t="shared" si="10"/>
        <v>4</v>
      </c>
      <c r="Q54">
        <f t="shared" si="10"/>
        <v>5</v>
      </c>
      <c r="R54">
        <f t="shared" si="10"/>
        <v>2</v>
      </c>
      <c r="S54">
        <f t="shared" si="10"/>
        <v>0</v>
      </c>
      <c r="T54">
        <f t="shared" si="5"/>
        <v>11</v>
      </c>
      <c r="U54"/>
      <c r="V54" s="174">
        <v>4</v>
      </c>
      <c r="W54" s="174">
        <f t="shared" si="7"/>
        <v>0</v>
      </c>
      <c r="X54" s="174">
        <f t="shared" si="7"/>
        <v>0.36363636363636365</v>
      </c>
      <c r="Y54" s="174">
        <f t="shared" si="7"/>
        <v>0.45454545454545453</v>
      </c>
      <c r="Z54" s="174">
        <f t="shared" si="7"/>
        <v>0.18181818181818182</v>
      </c>
      <c r="AA54" s="174">
        <f t="shared" si="7"/>
        <v>0</v>
      </c>
      <c r="AB54" s="174"/>
      <c r="AC54" s="174">
        <f t="shared" si="8"/>
        <v>0</v>
      </c>
      <c r="AD54" s="174">
        <f t="shared" si="8"/>
        <v>1.4545454545454546</v>
      </c>
      <c r="AE54" s="174">
        <f t="shared" si="8"/>
        <v>1.8181818181818181</v>
      </c>
      <c r="AF54" s="174">
        <f t="shared" si="8"/>
        <v>0.72727272727272729</v>
      </c>
      <c r="AG54" s="174">
        <f t="shared" si="8"/>
        <v>0</v>
      </c>
      <c r="AH54"/>
      <c r="AI54" s="181">
        <f t="shared" si="11"/>
        <v>0.5</v>
      </c>
      <c r="AJ54" s="181">
        <f t="shared" si="11"/>
        <v>0.77272727272727271</v>
      </c>
      <c r="AK54" s="181">
        <f t="shared" si="11"/>
        <v>0.74999999999999989</v>
      </c>
      <c r="AL54" s="181">
        <f t="shared" si="11"/>
        <v>0.47727272727272729</v>
      </c>
      <c r="AM54" s="181">
        <f t="shared" si="11"/>
        <v>0</v>
      </c>
      <c r="AN54"/>
      <c r="AO54"/>
      <c r="AP54"/>
      <c r="AQ54"/>
      <c r="AR54">
        <v>1</v>
      </c>
      <c r="AS54" t="s">
        <v>1130</v>
      </c>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row>
    <row r="55" spans="1:116" s="182" customFormat="1" x14ac:dyDescent="0.25">
      <c r="A55" s="187"/>
      <c r="B55" s="182">
        <v>3</v>
      </c>
      <c r="C55" s="182">
        <v>4</v>
      </c>
      <c r="D55" s="182">
        <v>2</v>
      </c>
      <c r="E55" s="182">
        <v>1</v>
      </c>
      <c r="F55" s="182">
        <v>2</v>
      </c>
      <c r="G55" s="182">
        <v>2</v>
      </c>
      <c r="H55" s="182">
        <v>3</v>
      </c>
      <c r="I55" s="182">
        <v>1</v>
      </c>
      <c r="J55" s="188">
        <v>1</v>
      </c>
      <c r="K55" s="182">
        <v>2</v>
      </c>
      <c r="L55" s="182">
        <v>1</v>
      </c>
      <c r="M55"/>
      <c r="N55"/>
      <c r="O55">
        <f t="shared" si="10"/>
        <v>4</v>
      </c>
      <c r="P55">
        <f t="shared" si="10"/>
        <v>4</v>
      </c>
      <c r="Q55">
        <f t="shared" si="10"/>
        <v>2</v>
      </c>
      <c r="R55">
        <f t="shared" si="10"/>
        <v>1</v>
      </c>
      <c r="S55">
        <f t="shared" si="10"/>
        <v>0</v>
      </c>
      <c r="T55">
        <f t="shared" si="5"/>
        <v>11</v>
      </c>
      <c r="U55"/>
      <c r="V55" s="174">
        <v>3</v>
      </c>
      <c r="W55" s="174">
        <f t="shared" si="7"/>
        <v>0.36363636363636365</v>
      </c>
      <c r="X55" s="174">
        <f t="shared" si="7"/>
        <v>0.36363636363636365</v>
      </c>
      <c r="Y55" s="174">
        <f t="shared" si="7"/>
        <v>0.18181818181818182</v>
      </c>
      <c r="Z55" s="174">
        <f t="shared" si="7"/>
        <v>9.0909090909090912E-2</v>
      </c>
      <c r="AA55" s="174">
        <f t="shared" si="7"/>
        <v>0</v>
      </c>
      <c r="AB55" s="174"/>
      <c r="AC55" s="174">
        <f t="shared" si="8"/>
        <v>1.0909090909090908</v>
      </c>
      <c r="AD55" s="174">
        <f t="shared" si="8"/>
        <v>1.0909090909090908</v>
      </c>
      <c r="AE55" s="174">
        <f t="shared" si="8"/>
        <v>0.54545454545454541</v>
      </c>
      <c r="AF55" s="174">
        <f t="shared" si="8"/>
        <v>0.27272727272727271</v>
      </c>
      <c r="AG55" s="174">
        <f t="shared" si="8"/>
        <v>0</v>
      </c>
      <c r="AH55"/>
      <c r="AI55" s="181" t="str">
        <f t="shared" si="11"/>
        <v/>
      </c>
      <c r="AJ55" s="181" t="str">
        <f t="shared" si="11"/>
        <v/>
      </c>
      <c r="AK55" s="181" t="str">
        <f t="shared" si="11"/>
        <v/>
      </c>
      <c r="AL55" s="181" t="str">
        <f t="shared" si="11"/>
        <v/>
      </c>
      <c r="AM55" s="181" t="str">
        <f t="shared" si="11"/>
        <v/>
      </c>
      <c r="AN55"/>
      <c r="AO55"/>
      <c r="AP55"/>
      <c r="AQ55"/>
      <c r="AR55">
        <v>2</v>
      </c>
      <c r="AS55" t="s">
        <v>1131</v>
      </c>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row>
    <row r="56" spans="1:116" s="183" customFormat="1" x14ac:dyDescent="0.25">
      <c r="A56" s="192"/>
      <c r="B56" s="183">
        <v>2</v>
      </c>
      <c r="C56" s="183">
        <v>2</v>
      </c>
      <c r="D56" s="183">
        <v>1</v>
      </c>
      <c r="E56" s="183">
        <v>3</v>
      </c>
      <c r="F56" s="183">
        <v>1</v>
      </c>
      <c r="G56" s="183">
        <v>1</v>
      </c>
      <c r="H56" s="183">
        <v>4</v>
      </c>
      <c r="I56" s="183">
        <v>3</v>
      </c>
      <c r="J56" s="193">
        <v>3</v>
      </c>
      <c r="K56" s="183">
        <v>4</v>
      </c>
      <c r="L56" s="183">
        <v>2</v>
      </c>
      <c r="M56"/>
      <c r="N56"/>
      <c r="O56">
        <f t="shared" si="10"/>
        <v>3</v>
      </c>
      <c r="P56">
        <f t="shared" si="10"/>
        <v>3</v>
      </c>
      <c r="Q56">
        <f t="shared" si="10"/>
        <v>3</v>
      </c>
      <c r="R56">
        <f t="shared" si="10"/>
        <v>2</v>
      </c>
      <c r="S56">
        <f t="shared" si="10"/>
        <v>0</v>
      </c>
      <c r="T56">
        <f t="shared" si="5"/>
        <v>11</v>
      </c>
      <c r="U56"/>
      <c r="V56" s="174">
        <v>2</v>
      </c>
      <c r="W56" s="174">
        <f t="shared" si="7"/>
        <v>0.27272727272727271</v>
      </c>
      <c r="X56" s="174">
        <f t="shared" si="7"/>
        <v>0.27272727272727271</v>
      </c>
      <c r="Y56" s="174">
        <f t="shared" si="7"/>
        <v>0.27272727272727271</v>
      </c>
      <c r="Z56" s="174">
        <f t="shared" si="7"/>
        <v>0.18181818181818182</v>
      </c>
      <c r="AA56" s="174">
        <f t="shared" si="7"/>
        <v>0</v>
      </c>
      <c r="AB56" s="174"/>
      <c r="AC56" s="174">
        <f t="shared" si="8"/>
        <v>0.54545454545454541</v>
      </c>
      <c r="AD56" s="174">
        <f t="shared" si="8"/>
        <v>0.54545454545454541</v>
      </c>
      <c r="AE56" s="174">
        <f t="shared" si="8"/>
        <v>0.54545454545454541</v>
      </c>
      <c r="AF56" s="174">
        <f t="shared" si="8"/>
        <v>0.36363636363636365</v>
      </c>
      <c r="AG56" s="174">
        <f t="shared" si="8"/>
        <v>0</v>
      </c>
      <c r="AH56"/>
      <c r="AI56" s="181" t="str">
        <f t="shared" si="11"/>
        <v/>
      </c>
      <c r="AJ56" s="181" t="str">
        <f t="shared" si="11"/>
        <v/>
      </c>
      <c r="AK56" s="181" t="str">
        <f t="shared" si="11"/>
        <v/>
      </c>
      <c r="AL56" s="181" t="str">
        <f t="shared" si="11"/>
        <v/>
      </c>
      <c r="AM56" s="181" t="str">
        <f t="shared" si="11"/>
        <v/>
      </c>
      <c r="AN56"/>
      <c r="AO56"/>
      <c r="AP56"/>
      <c r="AQ56"/>
      <c r="AR56">
        <v>3</v>
      </c>
      <c r="AS56" t="s">
        <v>1132</v>
      </c>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row>
    <row r="57" spans="1:116" x14ac:dyDescent="0.25">
      <c r="A57" s="194"/>
      <c r="B57" s="195">
        <v>1</v>
      </c>
      <c r="C57" s="195">
        <v>1</v>
      </c>
      <c r="D57" s="195">
        <v>4</v>
      </c>
      <c r="E57" s="195">
        <v>4</v>
      </c>
      <c r="F57" s="195">
        <v>4</v>
      </c>
      <c r="G57" s="195">
        <v>4</v>
      </c>
      <c r="H57" s="195">
        <v>1</v>
      </c>
      <c r="I57" s="195">
        <v>4</v>
      </c>
      <c r="J57" s="196">
        <v>4</v>
      </c>
      <c r="K57">
        <v>1</v>
      </c>
      <c r="L57">
        <v>3</v>
      </c>
      <c r="O57">
        <f t="shared" si="10"/>
        <v>4</v>
      </c>
      <c r="P57">
        <f t="shared" si="10"/>
        <v>0</v>
      </c>
      <c r="Q57">
        <f t="shared" si="10"/>
        <v>1</v>
      </c>
      <c r="R57">
        <f t="shared" si="10"/>
        <v>6</v>
      </c>
      <c r="S57">
        <f t="shared" si="10"/>
        <v>0</v>
      </c>
      <c r="T57">
        <f t="shared" si="5"/>
        <v>11</v>
      </c>
      <c r="V57" s="174">
        <v>1</v>
      </c>
      <c r="W57" s="174">
        <f t="shared" si="7"/>
        <v>0.36363636363636365</v>
      </c>
      <c r="X57" s="174">
        <f t="shared" si="7"/>
        <v>0</v>
      </c>
      <c r="Y57" s="174">
        <f t="shared" si="7"/>
        <v>9.0909090909090912E-2</v>
      </c>
      <c r="Z57" s="174">
        <f t="shared" si="7"/>
        <v>0.54545454545454541</v>
      </c>
      <c r="AA57" s="174">
        <f t="shared" si="7"/>
        <v>0</v>
      </c>
      <c r="AC57" s="174">
        <f t="shared" si="8"/>
        <v>0.36363636363636365</v>
      </c>
      <c r="AD57" s="174">
        <f t="shared" si="8"/>
        <v>0</v>
      </c>
      <c r="AE57" s="174">
        <f t="shared" si="8"/>
        <v>9.0909090909090912E-2</v>
      </c>
      <c r="AF57" s="174">
        <f t="shared" si="8"/>
        <v>0.54545454545454541</v>
      </c>
      <c r="AG57" s="174">
        <f t="shared" si="8"/>
        <v>0</v>
      </c>
      <c r="AI57" s="181" t="str">
        <f t="shared" si="11"/>
        <v/>
      </c>
      <c r="AJ57" s="181" t="str">
        <f t="shared" si="11"/>
        <v/>
      </c>
      <c r="AK57" s="181" t="str">
        <f t="shared" si="11"/>
        <v/>
      </c>
      <c r="AL57" s="181" t="str">
        <f t="shared" si="11"/>
        <v/>
      </c>
      <c r="AM57" s="181" t="str">
        <f t="shared" si="11"/>
        <v/>
      </c>
      <c r="AR57">
        <v>4</v>
      </c>
      <c r="AS57" t="s">
        <v>1133</v>
      </c>
    </row>
    <row r="58" spans="1:116" x14ac:dyDescent="0.25">
      <c r="O58" t="str">
        <f t="shared" si="10"/>
        <v/>
      </c>
      <c r="P58" t="str">
        <f t="shared" si="10"/>
        <v/>
      </c>
      <c r="Q58" t="str">
        <f t="shared" si="10"/>
        <v/>
      </c>
      <c r="R58" t="str">
        <f t="shared" si="10"/>
        <v/>
      </c>
      <c r="S58" t="str">
        <f t="shared" si="10"/>
        <v/>
      </c>
      <c r="T58">
        <f t="shared" si="5"/>
        <v>0</v>
      </c>
      <c r="W58" s="174" t="str">
        <f t="shared" si="7"/>
        <v/>
      </c>
      <c r="X58" s="174" t="str">
        <f t="shared" si="7"/>
        <v/>
      </c>
      <c r="Y58" s="174" t="str">
        <f t="shared" si="7"/>
        <v/>
      </c>
      <c r="Z58" s="174" t="str">
        <f t="shared" si="7"/>
        <v/>
      </c>
      <c r="AA58" s="174" t="str">
        <f t="shared" si="7"/>
        <v/>
      </c>
      <c r="AC58" s="174" t="str">
        <f t="shared" si="8"/>
        <v/>
      </c>
      <c r="AD58" s="174" t="str">
        <f t="shared" si="8"/>
        <v/>
      </c>
      <c r="AE58" s="174" t="str">
        <f t="shared" si="8"/>
        <v/>
      </c>
      <c r="AF58" s="174" t="str">
        <f t="shared" si="8"/>
        <v/>
      </c>
      <c r="AG58" s="174" t="str">
        <f t="shared" si="8"/>
        <v/>
      </c>
      <c r="AI58" s="181" t="str">
        <f t="shared" si="11"/>
        <v/>
      </c>
      <c r="AJ58" s="181" t="str">
        <f t="shared" si="11"/>
        <v/>
      </c>
      <c r="AK58" s="181" t="str">
        <f t="shared" si="11"/>
        <v/>
      </c>
      <c r="AL58" s="181" t="str">
        <f t="shared" si="11"/>
        <v/>
      </c>
      <c r="AM58" s="181" t="str">
        <f t="shared" si="11"/>
        <v/>
      </c>
    </row>
    <row r="59" spans="1:116" s="180" customFormat="1" x14ac:dyDescent="0.25">
      <c r="A59" s="180" t="s">
        <v>24</v>
      </c>
      <c r="B59" s="180">
        <v>1</v>
      </c>
      <c r="C59" s="180">
        <v>3</v>
      </c>
      <c r="D59" s="180">
        <v>1</v>
      </c>
      <c r="E59" s="180">
        <v>1</v>
      </c>
      <c r="F59" s="180">
        <v>3</v>
      </c>
      <c r="G59" s="180">
        <v>1</v>
      </c>
      <c r="H59" s="180">
        <v>1</v>
      </c>
      <c r="I59" s="180">
        <v>1</v>
      </c>
      <c r="J59" s="180">
        <v>3</v>
      </c>
      <c r="K59" s="180">
        <v>1</v>
      </c>
      <c r="L59" s="180">
        <v>3</v>
      </c>
      <c r="M59"/>
      <c r="N59"/>
      <c r="O59">
        <f t="shared" si="10"/>
        <v>7</v>
      </c>
      <c r="P59">
        <f t="shared" si="10"/>
        <v>0</v>
      </c>
      <c r="Q59">
        <f t="shared" si="10"/>
        <v>4</v>
      </c>
      <c r="R59">
        <f t="shared" si="10"/>
        <v>0</v>
      </c>
      <c r="S59">
        <f t="shared" si="10"/>
        <v>0</v>
      </c>
      <c r="T59">
        <f t="shared" si="5"/>
        <v>11</v>
      </c>
      <c r="U59"/>
      <c r="V59" s="174">
        <v>3</v>
      </c>
      <c r="W59" s="174">
        <f t="shared" si="7"/>
        <v>0.63636363636363635</v>
      </c>
      <c r="X59" s="174">
        <f t="shared" si="7"/>
        <v>0</v>
      </c>
      <c r="Y59" s="174">
        <f t="shared" si="7"/>
        <v>0.36363636363636365</v>
      </c>
      <c r="Z59" s="174">
        <f t="shared" si="7"/>
        <v>0</v>
      </c>
      <c r="AA59" s="174">
        <f t="shared" si="7"/>
        <v>0</v>
      </c>
      <c r="AB59" s="174"/>
      <c r="AC59" s="174">
        <f t="shared" si="8"/>
        <v>1.9090909090909092</v>
      </c>
      <c r="AD59" s="174">
        <f t="shared" si="8"/>
        <v>0</v>
      </c>
      <c r="AE59" s="174">
        <f t="shared" si="8"/>
        <v>1.0909090909090908</v>
      </c>
      <c r="AF59" s="174">
        <f t="shared" si="8"/>
        <v>0</v>
      </c>
      <c r="AG59" s="174">
        <f t="shared" si="8"/>
        <v>0</v>
      </c>
      <c r="AH59"/>
      <c r="AI59" s="181">
        <f t="shared" si="11"/>
        <v>0.81818181818181823</v>
      </c>
      <c r="AJ59" s="181">
        <f t="shared" si="11"/>
        <v>0.51515151515151514</v>
      </c>
      <c r="AK59" s="181">
        <f t="shared" si="11"/>
        <v>0.66666666666666663</v>
      </c>
      <c r="AL59" s="181">
        <f t="shared" si="11"/>
        <v>0</v>
      </c>
      <c r="AM59" s="181">
        <f t="shared" si="11"/>
        <v>0</v>
      </c>
      <c r="AN59"/>
      <c r="AO59"/>
      <c r="AP59"/>
      <c r="AQ59"/>
      <c r="AR59">
        <v>1</v>
      </c>
      <c r="AS59" t="s">
        <v>1134</v>
      </c>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row>
    <row r="60" spans="1:116" s="182" customFormat="1" x14ac:dyDescent="0.25">
      <c r="B60" s="182">
        <v>3</v>
      </c>
      <c r="C60" s="182">
        <v>2</v>
      </c>
      <c r="D60" s="182">
        <v>3</v>
      </c>
      <c r="E60" s="182">
        <v>3</v>
      </c>
      <c r="F60" s="182">
        <v>2</v>
      </c>
      <c r="G60" s="182">
        <v>2</v>
      </c>
      <c r="H60" s="182">
        <v>2</v>
      </c>
      <c r="I60" s="182">
        <v>2</v>
      </c>
      <c r="J60" s="182">
        <v>1</v>
      </c>
      <c r="K60" s="182">
        <v>2</v>
      </c>
      <c r="L60" s="182">
        <v>1</v>
      </c>
      <c r="M60"/>
      <c r="N60"/>
      <c r="O60">
        <f t="shared" si="10"/>
        <v>2</v>
      </c>
      <c r="P60">
        <f t="shared" si="10"/>
        <v>6</v>
      </c>
      <c r="Q60">
        <f t="shared" si="10"/>
        <v>3</v>
      </c>
      <c r="R60">
        <f t="shared" si="10"/>
        <v>0</v>
      </c>
      <c r="S60">
        <f t="shared" si="10"/>
        <v>0</v>
      </c>
      <c r="T60">
        <f t="shared" si="5"/>
        <v>11</v>
      </c>
      <c r="U60"/>
      <c r="V60" s="174">
        <v>2</v>
      </c>
      <c r="W60" s="174">
        <f t="shared" si="7"/>
        <v>0.18181818181818182</v>
      </c>
      <c r="X60" s="174">
        <f t="shared" si="7"/>
        <v>0.54545454545454541</v>
      </c>
      <c r="Y60" s="174">
        <f t="shared" si="7"/>
        <v>0.27272727272727271</v>
      </c>
      <c r="Z60" s="174">
        <f t="shared" si="7"/>
        <v>0</v>
      </c>
      <c r="AA60" s="174">
        <f t="shared" si="7"/>
        <v>0</v>
      </c>
      <c r="AB60" s="174"/>
      <c r="AC60" s="174">
        <f t="shared" si="8"/>
        <v>0.36363636363636365</v>
      </c>
      <c r="AD60" s="174">
        <f t="shared" si="8"/>
        <v>1.0909090909090908</v>
      </c>
      <c r="AE60" s="174">
        <f t="shared" si="8"/>
        <v>0.54545454545454541</v>
      </c>
      <c r="AF60" s="174">
        <f t="shared" si="8"/>
        <v>0</v>
      </c>
      <c r="AG60" s="174">
        <f t="shared" si="8"/>
        <v>0</v>
      </c>
      <c r="AH60"/>
      <c r="AI60" s="181" t="str">
        <f t="shared" si="11"/>
        <v/>
      </c>
      <c r="AJ60" s="181" t="str">
        <f t="shared" si="11"/>
        <v/>
      </c>
      <c r="AK60" s="181" t="str">
        <f t="shared" si="11"/>
        <v/>
      </c>
      <c r="AL60" s="181" t="str">
        <f t="shared" si="11"/>
        <v/>
      </c>
      <c r="AM60" s="181" t="str">
        <f t="shared" si="11"/>
        <v/>
      </c>
      <c r="AN60"/>
      <c r="AO60"/>
      <c r="AP60"/>
      <c r="AQ60"/>
      <c r="AR60">
        <v>2</v>
      </c>
      <c r="AS60" t="s">
        <v>1135</v>
      </c>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row>
    <row r="61" spans="1:116" s="183" customFormat="1" x14ac:dyDescent="0.25">
      <c r="B61" s="183">
        <v>2</v>
      </c>
      <c r="C61" s="183">
        <v>1</v>
      </c>
      <c r="D61" s="183">
        <v>2</v>
      </c>
      <c r="E61" s="183">
        <v>2</v>
      </c>
      <c r="F61" s="183">
        <v>1</v>
      </c>
      <c r="G61" s="183">
        <v>3</v>
      </c>
      <c r="H61" s="183">
        <v>3</v>
      </c>
      <c r="I61" s="183">
        <v>3</v>
      </c>
      <c r="J61" s="183">
        <v>2</v>
      </c>
      <c r="K61" s="183">
        <v>3</v>
      </c>
      <c r="L61" s="183">
        <v>2</v>
      </c>
      <c r="M61"/>
      <c r="N61"/>
      <c r="O61">
        <f t="shared" si="10"/>
        <v>2</v>
      </c>
      <c r="P61">
        <f t="shared" si="10"/>
        <v>5</v>
      </c>
      <c r="Q61">
        <f t="shared" si="10"/>
        <v>4</v>
      </c>
      <c r="R61">
        <f t="shared" si="10"/>
        <v>0</v>
      </c>
      <c r="S61">
        <f t="shared" si="10"/>
        <v>0</v>
      </c>
      <c r="T61">
        <f t="shared" si="5"/>
        <v>11</v>
      </c>
      <c r="U61"/>
      <c r="V61" s="174">
        <v>1</v>
      </c>
      <c r="W61" s="174">
        <f t="shared" si="7"/>
        <v>0.18181818181818182</v>
      </c>
      <c r="X61" s="174">
        <f t="shared" si="7"/>
        <v>0.45454545454545453</v>
      </c>
      <c r="Y61" s="174">
        <f t="shared" si="7"/>
        <v>0.36363636363636365</v>
      </c>
      <c r="Z61" s="174">
        <f t="shared" si="7"/>
        <v>0</v>
      </c>
      <c r="AA61" s="174">
        <f t="shared" si="7"/>
        <v>0</v>
      </c>
      <c r="AB61" s="174"/>
      <c r="AC61" s="174">
        <f t="shared" si="8"/>
        <v>0.18181818181818182</v>
      </c>
      <c r="AD61" s="174">
        <f t="shared" si="8"/>
        <v>0.45454545454545453</v>
      </c>
      <c r="AE61" s="174">
        <f t="shared" si="8"/>
        <v>0.36363636363636365</v>
      </c>
      <c r="AF61" s="174">
        <f t="shared" si="8"/>
        <v>0</v>
      </c>
      <c r="AG61" s="174">
        <f t="shared" si="8"/>
        <v>0</v>
      </c>
      <c r="AH61"/>
      <c r="AI61" s="181" t="str">
        <f t="shared" si="11"/>
        <v/>
      </c>
      <c r="AJ61" s="181" t="str">
        <f t="shared" si="11"/>
        <v/>
      </c>
      <c r="AK61" s="181" t="str">
        <f t="shared" si="11"/>
        <v/>
      </c>
      <c r="AL61" s="181" t="str">
        <f t="shared" si="11"/>
        <v/>
      </c>
      <c r="AM61" s="181" t="str">
        <f t="shared" si="11"/>
        <v/>
      </c>
      <c r="AN61"/>
      <c r="AO61"/>
      <c r="AP61"/>
      <c r="AQ61"/>
      <c r="AR61">
        <v>3</v>
      </c>
      <c r="AS61" t="s">
        <v>865</v>
      </c>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row>
    <row r="62" spans="1:116" x14ac:dyDescent="0.25">
      <c r="O62" t="str">
        <f t="shared" si="10"/>
        <v/>
      </c>
      <c r="P62" t="str">
        <f t="shared" si="10"/>
        <v/>
      </c>
      <c r="Q62" t="str">
        <f t="shared" si="10"/>
        <v/>
      </c>
      <c r="R62" t="str">
        <f t="shared" si="10"/>
        <v/>
      </c>
      <c r="S62" t="str">
        <f t="shared" si="10"/>
        <v/>
      </c>
      <c r="T62">
        <f t="shared" si="5"/>
        <v>0</v>
      </c>
      <c r="W62" s="174" t="str">
        <f t="shared" si="7"/>
        <v/>
      </c>
      <c r="X62" s="174" t="str">
        <f t="shared" si="7"/>
        <v/>
      </c>
      <c r="Y62" s="174" t="str">
        <f t="shared" si="7"/>
        <v/>
      </c>
      <c r="Z62" s="174" t="str">
        <f t="shared" si="7"/>
        <v/>
      </c>
      <c r="AA62" s="174" t="str">
        <f t="shared" si="7"/>
        <v/>
      </c>
      <c r="AC62" s="174" t="str">
        <f t="shared" si="8"/>
        <v/>
      </c>
      <c r="AD62" s="174" t="str">
        <f t="shared" si="8"/>
        <v/>
      </c>
      <c r="AE62" s="174" t="str">
        <f t="shared" si="8"/>
        <v/>
      </c>
      <c r="AF62" s="174" t="str">
        <f t="shared" si="8"/>
        <v/>
      </c>
      <c r="AG62" s="174" t="str">
        <f t="shared" si="8"/>
        <v/>
      </c>
      <c r="AI62" s="181" t="str">
        <f t="shared" si="11"/>
        <v/>
      </c>
      <c r="AJ62" s="181" t="str">
        <f t="shared" si="11"/>
        <v/>
      </c>
      <c r="AK62" s="181" t="str">
        <f t="shared" si="11"/>
        <v/>
      </c>
      <c r="AL62" s="181" t="str">
        <f t="shared" si="11"/>
        <v/>
      </c>
      <c r="AM62" s="181" t="str">
        <f t="shared" si="11"/>
        <v/>
      </c>
    </row>
    <row r="63" spans="1:116" s="180" customFormat="1" x14ac:dyDescent="0.25">
      <c r="A63" s="180" t="s">
        <v>25</v>
      </c>
      <c r="B63" s="180">
        <v>1</v>
      </c>
      <c r="C63" s="180">
        <v>4</v>
      </c>
      <c r="D63" s="180">
        <v>4</v>
      </c>
      <c r="E63" s="180">
        <v>3</v>
      </c>
      <c r="F63" s="180">
        <v>1</v>
      </c>
      <c r="G63" s="180">
        <v>3</v>
      </c>
      <c r="H63" s="180">
        <v>1</v>
      </c>
      <c r="I63" s="180">
        <v>3</v>
      </c>
      <c r="J63" s="180">
        <v>3</v>
      </c>
      <c r="K63" s="180">
        <v>4</v>
      </c>
      <c r="L63" s="180">
        <v>3</v>
      </c>
      <c r="M63"/>
      <c r="N63"/>
      <c r="O63">
        <f t="shared" si="10"/>
        <v>3</v>
      </c>
      <c r="P63">
        <f t="shared" si="10"/>
        <v>0</v>
      </c>
      <c r="Q63">
        <f t="shared" si="10"/>
        <v>5</v>
      </c>
      <c r="R63">
        <f t="shared" si="10"/>
        <v>3</v>
      </c>
      <c r="S63">
        <f t="shared" si="10"/>
        <v>0</v>
      </c>
      <c r="T63">
        <f t="shared" si="5"/>
        <v>11</v>
      </c>
      <c r="U63"/>
      <c r="V63" s="174">
        <v>4</v>
      </c>
      <c r="W63" s="174">
        <f t="shared" si="7"/>
        <v>0.27272727272727271</v>
      </c>
      <c r="X63" s="174">
        <f t="shared" si="7"/>
        <v>0</v>
      </c>
      <c r="Y63" s="174">
        <f t="shared" si="7"/>
        <v>0.45454545454545453</v>
      </c>
      <c r="Z63" s="174">
        <f t="shared" si="7"/>
        <v>0.27272727272727271</v>
      </c>
      <c r="AA63" s="174">
        <f t="shared" si="7"/>
        <v>0</v>
      </c>
      <c r="AB63" s="174"/>
      <c r="AC63" s="174">
        <f t="shared" si="8"/>
        <v>1.0909090909090908</v>
      </c>
      <c r="AD63" s="174">
        <f t="shared" si="8"/>
        <v>0</v>
      </c>
      <c r="AE63" s="174">
        <f t="shared" si="8"/>
        <v>1.8181818181818181</v>
      </c>
      <c r="AF63" s="174">
        <f t="shared" si="8"/>
        <v>1.0909090909090908</v>
      </c>
      <c r="AG63" s="174">
        <f t="shared" si="8"/>
        <v>0</v>
      </c>
      <c r="AH63"/>
      <c r="AI63" s="181">
        <f t="shared" si="11"/>
        <v>0.74999999999999989</v>
      </c>
      <c r="AJ63" s="181">
        <f t="shared" si="11"/>
        <v>0.38636363636363635</v>
      </c>
      <c r="AK63" s="181">
        <f t="shared" si="11"/>
        <v>0.79545454545454541</v>
      </c>
      <c r="AL63" s="181">
        <f t="shared" si="11"/>
        <v>0.56818181818181812</v>
      </c>
      <c r="AM63" s="181">
        <f t="shared" si="11"/>
        <v>0</v>
      </c>
      <c r="AN63"/>
      <c r="AO63"/>
      <c r="AP63"/>
      <c r="AQ63"/>
      <c r="AR63">
        <v>1</v>
      </c>
      <c r="AS63" t="s">
        <v>1136</v>
      </c>
      <c r="AT63"/>
      <c r="AU63"/>
      <c r="AV63"/>
      <c r="AW63"/>
      <c r="AX63"/>
      <c r="AY63"/>
      <c r="AZ63"/>
      <c r="BA63"/>
      <c r="BB63"/>
      <c r="BC63"/>
      <c r="BD63"/>
      <c r="BE63"/>
      <c r="BF63"/>
      <c r="BG63"/>
      <c r="BH63"/>
      <c r="BI63"/>
      <c r="BJ63"/>
      <c r="BK63"/>
      <c r="BL63"/>
      <c r="BM63"/>
      <c r="BN63"/>
      <c r="BO63"/>
      <c r="BP63"/>
      <c r="BQ63"/>
      <c r="BR63"/>
      <c r="BS63"/>
      <c r="BT63"/>
      <c r="BU63"/>
      <c r="BV63"/>
      <c r="BW63"/>
      <c r="BX63"/>
      <c r="BY63"/>
      <c r="BZ63"/>
      <c r="CA63"/>
      <c r="CB63"/>
      <c r="CC63"/>
      <c r="CD63"/>
      <c r="CE63"/>
      <c r="CF63"/>
      <c r="CG63"/>
      <c r="CH63"/>
      <c r="CI63"/>
      <c r="CJ63"/>
      <c r="CK63"/>
      <c r="CL63"/>
      <c r="CM63"/>
      <c r="CN63"/>
      <c r="CO63"/>
      <c r="CP63"/>
      <c r="CQ63"/>
      <c r="CR63"/>
      <c r="CS63"/>
      <c r="CT63"/>
      <c r="CU63"/>
      <c r="CV63"/>
      <c r="CW63"/>
      <c r="CX63"/>
      <c r="CY63"/>
      <c r="CZ63"/>
      <c r="DA63"/>
      <c r="DB63"/>
      <c r="DC63"/>
      <c r="DD63"/>
      <c r="DE63"/>
      <c r="DF63"/>
      <c r="DG63"/>
      <c r="DH63"/>
      <c r="DI63"/>
      <c r="DJ63"/>
      <c r="DK63"/>
      <c r="DL63"/>
    </row>
    <row r="64" spans="1:116" s="182" customFormat="1" x14ac:dyDescent="0.25">
      <c r="B64" s="182">
        <v>2</v>
      </c>
      <c r="C64" s="182">
        <v>3</v>
      </c>
      <c r="D64" s="182">
        <v>3</v>
      </c>
      <c r="E64" s="182">
        <v>1</v>
      </c>
      <c r="F64" s="182">
        <v>3</v>
      </c>
      <c r="G64" s="182">
        <v>1</v>
      </c>
      <c r="H64" s="182">
        <v>3</v>
      </c>
      <c r="I64" s="182">
        <v>4</v>
      </c>
      <c r="J64" s="182">
        <v>1</v>
      </c>
      <c r="K64" s="182">
        <v>1</v>
      </c>
      <c r="L64" s="182">
        <v>1</v>
      </c>
      <c r="M64"/>
      <c r="N64"/>
      <c r="O64">
        <f t="shared" si="10"/>
        <v>5</v>
      </c>
      <c r="P64">
        <f t="shared" si="10"/>
        <v>1</v>
      </c>
      <c r="Q64">
        <f t="shared" si="10"/>
        <v>4</v>
      </c>
      <c r="R64">
        <f t="shared" si="10"/>
        <v>1</v>
      </c>
      <c r="S64">
        <f t="shared" si="10"/>
        <v>0</v>
      </c>
      <c r="T64">
        <f t="shared" si="5"/>
        <v>11</v>
      </c>
      <c r="U64"/>
      <c r="V64" s="174">
        <v>3</v>
      </c>
      <c r="W64" s="174">
        <f t="shared" si="7"/>
        <v>0.45454545454545453</v>
      </c>
      <c r="X64" s="174">
        <f t="shared" si="7"/>
        <v>9.0909090909090912E-2</v>
      </c>
      <c r="Y64" s="174">
        <f t="shared" si="7"/>
        <v>0.36363636363636365</v>
      </c>
      <c r="Z64" s="174">
        <f t="shared" si="7"/>
        <v>9.0909090909090912E-2</v>
      </c>
      <c r="AA64" s="174">
        <f t="shared" si="7"/>
        <v>0</v>
      </c>
      <c r="AB64" s="174"/>
      <c r="AC64" s="174">
        <f t="shared" si="8"/>
        <v>1.3636363636363635</v>
      </c>
      <c r="AD64" s="174">
        <f t="shared" si="8"/>
        <v>0.27272727272727271</v>
      </c>
      <c r="AE64" s="174">
        <f t="shared" si="8"/>
        <v>1.0909090909090908</v>
      </c>
      <c r="AF64" s="174">
        <f t="shared" si="8"/>
        <v>0.27272727272727271</v>
      </c>
      <c r="AG64" s="174">
        <f t="shared" si="8"/>
        <v>0</v>
      </c>
      <c r="AH64"/>
      <c r="AI64" s="181" t="str">
        <f t="shared" si="11"/>
        <v/>
      </c>
      <c r="AJ64" s="181" t="str">
        <f t="shared" si="11"/>
        <v/>
      </c>
      <c r="AK64" s="181" t="str">
        <f t="shared" si="11"/>
        <v/>
      </c>
      <c r="AL64" s="181" t="str">
        <f t="shared" si="11"/>
        <v/>
      </c>
      <c r="AM64" s="181" t="str">
        <f t="shared" si="11"/>
        <v/>
      </c>
      <c r="AN64"/>
      <c r="AO64"/>
      <c r="AP64"/>
      <c r="AQ64"/>
      <c r="AR64">
        <v>2</v>
      </c>
      <c r="AS64" t="s">
        <v>1137</v>
      </c>
      <c r="AT64"/>
      <c r="AU64"/>
      <c r="AV64"/>
      <c r="AW64"/>
      <c r="AX64"/>
      <c r="AY64"/>
      <c r="AZ64"/>
      <c r="BA64"/>
      <c r="BB64"/>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c r="DE64"/>
      <c r="DF64"/>
      <c r="DG64"/>
      <c r="DH64"/>
      <c r="DI64"/>
      <c r="DJ64"/>
      <c r="DK64"/>
      <c r="DL64"/>
    </row>
    <row r="65" spans="1:116" s="183" customFormat="1" x14ac:dyDescent="0.25">
      <c r="B65" s="183">
        <v>4</v>
      </c>
      <c r="C65" s="183">
        <v>1</v>
      </c>
      <c r="D65" s="183">
        <v>1</v>
      </c>
      <c r="E65" s="183">
        <v>4</v>
      </c>
      <c r="F65" s="183">
        <v>2</v>
      </c>
      <c r="G65" s="183">
        <v>2</v>
      </c>
      <c r="H65" s="183">
        <v>4</v>
      </c>
      <c r="I65" s="183">
        <v>1</v>
      </c>
      <c r="J65" s="183">
        <v>2</v>
      </c>
      <c r="K65" s="183">
        <v>3</v>
      </c>
      <c r="L65" s="183">
        <v>2</v>
      </c>
      <c r="M65"/>
      <c r="N65"/>
      <c r="O65">
        <f t="shared" si="10"/>
        <v>3</v>
      </c>
      <c r="P65">
        <f t="shared" si="10"/>
        <v>4</v>
      </c>
      <c r="Q65">
        <f t="shared" si="10"/>
        <v>1</v>
      </c>
      <c r="R65">
        <f t="shared" si="10"/>
        <v>3</v>
      </c>
      <c r="S65">
        <f t="shared" si="10"/>
        <v>0</v>
      </c>
      <c r="T65">
        <f t="shared" si="5"/>
        <v>11</v>
      </c>
      <c r="U65"/>
      <c r="V65" s="174">
        <v>2</v>
      </c>
      <c r="W65" s="174">
        <f t="shared" si="7"/>
        <v>0.27272727272727271</v>
      </c>
      <c r="X65" s="174">
        <f t="shared" si="7"/>
        <v>0.36363636363636365</v>
      </c>
      <c r="Y65" s="174">
        <f t="shared" si="7"/>
        <v>9.0909090909090912E-2</v>
      </c>
      <c r="Z65" s="174">
        <f t="shared" si="7"/>
        <v>0.27272727272727271</v>
      </c>
      <c r="AA65" s="174">
        <f t="shared" si="7"/>
        <v>0</v>
      </c>
      <c r="AB65" s="174"/>
      <c r="AC65" s="174">
        <f t="shared" si="8"/>
        <v>0.54545454545454541</v>
      </c>
      <c r="AD65" s="174">
        <f t="shared" si="8"/>
        <v>0.72727272727272729</v>
      </c>
      <c r="AE65" s="174">
        <f t="shared" si="8"/>
        <v>0.18181818181818182</v>
      </c>
      <c r="AF65" s="174">
        <f t="shared" si="8"/>
        <v>0.54545454545454541</v>
      </c>
      <c r="AG65" s="174">
        <f t="shared" si="8"/>
        <v>0</v>
      </c>
      <c r="AH65"/>
      <c r="AI65" s="181" t="str">
        <f t="shared" si="11"/>
        <v/>
      </c>
      <c r="AJ65" s="181" t="str">
        <f t="shared" si="11"/>
        <v/>
      </c>
      <c r="AK65" s="181" t="str">
        <f t="shared" si="11"/>
        <v/>
      </c>
      <c r="AL65" s="181" t="str">
        <f t="shared" si="11"/>
        <v/>
      </c>
      <c r="AM65" s="181" t="str">
        <f t="shared" si="11"/>
        <v/>
      </c>
      <c r="AN65"/>
      <c r="AO65"/>
      <c r="AP65"/>
      <c r="AQ65"/>
      <c r="AR65">
        <v>3</v>
      </c>
      <c r="AS65" t="s">
        <v>1138</v>
      </c>
      <c r="AT65"/>
      <c r="AU65"/>
      <c r="AV65"/>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c r="DH65"/>
      <c r="DI65"/>
      <c r="DJ65"/>
      <c r="DK65"/>
      <c r="DL65"/>
    </row>
    <row r="66" spans="1:116" x14ac:dyDescent="0.25">
      <c r="B66">
        <v>3</v>
      </c>
      <c r="C66">
        <v>2</v>
      </c>
      <c r="D66">
        <v>2</v>
      </c>
      <c r="E66">
        <v>2</v>
      </c>
      <c r="F66">
        <v>4</v>
      </c>
      <c r="G66">
        <v>4</v>
      </c>
      <c r="H66">
        <v>2</v>
      </c>
      <c r="I66">
        <v>2</v>
      </c>
      <c r="J66">
        <v>4</v>
      </c>
      <c r="K66">
        <v>2</v>
      </c>
      <c r="L66">
        <v>4</v>
      </c>
      <c r="O66">
        <f t="shared" si="10"/>
        <v>0</v>
      </c>
      <c r="P66">
        <f t="shared" si="10"/>
        <v>6</v>
      </c>
      <c r="Q66">
        <f t="shared" si="10"/>
        <v>1</v>
      </c>
      <c r="R66">
        <f t="shared" si="10"/>
        <v>4</v>
      </c>
      <c r="S66">
        <f t="shared" si="10"/>
        <v>0</v>
      </c>
      <c r="T66">
        <f t="shared" si="5"/>
        <v>11</v>
      </c>
      <c r="V66" s="174">
        <v>1</v>
      </c>
      <c r="W66" s="174">
        <f t="shared" si="7"/>
        <v>0</v>
      </c>
      <c r="X66" s="174">
        <f t="shared" si="7"/>
        <v>0.54545454545454541</v>
      </c>
      <c r="Y66" s="174">
        <f t="shared" si="7"/>
        <v>9.0909090909090912E-2</v>
      </c>
      <c r="Z66" s="174">
        <f t="shared" si="7"/>
        <v>0.36363636363636365</v>
      </c>
      <c r="AA66" s="174">
        <f t="shared" si="7"/>
        <v>0</v>
      </c>
      <c r="AC66" s="174">
        <f t="shared" si="8"/>
        <v>0</v>
      </c>
      <c r="AD66" s="174">
        <f t="shared" si="8"/>
        <v>0.54545454545454541</v>
      </c>
      <c r="AE66" s="174">
        <f t="shared" si="8"/>
        <v>9.0909090909090912E-2</v>
      </c>
      <c r="AF66" s="174">
        <f t="shared" si="8"/>
        <v>0.36363636363636365</v>
      </c>
      <c r="AG66" s="174">
        <f t="shared" si="8"/>
        <v>0</v>
      </c>
      <c r="AI66" s="181" t="str">
        <f t="shared" si="11"/>
        <v/>
      </c>
      <c r="AJ66" s="181" t="str">
        <f t="shared" si="11"/>
        <v/>
      </c>
      <c r="AK66" s="181" t="str">
        <f t="shared" si="11"/>
        <v/>
      </c>
      <c r="AL66" s="181" t="str">
        <f t="shared" si="11"/>
        <v/>
      </c>
      <c r="AM66" s="181" t="str">
        <f t="shared" si="11"/>
        <v/>
      </c>
      <c r="AR66">
        <v>4</v>
      </c>
      <c r="AS66" t="s">
        <v>1139</v>
      </c>
    </row>
    <row r="67" spans="1:116" x14ac:dyDescent="0.25">
      <c r="O67" t="str">
        <f t="shared" si="10"/>
        <v/>
      </c>
      <c r="P67" t="str">
        <f t="shared" si="10"/>
        <v/>
      </c>
      <c r="Q67" t="str">
        <f t="shared" si="10"/>
        <v/>
      </c>
      <c r="R67" t="str">
        <f t="shared" si="10"/>
        <v/>
      </c>
      <c r="S67" t="str">
        <f t="shared" si="10"/>
        <v/>
      </c>
      <c r="T67">
        <f t="shared" si="5"/>
        <v>0</v>
      </c>
      <c r="W67" s="174" t="str">
        <f t="shared" si="7"/>
        <v/>
      </c>
      <c r="X67" s="174" t="str">
        <f t="shared" si="7"/>
        <v/>
      </c>
      <c r="Y67" s="174" t="str">
        <f t="shared" si="7"/>
        <v/>
      </c>
      <c r="Z67" s="174" t="str">
        <f t="shared" si="7"/>
        <v/>
      </c>
      <c r="AA67" s="174" t="str">
        <f t="shared" si="7"/>
        <v/>
      </c>
      <c r="AC67" s="174" t="str">
        <f t="shared" si="8"/>
        <v/>
      </c>
      <c r="AD67" s="174" t="str">
        <f t="shared" si="8"/>
        <v/>
      </c>
      <c r="AE67" s="174" t="str">
        <f t="shared" si="8"/>
        <v/>
      </c>
      <c r="AF67" s="174" t="str">
        <f t="shared" si="8"/>
        <v/>
      </c>
      <c r="AG67" s="174" t="str">
        <f t="shared" si="8"/>
        <v/>
      </c>
      <c r="AI67" s="181" t="str">
        <f t="shared" si="11"/>
        <v/>
      </c>
      <c r="AJ67" s="181" t="str">
        <f t="shared" si="11"/>
        <v/>
      </c>
      <c r="AK67" s="181" t="str">
        <f t="shared" si="11"/>
        <v/>
      </c>
      <c r="AL67" s="181" t="str">
        <f t="shared" si="11"/>
        <v/>
      </c>
      <c r="AM67" s="181" t="str">
        <f t="shared" si="11"/>
        <v/>
      </c>
    </row>
    <row r="68" spans="1:116" s="180" customFormat="1" x14ac:dyDescent="0.25">
      <c r="A68" s="180" t="s">
        <v>26</v>
      </c>
      <c r="B68" s="180">
        <v>1</v>
      </c>
      <c r="C68" s="180">
        <v>3</v>
      </c>
      <c r="D68" s="180">
        <v>3</v>
      </c>
      <c r="E68" s="180">
        <v>1</v>
      </c>
      <c r="F68" s="180">
        <v>3</v>
      </c>
      <c r="G68" s="180">
        <v>3</v>
      </c>
      <c r="H68" s="180">
        <v>1</v>
      </c>
      <c r="I68" s="180">
        <v>3</v>
      </c>
      <c r="J68" s="180">
        <v>1</v>
      </c>
      <c r="K68" s="180">
        <v>3</v>
      </c>
      <c r="L68" s="180">
        <v>3</v>
      </c>
      <c r="M68"/>
      <c r="N68"/>
      <c r="O68">
        <f t="shared" si="10"/>
        <v>4</v>
      </c>
      <c r="P68">
        <f t="shared" si="10"/>
        <v>0</v>
      </c>
      <c r="Q68">
        <f t="shared" si="10"/>
        <v>7</v>
      </c>
      <c r="R68">
        <f t="shared" si="10"/>
        <v>0</v>
      </c>
      <c r="S68">
        <f t="shared" si="10"/>
        <v>0</v>
      </c>
      <c r="T68">
        <f t="shared" si="5"/>
        <v>11</v>
      </c>
      <c r="U68"/>
      <c r="V68" s="174">
        <v>3</v>
      </c>
      <c r="W68" s="174">
        <f t="shared" si="7"/>
        <v>0.36363636363636365</v>
      </c>
      <c r="X68" s="174">
        <f t="shared" si="7"/>
        <v>0</v>
      </c>
      <c r="Y68" s="174">
        <f t="shared" si="7"/>
        <v>0.63636363636363635</v>
      </c>
      <c r="Z68" s="174">
        <f t="shared" si="7"/>
        <v>0</v>
      </c>
      <c r="AA68" s="174">
        <f t="shared" si="7"/>
        <v>0</v>
      </c>
      <c r="AB68" s="174"/>
      <c r="AC68" s="174">
        <f t="shared" si="8"/>
        <v>1.0909090909090908</v>
      </c>
      <c r="AD68" s="174">
        <f t="shared" si="8"/>
        <v>0</v>
      </c>
      <c r="AE68" s="174">
        <f t="shared" si="8"/>
        <v>1.9090909090909092</v>
      </c>
      <c r="AF68" s="174">
        <f t="shared" si="8"/>
        <v>0</v>
      </c>
      <c r="AG68" s="174">
        <f t="shared" si="8"/>
        <v>0</v>
      </c>
      <c r="AH68"/>
      <c r="AI68" s="181">
        <f t="shared" si="11"/>
        <v>0.75757575757575746</v>
      </c>
      <c r="AJ68" s="181">
        <f t="shared" si="11"/>
        <v>0.39393939393939398</v>
      </c>
      <c r="AK68" s="181">
        <f t="shared" si="11"/>
        <v>0.84848484848484851</v>
      </c>
      <c r="AL68" s="181">
        <f t="shared" si="11"/>
        <v>0</v>
      </c>
      <c r="AM68" s="181">
        <f t="shared" si="11"/>
        <v>0</v>
      </c>
      <c r="AN68"/>
      <c r="AO68"/>
      <c r="AP68"/>
      <c r="AQ68"/>
      <c r="AR68">
        <v>1</v>
      </c>
      <c r="AS68" t="s">
        <v>812</v>
      </c>
      <c r="AT68"/>
      <c r="AU68"/>
      <c r="AV68"/>
      <c r="AW68"/>
      <c r="AX68"/>
      <c r="AY68"/>
      <c r="AZ68"/>
      <c r="BA68"/>
      <c r="BB68"/>
      <c r="BC68"/>
      <c r="BD68"/>
      <c r="BE68"/>
      <c r="BF68"/>
      <c r="BG68"/>
      <c r="BH68"/>
      <c r="BI68"/>
      <c r="BJ68"/>
      <c r="BK68"/>
      <c r="BL68"/>
      <c r="BM68"/>
      <c r="BN68"/>
      <c r="BO68"/>
      <c r="BP68"/>
      <c r="BQ68"/>
      <c r="BR68"/>
      <c r="BS68"/>
      <c r="BT68"/>
      <c r="BU68"/>
      <c r="BV68"/>
      <c r="BW68"/>
      <c r="BX68"/>
      <c r="BY68"/>
      <c r="BZ68"/>
      <c r="CA68"/>
      <c r="CB68"/>
      <c r="CC68"/>
      <c r="CD68"/>
      <c r="CE68"/>
      <c r="CF68"/>
      <c r="CG68"/>
      <c r="CH68"/>
      <c r="CI68"/>
      <c r="CJ68"/>
      <c r="CK68"/>
      <c r="CL68"/>
      <c r="CM68"/>
      <c r="CN68"/>
      <c r="CO68"/>
      <c r="CP68"/>
      <c r="CQ68"/>
      <c r="CR68"/>
      <c r="CS68"/>
      <c r="CT68"/>
      <c r="CU68"/>
      <c r="CV68"/>
      <c r="CW68"/>
      <c r="CX68"/>
      <c r="CY68"/>
      <c r="CZ68"/>
      <c r="DA68"/>
      <c r="DB68"/>
      <c r="DC68"/>
      <c r="DD68"/>
      <c r="DE68"/>
      <c r="DF68"/>
      <c r="DG68"/>
      <c r="DH68"/>
      <c r="DI68"/>
      <c r="DJ68"/>
      <c r="DK68"/>
      <c r="DL68"/>
    </row>
    <row r="69" spans="1:116" s="182" customFormat="1" x14ac:dyDescent="0.25">
      <c r="B69" s="182">
        <v>3</v>
      </c>
      <c r="C69" s="182">
        <v>1</v>
      </c>
      <c r="D69" s="182">
        <v>1</v>
      </c>
      <c r="E69" s="182">
        <v>3</v>
      </c>
      <c r="F69" s="182">
        <v>1</v>
      </c>
      <c r="G69" s="182">
        <v>2</v>
      </c>
      <c r="H69" s="182">
        <v>2</v>
      </c>
      <c r="I69" s="182">
        <v>1</v>
      </c>
      <c r="J69" s="182">
        <v>3</v>
      </c>
      <c r="K69" s="182">
        <v>1</v>
      </c>
      <c r="L69" s="182">
        <v>1</v>
      </c>
      <c r="M69"/>
      <c r="N69"/>
      <c r="O69">
        <f t="shared" si="10"/>
        <v>6</v>
      </c>
      <c r="P69">
        <f t="shared" si="10"/>
        <v>2</v>
      </c>
      <c r="Q69">
        <f t="shared" si="10"/>
        <v>3</v>
      </c>
      <c r="R69">
        <f t="shared" si="10"/>
        <v>0</v>
      </c>
      <c r="S69">
        <f t="shared" si="10"/>
        <v>0</v>
      </c>
      <c r="T69">
        <f t="shared" si="5"/>
        <v>11</v>
      </c>
      <c r="U69"/>
      <c r="V69" s="174">
        <v>2</v>
      </c>
      <c r="W69" s="174">
        <f t="shared" ref="W69:AA100" si="12">IF(SUM($B69:$L69)=0,"",O69/$T69)</f>
        <v>0.54545454545454541</v>
      </c>
      <c r="X69" s="174">
        <f t="shared" si="12"/>
        <v>0.18181818181818182</v>
      </c>
      <c r="Y69" s="174">
        <f t="shared" si="12"/>
        <v>0.27272727272727271</v>
      </c>
      <c r="Z69" s="174">
        <f t="shared" si="12"/>
        <v>0</v>
      </c>
      <c r="AA69" s="174">
        <f t="shared" si="12"/>
        <v>0</v>
      </c>
      <c r="AB69" s="174"/>
      <c r="AC69" s="174">
        <f t="shared" ref="AC69:AG100" si="13">IF(SUM($B69:$L69)=0,"",W69*$V69)</f>
        <v>1.0909090909090908</v>
      </c>
      <c r="AD69" s="174">
        <f t="shared" si="13"/>
        <v>0.36363636363636365</v>
      </c>
      <c r="AE69" s="174">
        <f t="shared" si="13"/>
        <v>0.54545454545454541</v>
      </c>
      <c r="AF69" s="174">
        <f t="shared" si="13"/>
        <v>0</v>
      </c>
      <c r="AG69" s="174">
        <f t="shared" si="13"/>
        <v>0</v>
      </c>
      <c r="AH69"/>
      <c r="AI69" s="181" t="str">
        <f t="shared" ref="AI69:AM84" si="14">IF($A69="","",IF(B72=0,AVERAGE(AC69:AC71),IF(B73=0,AVERAGE(AC69:AC72),IF(B74=0,AVERAGE(AC69:AC73),AVERAGE(AC69:AC70)))))</f>
        <v/>
      </c>
      <c r="AJ69" s="181" t="str">
        <f t="shared" si="14"/>
        <v/>
      </c>
      <c r="AK69" s="181" t="str">
        <f t="shared" si="14"/>
        <v/>
      </c>
      <c r="AL69" s="181" t="str">
        <f t="shared" si="14"/>
        <v/>
      </c>
      <c r="AM69" s="181" t="str">
        <f t="shared" si="14"/>
        <v/>
      </c>
      <c r="AN69"/>
      <c r="AO69"/>
      <c r="AP69"/>
      <c r="AQ69"/>
      <c r="AR69">
        <v>2</v>
      </c>
      <c r="AS69" t="s">
        <v>1140</v>
      </c>
      <c r="AT69"/>
      <c r="AU69"/>
      <c r="AV69"/>
      <c r="AW69"/>
      <c r="AX69"/>
      <c r="AY69"/>
      <c r="AZ69"/>
      <c r="BA69"/>
      <c r="BB69"/>
      <c r="BC69"/>
      <c r="BD69"/>
      <c r="BE69"/>
      <c r="BF69"/>
      <c r="BG69"/>
      <c r="BH69"/>
      <c r="BI69"/>
      <c r="BJ69"/>
      <c r="BK69"/>
      <c r="BL69"/>
      <c r="BM69"/>
      <c r="BN69"/>
      <c r="BO69"/>
      <c r="BP69"/>
      <c r="BQ69"/>
      <c r="BR69"/>
      <c r="BS69"/>
      <c r="BT69"/>
      <c r="BU69"/>
      <c r="BV69"/>
      <c r="BW69"/>
      <c r="BX69"/>
      <c r="BY69"/>
      <c r="BZ69"/>
      <c r="CA69"/>
      <c r="CB69"/>
      <c r="CC69"/>
      <c r="CD69"/>
      <c r="CE69"/>
      <c r="CF69"/>
      <c r="CG69"/>
      <c r="CH69"/>
      <c r="CI69"/>
      <c r="CJ69"/>
      <c r="CK69"/>
      <c r="CL69"/>
      <c r="CM69"/>
      <c r="CN69"/>
      <c r="CO69"/>
      <c r="CP69"/>
      <c r="CQ69"/>
      <c r="CR69"/>
      <c r="CS69"/>
      <c r="CT69"/>
      <c r="CU69"/>
      <c r="CV69"/>
      <c r="CW69"/>
      <c r="CX69"/>
      <c r="CY69"/>
      <c r="CZ69"/>
      <c r="DA69"/>
      <c r="DB69"/>
      <c r="DC69"/>
      <c r="DD69"/>
      <c r="DE69"/>
      <c r="DF69"/>
      <c r="DG69"/>
      <c r="DH69"/>
      <c r="DI69"/>
      <c r="DJ69"/>
      <c r="DK69"/>
      <c r="DL69"/>
    </row>
    <row r="70" spans="1:116" s="183" customFormat="1" x14ac:dyDescent="0.25">
      <c r="B70" s="183">
        <v>2</v>
      </c>
      <c r="C70" s="183">
        <v>2</v>
      </c>
      <c r="D70" s="183">
        <v>2</v>
      </c>
      <c r="E70" s="183">
        <v>2</v>
      </c>
      <c r="F70" s="183">
        <v>2</v>
      </c>
      <c r="G70" s="183">
        <v>1</v>
      </c>
      <c r="H70" s="183">
        <v>3</v>
      </c>
      <c r="I70" s="183">
        <v>2</v>
      </c>
      <c r="J70" s="183">
        <v>2</v>
      </c>
      <c r="K70" s="183">
        <v>2</v>
      </c>
      <c r="L70" s="183">
        <v>2</v>
      </c>
      <c r="M70"/>
      <c r="N70"/>
      <c r="O70">
        <f t="shared" ref="O70:S101" si="15">IF(SUM($B70:$L70)=0,"",COUNTIF($B70:$L70,"="&amp;O$4))</f>
        <v>1</v>
      </c>
      <c r="P70">
        <f t="shared" si="15"/>
        <v>9</v>
      </c>
      <c r="Q70">
        <f t="shared" si="15"/>
        <v>1</v>
      </c>
      <c r="R70">
        <f t="shared" si="15"/>
        <v>0</v>
      </c>
      <c r="S70">
        <f t="shared" si="15"/>
        <v>0</v>
      </c>
      <c r="T70">
        <f t="shared" ref="T70:T124" si="16">SUM(O70:S70)</f>
        <v>11</v>
      </c>
      <c r="U70"/>
      <c r="V70" s="174">
        <v>1</v>
      </c>
      <c r="W70" s="174">
        <f t="shared" si="12"/>
        <v>9.0909090909090912E-2</v>
      </c>
      <c r="X70" s="174">
        <f t="shared" si="12"/>
        <v>0.81818181818181823</v>
      </c>
      <c r="Y70" s="174">
        <f t="shared" si="12"/>
        <v>9.0909090909090912E-2</v>
      </c>
      <c r="Z70" s="174">
        <f t="shared" si="12"/>
        <v>0</v>
      </c>
      <c r="AA70" s="174">
        <f t="shared" si="12"/>
        <v>0</v>
      </c>
      <c r="AB70" s="174"/>
      <c r="AC70" s="174">
        <f t="shared" si="13"/>
        <v>9.0909090909090912E-2</v>
      </c>
      <c r="AD70" s="174">
        <f t="shared" si="13"/>
        <v>0.81818181818181823</v>
      </c>
      <c r="AE70" s="174">
        <f t="shared" si="13"/>
        <v>9.0909090909090912E-2</v>
      </c>
      <c r="AF70" s="174">
        <f t="shared" si="13"/>
        <v>0</v>
      </c>
      <c r="AG70" s="174">
        <f t="shared" si="13"/>
        <v>0</v>
      </c>
      <c r="AH70"/>
      <c r="AI70" s="181" t="str">
        <f t="shared" si="14"/>
        <v/>
      </c>
      <c r="AJ70" s="181" t="str">
        <f t="shared" si="14"/>
        <v/>
      </c>
      <c r="AK70" s="181" t="str">
        <f t="shared" si="14"/>
        <v/>
      </c>
      <c r="AL70" s="181" t="str">
        <f t="shared" si="14"/>
        <v/>
      </c>
      <c r="AM70" s="181" t="str">
        <f t="shared" si="14"/>
        <v/>
      </c>
      <c r="AN70"/>
      <c r="AO70"/>
      <c r="AP70"/>
      <c r="AQ70"/>
      <c r="AR70">
        <v>3</v>
      </c>
      <c r="AS70" t="s">
        <v>1141</v>
      </c>
      <c r="AT70"/>
      <c r="AU70"/>
      <c r="AV70"/>
      <c r="AW70"/>
      <c r="AX70"/>
      <c r="AY70"/>
      <c r="AZ70"/>
      <c r="BA70"/>
      <c r="BB70"/>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c r="DE70"/>
      <c r="DF70"/>
      <c r="DG70"/>
      <c r="DH70"/>
      <c r="DI70"/>
      <c r="DJ70"/>
      <c r="DK70"/>
      <c r="DL70"/>
    </row>
    <row r="71" spans="1:116" x14ac:dyDescent="0.25">
      <c r="O71" t="str">
        <f t="shared" si="15"/>
        <v/>
      </c>
      <c r="P71" t="str">
        <f t="shared" si="15"/>
        <v/>
      </c>
      <c r="Q71" t="str">
        <f t="shared" si="15"/>
        <v/>
      </c>
      <c r="R71" t="str">
        <f t="shared" si="15"/>
        <v/>
      </c>
      <c r="S71" t="str">
        <f t="shared" si="15"/>
        <v/>
      </c>
      <c r="T71">
        <f t="shared" si="16"/>
        <v>0</v>
      </c>
      <c r="W71" s="174" t="str">
        <f t="shared" si="12"/>
        <v/>
      </c>
      <c r="X71" s="174" t="str">
        <f t="shared" si="12"/>
        <v/>
      </c>
      <c r="Y71" s="174" t="str">
        <f t="shared" si="12"/>
        <v/>
      </c>
      <c r="Z71" s="174" t="str">
        <f t="shared" si="12"/>
        <v/>
      </c>
      <c r="AA71" s="174" t="str">
        <f t="shared" si="12"/>
        <v/>
      </c>
      <c r="AC71" s="174" t="str">
        <f t="shared" si="13"/>
        <v/>
      </c>
      <c r="AD71" s="174" t="str">
        <f t="shared" si="13"/>
        <v/>
      </c>
      <c r="AE71" s="174" t="str">
        <f t="shared" si="13"/>
        <v/>
      </c>
      <c r="AF71" s="174" t="str">
        <f t="shared" si="13"/>
        <v/>
      </c>
      <c r="AG71" s="174" t="str">
        <f t="shared" si="13"/>
        <v/>
      </c>
      <c r="AI71" s="181" t="str">
        <f t="shared" si="14"/>
        <v/>
      </c>
      <c r="AJ71" s="181" t="str">
        <f t="shared" si="14"/>
        <v/>
      </c>
      <c r="AK71" s="181" t="str">
        <f t="shared" si="14"/>
        <v/>
      </c>
      <c r="AL71" s="181" t="str">
        <f t="shared" si="14"/>
        <v/>
      </c>
      <c r="AM71" s="181" t="str">
        <f t="shared" si="14"/>
        <v/>
      </c>
    </row>
    <row r="72" spans="1:116" s="180" customFormat="1" x14ac:dyDescent="0.25">
      <c r="A72" s="180" t="s">
        <v>27</v>
      </c>
      <c r="B72" s="180">
        <v>1</v>
      </c>
      <c r="C72" s="180">
        <v>1</v>
      </c>
      <c r="D72" s="180">
        <v>1</v>
      </c>
      <c r="E72" s="180">
        <v>2</v>
      </c>
      <c r="F72" s="180">
        <v>1</v>
      </c>
      <c r="G72" s="180">
        <v>2</v>
      </c>
      <c r="H72" s="180">
        <v>1</v>
      </c>
      <c r="I72" s="180">
        <v>1</v>
      </c>
      <c r="J72" s="180">
        <v>1</v>
      </c>
      <c r="K72" s="180">
        <v>1</v>
      </c>
      <c r="L72" s="180">
        <v>2</v>
      </c>
      <c r="M72"/>
      <c r="N72"/>
      <c r="O72">
        <f t="shared" si="15"/>
        <v>8</v>
      </c>
      <c r="P72">
        <f t="shared" si="15"/>
        <v>3</v>
      </c>
      <c r="Q72">
        <f t="shared" si="15"/>
        <v>0</v>
      </c>
      <c r="R72">
        <f t="shared" si="15"/>
        <v>0</v>
      </c>
      <c r="S72">
        <f t="shared" si="15"/>
        <v>0</v>
      </c>
      <c r="T72">
        <f t="shared" si="16"/>
        <v>11</v>
      </c>
      <c r="U72"/>
      <c r="V72" s="174">
        <v>2</v>
      </c>
      <c r="W72" s="174">
        <f t="shared" si="12"/>
        <v>0.72727272727272729</v>
      </c>
      <c r="X72" s="174">
        <f t="shared" si="12"/>
        <v>0.27272727272727271</v>
      </c>
      <c r="Y72" s="174">
        <f t="shared" si="12"/>
        <v>0</v>
      </c>
      <c r="Z72" s="174">
        <f t="shared" si="12"/>
        <v>0</v>
      </c>
      <c r="AA72" s="174">
        <f t="shared" si="12"/>
        <v>0</v>
      </c>
      <c r="AB72" s="174"/>
      <c r="AC72" s="174">
        <f t="shared" si="13"/>
        <v>1.4545454545454546</v>
      </c>
      <c r="AD72" s="174">
        <f t="shared" si="13"/>
        <v>0.54545454545454541</v>
      </c>
      <c r="AE72" s="174">
        <f t="shared" si="13"/>
        <v>0</v>
      </c>
      <c r="AF72" s="174">
        <f t="shared" si="13"/>
        <v>0</v>
      </c>
      <c r="AG72" s="174">
        <f t="shared" si="13"/>
        <v>0</v>
      </c>
      <c r="AH72"/>
      <c r="AI72" s="181">
        <f t="shared" si="14"/>
        <v>0.86363636363636365</v>
      </c>
      <c r="AJ72" s="181">
        <f t="shared" si="14"/>
        <v>0.63636363636363635</v>
      </c>
      <c r="AK72" s="181">
        <f t="shared" si="14"/>
        <v>0</v>
      </c>
      <c r="AL72" s="181">
        <f t="shared" si="14"/>
        <v>0</v>
      </c>
      <c r="AM72" s="181">
        <f t="shared" si="14"/>
        <v>0</v>
      </c>
      <c r="AN72"/>
      <c r="AO72"/>
      <c r="AP72"/>
      <c r="AQ72"/>
      <c r="AR72">
        <v>1</v>
      </c>
      <c r="AS72" t="s">
        <v>1142</v>
      </c>
      <c r="AT72"/>
      <c r="AU72"/>
      <c r="AV72"/>
      <c r="AW72"/>
      <c r="AX72"/>
      <c r="AY72"/>
      <c r="AZ72"/>
      <c r="BA72"/>
      <c r="BB72"/>
      <c r="BC72"/>
      <c r="BD72"/>
      <c r="BE72"/>
      <c r="BF72"/>
      <c r="BG72"/>
      <c r="BH72"/>
      <c r="BI72"/>
      <c r="BJ72"/>
      <c r="BK72"/>
      <c r="BL72"/>
      <c r="BM72"/>
      <c r="BN72"/>
      <c r="BO72"/>
      <c r="BP72"/>
      <c r="BQ72"/>
      <c r="BR72"/>
      <c r="BS72"/>
      <c r="BT72"/>
      <c r="BU72"/>
      <c r="BV72"/>
      <c r="BW72"/>
      <c r="BX72"/>
      <c r="BY72"/>
      <c r="BZ72"/>
      <c r="CA72"/>
      <c r="CB72"/>
      <c r="CC72"/>
      <c r="CD72"/>
      <c r="CE72"/>
      <c r="CF72"/>
      <c r="CG72"/>
      <c r="CH72"/>
      <c r="CI72"/>
      <c r="CJ72"/>
      <c r="CK72"/>
      <c r="CL72"/>
      <c r="CM72"/>
      <c r="CN72"/>
      <c r="CO72"/>
      <c r="CP72"/>
      <c r="CQ72"/>
      <c r="CR72"/>
      <c r="CS72"/>
      <c r="CT72"/>
      <c r="CU72"/>
      <c r="CV72"/>
      <c r="CW72"/>
      <c r="CX72"/>
      <c r="CY72"/>
      <c r="CZ72"/>
      <c r="DA72"/>
      <c r="DB72"/>
      <c r="DC72"/>
      <c r="DD72"/>
      <c r="DE72"/>
      <c r="DF72"/>
      <c r="DG72"/>
      <c r="DH72"/>
      <c r="DI72"/>
      <c r="DJ72"/>
      <c r="DK72"/>
      <c r="DL72"/>
    </row>
    <row r="73" spans="1:116" s="182" customFormat="1" x14ac:dyDescent="0.25">
      <c r="B73" s="182">
        <v>2</v>
      </c>
      <c r="C73" s="182">
        <v>2</v>
      </c>
      <c r="D73" s="182">
        <v>2</v>
      </c>
      <c r="E73" s="182">
        <v>1</v>
      </c>
      <c r="F73" s="182">
        <v>2</v>
      </c>
      <c r="G73" s="182">
        <v>1</v>
      </c>
      <c r="H73" s="182">
        <v>2</v>
      </c>
      <c r="I73" s="182">
        <v>2</v>
      </c>
      <c r="J73" s="182">
        <v>2</v>
      </c>
      <c r="K73" s="182">
        <v>2</v>
      </c>
      <c r="L73" s="182">
        <v>1</v>
      </c>
      <c r="M73"/>
      <c r="N73"/>
      <c r="O73">
        <f t="shared" si="15"/>
        <v>3</v>
      </c>
      <c r="P73">
        <f t="shared" si="15"/>
        <v>8</v>
      </c>
      <c r="Q73">
        <f t="shared" si="15"/>
        <v>0</v>
      </c>
      <c r="R73">
        <f t="shared" si="15"/>
        <v>0</v>
      </c>
      <c r="S73">
        <f t="shared" si="15"/>
        <v>0</v>
      </c>
      <c r="T73">
        <f t="shared" si="16"/>
        <v>11</v>
      </c>
      <c r="U73"/>
      <c r="V73" s="174">
        <v>1</v>
      </c>
      <c r="W73" s="174">
        <f t="shared" si="12"/>
        <v>0.27272727272727271</v>
      </c>
      <c r="X73" s="174">
        <f t="shared" si="12"/>
        <v>0.72727272727272729</v>
      </c>
      <c r="Y73" s="174">
        <f t="shared" si="12"/>
        <v>0</v>
      </c>
      <c r="Z73" s="174">
        <f t="shared" si="12"/>
        <v>0</v>
      </c>
      <c r="AA73" s="174">
        <f t="shared" si="12"/>
        <v>0</v>
      </c>
      <c r="AB73" s="174"/>
      <c r="AC73" s="174">
        <f t="shared" si="13"/>
        <v>0.27272727272727271</v>
      </c>
      <c r="AD73" s="174">
        <f t="shared" si="13"/>
        <v>0.72727272727272729</v>
      </c>
      <c r="AE73" s="174">
        <f t="shared" si="13"/>
        <v>0</v>
      </c>
      <c r="AF73" s="174">
        <f t="shared" si="13"/>
        <v>0</v>
      </c>
      <c r="AG73" s="174">
        <f t="shared" si="13"/>
        <v>0</v>
      </c>
      <c r="AH73"/>
      <c r="AI73" s="181" t="str">
        <f t="shared" si="14"/>
        <v/>
      </c>
      <c r="AJ73" s="181" t="str">
        <f t="shared" si="14"/>
        <v/>
      </c>
      <c r="AK73" s="181" t="str">
        <f t="shared" si="14"/>
        <v/>
      </c>
      <c r="AL73" s="181" t="str">
        <f t="shared" si="14"/>
        <v/>
      </c>
      <c r="AM73" s="181" t="str">
        <f t="shared" si="14"/>
        <v/>
      </c>
      <c r="AN73"/>
      <c r="AO73"/>
      <c r="AP73"/>
      <c r="AQ73"/>
      <c r="AR73">
        <v>2</v>
      </c>
      <c r="AS73" t="s">
        <v>1143</v>
      </c>
      <c r="AT73"/>
      <c r="AU73"/>
      <c r="AV73"/>
      <c r="AW73"/>
      <c r="AX73"/>
      <c r="AY73"/>
      <c r="AZ73"/>
      <c r="BA73"/>
      <c r="BB73"/>
      <c r="BC73"/>
      <c r="BD73"/>
      <c r="BE73"/>
      <c r="BF73"/>
      <c r="BG73"/>
      <c r="BH73"/>
      <c r="BI73"/>
      <c r="BJ73"/>
      <c r="BK73"/>
      <c r="BL73"/>
      <c r="BM73"/>
      <c r="BN73"/>
      <c r="BO73"/>
      <c r="BP73"/>
      <c r="BQ73"/>
      <c r="BR73"/>
      <c r="BS73"/>
      <c r="BT73"/>
      <c r="BU73"/>
      <c r="BV73"/>
      <c r="BW73"/>
      <c r="BX73"/>
      <c r="BY73"/>
      <c r="BZ73"/>
      <c r="CA73"/>
      <c r="CB73"/>
      <c r="CC73"/>
      <c r="CD73"/>
      <c r="CE73"/>
      <c r="CF73"/>
      <c r="CG73"/>
      <c r="CH73"/>
      <c r="CI73"/>
      <c r="CJ73"/>
      <c r="CK73"/>
      <c r="CL73"/>
      <c r="CM73"/>
      <c r="CN73"/>
      <c r="CO73"/>
      <c r="CP73"/>
      <c r="CQ73"/>
      <c r="CR73"/>
      <c r="CS73"/>
      <c r="CT73"/>
      <c r="CU73"/>
      <c r="CV73"/>
      <c r="CW73"/>
      <c r="CX73"/>
      <c r="CY73"/>
      <c r="CZ73"/>
      <c r="DA73"/>
      <c r="DB73"/>
      <c r="DC73"/>
      <c r="DD73"/>
      <c r="DE73"/>
      <c r="DF73"/>
      <c r="DG73"/>
      <c r="DH73"/>
      <c r="DI73"/>
      <c r="DJ73"/>
      <c r="DK73"/>
      <c r="DL73"/>
    </row>
    <row r="74" spans="1:116" x14ac:dyDescent="0.25">
      <c r="O74" t="str">
        <f t="shared" si="15"/>
        <v/>
      </c>
      <c r="P74" t="str">
        <f t="shared" si="15"/>
        <v/>
      </c>
      <c r="Q74" t="str">
        <f t="shared" si="15"/>
        <v/>
      </c>
      <c r="R74" t="str">
        <f t="shared" si="15"/>
        <v/>
      </c>
      <c r="S74" t="str">
        <f t="shared" si="15"/>
        <v/>
      </c>
      <c r="T74">
        <f t="shared" si="16"/>
        <v>0</v>
      </c>
      <c r="W74" s="174" t="str">
        <f t="shared" si="12"/>
        <v/>
      </c>
      <c r="X74" s="174" t="str">
        <f t="shared" si="12"/>
        <v/>
      </c>
      <c r="Y74" s="174" t="str">
        <f t="shared" si="12"/>
        <v/>
      </c>
      <c r="Z74" s="174" t="str">
        <f t="shared" si="12"/>
        <v/>
      </c>
      <c r="AA74" s="174" t="str">
        <f t="shared" si="12"/>
        <v/>
      </c>
      <c r="AC74" s="174" t="str">
        <f t="shared" si="13"/>
        <v/>
      </c>
      <c r="AD74" s="174" t="str">
        <f t="shared" si="13"/>
        <v/>
      </c>
      <c r="AE74" s="174" t="str">
        <f t="shared" si="13"/>
        <v/>
      </c>
      <c r="AF74" s="174" t="str">
        <f t="shared" si="13"/>
        <v/>
      </c>
      <c r="AG74" s="174" t="str">
        <f t="shared" si="13"/>
        <v/>
      </c>
      <c r="AI74" s="181" t="str">
        <f t="shared" si="14"/>
        <v/>
      </c>
      <c r="AJ74" s="181" t="str">
        <f t="shared" si="14"/>
        <v/>
      </c>
      <c r="AK74" s="181" t="str">
        <f t="shared" si="14"/>
        <v/>
      </c>
      <c r="AL74" s="181" t="str">
        <f t="shared" si="14"/>
        <v/>
      </c>
      <c r="AM74" s="181" t="str">
        <f t="shared" si="14"/>
        <v/>
      </c>
    </row>
    <row r="75" spans="1:116" s="180" customFormat="1" x14ac:dyDescent="0.25">
      <c r="A75" s="180" t="s">
        <v>28</v>
      </c>
      <c r="B75" s="180">
        <v>2</v>
      </c>
      <c r="C75" s="180">
        <v>5</v>
      </c>
      <c r="D75" s="180">
        <v>5</v>
      </c>
      <c r="E75" s="180">
        <v>2</v>
      </c>
      <c r="F75" s="180">
        <v>4</v>
      </c>
      <c r="G75" s="180">
        <v>2</v>
      </c>
      <c r="H75" s="180">
        <v>3</v>
      </c>
      <c r="I75" s="180">
        <v>2</v>
      </c>
      <c r="J75" s="180">
        <v>3</v>
      </c>
      <c r="K75" s="180">
        <v>2</v>
      </c>
      <c r="L75" s="180">
        <v>1</v>
      </c>
      <c r="M75"/>
      <c r="N75"/>
      <c r="O75">
        <f t="shared" si="15"/>
        <v>1</v>
      </c>
      <c r="P75">
        <f t="shared" si="15"/>
        <v>5</v>
      </c>
      <c r="Q75">
        <f t="shared" si="15"/>
        <v>2</v>
      </c>
      <c r="R75">
        <f t="shared" si="15"/>
        <v>1</v>
      </c>
      <c r="S75">
        <f t="shared" si="15"/>
        <v>2</v>
      </c>
      <c r="T75">
        <f t="shared" si="16"/>
        <v>11</v>
      </c>
      <c r="U75"/>
      <c r="V75" s="174">
        <v>5</v>
      </c>
      <c r="W75" s="174">
        <f t="shared" si="12"/>
        <v>9.0909090909090912E-2</v>
      </c>
      <c r="X75" s="174">
        <f t="shared" si="12"/>
        <v>0.45454545454545453</v>
      </c>
      <c r="Y75" s="174">
        <f t="shared" si="12"/>
        <v>0.18181818181818182</v>
      </c>
      <c r="Z75" s="174">
        <f t="shared" si="12"/>
        <v>9.0909090909090912E-2</v>
      </c>
      <c r="AA75" s="174">
        <f t="shared" si="12"/>
        <v>0.18181818181818182</v>
      </c>
      <c r="AB75" s="174"/>
      <c r="AC75" s="174">
        <f t="shared" si="13"/>
        <v>0.45454545454545459</v>
      </c>
      <c r="AD75" s="174">
        <f t="shared" si="13"/>
        <v>2.2727272727272725</v>
      </c>
      <c r="AE75" s="174">
        <f t="shared" si="13"/>
        <v>0.90909090909090917</v>
      </c>
      <c r="AF75" s="174">
        <f t="shared" si="13"/>
        <v>0.45454545454545459</v>
      </c>
      <c r="AG75" s="174">
        <f t="shared" si="13"/>
        <v>0.90909090909090917</v>
      </c>
      <c r="AH75"/>
      <c r="AI75" s="181">
        <f t="shared" si="14"/>
        <v>0.63636363636363624</v>
      </c>
      <c r="AJ75" s="181">
        <f t="shared" si="14"/>
        <v>0.76363636363636356</v>
      </c>
      <c r="AK75" s="181">
        <f t="shared" si="14"/>
        <v>0.6</v>
      </c>
      <c r="AL75" s="181">
        <f t="shared" si="14"/>
        <v>0.50909090909090904</v>
      </c>
      <c r="AM75" s="181">
        <f t="shared" si="14"/>
        <v>0.49090909090909091</v>
      </c>
      <c r="AN75"/>
      <c r="AO75"/>
      <c r="AP75"/>
      <c r="AQ75"/>
      <c r="AR75">
        <v>1</v>
      </c>
      <c r="AS75" t="s">
        <v>1144</v>
      </c>
      <c r="AT75"/>
      <c r="AU75"/>
      <c r="AV75"/>
      <c r="AW75"/>
      <c r="AX75"/>
      <c r="AY75"/>
      <c r="AZ75"/>
      <c r="BA75"/>
      <c r="BB75"/>
      <c r="BC75"/>
      <c r="BD75"/>
      <c r="BE75"/>
      <c r="BF75"/>
      <c r="BG75"/>
      <c r="BH75"/>
      <c r="BI75"/>
      <c r="BJ75"/>
      <c r="BK75"/>
      <c r="BL75"/>
      <c r="BM75"/>
      <c r="BN75"/>
      <c r="BO75"/>
      <c r="BP75"/>
      <c r="BQ75"/>
      <c r="BR75"/>
      <c r="BS75"/>
      <c r="BT75"/>
      <c r="BU75"/>
      <c r="BV75"/>
      <c r="BW75"/>
      <c r="BX75"/>
      <c r="BY75"/>
      <c r="BZ75"/>
      <c r="CA75"/>
      <c r="CB75"/>
      <c r="CC75"/>
      <c r="CD75"/>
      <c r="CE75"/>
      <c r="CF75"/>
      <c r="CG75"/>
      <c r="CH75"/>
      <c r="CI75"/>
      <c r="CJ75"/>
      <c r="CK75"/>
      <c r="CL75"/>
      <c r="CM75"/>
      <c r="CN75"/>
      <c r="CO75"/>
      <c r="CP75"/>
      <c r="CQ75"/>
      <c r="CR75"/>
      <c r="CS75"/>
      <c r="CT75"/>
      <c r="CU75"/>
      <c r="CV75"/>
      <c r="CW75"/>
      <c r="CX75"/>
      <c r="CY75"/>
      <c r="CZ75"/>
      <c r="DA75"/>
      <c r="DB75"/>
      <c r="DC75"/>
      <c r="DD75"/>
      <c r="DE75"/>
      <c r="DF75"/>
      <c r="DG75"/>
      <c r="DH75"/>
      <c r="DI75"/>
      <c r="DJ75"/>
      <c r="DK75"/>
      <c r="DL75"/>
    </row>
    <row r="76" spans="1:116" s="182" customFormat="1" x14ac:dyDescent="0.25">
      <c r="B76" s="182">
        <v>1</v>
      </c>
      <c r="C76" s="182">
        <v>2</v>
      </c>
      <c r="D76" s="182">
        <v>4</v>
      </c>
      <c r="E76" s="182">
        <v>1</v>
      </c>
      <c r="F76" s="182">
        <v>1</v>
      </c>
      <c r="G76" s="182">
        <v>3</v>
      </c>
      <c r="H76" s="182">
        <v>1</v>
      </c>
      <c r="I76" s="182">
        <v>5</v>
      </c>
      <c r="J76" s="182">
        <v>1</v>
      </c>
      <c r="K76" s="182">
        <v>5</v>
      </c>
      <c r="L76" s="182">
        <v>2</v>
      </c>
      <c r="M76"/>
      <c r="N76"/>
      <c r="O76">
        <f t="shared" si="15"/>
        <v>5</v>
      </c>
      <c r="P76">
        <f t="shared" si="15"/>
        <v>2</v>
      </c>
      <c r="Q76">
        <f t="shared" si="15"/>
        <v>1</v>
      </c>
      <c r="R76">
        <f t="shared" si="15"/>
        <v>1</v>
      </c>
      <c r="S76">
        <f t="shared" si="15"/>
        <v>2</v>
      </c>
      <c r="T76">
        <f t="shared" si="16"/>
        <v>11</v>
      </c>
      <c r="U76"/>
      <c r="V76" s="174">
        <v>4</v>
      </c>
      <c r="W76" s="174">
        <f t="shared" si="12"/>
        <v>0.45454545454545453</v>
      </c>
      <c r="X76" s="174">
        <f t="shared" si="12"/>
        <v>0.18181818181818182</v>
      </c>
      <c r="Y76" s="174">
        <f t="shared" si="12"/>
        <v>9.0909090909090912E-2</v>
      </c>
      <c r="Z76" s="174">
        <f t="shared" si="12"/>
        <v>9.0909090909090912E-2</v>
      </c>
      <c r="AA76" s="174">
        <f t="shared" si="12"/>
        <v>0.18181818181818182</v>
      </c>
      <c r="AB76" s="174"/>
      <c r="AC76" s="174">
        <f t="shared" si="13"/>
        <v>1.8181818181818181</v>
      </c>
      <c r="AD76" s="174">
        <f t="shared" si="13"/>
        <v>0.72727272727272729</v>
      </c>
      <c r="AE76" s="174">
        <f t="shared" si="13"/>
        <v>0.36363636363636365</v>
      </c>
      <c r="AF76" s="174">
        <f t="shared" si="13"/>
        <v>0.36363636363636365</v>
      </c>
      <c r="AG76" s="174">
        <f t="shared" si="13"/>
        <v>0.72727272727272729</v>
      </c>
      <c r="AH76"/>
      <c r="AI76" s="181" t="str">
        <f t="shared" si="14"/>
        <v/>
      </c>
      <c r="AJ76" s="181" t="str">
        <f t="shared" si="14"/>
        <v/>
      </c>
      <c r="AK76" s="181" t="str">
        <f t="shared" si="14"/>
        <v/>
      </c>
      <c r="AL76" s="181" t="str">
        <f t="shared" si="14"/>
        <v/>
      </c>
      <c r="AM76" s="181" t="str">
        <f t="shared" si="14"/>
        <v/>
      </c>
      <c r="AN76"/>
      <c r="AO76"/>
      <c r="AP76"/>
      <c r="AQ76"/>
      <c r="AR76">
        <v>2</v>
      </c>
      <c r="AS76" t="s">
        <v>1145</v>
      </c>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row>
    <row r="77" spans="1:116" s="183" customFormat="1" x14ac:dyDescent="0.25">
      <c r="B77" s="183">
        <v>3</v>
      </c>
      <c r="C77" s="183">
        <v>4</v>
      </c>
      <c r="D77" s="183">
        <v>2</v>
      </c>
      <c r="E77" s="183">
        <v>3</v>
      </c>
      <c r="F77" s="183">
        <v>3</v>
      </c>
      <c r="G77" s="183">
        <v>4</v>
      </c>
      <c r="H77" s="183">
        <v>2</v>
      </c>
      <c r="I77" s="183">
        <v>1</v>
      </c>
      <c r="J77" s="183">
        <v>4</v>
      </c>
      <c r="K77" s="183">
        <v>3</v>
      </c>
      <c r="L77" s="183">
        <v>3</v>
      </c>
      <c r="M77"/>
      <c r="N77"/>
      <c r="O77">
        <f t="shared" si="15"/>
        <v>1</v>
      </c>
      <c r="P77">
        <f t="shared" si="15"/>
        <v>2</v>
      </c>
      <c r="Q77">
        <f t="shared" si="15"/>
        <v>5</v>
      </c>
      <c r="R77">
        <f t="shared" si="15"/>
        <v>3</v>
      </c>
      <c r="S77">
        <f t="shared" si="15"/>
        <v>0</v>
      </c>
      <c r="T77">
        <f t="shared" si="16"/>
        <v>11</v>
      </c>
      <c r="U77"/>
      <c r="V77" s="174">
        <v>3</v>
      </c>
      <c r="W77" s="174">
        <f t="shared" si="12"/>
        <v>9.0909090909090912E-2</v>
      </c>
      <c r="X77" s="174">
        <f t="shared" si="12"/>
        <v>0.18181818181818182</v>
      </c>
      <c r="Y77" s="174">
        <f t="shared" si="12"/>
        <v>0.45454545454545453</v>
      </c>
      <c r="Z77" s="174">
        <f t="shared" si="12"/>
        <v>0.27272727272727271</v>
      </c>
      <c r="AA77" s="174">
        <f t="shared" si="12"/>
        <v>0</v>
      </c>
      <c r="AB77" s="174"/>
      <c r="AC77" s="174">
        <f t="shared" si="13"/>
        <v>0.27272727272727271</v>
      </c>
      <c r="AD77" s="174">
        <f t="shared" si="13"/>
        <v>0.54545454545454541</v>
      </c>
      <c r="AE77" s="174">
        <f t="shared" si="13"/>
        <v>1.3636363636363635</v>
      </c>
      <c r="AF77" s="174">
        <f t="shared" si="13"/>
        <v>0.81818181818181812</v>
      </c>
      <c r="AG77" s="174">
        <f t="shared" si="13"/>
        <v>0</v>
      </c>
      <c r="AH77"/>
      <c r="AI77" s="181" t="str">
        <f t="shared" si="14"/>
        <v/>
      </c>
      <c r="AJ77" s="181" t="str">
        <f t="shared" si="14"/>
        <v/>
      </c>
      <c r="AK77" s="181" t="str">
        <f t="shared" si="14"/>
        <v/>
      </c>
      <c r="AL77" s="181" t="str">
        <f t="shared" si="14"/>
        <v/>
      </c>
      <c r="AM77" s="181" t="str">
        <f t="shared" si="14"/>
        <v/>
      </c>
      <c r="AN77"/>
      <c r="AO77"/>
      <c r="AP77"/>
      <c r="AQ77"/>
      <c r="AR77">
        <v>3</v>
      </c>
      <c r="AS77" t="s">
        <v>1146</v>
      </c>
      <c r="AT77"/>
      <c r="AU77"/>
      <c r="AV77"/>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c r="DH77"/>
      <c r="DI77"/>
      <c r="DJ77"/>
      <c r="DK77"/>
      <c r="DL77"/>
    </row>
    <row r="78" spans="1:116" x14ac:dyDescent="0.25">
      <c r="B78">
        <v>4</v>
      </c>
      <c r="C78">
        <v>1</v>
      </c>
      <c r="D78">
        <v>3</v>
      </c>
      <c r="E78">
        <v>4</v>
      </c>
      <c r="F78">
        <v>5</v>
      </c>
      <c r="G78">
        <v>1</v>
      </c>
      <c r="H78">
        <v>5</v>
      </c>
      <c r="I78">
        <v>4</v>
      </c>
      <c r="J78">
        <v>2</v>
      </c>
      <c r="K78">
        <v>1</v>
      </c>
      <c r="L78">
        <v>4</v>
      </c>
      <c r="O78">
        <f t="shared" si="15"/>
        <v>3</v>
      </c>
      <c r="P78">
        <f t="shared" si="15"/>
        <v>1</v>
      </c>
      <c r="Q78">
        <f t="shared" si="15"/>
        <v>1</v>
      </c>
      <c r="R78">
        <f t="shared" si="15"/>
        <v>4</v>
      </c>
      <c r="S78">
        <f t="shared" si="15"/>
        <v>2</v>
      </c>
      <c r="T78">
        <f t="shared" si="16"/>
        <v>11</v>
      </c>
      <c r="V78" s="174">
        <v>2</v>
      </c>
      <c r="W78" s="174">
        <f t="shared" si="12"/>
        <v>0.27272727272727271</v>
      </c>
      <c r="X78" s="174">
        <f t="shared" si="12"/>
        <v>9.0909090909090912E-2</v>
      </c>
      <c r="Y78" s="174">
        <f t="shared" si="12"/>
        <v>9.0909090909090912E-2</v>
      </c>
      <c r="Z78" s="174">
        <f t="shared" si="12"/>
        <v>0.36363636363636365</v>
      </c>
      <c r="AA78" s="174">
        <f t="shared" si="12"/>
        <v>0.18181818181818182</v>
      </c>
      <c r="AC78" s="174">
        <f t="shared" si="13"/>
        <v>0.54545454545454541</v>
      </c>
      <c r="AD78" s="174">
        <f t="shared" si="13"/>
        <v>0.18181818181818182</v>
      </c>
      <c r="AE78" s="174">
        <f t="shared" si="13"/>
        <v>0.18181818181818182</v>
      </c>
      <c r="AF78" s="174">
        <f t="shared" si="13"/>
        <v>0.72727272727272729</v>
      </c>
      <c r="AG78" s="174">
        <f t="shared" si="13"/>
        <v>0.36363636363636365</v>
      </c>
      <c r="AI78" s="181" t="str">
        <f t="shared" si="14"/>
        <v/>
      </c>
      <c r="AJ78" s="181" t="str">
        <f t="shared" si="14"/>
        <v/>
      </c>
      <c r="AK78" s="181" t="str">
        <f t="shared" si="14"/>
        <v/>
      </c>
      <c r="AL78" s="181" t="str">
        <f t="shared" si="14"/>
        <v/>
      </c>
      <c r="AM78" s="181" t="str">
        <f t="shared" si="14"/>
        <v/>
      </c>
      <c r="AR78">
        <v>4</v>
      </c>
      <c r="AS78" t="s">
        <v>1147</v>
      </c>
    </row>
    <row r="79" spans="1:116" x14ac:dyDescent="0.25">
      <c r="B79">
        <v>5</v>
      </c>
      <c r="C79">
        <v>3</v>
      </c>
      <c r="D79">
        <v>1</v>
      </c>
      <c r="E79">
        <v>5</v>
      </c>
      <c r="F79">
        <v>2</v>
      </c>
      <c r="G79">
        <v>5</v>
      </c>
      <c r="H79">
        <v>4</v>
      </c>
      <c r="I79">
        <v>3</v>
      </c>
      <c r="J79">
        <v>5</v>
      </c>
      <c r="K79">
        <v>4</v>
      </c>
      <c r="L79">
        <v>5</v>
      </c>
      <c r="O79">
        <f t="shared" si="15"/>
        <v>1</v>
      </c>
      <c r="P79">
        <f t="shared" si="15"/>
        <v>1</v>
      </c>
      <c r="Q79">
        <f t="shared" si="15"/>
        <v>2</v>
      </c>
      <c r="R79">
        <f t="shared" si="15"/>
        <v>2</v>
      </c>
      <c r="S79">
        <f t="shared" si="15"/>
        <v>5</v>
      </c>
      <c r="T79">
        <f t="shared" si="16"/>
        <v>11</v>
      </c>
      <c r="V79" s="174">
        <v>1</v>
      </c>
      <c r="W79" s="174">
        <f t="shared" si="12"/>
        <v>9.0909090909090912E-2</v>
      </c>
      <c r="X79" s="174">
        <f t="shared" si="12"/>
        <v>9.0909090909090912E-2</v>
      </c>
      <c r="Y79" s="174">
        <f t="shared" si="12"/>
        <v>0.18181818181818182</v>
      </c>
      <c r="Z79" s="174">
        <f t="shared" si="12"/>
        <v>0.18181818181818182</v>
      </c>
      <c r="AA79" s="174">
        <f t="shared" si="12"/>
        <v>0.45454545454545453</v>
      </c>
      <c r="AC79" s="174">
        <f t="shared" si="13"/>
        <v>9.0909090909090912E-2</v>
      </c>
      <c r="AD79" s="174">
        <f t="shared" si="13"/>
        <v>9.0909090909090912E-2</v>
      </c>
      <c r="AE79" s="174">
        <f t="shared" si="13"/>
        <v>0.18181818181818182</v>
      </c>
      <c r="AF79" s="174">
        <f t="shared" si="13"/>
        <v>0.18181818181818182</v>
      </c>
      <c r="AG79" s="174">
        <f t="shared" si="13"/>
        <v>0.45454545454545453</v>
      </c>
      <c r="AI79" s="181" t="str">
        <f t="shared" si="14"/>
        <v/>
      </c>
      <c r="AJ79" s="181" t="str">
        <f t="shared" si="14"/>
        <v/>
      </c>
      <c r="AK79" s="181" t="str">
        <f t="shared" si="14"/>
        <v/>
      </c>
      <c r="AL79" s="181" t="str">
        <f t="shared" si="14"/>
        <v/>
      </c>
      <c r="AM79" s="181" t="str">
        <f t="shared" si="14"/>
        <v/>
      </c>
      <c r="AR79">
        <v>5</v>
      </c>
      <c r="AS79" t="s">
        <v>1148</v>
      </c>
    </row>
    <row r="80" spans="1:116" x14ac:dyDescent="0.25">
      <c r="O80" t="str">
        <f t="shared" si="15"/>
        <v/>
      </c>
      <c r="P80" t="str">
        <f t="shared" si="15"/>
        <v/>
      </c>
      <c r="Q80" t="str">
        <f t="shared" si="15"/>
        <v/>
      </c>
      <c r="R80" t="str">
        <f t="shared" si="15"/>
        <v/>
      </c>
      <c r="S80" t="str">
        <f t="shared" si="15"/>
        <v/>
      </c>
      <c r="T80">
        <f t="shared" si="16"/>
        <v>0</v>
      </c>
      <c r="W80" s="174" t="str">
        <f t="shared" si="12"/>
        <v/>
      </c>
      <c r="X80" s="174" t="str">
        <f t="shared" si="12"/>
        <v/>
      </c>
      <c r="Y80" s="174" t="str">
        <f t="shared" si="12"/>
        <v/>
      </c>
      <c r="Z80" s="174" t="str">
        <f t="shared" si="12"/>
        <v/>
      </c>
      <c r="AA80" s="174" t="str">
        <f t="shared" si="12"/>
        <v/>
      </c>
      <c r="AC80" s="174" t="str">
        <f t="shared" si="13"/>
        <v/>
      </c>
      <c r="AD80" s="174" t="str">
        <f t="shared" si="13"/>
        <v/>
      </c>
      <c r="AE80" s="174" t="str">
        <f t="shared" si="13"/>
        <v/>
      </c>
      <c r="AF80" s="174" t="str">
        <f t="shared" si="13"/>
        <v/>
      </c>
      <c r="AG80" s="174" t="str">
        <f t="shared" si="13"/>
        <v/>
      </c>
      <c r="AI80" s="181" t="str">
        <f t="shared" si="14"/>
        <v/>
      </c>
      <c r="AJ80" s="181" t="str">
        <f t="shared" si="14"/>
        <v/>
      </c>
      <c r="AK80" s="181" t="str">
        <f t="shared" si="14"/>
        <v/>
      </c>
      <c r="AL80" s="181" t="str">
        <f t="shared" si="14"/>
        <v/>
      </c>
      <c r="AM80" s="181" t="str">
        <f t="shared" si="14"/>
        <v/>
      </c>
    </row>
    <row r="81" spans="1:116" s="180" customFormat="1" x14ac:dyDescent="0.25">
      <c r="A81" s="180" t="s">
        <v>32</v>
      </c>
      <c r="B81" s="180">
        <v>1</v>
      </c>
      <c r="C81" s="180">
        <v>3</v>
      </c>
      <c r="D81" s="180">
        <v>3</v>
      </c>
      <c r="E81" s="180">
        <v>1</v>
      </c>
      <c r="F81" s="180">
        <v>3</v>
      </c>
      <c r="G81" s="180">
        <v>3</v>
      </c>
      <c r="H81" s="180">
        <v>1</v>
      </c>
      <c r="I81" s="180">
        <v>3</v>
      </c>
      <c r="J81" s="180">
        <v>1</v>
      </c>
      <c r="K81" s="180">
        <v>3</v>
      </c>
      <c r="L81" s="180">
        <v>2</v>
      </c>
      <c r="M81"/>
      <c r="N81"/>
      <c r="O81">
        <f t="shared" si="15"/>
        <v>4</v>
      </c>
      <c r="P81">
        <f t="shared" si="15"/>
        <v>1</v>
      </c>
      <c r="Q81">
        <f t="shared" si="15"/>
        <v>6</v>
      </c>
      <c r="R81">
        <f t="shared" si="15"/>
        <v>0</v>
      </c>
      <c r="S81">
        <f t="shared" si="15"/>
        <v>0</v>
      </c>
      <c r="T81">
        <f t="shared" si="16"/>
        <v>11</v>
      </c>
      <c r="U81"/>
      <c r="V81" s="174">
        <v>3</v>
      </c>
      <c r="W81" s="174">
        <f t="shared" si="12"/>
        <v>0.36363636363636365</v>
      </c>
      <c r="X81" s="174">
        <f t="shared" si="12"/>
        <v>9.0909090909090912E-2</v>
      </c>
      <c r="Y81" s="174">
        <f t="shared" si="12"/>
        <v>0.54545454545454541</v>
      </c>
      <c r="Z81" s="174">
        <f t="shared" si="12"/>
        <v>0</v>
      </c>
      <c r="AA81" s="174">
        <f t="shared" si="12"/>
        <v>0</v>
      </c>
      <c r="AB81" s="174"/>
      <c r="AC81" s="174">
        <f t="shared" si="13"/>
        <v>1.0909090909090908</v>
      </c>
      <c r="AD81" s="174">
        <f t="shared" si="13"/>
        <v>0.27272727272727271</v>
      </c>
      <c r="AE81" s="174">
        <f t="shared" si="13"/>
        <v>1.6363636363636362</v>
      </c>
      <c r="AF81" s="174">
        <f t="shared" si="13"/>
        <v>0</v>
      </c>
      <c r="AG81" s="174">
        <f t="shared" si="13"/>
        <v>0</v>
      </c>
      <c r="AH81"/>
      <c r="AI81" s="181">
        <f t="shared" si="14"/>
        <v>0.75757575757575746</v>
      </c>
      <c r="AJ81" s="181">
        <f t="shared" si="14"/>
        <v>0.48484848484848486</v>
      </c>
      <c r="AK81" s="181">
        <f t="shared" si="14"/>
        <v>0.75757575757575746</v>
      </c>
      <c r="AL81" s="181">
        <f t="shared" si="14"/>
        <v>0</v>
      </c>
      <c r="AM81" s="181">
        <f t="shared" si="14"/>
        <v>0</v>
      </c>
      <c r="AN81"/>
      <c r="AO81"/>
      <c r="AP81"/>
      <c r="AQ81"/>
      <c r="AR81">
        <v>1</v>
      </c>
      <c r="AS81" t="s">
        <v>812</v>
      </c>
      <c r="AT81"/>
      <c r="AU81"/>
      <c r="AV81"/>
      <c r="AW81"/>
      <c r="AX81"/>
      <c r="AY81"/>
      <c r="AZ81"/>
      <c r="BA81"/>
      <c r="BB8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c r="CR81"/>
      <c r="CS81"/>
      <c r="CT81"/>
      <c r="CU81"/>
      <c r="CV81"/>
      <c r="CW81"/>
      <c r="CX81"/>
      <c r="CY81"/>
      <c r="CZ81"/>
      <c r="DA81"/>
      <c r="DB81"/>
      <c r="DC81"/>
      <c r="DD81"/>
      <c r="DE81"/>
      <c r="DF81"/>
      <c r="DG81"/>
      <c r="DH81"/>
      <c r="DI81"/>
      <c r="DJ81"/>
      <c r="DK81"/>
      <c r="DL81"/>
    </row>
    <row r="82" spans="1:116" s="182" customFormat="1" x14ac:dyDescent="0.25">
      <c r="B82" s="182">
        <v>2</v>
      </c>
      <c r="C82" s="182">
        <v>1</v>
      </c>
      <c r="D82" s="182">
        <v>1</v>
      </c>
      <c r="E82" s="182">
        <v>3</v>
      </c>
      <c r="F82" s="182">
        <v>2</v>
      </c>
      <c r="G82" s="182">
        <v>1</v>
      </c>
      <c r="H82" s="182">
        <v>2</v>
      </c>
      <c r="I82" s="182">
        <v>1</v>
      </c>
      <c r="J82" s="182">
        <v>3</v>
      </c>
      <c r="K82" s="182">
        <v>1</v>
      </c>
      <c r="L82" s="182">
        <v>1</v>
      </c>
      <c r="M82"/>
      <c r="N82"/>
      <c r="O82">
        <f t="shared" si="15"/>
        <v>6</v>
      </c>
      <c r="P82">
        <f t="shared" si="15"/>
        <v>3</v>
      </c>
      <c r="Q82">
        <f t="shared" si="15"/>
        <v>2</v>
      </c>
      <c r="R82">
        <f t="shared" si="15"/>
        <v>0</v>
      </c>
      <c r="S82">
        <f t="shared" si="15"/>
        <v>0</v>
      </c>
      <c r="T82">
        <f t="shared" si="16"/>
        <v>11</v>
      </c>
      <c r="U82"/>
      <c r="V82" s="174">
        <v>2</v>
      </c>
      <c r="W82" s="174">
        <f t="shared" si="12"/>
        <v>0.54545454545454541</v>
      </c>
      <c r="X82" s="174">
        <f t="shared" si="12"/>
        <v>0.27272727272727271</v>
      </c>
      <c r="Y82" s="174">
        <f t="shared" si="12"/>
        <v>0.18181818181818182</v>
      </c>
      <c r="Z82" s="174">
        <f t="shared" si="12"/>
        <v>0</v>
      </c>
      <c r="AA82" s="174">
        <f t="shared" si="12"/>
        <v>0</v>
      </c>
      <c r="AB82" s="174"/>
      <c r="AC82" s="174">
        <f t="shared" si="13"/>
        <v>1.0909090909090908</v>
      </c>
      <c r="AD82" s="174">
        <f t="shared" si="13"/>
        <v>0.54545454545454541</v>
      </c>
      <c r="AE82" s="174">
        <f t="shared" si="13"/>
        <v>0.36363636363636365</v>
      </c>
      <c r="AF82" s="174">
        <f t="shared" si="13"/>
        <v>0</v>
      </c>
      <c r="AG82" s="174">
        <f t="shared" si="13"/>
        <v>0</v>
      </c>
      <c r="AH82"/>
      <c r="AI82" s="181" t="str">
        <f t="shared" si="14"/>
        <v/>
      </c>
      <c r="AJ82" s="181" t="str">
        <f t="shared" si="14"/>
        <v/>
      </c>
      <c r="AK82" s="181" t="str">
        <f t="shared" si="14"/>
        <v/>
      </c>
      <c r="AL82" s="181" t="str">
        <f t="shared" si="14"/>
        <v/>
      </c>
      <c r="AM82" s="181" t="str">
        <f t="shared" si="14"/>
        <v/>
      </c>
      <c r="AN82"/>
      <c r="AO82"/>
      <c r="AP82"/>
      <c r="AQ82"/>
      <c r="AR82">
        <v>2</v>
      </c>
      <c r="AS82" t="s">
        <v>1149</v>
      </c>
      <c r="AT82"/>
      <c r="AU82"/>
      <c r="AV82"/>
      <c r="AW82"/>
      <c r="AX82"/>
      <c r="AY82"/>
      <c r="AZ82"/>
      <c r="BA82"/>
      <c r="BB82"/>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c r="DE82"/>
      <c r="DF82"/>
      <c r="DG82"/>
      <c r="DH82"/>
      <c r="DI82"/>
      <c r="DJ82"/>
      <c r="DK82"/>
      <c r="DL82"/>
    </row>
    <row r="83" spans="1:116" s="183" customFormat="1" x14ac:dyDescent="0.25">
      <c r="B83" s="183">
        <v>3</v>
      </c>
      <c r="C83" s="183">
        <v>2</v>
      </c>
      <c r="D83" s="183">
        <v>2</v>
      </c>
      <c r="E83" s="183">
        <v>2</v>
      </c>
      <c r="F83" s="183">
        <v>1</v>
      </c>
      <c r="G83" s="183">
        <v>2</v>
      </c>
      <c r="H83" s="183">
        <v>3</v>
      </c>
      <c r="I83" s="183">
        <v>2</v>
      </c>
      <c r="J83" s="183">
        <v>2</v>
      </c>
      <c r="K83" s="183">
        <v>2</v>
      </c>
      <c r="L83" s="183">
        <v>3</v>
      </c>
      <c r="M83"/>
      <c r="N83"/>
      <c r="O83">
        <f t="shared" si="15"/>
        <v>1</v>
      </c>
      <c r="P83">
        <f t="shared" si="15"/>
        <v>7</v>
      </c>
      <c r="Q83">
        <f t="shared" si="15"/>
        <v>3</v>
      </c>
      <c r="R83">
        <f t="shared" si="15"/>
        <v>0</v>
      </c>
      <c r="S83">
        <f t="shared" si="15"/>
        <v>0</v>
      </c>
      <c r="T83">
        <f t="shared" si="16"/>
        <v>11</v>
      </c>
      <c r="U83"/>
      <c r="V83" s="174">
        <v>1</v>
      </c>
      <c r="W83" s="174">
        <f t="shared" si="12"/>
        <v>9.0909090909090912E-2</v>
      </c>
      <c r="X83" s="174">
        <f t="shared" si="12"/>
        <v>0.63636363636363635</v>
      </c>
      <c r="Y83" s="174">
        <f t="shared" si="12"/>
        <v>0.27272727272727271</v>
      </c>
      <c r="Z83" s="174">
        <f t="shared" si="12"/>
        <v>0</v>
      </c>
      <c r="AA83" s="174">
        <f t="shared" si="12"/>
        <v>0</v>
      </c>
      <c r="AB83" s="174"/>
      <c r="AC83" s="174">
        <f t="shared" si="13"/>
        <v>9.0909090909090912E-2</v>
      </c>
      <c r="AD83" s="174">
        <f t="shared" si="13"/>
        <v>0.63636363636363635</v>
      </c>
      <c r="AE83" s="174">
        <f t="shared" si="13"/>
        <v>0.27272727272727271</v>
      </c>
      <c r="AF83" s="174">
        <f t="shared" si="13"/>
        <v>0</v>
      </c>
      <c r="AG83" s="174">
        <f t="shared" si="13"/>
        <v>0</v>
      </c>
      <c r="AH83"/>
      <c r="AI83" s="181" t="str">
        <f t="shared" si="14"/>
        <v/>
      </c>
      <c r="AJ83" s="181" t="str">
        <f t="shared" si="14"/>
        <v/>
      </c>
      <c r="AK83" s="181" t="str">
        <f t="shared" si="14"/>
        <v/>
      </c>
      <c r="AL83" s="181" t="str">
        <f t="shared" si="14"/>
        <v/>
      </c>
      <c r="AM83" s="181" t="str">
        <f t="shared" si="14"/>
        <v/>
      </c>
      <c r="AN83"/>
      <c r="AO83"/>
      <c r="AP83"/>
      <c r="AQ83"/>
      <c r="AR83">
        <v>3</v>
      </c>
      <c r="AS83" t="s">
        <v>1141</v>
      </c>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row>
    <row r="84" spans="1:116" x14ac:dyDescent="0.25">
      <c r="O84" t="str">
        <f t="shared" si="15"/>
        <v/>
      </c>
      <c r="P84" t="str">
        <f t="shared" si="15"/>
        <v/>
      </c>
      <c r="Q84" t="str">
        <f t="shared" si="15"/>
        <v/>
      </c>
      <c r="R84" t="str">
        <f t="shared" si="15"/>
        <v/>
      </c>
      <c r="S84" t="str">
        <f t="shared" si="15"/>
        <v/>
      </c>
      <c r="T84">
        <f t="shared" si="16"/>
        <v>0</v>
      </c>
      <c r="W84" s="174" t="str">
        <f t="shared" si="12"/>
        <v/>
      </c>
      <c r="X84" s="174" t="str">
        <f t="shared" si="12"/>
        <v/>
      </c>
      <c r="Y84" s="174" t="str">
        <f t="shared" si="12"/>
        <v/>
      </c>
      <c r="Z84" s="174" t="str">
        <f t="shared" si="12"/>
        <v/>
      </c>
      <c r="AA84" s="174" t="str">
        <f t="shared" si="12"/>
        <v/>
      </c>
      <c r="AC84" s="174" t="str">
        <f t="shared" si="13"/>
        <v/>
      </c>
      <c r="AD84" s="174" t="str">
        <f t="shared" si="13"/>
        <v/>
      </c>
      <c r="AE84" s="174" t="str">
        <f t="shared" si="13"/>
        <v/>
      </c>
      <c r="AF84" s="174" t="str">
        <f t="shared" si="13"/>
        <v/>
      </c>
      <c r="AG84" s="174" t="str">
        <f t="shared" si="13"/>
        <v/>
      </c>
      <c r="AI84" s="181" t="str">
        <f t="shared" si="14"/>
        <v/>
      </c>
      <c r="AJ84" s="181" t="str">
        <f t="shared" si="14"/>
        <v/>
      </c>
      <c r="AK84" s="181" t="str">
        <f t="shared" si="14"/>
        <v/>
      </c>
      <c r="AL84" s="181" t="str">
        <f t="shared" si="14"/>
        <v/>
      </c>
      <c r="AM84" s="181" t="str">
        <f t="shared" si="14"/>
        <v/>
      </c>
    </row>
    <row r="85" spans="1:116" s="180" customFormat="1" x14ac:dyDescent="0.25">
      <c r="A85" s="180" t="s">
        <v>29</v>
      </c>
      <c r="B85" s="180">
        <v>3</v>
      </c>
      <c r="C85" s="180">
        <v>1</v>
      </c>
      <c r="D85" s="180">
        <v>3</v>
      </c>
      <c r="E85" s="180">
        <v>1</v>
      </c>
      <c r="F85" s="180">
        <v>2</v>
      </c>
      <c r="G85" s="180">
        <v>1</v>
      </c>
      <c r="H85" s="180">
        <v>1</v>
      </c>
      <c r="I85" s="180">
        <v>1</v>
      </c>
      <c r="J85" s="180">
        <v>2</v>
      </c>
      <c r="K85" s="180">
        <v>1</v>
      </c>
      <c r="L85" s="180">
        <v>1</v>
      </c>
      <c r="M85"/>
      <c r="N85"/>
      <c r="O85">
        <f t="shared" si="15"/>
        <v>7</v>
      </c>
      <c r="P85">
        <f t="shared" si="15"/>
        <v>2</v>
      </c>
      <c r="Q85">
        <f t="shared" si="15"/>
        <v>2</v>
      </c>
      <c r="R85">
        <f t="shared" si="15"/>
        <v>0</v>
      </c>
      <c r="S85">
        <f t="shared" si="15"/>
        <v>0</v>
      </c>
      <c r="T85">
        <f t="shared" si="16"/>
        <v>11</v>
      </c>
      <c r="U85"/>
      <c r="V85" s="174">
        <v>4</v>
      </c>
      <c r="W85" s="174">
        <f t="shared" si="12"/>
        <v>0.63636363636363635</v>
      </c>
      <c r="X85" s="174">
        <f t="shared" si="12"/>
        <v>0.18181818181818182</v>
      </c>
      <c r="Y85" s="174">
        <f t="shared" si="12"/>
        <v>0.18181818181818182</v>
      </c>
      <c r="Z85" s="174">
        <f t="shared" si="12"/>
        <v>0</v>
      </c>
      <c r="AA85" s="174">
        <f t="shared" si="12"/>
        <v>0</v>
      </c>
      <c r="AB85" s="174"/>
      <c r="AC85" s="174">
        <f t="shared" si="13"/>
        <v>2.5454545454545454</v>
      </c>
      <c r="AD85" s="174">
        <f t="shared" si="13"/>
        <v>0.72727272727272729</v>
      </c>
      <c r="AE85" s="174">
        <f t="shared" si="13"/>
        <v>0.72727272727272729</v>
      </c>
      <c r="AF85" s="174">
        <f t="shared" si="13"/>
        <v>0</v>
      </c>
      <c r="AG85" s="174">
        <f t="shared" si="13"/>
        <v>0</v>
      </c>
      <c r="AH85"/>
      <c r="AI85" s="181">
        <f t="shared" ref="AI85:AM100" si="17">IF($A85="","",IF(B88=0,AVERAGE(AC85:AC87),IF(B89=0,AVERAGE(AC85:AC88),IF(B90=0,AVERAGE(AC85:AC89),AVERAGE(AC85:AC86)))))</f>
        <v>0.75</v>
      </c>
      <c r="AJ85" s="181">
        <f t="shared" si="17"/>
        <v>0.70454545454545447</v>
      </c>
      <c r="AK85" s="181">
        <f t="shared" si="17"/>
        <v>0.68181818181818177</v>
      </c>
      <c r="AL85" s="181">
        <f t="shared" si="17"/>
        <v>0.36363636363636365</v>
      </c>
      <c r="AM85" s="181">
        <f t="shared" si="17"/>
        <v>0</v>
      </c>
      <c r="AN85"/>
      <c r="AO85"/>
      <c r="AP85"/>
      <c r="AQ85"/>
      <c r="AR85">
        <v>1</v>
      </c>
      <c r="AS85" t="s">
        <v>1150</v>
      </c>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row>
    <row r="86" spans="1:116" s="182" customFormat="1" x14ac:dyDescent="0.25">
      <c r="B86" s="182">
        <v>2</v>
      </c>
      <c r="C86" s="182">
        <v>2</v>
      </c>
      <c r="D86" s="182">
        <v>2</v>
      </c>
      <c r="E86" s="182">
        <v>2</v>
      </c>
      <c r="F86" s="182">
        <v>3</v>
      </c>
      <c r="G86" s="182">
        <v>3</v>
      </c>
      <c r="H86" s="182">
        <v>3</v>
      </c>
      <c r="I86" s="182">
        <v>2</v>
      </c>
      <c r="J86" s="182">
        <v>3</v>
      </c>
      <c r="K86" s="182">
        <v>3</v>
      </c>
      <c r="L86" s="182">
        <v>2</v>
      </c>
      <c r="M86"/>
      <c r="N86"/>
      <c r="O86">
        <f t="shared" si="15"/>
        <v>0</v>
      </c>
      <c r="P86">
        <f t="shared" si="15"/>
        <v>6</v>
      </c>
      <c r="Q86">
        <f t="shared" si="15"/>
        <v>5</v>
      </c>
      <c r="R86">
        <f t="shared" si="15"/>
        <v>0</v>
      </c>
      <c r="S86">
        <f t="shared" si="15"/>
        <v>0</v>
      </c>
      <c r="T86">
        <f t="shared" si="16"/>
        <v>11</v>
      </c>
      <c r="U86"/>
      <c r="V86" s="174">
        <v>3</v>
      </c>
      <c r="W86" s="174">
        <f t="shared" si="12"/>
        <v>0</v>
      </c>
      <c r="X86" s="174">
        <f t="shared" si="12"/>
        <v>0.54545454545454541</v>
      </c>
      <c r="Y86" s="174">
        <f t="shared" si="12"/>
        <v>0.45454545454545453</v>
      </c>
      <c r="Z86" s="174">
        <f t="shared" si="12"/>
        <v>0</v>
      </c>
      <c r="AA86" s="174">
        <f t="shared" si="12"/>
        <v>0</v>
      </c>
      <c r="AB86" s="174"/>
      <c r="AC86" s="174">
        <f t="shared" si="13"/>
        <v>0</v>
      </c>
      <c r="AD86" s="174">
        <f t="shared" si="13"/>
        <v>1.6363636363636362</v>
      </c>
      <c r="AE86" s="174">
        <f t="shared" si="13"/>
        <v>1.3636363636363635</v>
      </c>
      <c r="AF86" s="174">
        <f t="shared" si="13"/>
        <v>0</v>
      </c>
      <c r="AG86" s="174">
        <f t="shared" si="13"/>
        <v>0</v>
      </c>
      <c r="AH86"/>
      <c r="AI86" s="181" t="str">
        <f t="shared" si="17"/>
        <v/>
      </c>
      <c r="AJ86" s="181" t="str">
        <f t="shared" si="17"/>
        <v/>
      </c>
      <c r="AK86" s="181" t="str">
        <f t="shared" si="17"/>
        <v/>
      </c>
      <c r="AL86" s="181" t="str">
        <f t="shared" si="17"/>
        <v/>
      </c>
      <c r="AM86" s="181" t="str">
        <f t="shared" si="17"/>
        <v/>
      </c>
      <c r="AN86"/>
      <c r="AO86"/>
      <c r="AP86"/>
      <c r="AQ86"/>
      <c r="AR86">
        <v>2</v>
      </c>
      <c r="AS86" t="s">
        <v>867</v>
      </c>
      <c r="AT86"/>
      <c r="AU86"/>
      <c r="AV86"/>
      <c r="AW86"/>
      <c r="AX86"/>
      <c r="AY86"/>
      <c r="AZ86"/>
      <c r="BA86"/>
      <c r="BB86"/>
      <c r="BC86"/>
      <c r="BD86"/>
      <c r="BE86"/>
      <c r="BF86"/>
      <c r="BG86"/>
      <c r="BH86"/>
      <c r="BI86"/>
      <c r="BJ86"/>
      <c r="BK86"/>
      <c r="BL86"/>
      <c r="BM86"/>
      <c r="BN86"/>
      <c r="BO86"/>
      <c r="BP86"/>
      <c r="BQ86"/>
      <c r="BR86"/>
      <c r="BS86"/>
      <c r="BT86"/>
      <c r="BU86"/>
      <c r="BV86"/>
      <c r="BW86"/>
      <c r="BX86"/>
      <c r="BY86"/>
      <c r="BZ86"/>
      <c r="CA86"/>
      <c r="CB86"/>
      <c r="CC86"/>
      <c r="CD86"/>
      <c r="CE86"/>
      <c r="CF86"/>
      <c r="CG86"/>
      <c r="CH86"/>
      <c r="CI86"/>
      <c r="CJ86"/>
      <c r="CK86"/>
      <c r="CL86"/>
      <c r="CM86"/>
      <c r="CN86"/>
      <c r="CO86"/>
      <c r="CP86"/>
      <c r="CQ86"/>
      <c r="CR86"/>
      <c r="CS86"/>
      <c r="CT86"/>
      <c r="CU86"/>
      <c r="CV86"/>
      <c r="CW86"/>
      <c r="CX86"/>
      <c r="CY86"/>
      <c r="CZ86"/>
      <c r="DA86"/>
      <c r="DB86"/>
      <c r="DC86"/>
      <c r="DD86"/>
      <c r="DE86"/>
      <c r="DF86"/>
      <c r="DG86"/>
      <c r="DH86"/>
      <c r="DI86"/>
      <c r="DJ86"/>
      <c r="DK86"/>
      <c r="DL86"/>
    </row>
    <row r="87" spans="1:116" s="183" customFormat="1" x14ac:dyDescent="0.25">
      <c r="B87" s="183">
        <v>4</v>
      </c>
      <c r="C87" s="183">
        <v>3</v>
      </c>
      <c r="D87" s="183">
        <v>1</v>
      </c>
      <c r="E87" s="183">
        <v>4</v>
      </c>
      <c r="F87" s="183">
        <v>4</v>
      </c>
      <c r="G87" s="183">
        <v>2</v>
      </c>
      <c r="H87" s="183">
        <v>2</v>
      </c>
      <c r="I87" s="183">
        <v>3</v>
      </c>
      <c r="J87" s="183">
        <v>4</v>
      </c>
      <c r="K87" s="183">
        <v>4</v>
      </c>
      <c r="L87" s="183">
        <v>3</v>
      </c>
      <c r="M87"/>
      <c r="N87"/>
      <c r="O87">
        <f t="shared" si="15"/>
        <v>1</v>
      </c>
      <c r="P87">
        <f t="shared" si="15"/>
        <v>2</v>
      </c>
      <c r="Q87">
        <f t="shared" si="15"/>
        <v>3</v>
      </c>
      <c r="R87">
        <f t="shared" si="15"/>
        <v>5</v>
      </c>
      <c r="S87">
        <f t="shared" si="15"/>
        <v>0</v>
      </c>
      <c r="T87">
        <f t="shared" si="16"/>
        <v>11</v>
      </c>
      <c r="U87"/>
      <c r="V87" s="174">
        <v>2</v>
      </c>
      <c r="W87" s="174">
        <f t="shared" si="12"/>
        <v>9.0909090909090912E-2</v>
      </c>
      <c r="X87" s="174">
        <f t="shared" si="12"/>
        <v>0.18181818181818182</v>
      </c>
      <c r="Y87" s="174">
        <f t="shared" si="12"/>
        <v>0.27272727272727271</v>
      </c>
      <c r="Z87" s="174">
        <f t="shared" si="12"/>
        <v>0.45454545454545453</v>
      </c>
      <c r="AA87" s="174">
        <f t="shared" si="12"/>
        <v>0</v>
      </c>
      <c r="AB87" s="174"/>
      <c r="AC87" s="174">
        <f t="shared" si="13"/>
        <v>0.18181818181818182</v>
      </c>
      <c r="AD87" s="174">
        <f t="shared" si="13"/>
        <v>0.36363636363636365</v>
      </c>
      <c r="AE87" s="174">
        <f t="shared" si="13"/>
        <v>0.54545454545454541</v>
      </c>
      <c r="AF87" s="174">
        <f t="shared" si="13"/>
        <v>0.90909090909090906</v>
      </c>
      <c r="AG87" s="174">
        <f t="shared" si="13"/>
        <v>0</v>
      </c>
      <c r="AH87"/>
      <c r="AI87" s="181" t="str">
        <f t="shared" si="17"/>
        <v/>
      </c>
      <c r="AJ87" s="181" t="str">
        <f t="shared" si="17"/>
        <v/>
      </c>
      <c r="AK87" s="181" t="str">
        <f t="shared" si="17"/>
        <v/>
      </c>
      <c r="AL87" s="181" t="str">
        <f t="shared" si="17"/>
        <v/>
      </c>
      <c r="AM87" s="181" t="str">
        <f t="shared" si="17"/>
        <v/>
      </c>
      <c r="AN87"/>
      <c r="AO87"/>
      <c r="AP87"/>
      <c r="AQ87"/>
      <c r="AR87">
        <v>3</v>
      </c>
      <c r="AS87" t="s">
        <v>1151</v>
      </c>
      <c r="AT87"/>
      <c r="AU87"/>
      <c r="AV87"/>
      <c r="AW87"/>
      <c r="AX87"/>
      <c r="AY87"/>
      <c r="AZ87"/>
      <c r="BA87"/>
      <c r="BB87"/>
      <c r="BC87"/>
      <c r="BD87"/>
      <c r="BE87"/>
      <c r="BF87"/>
      <c r="BG87"/>
      <c r="BH87"/>
      <c r="BI87"/>
      <c r="BJ87"/>
      <c r="BK87"/>
      <c r="BL87"/>
      <c r="BM87"/>
      <c r="BN87"/>
      <c r="BO87"/>
      <c r="BP87"/>
      <c r="BQ87"/>
      <c r="BR87"/>
      <c r="BS87"/>
      <c r="BT87"/>
      <c r="BU87"/>
      <c r="BV87"/>
      <c r="BW87"/>
      <c r="BX87"/>
      <c r="BY87"/>
      <c r="BZ87"/>
      <c r="CA87"/>
      <c r="CB87"/>
      <c r="CC87"/>
      <c r="CD87"/>
      <c r="CE87"/>
      <c r="CF87"/>
      <c r="CG87"/>
      <c r="CH87"/>
      <c r="CI87"/>
      <c r="CJ87"/>
      <c r="CK87"/>
      <c r="CL87"/>
      <c r="CM87"/>
      <c r="CN87"/>
      <c r="CO87"/>
      <c r="CP87"/>
      <c r="CQ87"/>
      <c r="CR87"/>
      <c r="CS87"/>
      <c r="CT87"/>
      <c r="CU87"/>
      <c r="CV87"/>
      <c r="CW87"/>
      <c r="CX87"/>
      <c r="CY87"/>
      <c r="CZ87"/>
      <c r="DA87"/>
      <c r="DB87"/>
      <c r="DC87"/>
      <c r="DD87"/>
      <c r="DE87"/>
      <c r="DF87"/>
      <c r="DG87"/>
      <c r="DH87"/>
      <c r="DI87"/>
      <c r="DJ87"/>
      <c r="DK87"/>
      <c r="DL87"/>
    </row>
    <row r="88" spans="1:116" x14ac:dyDescent="0.25">
      <c r="B88">
        <v>1</v>
      </c>
      <c r="C88">
        <v>4</v>
      </c>
      <c r="D88">
        <v>4</v>
      </c>
      <c r="E88">
        <v>3</v>
      </c>
      <c r="F88">
        <v>1</v>
      </c>
      <c r="G88">
        <v>4</v>
      </c>
      <c r="H88">
        <v>4</v>
      </c>
      <c r="I88">
        <v>4</v>
      </c>
      <c r="J88">
        <v>1</v>
      </c>
      <c r="K88">
        <v>2</v>
      </c>
      <c r="L88">
        <v>4</v>
      </c>
      <c r="O88">
        <f t="shared" si="15"/>
        <v>3</v>
      </c>
      <c r="P88">
        <f t="shared" si="15"/>
        <v>1</v>
      </c>
      <c r="Q88">
        <f t="shared" si="15"/>
        <v>1</v>
      </c>
      <c r="R88">
        <f t="shared" si="15"/>
        <v>6</v>
      </c>
      <c r="S88">
        <f t="shared" si="15"/>
        <v>0</v>
      </c>
      <c r="T88">
        <f t="shared" si="16"/>
        <v>11</v>
      </c>
      <c r="V88" s="174">
        <v>1</v>
      </c>
      <c r="W88" s="174">
        <f t="shared" si="12"/>
        <v>0.27272727272727271</v>
      </c>
      <c r="X88" s="174">
        <f t="shared" si="12"/>
        <v>9.0909090909090912E-2</v>
      </c>
      <c r="Y88" s="174">
        <f t="shared" si="12"/>
        <v>9.0909090909090912E-2</v>
      </c>
      <c r="Z88" s="174">
        <f t="shared" si="12"/>
        <v>0.54545454545454541</v>
      </c>
      <c r="AA88" s="174">
        <f t="shared" si="12"/>
        <v>0</v>
      </c>
      <c r="AC88" s="174">
        <f t="shared" si="13"/>
        <v>0.27272727272727271</v>
      </c>
      <c r="AD88" s="174">
        <f t="shared" si="13"/>
        <v>9.0909090909090912E-2</v>
      </c>
      <c r="AE88" s="174">
        <f t="shared" si="13"/>
        <v>9.0909090909090912E-2</v>
      </c>
      <c r="AF88" s="174">
        <f t="shared" si="13"/>
        <v>0.54545454545454541</v>
      </c>
      <c r="AG88" s="174">
        <f t="shared" si="13"/>
        <v>0</v>
      </c>
      <c r="AI88" s="181" t="str">
        <f t="shared" si="17"/>
        <v/>
      </c>
      <c r="AJ88" s="181" t="str">
        <f t="shared" si="17"/>
        <v/>
      </c>
      <c r="AK88" s="181" t="str">
        <f t="shared" si="17"/>
        <v/>
      </c>
      <c r="AL88" s="181" t="str">
        <f t="shared" si="17"/>
        <v/>
      </c>
      <c r="AM88" s="181" t="str">
        <f t="shared" si="17"/>
        <v/>
      </c>
      <c r="AR88">
        <v>4</v>
      </c>
      <c r="AS88" t="s">
        <v>849</v>
      </c>
    </row>
    <row r="89" spans="1:116" x14ac:dyDescent="0.25">
      <c r="O89" t="str">
        <f t="shared" si="15"/>
        <v/>
      </c>
      <c r="P89" t="str">
        <f t="shared" si="15"/>
        <v/>
      </c>
      <c r="Q89" t="str">
        <f t="shared" si="15"/>
        <v/>
      </c>
      <c r="R89" t="str">
        <f t="shared" si="15"/>
        <v/>
      </c>
      <c r="S89" t="str">
        <f t="shared" si="15"/>
        <v/>
      </c>
      <c r="T89">
        <f t="shared" si="16"/>
        <v>0</v>
      </c>
      <c r="W89" s="174" t="str">
        <f t="shared" si="12"/>
        <v/>
      </c>
      <c r="X89" s="174" t="str">
        <f t="shared" si="12"/>
        <v/>
      </c>
      <c r="Y89" s="174" t="str">
        <f t="shared" si="12"/>
        <v/>
      </c>
      <c r="Z89" s="174" t="str">
        <f t="shared" si="12"/>
        <v/>
      </c>
      <c r="AA89" s="174" t="str">
        <f t="shared" si="12"/>
        <v/>
      </c>
      <c r="AC89" s="174" t="str">
        <f t="shared" si="13"/>
        <v/>
      </c>
      <c r="AD89" s="174" t="str">
        <f t="shared" si="13"/>
        <v/>
      </c>
      <c r="AE89" s="174" t="str">
        <f t="shared" si="13"/>
        <v/>
      </c>
      <c r="AF89" s="174" t="str">
        <f t="shared" si="13"/>
        <v/>
      </c>
      <c r="AG89" s="174" t="str">
        <f t="shared" si="13"/>
        <v/>
      </c>
      <c r="AI89" s="181" t="str">
        <f t="shared" si="17"/>
        <v/>
      </c>
      <c r="AJ89" s="181" t="str">
        <f t="shared" si="17"/>
        <v/>
      </c>
      <c r="AK89" s="181" t="str">
        <f t="shared" si="17"/>
        <v/>
      </c>
      <c r="AL89" s="181" t="str">
        <f t="shared" si="17"/>
        <v/>
      </c>
      <c r="AM89" s="181" t="str">
        <f t="shared" si="17"/>
        <v/>
      </c>
    </row>
    <row r="90" spans="1:116" s="180" customFormat="1" x14ac:dyDescent="0.25">
      <c r="A90" s="180" t="s">
        <v>30</v>
      </c>
      <c r="B90" s="180">
        <v>4</v>
      </c>
      <c r="C90" s="180">
        <v>4</v>
      </c>
      <c r="D90" s="180">
        <v>1</v>
      </c>
      <c r="E90" s="180">
        <v>1</v>
      </c>
      <c r="F90" s="180">
        <v>2</v>
      </c>
      <c r="G90" s="180">
        <v>3</v>
      </c>
      <c r="H90" s="180">
        <v>1</v>
      </c>
      <c r="I90" s="180">
        <v>3</v>
      </c>
      <c r="J90" s="180">
        <v>3</v>
      </c>
      <c r="K90" s="180">
        <v>2</v>
      </c>
      <c r="L90" s="180">
        <v>1</v>
      </c>
      <c r="M90"/>
      <c r="N90"/>
      <c r="O90">
        <f t="shared" si="15"/>
        <v>4</v>
      </c>
      <c r="P90">
        <f t="shared" si="15"/>
        <v>2</v>
      </c>
      <c r="Q90">
        <f t="shared" si="15"/>
        <v>3</v>
      </c>
      <c r="R90">
        <f t="shared" si="15"/>
        <v>2</v>
      </c>
      <c r="S90">
        <f t="shared" si="15"/>
        <v>0</v>
      </c>
      <c r="T90">
        <f t="shared" si="16"/>
        <v>11</v>
      </c>
      <c r="U90"/>
      <c r="V90" s="174">
        <v>4</v>
      </c>
      <c r="W90" s="174">
        <f t="shared" si="12"/>
        <v>0.36363636363636365</v>
      </c>
      <c r="X90" s="174">
        <f t="shared" si="12"/>
        <v>0.18181818181818182</v>
      </c>
      <c r="Y90" s="174">
        <f t="shared" si="12"/>
        <v>0.27272727272727271</v>
      </c>
      <c r="Z90" s="174">
        <f t="shared" si="12"/>
        <v>0.18181818181818182</v>
      </c>
      <c r="AA90" s="174">
        <f t="shared" si="12"/>
        <v>0</v>
      </c>
      <c r="AB90" s="174"/>
      <c r="AC90" s="174">
        <f t="shared" si="13"/>
        <v>1.4545454545454546</v>
      </c>
      <c r="AD90" s="174">
        <f t="shared" si="13"/>
        <v>0.72727272727272729</v>
      </c>
      <c r="AE90" s="174">
        <f t="shared" si="13"/>
        <v>1.0909090909090908</v>
      </c>
      <c r="AF90" s="174">
        <f t="shared" si="13"/>
        <v>0.72727272727272729</v>
      </c>
      <c r="AG90" s="174">
        <f t="shared" si="13"/>
        <v>0</v>
      </c>
      <c r="AH90"/>
      <c r="AI90" s="181">
        <f t="shared" si="17"/>
        <v>0.65909090909090917</v>
      </c>
      <c r="AJ90" s="181">
        <f t="shared" si="17"/>
        <v>0.70454545454545459</v>
      </c>
      <c r="AK90" s="181">
        <f t="shared" si="17"/>
        <v>0.61363636363636354</v>
      </c>
      <c r="AL90" s="181">
        <f t="shared" si="17"/>
        <v>0.52272727272727271</v>
      </c>
      <c r="AM90" s="181">
        <f t="shared" si="17"/>
        <v>0</v>
      </c>
      <c r="AN90"/>
      <c r="AO90"/>
      <c r="AP90"/>
      <c r="AQ90"/>
      <c r="AR90">
        <v>1</v>
      </c>
      <c r="AS90" t="s">
        <v>1152</v>
      </c>
      <c r="AT90"/>
      <c r="AU90"/>
      <c r="AV90"/>
      <c r="AW90"/>
      <c r="AX90"/>
      <c r="AY90"/>
      <c r="AZ90"/>
      <c r="BA90"/>
      <c r="BB90"/>
      <c r="BC90"/>
      <c r="BD90"/>
      <c r="BE90"/>
      <c r="BF90"/>
      <c r="BG90"/>
      <c r="BH90"/>
      <c r="BI90"/>
      <c r="BJ90"/>
      <c r="BK90"/>
      <c r="BL90"/>
      <c r="BM90"/>
      <c r="BN90"/>
      <c r="BO90"/>
      <c r="BP90"/>
      <c r="BQ90"/>
      <c r="BR90"/>
      <c r="BS90"/>
      <c r="BT90"/>
      <c r="BU90"/>
      <c r="BV90"/>
      <c r="BW90"/>
      <c r="BX90"/>
      <c r="BY90"/>
      <c r="BZ90"/>
      <c r="CA90"/>
      <c r="CB90"/>
      <c r="CC90"/>
      <c r="CD90"/>
      <c r="CE90"/>
      <c r="CF90"/>
      <c r="CG90"/>
      <c r="CH90"/>
      <c r="CI90"/>
      <c r="CJ90"/>
      <c r="CK90"/>
      <c r="CL90"/>
      <c r="CM90"/>
      <c r="CN90"/>
      <c r="CO90"/>
      <c r="CP90"/>
      <c r="CQ90"/>
      <c r="CR90"/>
      <c r="CS90"/>
      <c r="CT90"/>
      <c r="CU90"/>
      <c r="CV90"/>
      <c r="CW90"/>
      <c r="CX90"/>
      <c r="CY90"/>
      <c r="CZ90"/>
      <c r="DA90"/>
      <c r="DB90"/>
      <c r="DC90"/>
      <c r="DD90"/>
      <c r="DE90"/>
      <c r="DF90"/>
      <c r="DG90"/>
      <c r="DH90"/>
      <c r="DI90"/>
      <c r="DJ90"/>
      <c r="DK90"/>
      <c r="DL90"/>
    </row>
    <row r="91" spans="1:116" s="182" customFormat="1" x14ac:dyDescent="0.25">
      <c r="B91" s="182">
        <v>2</v>
      </c>
      <c r="C91" s="182">
        <v>1</v>
      </c>
      <c r="D91" s="182">
        <v>3</v>
      </c>
      <c r="E91" s="182">
        <v>2</v>
      </c>
      <c r="F91" s="182">
        <v>4</v>
      </c>
      <c r="G91" s="182">
        <v>4</v>
      </c>
      <c r="H91" s="182">
        <v>2</v>
      </c>
      <c r="I91" s="182">
        <v>1</v>
      </c>
      <c r="J91" s="182">
        <v>2</v>
      </c>
      <c r="K91" s="182">
        <v>4</v>
      </c>
      <c r="L91" s="182">
        <v>2</v>
      </c>
      <c r="M91"/>
      <c r="N91"/>
      <c r="O91">
        <f t="shared" si="15"/>
        <v>2</v>
      </c>
      <c r="P91">
        <f t="shared" si="15"/>
        <v>5</v>
      </c>
      <c r="Q91">
        <f t="shared" si="15"/>
        <v>1</v>
      </c>
      <c r="R91">
        <f t="shared" si="15"/>
        <v>3</v>
      </c>
      <c r="S91">
        <f t="shared" si="15"/>
        <v>0</v>
      </c>
      <c r="T91">
        <f t="shared" si="16"/>
        <v>11</v>
      </c>
      <c r="U91"/>
      <c r="V91" s="174">
        <v>3</v>
      </c>
      <c r="W91" s="174">
        <f t="shared" si="12"/>
        <v>0.18181818181818182</v>
      </c>
      <c r="X91" s="174">
        <f t="shared" si="12"/>
        <v>0.45454545454545453</v>
      </c>
      <c r="Y91" s="174">
        <f t="shared" si="12"/>
        <v>9.0909090909090912E-2</v>
      </c>
      <c r="Z91" s="174">
        <f t="shared" si="12"/>
        <v>0.27272727272727271</v>
      </c>
      <c r="AA91" s="174">
        <f t="shared" si="12"/>
        <v>0</v>
      </c>
      <c r="AB91" s="174"/>
      <c r="AC91" s="174">
        <f t="shared" si="13"/>
        <v>0.54545454545454541</v>
      </c>
      <c r="AD91" s="174">
        <f t="shared" si="13"/>
        <v>1.3636363636363635</v>
      </c>
      <c r="AE91" s="174">
        <f t="shared" si="13"/>
        <v>0.27272727272727271</v>
      </c>
      <c r="AF91" s="174">
        <f t="shared" si="13"/>
        <v>0.81818181818181812</v>
      </c>
      <c r="AG91" s="174">
        <f t="shared" si="13"/>
        <v>0</v>
      </c>
      <c r="AH91"/>
      <c r="AI91" s="181" t="str">
        <f t="shared" si="17"/>
        <v/>
      </c>
      <c r="AJ91" s="181" t="str">
        <f t="shared" si="17"/>
        <v/>
      </c>
      <c r="AK91" s="181" t="str">
        <f t="shared" si="17"/>
        <v/>
      </c>
      <c r="AL91" s="181" t="str">
        <f t="shared" si="17"/>
        <v/>
      </c>
      <c r="AM91" s="181" t="str">
        <f t="shared" si="17"/>
        <v/>
      </c>
      <c r="AN91"/>
      <c r="AO91"/>
      <c r="AP91"/>
      <c r="AQ91"/>
      <c r="AR91">
        <v>2</v>
      </c>
      <c r="AS91" t="s">
        <v>1153</v>
      </c>
      <c r="AT91"/>
      <c r="AU91"/>
      <c r="AV91"/>
      <c r="AW91"/>
      <c r="AX91"/>
      <c r="AY91"/>
      <c r="AZ91"/>
      <c r="BA91"/>
      <c r="BB91"/>
      <c r="BC91"/>
      <c r="BD91"/>
      <c r="BE91"/>
      <c r="BF91"/>
      <c r="BG91"/>
      <c r="BH91"/>
      <c r="BI91"/>
      <c r="BJ91"/>
      <c r="BK91"/>
      <c r="BL91"/>
      <c r="BM91"/>
      <c r="BN91"/>
      <c r="BO91"/>
      <c r="BP91"/>
      <c r="BQ91"/>
      <c r="BR91"/>
      <c r="BS91"/>
      <c r="BT91"/>
      <c r="BU91"/>
      <c r="BV91"/>
      <c r="BW91"/>
      <c r="BX91"/>
      <c r="BY91"/>
      <c r="BZ91"/>
      <c r="CA91"/>
      <c r="CB91"/>
      <c r="CC91"/>
      <c r="CD91"/>
      <c r="CE91"/>
      <c r="CF91"/>
      <c r="CG91"/>
      <c r="CH91"/>
      <c r="CI91"/>
      <c r="CJ91"/>
      <c r="CK91"/>
      <c r="CL91"/>
      <c r="CM91"/>
      <c r="CN91"/>
      <c r="CO91"/>
      <c r="CP91"/>
      <c r="CQ91"/>
      <c r="CR91"/>
      <c r="CS91"/>
      <c r="CT91"/>
      <c r="CU91"/>
      <c r="CV91"/>
      <c r="CW91"/>
      <c r="CX91"/>
      <c r="CY91"/>
      <c r="CZ91"/>
      <c r="DA91"/>
      <c r="DB91"/>
      <c r="DC91"/>
      <c r="DD91"/>
      <c r="DE91"/>
      <c r="DF91"/>
      <c r="DG91"/>
      <c r="DH91"/>
      <c r="DI91"/>
      <c r="DJ91"/>
      <c r="DK91"/>
      <c r="DL91"/>
    </row>
    <row r="92" spans="1:116" s="183" customFormat="1" x14ac:dyDescent="0.25">
      <c r="B92" s="183">
        <v>3</v>
      </c>
      <c r="C92" s="183">
        <v>2</v>
      </c>
      <c r="D92" s="183">
        <v>2</v>
      </c>
      <c r="E92" s="183">
        <v>3</v>
      </c>
      <c r="F92" s="183">
        <v>1</v>
      </c>
      <c r="G92" s="183">
        <v>2</v>
      </c>
      <c r="H92" s="183">
        <v>3</v>
      </c>
      <c r="I92" s="183">
        <v>2</v>
      </c>
      <c r="J92" s="183">
        <v>1</v>
      </c>
      <c r="K92" s="183">
        <v>3</v>
      </c>
      <c r="L92" s="183">
        <v>3</v>
      </c>
      <c r="M92"/>
      <c r="N92"/>
      <c r="O92">
        <f t="shared" si="15"/>
        <v>2</v>
      </c>
      <c r="P92">
        <f t="shared" si="15"/>
        <v>4</v>
      </c>
      <c r="Q92">
        <f t="shared" si="15"/>
        <v>5</v>
      </c>
      <c r="R92">
        <f t="shared" si="15"/>
        <v>0</v>
      </c>
      <c r="S92">
        <f t="shared" si="15"/>
        <v>0</v>
      </c>
      <c r="T92">
        <f t="shared" si="16"/>
        <v>11</v>
      </c>
      <c r="U92"/>
      <c r="V92" s="174">
        <v>2</v>
      </c>
      <c r="W92" s="174">
        <f t="shared" si="12"/>
        <v>0.18181818181818182</v>
      </c>
      <c r="X92" s="174">
        <f t="shared" si="12"/>
        <v>0.36363636363636365</v>
      </c>
      <c r="Y92" s="174">
        <f t="shared" si="12"/>
        <v>0.45454545454545453</v>
      </c>
      <c r="Z92" s="174">
        <f t="shared" si="12"/>
        <v>0</v>
      </c>
      <c r="AA92" s="174">
        <f t="shared" si="12"/>
        <v>0</v>
      </c>
      <c r="AB92" s="174"/>
      <c r="AC92" s="174">
        <f t="shared" si="13"/>
        <v>0.36363636363636365</v>
      </c>
      <c r="AD92" s="174">
        <f t="shared" si="13"/>
        <v>0.72727272727272729</v>
      </c>
      <c r="AE92" s="174">
        <f t="shared" si="13"/>
        <v>0.90909090909090906</v>
      </c>
      <c r="AF92" s="174">
        <f t="shared" si="13"/>
        <v>0</v>
      </c>
      <c r="AG92" s="174">
        <f t="shared" si="13"/>
        <v>0</v>
      </c>
      <c r="AH92"/>
      <c r="AI92" s="181" t="str">
        <f t="shared" si="17"/>
        <v/>
      </c>
      <c r="AJ92" s="181" t="str">
        <f t="shared" si="17"/>
        <v/>
      </c>
      <c r="AK92" s="181" t="str">
        <f t="shared" si="17"/>
        <v/>
      </c>
      <c r="AL92" s="181" t="str">
        <f t="shared" si="17"/>
        <v/>
      </c>
      <c r="AM92" s="181" t="str">
        <f t="shared" si="17"/>
        <v/>
      </c>
      <c r="AN92"/>
      <c r="AO92"/>
      <c r="AP92"/>
      <c r="AQ92"/>
      <c r="AR92">
        <v>3</v>
      </c>
      <c r="AS92" t="s">
        <v>1154</v>
      </c>
      <c r="AT92"/>
      <c r="AU92"/>
      <c r="AV92"/>
      <c r="AW92"/>
      <c r="AX92"/>
      <c r="AY92"/>
      <c r="AZ92"/>
      <c r="BA92"/>
      <c r="BB92"/>
      <c r="BC92"/>
      <c r="BD92"/>
      <c r="BE92"/>
      <c r="BF92"/>
      <c r="BG92"/>
      <c r="BH92"/>
      <c r="BI92"/>
      <c r="BJ92"/>
      <c r="BK92"/>
      <c r="BL92"/>
      <c r="BM92"/>
      <c r="BN92"/>
      <c r="BO92"/>
      <c r="BP92"/>
      <c r="BQ92"/>
      <c r="BR92"/>
      <c r="BS92"/>
      <c r="BT92"/>
      <c r="BU92"/>
      <c r="BV92"/>
      <c r="BW92"/>
      <c r="BX92"/>
      <c r="BY92"/>
      <c r="BZ92"/>
      <c r="CA92"/>
      <c r="CB92"/>
      <c r="CC92"/>
      <c r="CD92"/>
      <c r="CE92"/>
      <c r="CF92"/>
      <c r="CG92"/>
      <c r="CH92"/>
      <c r="CI92"/>
      <c r="CJ92"/>
      <c r="CK92"/>
      <c r="CL92"/>
      <c r="CM92"/>
      <c r="CN92"/>
      <c r="CO92"/>
      <c r="CP92"/>
      <c r="CQ92"/>
      <c r="CR92"/>
      <c r="CS92"/>
      <c r="CT92"/>
      <c r="CU92"/>
      <c r="CV92"/>
      <c r="CW92"/>
      <c r="CX92"/>
      <c r="CY92"/>
      <c r="CZ92"/>
      <c r="DA92"/>
      <c r="DB92"/>
      <c r="DC92"/>
      <c r="DD92"/>
      <c r="DE92"/>
      <c r="DF92"/>
      <c r="DG92"/>
      <c r="DH92"/>
      <c r="DI92"/>
      <c r="DJ92"/>
      <c r="DK92"/>
      <c r="DL92"/>
    </row>
    <row r="93" spans="1:116" x14ac:dyDescent="0.25">
      <c r="B93">
        <v>1</v>
      </c>
      <c r="C93">
        <v>3</v>
      </c>
      <c r="D93">
        <v>4</v>
      </c>
      <c r="E93">
        <v>4</v>
      </c>
      <c r="F93">
        <v>3</v>
      </c>
      <c r="G93">
        <v>1</v>
      </c>
      <c r="H93">
        <v>4</v>
      </c>
      <c r="I93">
        <v>4</v>
      </c>
      <c r="J93">
        <v>4</v>
      </c>
      <c r="K93">
        <v>1</v>
      </c>
      <c r="L93">
        <v>4</v>
      </c>
      <c r="O93">
        <f t="shared" si="15"/>
        <v>3</v>
      </c>
      <c r="P93">
        <f t="shared" si="15"/>
        <v>0</v>
      </c>
      <c r="Q93">
        <f t="shared" si="15"/>
        <v>2</v>
      </c>
      <c r="R93">
        <f t="shared" si="15"/>
        <v>6</v>
      </c>
      <c r="S93">
        <f t="shared" si="15"/>
        <v>0</v>
      </c>
      <c r="T93">
        <f t="shared" si="16"/>
        <v>11</v>
      </c>
      <c r="V93" s="174">
        <v>1</v>
      </c>
      <c r="W93" s="174">
        <f t="shared" si="12"/>
        <v>0.27272727272727271</v>
      </c>
      <c r="X93" s="174">
        <f t="shared" si="12"/>
        <v>0</v>
      </c>
      <c r="Y93" s="174">
        <f t="shared" si="12"/>
        <v>0.18181818181818182</v>
      </c>
      <c r="Z93" s="174">
        <f t="shared" si="12"/>
        <v>0.54545454545454541</v>
      </c>
      <c r="AA93" s="174">
        <f t="shared" si="12"/>
        <v>0</v>
      </c>
      <c r="AC93" s="174">
        <f t="shared" si="13"/>
        <v>0.27272727272727271</v>
      </c>
      <c r="AD93" s="174">
        <f t="shared" si="13"/>
        <v>0</v>
      </c>
      <c r="AE93" s="174">
        <f t="shared" si="13"/>
        <v>0.18181818181818182</v>
      </c>
      <c r="AF93" s="174">
        <f t="shared" si="13"/>
        <v>0.54545454545454541</v>
      </c>
      <c r="AG93" s="174">
        <f t="shared" si="13"/>
        <v>0</v>
      </c>
      <c r="AI93" s="181" t="str">
        <f t="shared" si="17"/>
        <v/>
      </c>
      <c r="AJ93" s="181" t="str">
        <f t="shared" si="17"/>
        <v/>
      </c>
      <c r="AK93" s="181" t="str">
        <f t="shared" si="17"/>
        <v/>
      </c>
      <c r="AL93" s="181" t="str">
        <f t="shared" si="17"/>
        <v/>
      </c>
      <c r="AM93" s="181" t="str">
        <f t="shared" si="17"/>
        <v/>
      </c>
      <c r="AR93">
        <v>4</v>
      </c>
      <c r="AS93" t="s">
        <v>818</v>
      </c>
    </row>
    <row r="94" spans="1:116" x14ac:dyDescent="0.25">
      <c r="O94" t="str">
        <f t="shared" si="15"/>
        <v/>
      </c>
      <c r="P94" t="str">
        <f t="shared" si="15"/>
        <v/>
      </c>
      <c r="Q94" t="str">
        <f t="shared" si="15"/>
        <v/>
      </c>
      <c r="R94" t="str">
        <f t="shared" si="15"/>
        <v/>
      </c>
      <c r="S94" t="str">
        <f t="shared" si="15"/>
        <v/>
      </c>
      <c r="T94">
        <f t="shared" si="16"/>
        <v>0</v>
      </c>
      <c r="W94" s="174" t="str">
        <f t="shared" si="12"/>
        <v/>
      </c>
      <c r="X94" s="174" t="str">
        <f t="shared" si="12"/>
        <v/>
      </c>
      <c r="Y94" s="174" t="str">
        <f t="shared" si="12"/>
        <v/>
      </c>
      <c r="Z94" s="174" t="str">
        <f t="shared" si="12"/>
        <v/>
      </c>
      <c r="AA94" s="174" t="str">
        <f t="shared" si="12"/>
        <v/>
      </c>
      <c r="AC94" s="174" t="str">
        <f t="shared" si="13"/>
        <v/>
      </c>
      <c r="AD94" s="174" t="str">
        <f t="shared" si="13"/>
        <v/>
      </c>
      <c r="AE94" s="174" t="str">
        <f t="shared" si="13"/>
        <v/>
      </c>
      <c r="AF94" s="174" t="str">
        <f t="shared" si="13"/>
        <v/>
      </c>
      <c r="AG94" s="174" t="str">
        <f t="shared" si="13"/>
        <v/>
      </c>
      <c r="AI94" s="181" t="str">
        <f t="shared" si="17"/>
        <v/>
      </c>
      <c r="AJ94" s="181" t="str">
        <f t="shared" si="17"/>
        <v/>
      </c>
      <c r="AK94" s="181" t="str">
        <f t="shared" si="17"/>
        <v/>
      </c>
      <c r="AL94" s="181" t="str">
        <f t="shared" si="17"/>
        <v/>
      </c>
      <c r="AM94" s="181" t="str">
        <f t="shared" si="17"/>
        <v/>
      </c>
    </row>
    <row r="95" spans="1:116" s="180" customFormat="1" x14ac:dyDescent="0.25">
      <c r="A95" s="180" t="s">
        <v>33</v>
      </c>
      <c r="B95" s="180">
        <v>1</v>
      </c>
      <c r="C95" s="180">
        <v>1</v>
      </c>
      <c r="D95" s="180">
        <v>3</v>
      </c>
      <c r="E95" s="180">
        <v>3</v>
      </c>
      <c r="F95" s="180">
        <v>4</v>
      </c>
      <c r="G95" s="180">
        <v>3</v>
      </c>
      <c r="H95" s="180">
        <v>4</v>
      </c>
      <c r="I95" s="180">
        <v>3</v>
      </c>
      <c r="J95" s="180">
        <v>1</v>
      </c>
      <c r="K95" s="180">
        <v>1</v>
      </c>
      <c r="L95" s="180">
        <v>1</v>
      </c>
      <c r="M95"/>
      <c r="N95"/>
      <c r="O95">
        <f t="shared" si="15"/>
        <v>5</v>
      </c>
      <c r="P95">
        <f t="shared" si="15"/>
        <v>0</v>
      </c>
      <c r="Q95">
        <f t="shared" si="15"/>
        <v>4</v>
      </c>
      <c r="R95">
        <f t="shared" si="15"/>
        <v>2</v>
      </c>
      <c r="S95">
        <f t="shared" si="15"/>
        <v>0</v>
      </c>
      <c r="T95">
        <f t="shared" si="16"/>
        <v>11</v>
      </c>
      <c r="U95"/>
      <c r="V95" s="174">
        <v>4</v>
      </c>
      <c r="W95" s="174">
        <f t="shared" si="12"/>
        <v>0.45454545454545453</v>
      </c>
      <c r="X95" s="174">
        <f t="shared" si="12"/>
        <v>0</v>
      </c>
      <c r="Y95" s="174">
        <f t="shared" si="12"/>
        <v>0.36363636363636365</v>
      </c>
      <c r="Z95" s="174">
        <f t="shared" si="12"/>
        <v>0.18181818181818182</v>
      </c>
      <c r="AA95" s="174">
        <f t="shared" si="12"/>
        <v>0</v>
      </c>
      <c r="AB95" s="174"/>
      <c r="AC95" s="174">
        <f t="shared" si="13"/>
        <v>1.8181818181818181</v>
      </c>
      <c r="AD95" s="174">
        <f t="shared" si="13"/>
        <v>0</v>
      </c>
      <c r="AE95" s="174">
        <f t="shared" si="13"/>
        <v>1.4545454545454546</v>
      </c>
      <c r="AF95" s="174">
        <f t="shared" si="13"/>
        <v>0.72727272727272729</v>
      </c>
      <c r="AG95" s="174">
        <f t="shared" si="13"/>
        <v>0</v>
      </c>
      <c r="AH95"/>
      <c r="AI95" s="181">
        <f t="shared" si="17"/>
        <v>0.75</v>
      </c>
      <c r="AJ95" s="181">
        <f t="shared" si="17"/>
        <v>0.34090909090909094</v>
      </c>
      <c r="AK95" s="181">
        <f t="shared" si="17"/>
        <v>0.77272727272727271</v>
      </c>
      <c r="AL95" s="181">
        <f t="shared" si="17"/>
        <v>0.63636363636363624</v>
      </c>
      <c r="AM95" s="181">
        <f t="shared" si="17"/>
        <v>0</v>
      </c>
      <c r="AN95"/>
      <c r="AO95"/>
      <c r="AP95"/>
      <c r="AQ95"/>
      <c r="AR95">
        <v>1</v>
      </c>
      <c r="AS95" t="s">
        <v>869</v>
      </c>
      <c r="AT95"/>
      <c r="AU95"/>
      <c r="AV95"/>
      <c r="AW95"/>
      <c r="AX95"/>
      <c r="AY95"/>
      <c r="AZ95"/>
      <c r="BA95"/>
      <c r="BB95"/>
      <c r="BC95"/>
      <c r="BD95"/>
      <c r="BE95"/>
      <c r="BF95"/>
      <c r="BG95"/>
      <c r="BH95"/>
      <c r="BI95"/>
      <c r="BJ95"/>
      <c r="BK95"/>
      <c r="BL95"/>
      <c r="BM95"/>
      <c r="BN95"/>
      <c r="BO95"/>
      <c r="BP95"/>
      <c r="BQ95"/>
      <c r="BR95"/>
      <c r="BS95"/>
      <c r="BT95"/>
      <c r="BU95"/>
      <c r="BV95"/>
      <c r="BW95"/>
      <c r="BX95"/>
      <c r="BY95"/>
      <c r="BZ95"/>
      <c r="CA95"/>
      <c r="CB95"/>
      <c r="CC95"/>
      <c r="CD95"/>
      <c r="CE95"/>
      <c r="CF95"/>
      <c r="CG95"/>
      <c r="CH95"/>
      <c r="CI95"/>
      <c r="CJ95"/>
      <c r="CK95"/>
      <c r="CL95"/>
      <c r="CM95"/>
      <c r="CN95"/>
      <c r="CO95"/>
      <c r="CP95"/>
      <c r="CQ95"/>
      <c r="CR95"/>
      <c r="CS95"/>
      <c r="CT95"/>
      <c r="CU95"/>
      <c r="CV95"/>
      <c r="CW95"/>
      <c r="CX95"/>
      <c r="CY95"/>
      <c r="CZ95"/>
      <c r="DA95"/>
      <c r="DB95"/>
      <c r="DC95"/>
      <c r="DD95"/>
      <c r="DE95"/>
      <c r="DF95"/>
      <c r="DG95"/>
      <c r="DH95"/>
      <c r="DI95"/>
      <c r="DJ95"/>
      <c r="DK95"/>
      <c r="DL95"/>
    </row>
    <row r="96" spans="1:116" s="182" customFormat="1" x14ac:dyDescent="0.25">
      <c r="B96" s="182">
        <v>4</v>
      </c>
      <c r="C96" s="182">
        <v>3</v>
      </c>
      <c r="D96" s="182">
        <v>4</v>
      </c>
      <c r="E96" s="182">
        <v>1</v>
      </c>
      <c r="F96" s="182">
        <v>3</v>
      </c>
      <c r="G96" s="182">
        <v>4</v>
      </c>
      <c r="H96" s="182">
        <v>3</v>
      </c>
      <c r="I96" s="182">
        <v>4</v>
      </c>
      <c r="J96" s="182">
        <v>2</v>
      </c>
      <c r="K96" s="182">
        <v>3</v>
      </c>
      <c r="L96" s="182">
        <v>2</v>
      </c>
      <c r="M96"/>
      <c r="N96"/>
      <c r="O96">
        <f t="shared" si="15"/>
        <v>1</v>
      </c>
      <c r="P96">
        <f t="shared" si="15"/>
        <v>2</v>
      </c>
      <c r="Q96">
        <f t="shared" si="15"/>
        <v>4</v>
      </c>
      <c r="R96">
        <f t="shared" si="15"/>
        <v>4</v>
      </c>
      <c r="S96">
        <f t="shared" si="15"/>
        <v>0</v>
      </c>
      <c r="T96">
        <f t="shared" si="16"/>
        <v>11</v>
      </c>
      <c r="U96"/>
      <c r="V96" s="174">
        <v>3</v>
      </c>
      <c r="W96" s="174">
        <f t="shared" si="12"/>
        <v>9.0909090909090912E-2</v>
      </c>
      <c r="X96" s="174">
        <f t="shared" si="12"/>
        <v>0.18181818181818182</v>
      </c>
      <c r="Y96" s="174">
        <f t="shared" si="12"/>
        <v>0.36363636363636365</v>
      </c>
      <c r="Z96" s="174">
        <f t="shared" si="12"/>
        <v>0.36363636363636365</v>
      </c>
      <c r="AA96" s="174">
        <f t="shared" si="12"/>
        <v>0</v>
      </c>
      <c r="AB96" s="174"/>
      <c r="AC96" s="174">
        <f t="shared" si="13"/>
        <v>0.27272727272727271</v>
      </c>
      <c r="AD96" s="174">
        <f t="shared" si="13"/>
        <v>0.54545454545454541</v>
      </c>
      <c r="AE96" s="174">
        <f t="shared" si="13"/>
        <v>1.0909090909090908</v>
      </c>
      <c r="AF96" s="174">
        <f t="shared" si="13"/>
        <v>1.0909090909090908</v>
      </c>
      <c r="AG96" s="174">
        <f t="shared" si="13"/>
        <v>0</v>
      </c>
      <c r="AH96"/>
      <c r="AI96" s="181" t="str">
        <f t="shared" si="17"/>
        <v/>
      </c>
      <c r="AJ96" s="181" t="str">
        <f t="shared" si="17"/>
        <v/>
      </c>
      <c r="AK96" s="181" t="str">
        <f t="shared" si="17"/>
        <v/>
      </c>
      <c r="AL96" s="181" t="str">
        <f t="shared" si="17"/>
        <v/>
      </c>
      <c r="AM96" s="181" t="str">
        <f t="shared" si="17"/>
        <v/>
      </c>
      <c r="AN96"/>
      <c r="AO96"/>
      <c r="AP96"/>
      <c r="AQ96"/>
      <c r="AR96">
        <v>2</v>
      </c>
      <c r="AS96" t="s">
        <v>1155</v>
      </c>
      <c r="AT96"/>
      <c r="AU96"/>
      <c r="AV96"/>
      <c r="AW96"/>
      <c r="AX96"/>
      <c r="AY96"/>
      <c r="AZ96"/>
      <c r="BA96"/>
      <c r="BB96"/>
      <c r="BC96"/>
      <c r="BD96"/>
      <c r="BE96"/>
      <c r="BF96"/>
      <c r="BG96"/>
      <c r="BH96"/>
      <c r="BI96"/>
      <c r="BJ96"/>
      <c r="BK96"/>
      <c r="BL96"/>
      <c r="BM96"/>
      <c r="BN96"/>
      <c r="BO96"/>
      <c r="BP96"/>
      <c r="BQ96"/>
      <c r="BR96"/>
      <c r="BS96"/>
      <c r="BT96"/>
      <c r="BU96"/>
      <c r="BV96"/>
      <c r="BW96"/>
      <c r="BX96"/>
      <c r="BY96"/>
      <c r="BZ96"/>
      <c r="CA96"/>
      <c r="CB96"/>
      <c r="CC96"/>
      <c r="CD96"/>
      <c r="CE96"/>
      <c r="CF96"/>
      <c r="CG96"/>
      <c r="CH96"/>
      <c r="CI96"/>
      <c r="CJ96"/>
      <c r="CK96"/>
      <c r="CL96"/>
      <c r="CM96"/>
      <c r="CN96"/>
      <c r="CO96"/>
      <c r="CP96"/>
      <c r="CQ96"/>
      <c r="CR96"/>
      <c r="CS96"/>
      <c r="CT96"/>
      <c r="CU96"/>
      <c r="CV96"/>
      <c r="CW96"/>
      <c r="CX96"/>
      <c r="CY96"/>
      <c r="CZ96"/>
      <c r="DA96"/>
      <c r="DB96"/>
      <c r="DC96"/>
      <c r="DD96"/>
      <c r="DE96"/>
      <c r="DF96"/>
      <c r="DG96"/>
      <c r="DH96"/>
      <c r="DI96"/>
      <c r="DJ96"/>
      <c r="DK96"/>
      <c r="DL96"/>
    </row>
    <row r="97" spans="1:116" s="183" customFormat="1" x14ac:dyDescent="0.25">
      <c r="B97" s="183">
        <v>3</v>
      </c>
      <c r="C97" s="183">
        <v>4</v>
      </c>
      <c r="D97" s="183">
        <v>1</v>
      </c>
      <c r="E97" s="183">
        <v>4</v>
      </c>
      <c r="F97" s="183">
        <v>1</v>
      </c>
      <c r="G97" s="183">
        <v>1</v>
      </c>
      <c r="H97" s="183">
        <v>1</v>
      </c>
      <c r="I97" s="183">
        <v>1</v>
      </c>
      <c r="J97" s="183">
        <v>3</v>
      </c>
      <c r="K97" s="183">
        <v>4</v>
      </c>
      <c r="L97" s="183">
        <v>3</v>
      </c>
      <c r="M97"/>
      <c r="N97"/>
      <c r="O97">
        <f t="shared" si="15"/>
        <v>5</v>
      </c>
      <c r="P97">
        <f t="shared" si="15"/>
        <v>0</v>
      </c>
      <c r="Q97">
        <f t="shared" si="15"/>
        <v>3</v>
      </c>
      <c r="R97">
        <f t="shared" si="15"/>
        <v>3</v>
      </c>
      <c r="S97">
        <f t="shared" si="15"/>
        <v>0</v>
      </c>
      <c r="T97">
        <f t="shared" si="16"/>
        <v>11</v>
      </c>
      <c r="U97"/>
      <c r="V97" s="174">
        <v>2</v>
      </c>
      <c r="W97" s="174">
        <f t="shared" si="12"/>
        <v>0.45454545454545453</v>
      </c>
      <c r="X97" s="174">
        <f t="shared" si="12"/>
        <v>0</v>
      </c>
      <c r="Y97" s="174">
        <f t="shared" si="12"/>
        <v>0.27272727272727271</v>
      </c>
      <c r="Z97" s="174">
        <f t="shared" si="12"/>
        <v>0.27272727272727271</v>
      </c>
      <c r="AA97" s="174">
        <f t="shared" si="12"/>
        <v>0</v>
      </c>
      <c r="AB97" s="174"/>
      <c r="AC97" s="174">
        <f t="shared" si="13"/>
        <v>0.90909090909090906</v>
      </c>
      <c r="AD97" s="174">
        <f t="shared" si="13"/>
        <v>0</v>
      </c>
      <c r="AE97" s="174">
        <f t="shared" si="13"/>
        <v>0.54545454545454541</v>
      </c>
      <c r="AF97" s="174">
        <f t="shared" si="13"/>
        <v>0.54545454545454541</v>
      </c>
      <c r="AG97" s="174">
        <f t="shared" si="13"/>
        <v>0</v>
      </c>
      <c r="AH97"/>
      <c r="AI97" s="181" t="str">
        <f t="shared" si="17"/>
        <v/>
      </c>
      <c r="AJ97" s="181" t="str">
        <f t="shared" si="17"/>
        <v/>
      </c>
      <c r="AK97" s="181" t="str">
        <f t="shared" si="17"/>
        <v/>
      </c>
      <c r="AL97" s="181" t="str">
        <f t="shared" si="17"/>
        <v/>
      </c>
      <c r="AM97" s="181" t="str">
        <f t="shared" si="17"/>
        <v/>
      </c>
      <c r="AN97"/>
      <c r="AO97"/>
      <c r="AP97"/>
      <c r="AQ97"/>
      <c r="AR97">
        <v>3</v>
      </c>
      <c r="AS97" t="s">
        <v>1156</v>
      </c>
      <c r="AT97"/>
      <c r="AU97"/>
      <c r="AV97"/>
      <c r="AW97"/>
      <c r="AX97"/>
      <c r="AY97"/>
      <c r="AZ97"/>
      <c r="BA97"/>
      <c r="BB97"/>
      <c r="BC97"/>
      <c r="BD97"/>
      <c r="BE97"/>
      <c r="BF97"/>
      <c r="BG97"/>
      <c r="BH97"/>
      <c r="BI97"/>
      <c r="BJ97"/>
      <c r="BK97"/>
      <c r="BL97"/>
      <c r="BM97"/>
      <c r="BN97"/>
      <c r="BO97"/>
      <c r="BP97"/>
      <c r="BQ97"/>
      <c r="BR97"/>
      <c r="BS97"/>
      <c r="BT97"/>
      <c r="BU97"/>
      <c r="BV97"/>
      <c r="BW97"/>
      <c r="BX97"/>
      <c r="BY97"/>
      <c r="BZ97"/>
      <c r="CA97"/>
      <c r="CB97"/>
      <c r="CC97"/>
      <c r="CD97"/>
      <c r="CE97"/>
      <c r="CF97"/>
      <c r="CG97"/>
      <c r="CH97"/>
      <c r="CI97"/>
      <c r="CJ97"/>
      <c r="CK97"/>
      <c r="CL97"/>
      <c r="CM97"/>
      <c r="CN97"/>
      <c r="CO97"/>
      <c r="CP97"/>
      <c r="CQ97"/>
      <c r="CR97"/>
      <c r="CS97"/>
      <c r="CT97"/>
      <c r="CU97"/>
      <c r="CV97"/>
      <c r="CW97"/>
      <c r="CX97"/>
      <c r="CY97"/>
      <c r="CZ97"/>
      <c r="DA97"/>
      <c r="DB97"/>
      <c r="DC97"/>
      <c r="DD97"/>
      <c r="DE97"/>
      <c r="DF97"/>
      <c r="DG97"/>
      <c r="DH97"/>
      <c r="DI97"/>
      <c r="DJ97"/>
      <c r="DK97"/>
      <c r="DL97"/>
    </row>
    <row r="98" spans="1:116" x14ac:dyDescent="0.25">
      <c r="B98">
        <v>2</v>
      </c>
      <c r="C98">
        <v>2</v>
      </c>
      <c r="D98">
        <v>2</v>
      </c>
      <c r="E98">
        <v>2</v>
      </c>
      <c r="F98">
        <v>2</v>
      </c>
      <c r="G98">
        <v>2</v>
      </c>
      <c r="H98">
        <v>2</v>
      </c>
      <c r="I98">
        <v>2</v>
      </c>
      <c r="J98">
        <v>4</v>
      </c>
      <c r="K98">
        <v>2</v>
      </c>
      <c r="L98">
        <v>4</v>
      </c>
      <c r="O98">
        <f t="shared" si="15"/>
        <v>0</v>
      </c>
      <c r="P98">
        <f t="shared" si="15"/>
        <v>9</v>
      </c>
      <c r="Q98">
        <f t="shared" si="15"/>
        <v>0</v>
      </c>
      <c r="R98">
        <f t="shared" si="15"/>
        <v>2</v>
      </c>
      <c r="S98">
        <f t="shared" si="15"/>
        <v>0</v>
      </c>
      <c r="T98">
        <f t="shared" si="16"/>
        <v>11</v>
      </c>
      <c r="V98" s="174">
        <v>1</v>
      </c>
      <c r="W98" s="174">
        <f t="shared" si="12"/>
        <v>0</v>
      </c>
      <c r="X98" s="174">
        <f t="shared" si="12"/>
        <v>0.81818181818181823</v>
      </c>
      <c r="Y98" s="174">
        <f t="shared" si="12"/>
        <v>0</v>
      </c>
      <c r="Z98" s="174">
        <f t="shared" si="12"/>
        <v>0.18181818181818182</v>
      </c>
      <c r="AA98" s="174">
        <f t="shared" si="12"/>
        <v>0</v>
      </c>
      <c r="AC98" s="174">
        <f t="shared" si="13"/>
        <v>0</v>
      </c>
      <c r="AD98" s="174">
        <f t="shared" si="13"/>
        <v>0.81818181818181823</v>
      </c>
      <c r="AE98" s="174">
        <f t="shared" si="13"/>
        <v>0</v>
      </c>
      <c r="AF98" s="174">
        <f t="shared" si="13"/>
        <v>0.18181818181818182</v>
      </c>
      <c r="AG98" s="174">
        <f t="shared" si="13"/>
        <v>0</v>
      </c>
      <c r="AI98" s="181" t="str">
        <f t="shared" si="17"/>
        <v/>
      </c>
      <c r="AJ98" s="181" t="str">
        <f t="shared" si="17"/>
        <v/>
      </c>
      <c r="AK98" s="181" t="str">
        <f t="shared" si="17"/>
        <v/>
      </c>
      <c r="AL98" s="181" t="str">
        <f t="shared" si="17"/>
        <v/>
      </c>
      <c r="AM98" s="181" t="str">
        <f t="shared" si="17"/>
        <v/>
      </c>
      <c r="AR98">
        <v>4</v>
      </c>
      <c r="AS98" t="s">
        <v>1157</v>
      </c>
    </row>
    <row r="99" spans="1:116" x14ac:dyDescent="0.25">
      <c r="O99" t="str">
        <f t="shared" si="15"/>
        <v/>
      </c>
      <c r="P99" t="str">
        <f t="shared" si="15"/>
        <v/>
      </c>
      <c r="Q99" t="str">
        <f t="shared" si="15"/>
        <v/>
      </c>
      <c r="R99" t="str">
        <f t="shared" si="15"/>
        <v/>
      </c>
      <c r="S99" t="str">
        <f t="shared" si="15"/>
        <v/>
      </c>
      <c r="T99">
        <f t="shared" si="16"/>
        <v>0</v>
      </c>
      <c r="W99" s="174" t="str">
        <f t="shared" si="12"/>
        <v/>
      </c>
      <c r="X99" s="174" t="str">
        <f t="shared" si="12"/>
        <v/>
      </c>
      <c r="Y99" s="174" t="str">
        <f t="shared" si="12"/>
        <v/>
      </c>
      <c r="Z99" s="174" t="str">
        <f t="shared" si="12"/>
        <v/>
      </c>
      <c r="AA99" s="174" t="str">
        <f t="shared" si="12"/>
        <v/>
      </c>
      <c r="AC99" s="174" t="str">
        <f t="shared" si="13"/>
        <v/>
      </c>
      <c r="AD99" s="174" t="str">
        <f t="shared" si="13"/>
        <v/>
      </c>
      <c r="AE99" s="174" t="str">
        <f t="shared" si="13"/>
        <v/>
      </c>
      <c r="AF99" s="174" t="str">
        <f t="shared" si="13"/>
        <v/>
      </c>
      <c r="AG99" s="174" t="str">
        <f t="shared" si="13"/>
        <v/>
      </c>
      <c r="AI99" s="181" t="str">
        <f t="shared" si="17"/>
        <v/>
      </c>
      <c r="AJ99" s="181" t="str">
        <f t="shared" si="17"/>
        <v/>
      </c>
      <c r="AK99" s="181" t="str">
        <f t="shared" si="17"/>
        <v/>
      </c>
      <c r="AL99" s="181" t="str">
        <f t="shared" si="17"/>
        <v/>
      </c>
      <c r="AM99" s="181" t="str">
        <f t="shared" si="17"/>
        <v/>
      </c>
    </row>
    <row r="100" spans="1:116" s="180" customFormat="1" x14ac:dyDescent="0.25">
      <c r="A100" s="180" t="s">
        <v>34</v>
      </c>
      <c r="B100" s="180">
        <v>2</v>
      </c>
      <c r="C100" s="180">
        <v>2</v>
      </c>
      <c r="D100" s="180">
        <v>2</v>
      </c>
      <c r="E100" s="180">
        <v>2</v>
      </c>
      <c r="F100" s="180">
        <v>1</v>
      </c>
      <c r="G100" s="180">
        <v>2</v>
      </c>
      <c r="H100" s="180">
        <v>2</v>
      </c>
      <c r="I100" s="180">
        <v>2</v>
      </c>
      <c r="J100" s="180">
        <v>2</v>
      </c>
      <c r="K100" s="180">
        <v>2</v>
      </c>
      <c r="L100" s="180">
        <v>2</v>
      </c>
      <c r="M100"/>
      <c r="N100"/>
      <c r="O100">
        <f t="shared" si="15"/>
        <v>1</v>
      </c>
      <c r="P100">
        <f t="shared" si="15"/>
        <v>10</v>
      </c>
      <c r="Q100">
        <f t="shared" si="15"/>
        <v>0</v>
      </c>
      <c r="R100">
        <f t="shared" si="15"/>
        <v>0</v>
      </c>
      <c r="S100">
        <f t="shared" si="15"/>
        <v>0</v>
      </c>
      <c r="T100">
        <f t="shared" si="16"/>
        <v>11</v>
      </c>
      <c r="U100"/>
      <c r="V100" s="174">
        <v>2</v>
      </c>
      <c r="W100" s="174">
        <f t="shared" si="12"/>
        <v>9.0909090909090912E-2</v>
      </c>
      <c r="X100" s="174">
        <f t="shared" si="12"/>
        <v>0.90909090909090906</v>
      </c>
      <c r="Y100" s="174">
        <f t="shared" si="12"/>
        <v>0</v>
      </c>
      <c r="Z100" s="174">
        <f t="shared" si="12"/>
        <v>0</v>
      </c>
      <c r="AA100" s="174">
        <f t="shared" si="12"/>
        <v>0</v>
      </c>
      <c r="AB100" s="174"/>
      <c r="AC100" s="174">
        <f t="shared" si="13"/>
        <v>0.18181818181818182</v>
      </c>
      <c r="AD100" s="174">
        <f t="shared" si="13"/>
        <v>1.8181818181818181</v>
      </c>
      <c r="AE100" s="174">
        <f t="shared" si="13"/>
        <v>0</v>
      </c>
      <c r="AF100" s="174">
        <f t="shared" si="13"/>
        <v>0</v>
      </c>
      <c r="AG100" s="174">
        <f t="shared" si="13"/>
        <v>0</v>
      </c>
      <c r="AH100"/>
      <c r="AI100" s="181">
        <f t="shared" si="17"/>
        <v>0.61363636363636365</v>
      </c>
      <c r="AJ100" s="181">
        <f t="shared" si="17"/>
        <v>0.88636363636363635</v>
      </c>
      <c r="AK100" s="181">
        <f t="shared" si="17"/>
        <v>0</v>
      </c>
      <c r="AL100" s="181">
        <f t="shared" si="17"/>
        <v>0</v>
      </c>
      <c r="AM100" s="181">
        <f t="shared" si="17"/>
        <v>0</v>
      </c>
      <c r="AN100"/>
      <c r="AO100"/>
      <c r="AP100"/>
      <c r="AQ100"/>
      <c r="AR100">
        <v>1</v>
      </c>
      <c r="AS100" t="s">
        <v>1158</v>
      </c>
      <c r="AT100"/>
      <c r="AU100"/>
      <c r="AV100"/>
      <c r="AW100"/>
      <c r="AX100"/>
      <c r="AY100"/>
      <c r="AZ100"/>
      <c r="BA100"/>
      <c r="BB100"/>
      <c r="BC100"/>
      <c r="BD100"/>
      <c r="BE100"/>
      <c r="BF100"/>
      <c r="BG100"/>
      <c r="BH100"/>
      <c r="BI100"/>
      <c r="BJ100"/>
      <c r="BK100"/>
      <c r="BL100"/>
      <c r="BM100"/>
      <c r="BN100"/>
      <c r="BO100"/>
      <c r="BP100"/>
      <c r="BQ100"/>
      <c r="BR100"/>
      <c r="BS100"/>
      <c r="BT100"/>
      <c r="BU100"/>
      <c r="BV100"/>
      <c r="BW100"/>
      <c r="BX100"/>
      <c r="BY100"/>
      <c r="BZ100"/>
      <c r="CA100"/>
      <c r="CB100"/>
      <c r="CC100"/>
      <c r="CD100"/>
      <c r="CE100"/>
      <c r="CF100"/>
      <c r="CG100"/>
      <c r="CH100"/>
      <c r="CI100"/>
      <c r="CJ100"/>
      <c r="CK100"/>
      <c r="CL100"/>
      <c r="CM100"/>
      <c r="CN100"/>
      <c r="CO100"/>
      <c r="CP100"/>
      <c r="CQ100"/>
      <c r="CR100"/>
      <c r="CS100"/>
      <c r="CT100"/>
      <c r="CU100"/>
      <c r="CV100"/>
      <c r="CW100"/>
      <c r="CX100"/>
      <c r="CY100"/>
      <c r="CZ100"/>
      <c r="DA100"/>
      <c r="DB100"/>
      <c r="DC100"/>
      <c r="DD100"/>
      <c r="DE100"/>
      <c r="DF100"/>
      <c r="DG100"/>
      <c r="DH100"/>
      <c r="DI100"/>
      <c r="DJ100"/>
      <c r="DK100"/>
      <c r="DL100"/>
    </row>
    <row r="101" spans="1:116" s="182" customFormat="1" x14ac:dyDescent="0.25">
      <c r="B101" s="182">
        <v>1</v>
      </c>
      <c r="C101" s="182">
        <v>1</v>
      </c>
      <c r="D101" s="182">
        <v>1</v>
      </c>
      <c r="E101" s="182">
        <v>1</v>
      </c>
      <c r="F101" s="182">
        <v>2</v>
      </c>
      <c r="G101" s="182">
        <v>1</v>
      </c>
      <c r="H101" s="182">
        <v>1</v>
      </c>
      <c r="I101" s="182">
        <v>1</v>
      </c>
      <c r="J101" s="182">
        <v>1</v>
      </c>
      <c r="K101" s="182">
        <v>1</v>
      </c>
      <c r="L101" s="182">
        <v>1</v>
      </c>
      <c r="M101"/>
      <c r="N101"/>
      <c r="O101">
        <f t="shared" si="15"/>
        <v>10</v>
      </c>
      <c r="P101">
        <f t="shared" si="15"/>
        <v>1</v>
      </c>
      <c r="Q101">
        <f t="shared" si="15"/>
        <v>0</v>
      </c>
      <c r="R101">
        <f t="shared" si="15"/>
        <v>0</v>
      </c>
      <c r="S101">
        <f t="shared" si="15"/>
        <v>0</v>
      </c>
      <c r="T101">
        <f t="shared" si="16"/>
        <v>11</v>
      </c>
      <c r="U101"/>
      <c r="V101" s="174">
        <v>1</v>
      </c>
      <c r="W101" s="174">
        <f t="shared" ref="W101:AA124" si="18">IF(SUM($B101:$L101)=0,"",O101/$T101)</f>
        <v>0.90909090909090906</v>
      </c>
      <c r="X101" s="174">
        <f t="shared" si="18"/>
        <v>9.0909090909090912E-2</v>
      </c>
      <c r="Y101" s="174">
        <f t="shared" si="18"/>
        <v>0</v>
      </c>
      <c r="Z101" s="174">
        <f t="shared" si="18"/>
        <v>0</v>
      </c>
      <c r="AA101" s="174">
        <f t="shared" si="18"/>
        <v>0</v>
      </c>
      <c r="AB101" s="174"/>
      <c r="AC101" s="174">
        <f t="shared" ref="AC101:AG124" si="19">IF(SUM($B101:$L101)=0,"",W101*$V101)</f>
        <v>0.90909090909090906</v>
      </c>
      <c r="AD101" s="174">
        <f t="shared" si="19"/>
        <v>9.0909090909090912E-2</v>
      </c>
      <c r="AE101" s="174">
        <f t="shared" si="19"/>
        <v>0</v>
      </c>
      <c r="AF101" s="174">
        <f t="shared" si="19"/>
        <v>0</v>
      </c>
      <c r="AG101" s="174">
        <f t="shared" si="19"/>
        <v>0</v>
      </c>
      <c r="AH101"/>
      <c r="AI101" s="181" t="str">
        <f t="shared" ref="AI101:AM116" si="20">IF($A101="","",IF(B104=0,AVERAGE(AC101:AC103),IF(B105=0,AVERAGE(AC101:AC104),IF(B106=0,AVERAGE(AC101:AC105),AVERAGE(AC101:AC102)))))</f>
        <v/>
      </c>
      <c r="AJ101" s="181" t="str">
        <f t="shared" si="20"/>
        <v/>
      </c>
      <c r="AK101" s="181" t="str">
        <f t="shared" si="20"/>
        <v/>
      </c>
      <c r="AL101" s="181" t="str">
        <f t="shared" si="20"/>
        <v/>
      </c>
      <c r="AM101" s="181" t="str">
        <f t="shared" si="20"/>
        <v/>
      </c>
      <c r="AN101"/>
      <c r="AO101"/>
      <c r="AP101"/>
      <c r="AQ101"/>
      <c r="AR101">
        <v>2</v>
      </c>
      <c r="AS101" t="s">
        <v>820</v>
      </c>
      <c r="AT101"/>
      <c r="AU101"/>
      <c r="AV101"/>
      <c r="AW101"/>
      <c r="AX101"/>
      <c r="AY101"/>
      <c r="AZ101"/>
      <c r="BA101"/>
      <c r="BB101"/>
      <c r="BC101"/>
      <c r="BD101"/>
      <c r="BE101"/>
      <c r="BF101"/>
      <c r="BG101"/>
      <c r="BH101"/>
      <c r="BI101"/>
      <c r="BJ101"/>
      <c r="BK101"/>
      <c r="BL101"/>
      <c r="BM101"/>
      <c r="BN101"/>
      <c r="BO101"/>
      <c r="BP101"/>
      <c r="BQ101"/>
      <c r="BR101"/>
      <c r="BS101"/>
      <c r="BT101"/>
      <c r="BU101"/>
      <c r="BV101"/>
      <c r="BW101"/>
      <c r="BX101"/>
      <c r="BY101"/>
      <c r="BZ101"/>
      <c r="CA101"/>
      <c r="CB101"/>
      <c r="CC101"/>
      <c r="CD101"/>
      <c r="CE101"/>
      <c r="CF101"/>
      <c r="CG101"/>
      <c r="CH101"/>
      <c r="CI101"/>
      <c r="CJ101"/>
      <c r="CK101"/>
      <c r="CL101"/>
      <c r="CM101"/>
      <c r="CN101"/>
      <c r="CO101"/>
      <c r="CP101"/>
      <c r="CQ101"/>
      <c r="CR101"/>
      <c r="CS101"/>
      <c r="CT101"/>
      <c r="CU101"/>
      <c r="CV101"/>
      <c r="CW101"/>
      <c r="CX101"/>
      <c r="CY101"/>
      <c r="CZ101"/>
      <c r="DA101"/>
      <c r="DB101"/>
      <c r="DC101"/>
      <c r="DD101"/>
      <c r="DE101"/>
      <c r="DF101"/>
      <c r="DG101"/>
      <c r="DH101"/>
      <c r="DI101"/>
      <c r="DJ101"/>
      <c r="DK101"/>
      <c r="DL101"/>
    </row>
    <row r="102" spans="1:116" x14ac:dyDescent="0.25">
      <c r="O102" t="str">
        <f t="shared" ref="O102:S124" si="21">IF(SUM($B102:$L102)=0,"",COUNTIF($B102:$L102,"="&amp;O$4))</f>
        <v/>
      </c>
      <c r="P102" t="str">
        <f t="shared" si="21"/>
        <v/>
      </c>
      <c r="Q102" t="str">
        <f t="shared" si="21"/>
        <v/>
      </c>
      <c r="R102" t="str">
        <f t="shared" si="21"/>
        <v/>
      </c>
      <c r="S102" t="str">
        <f t="shared" si="21"/>
        <v/>
      </c>
      <c r="T102">
        <f t="shared" si="16"/>
        <v>0</v>
      </c>
      <c r="W102" s="174" t="str">
        <f t="shared" si="18"/>
        <v/>
      </c>
      <c r="X102" s="174" t="str">
        <f t="shared" si="18"/>
        <v/>
      </c>
      <c r="Y102" s="174" t="str">
        <f t="shared" si="18"/>
        <v/>
      </c>
      <c r="Z102" s="174" t="str">
        <f t="shared" si="18"/>
        <v/>
      </c>
      <c r="AA102" s="174" t="str">
        <f t="shared" si="18"/>
        <v/>
      </c>
      <c r="AC102" s="174" t="str">
        <f t="shared" si="19"/>
        <v/>
      </c>
      <c r="AD102" s="174" t="str">
        <f t="shared" si="19"/>
        <v/>
      </c>
      <c r="AE102" s="174" t="str">
        <f t="shared" si="19"/>
        <v/>
      </c>
      <c r="AF102" s="174" t="str">
        <f t="shared" si="19"/>
        <v/>
      </c>
      <c r="AG102" s="174" t="str">
        <f t="shared" si="19"/>
        <v/>
      </c>
      <c r="AI102" s="181" t="str">
        <f t="shared" si="20"/>
        <v/>
      </c>
      <c r="AJ102" s="181" t="str">
        <f t="shared" si="20"/>
        <v/>
      </c>
      <c r="AK102" s="181" t="str">
        <f t="shared" si="20"/>
        <v/>
      </c>
      <c r="AL102" s="181" t="str">
        <f t="shared" si="20"/>
        <v/>
      </c>
      <c r="AM102" s="181" t="str">
        <f t="shared" si="20"/>
        <v/>
      </c>
    </row>
    <row r="103" spans="1:116" s="180" customFormat="1" x14ac:dyDescent="0.25">
      <c r="A103" s="180" t="s">
        <v>35</v>
      </c>
      <c r="B103" s="180">
        <v>1</v>
      </c>
      <c r="C103" s="180">
        <v>1</v>
      </c>
      <c r="D103" s="180">
        <v>2</v>
      </c>
      <c r="E103" s="180">
        <v>2</v>
      </c>
      <c r="F103" s="180">
        <v>1</v>
      </c>
      <c r="G103" s="180">
        <v>2</v>
      </c>
      <c r="H103" s="180">
        <v>2</v>
      </c>
      <c r="I103" s="180">
        <v>2</v>
      </c>
      <c r="J103" s="180">
        <v>2</v>
      </c>
      <c r="K103" s="180">
        <v>2</v>
      </c>
      <c r="L103" s="180">
        <v>1</v>
      </c>
      <c r="M103"/>
      <c r="N103"/>
      <c r="O103">
        <f t="shared" si="21"/>
        <v>4</v>
      </c>
      <c r="P103">
        <f t="shared" si="21"/>
        <v>7</v>
      </c>
      <c r="Q103">
        <f t="shared" si="21"/>
        <v>0</v>
      </c>
      <c r="R103">
        <f t="shared" si="21"/>
        <v>0</v>
      </c>
      <c r="S103">
        <f t="shared" si="21"/>
        <v>0</v>
      </c>
      <c r="T103">
        <f t="shared" si="16"/>
        <v>11</v>
      </c>
      <c r="U103"/>
      <c r="V103" s="174">
        <v>2</v>
      </c>
      <c r="W103" s="174">
        <f t="shared" si="18"/>
        <v>0.36363636363636365</v>
      </c>
      <c r="X103" s="174">
        <f t="shared" si="18"/>
        <v>0.63636363636363635</v>
      </c>
      <c r="Y103" s="174">
        <f t="shared" si="18"/>
        <v>0</v>
      </c>
      <c r="Z103" s="174">
        <f t="shared" si="18"/>
        <v>0</v>
      </c>
      <c r="AA103" s="174">
        <f t="shared" si="18"/>
        <v>0</v>
      </c>
      <c r="AB103" s="174"/>
      <c r="AC103" s="174">
        <f t="shared" si="19"/>
        <v>0.72727272727272729</v>
      </c>
      <c r="AD103" s="174">
        <f t="shared" si="19"/>
        <v>1.2727272727272727</v>
      </c>
      <c r="AE103" s="174">
        <f t="shared" si="19"/>
        <v>0</v>
      </c>
      <c r="AF103" s="174">
        <f t="shared" si="19"/>
        <v>0</v>
      </c>
      <c r="AG103" s="174">
        <f t="shared" si="19"/>
        <v>0</v>
      </c>
      <c r="AH103"/>
      <c r="AI103" s="181">
        <f t="shared" si="20"/>
        <v>0.68181818181818188</v>
      </c>
      <c r="AJ103" s="181">
        <f t="shared" si="20"/>
        <v>0.81818181818181812</v>
      </c>
      <c r="AK103" s="181">
        <f t="shared" si="20"/>
        <v>0</v>
      </c>
      <c r="AL103" s="181">
        <f t="shared" si="20"/>
        <v>0</v>
      </c>
      <c r="AM103" s="181">
        <f t="shared" si="20"/>
        <v>0</v>
      </c>
      <c r="AN103"/>
      <c r="AO103"/>
      <c r="AP103"/>
      <c r="AQ103"/>
      <c r="AR103">
        <v>1</v>
      </c>
      <c r="AS103" t="s">
        <v>1159</v>
      </c>
      <c r="AT103"/>
      <c r="AU103"/>
      <c r="AV103"/>
      <c r="AW103"/>
      <c r="AX103"/>
      <c r="AY103"/>
      <c r="AZ103"/>
      <c r="BA103"/>
      <c r="BB103"/>
      <c r="BC103"/>
      <c r="BD103"/>
      <c r="BE103"/>
      <c r="BF103"/>
      <c r="BG103"/>
      <c r="BH103"/>
      <c r="BI103"/>
      <c r="BJ103"/>
      <c r="BK103"/>
      <c r="BL103"/>
      <c r="BM103"/>
      <c r="BN103"/>
      <c r="BO103"/>
      <c r="BP103"/>
      <c r="BQ103"/>
      <c r="BR103"/>
      <c r="BS103"/>
      <c r="BT103"/>
      <c r="BU103"/>
      <c r="BV103"/>
      <c r="BW103"/>
      <c r="BX103"/>
      <c r="BY103"/>
      <c r="BZ103"/>
      <c r="CA103"/>
      <c r="CB103"/>
      <c r="CC103"/>
      <c r="CD103"/>
      <c r="CE103"/>
      <c r="CF103"/>
      <c r="CG103"/>
      <c r="CH103"/>
      <c r="CI103"/>
      <c r="CJ103"/>
      <c r="CK103"/>
      <c r="CL103"/>
      <c r="CM103"/>
      <c r="CN103"/>
      <c r="CO103"/>
      <c r="CP103"/>
      <c r="CQ103"/>
      <c r="CR103"/>
      <c r="CS103"/>
      <c r="CT103"/>
      <c r="CU103"/>
      <c r="CV103"/>
      <c r="CW103"/>
      <c r="CX103"/>
      <c r="CY103"/>
      <c r="CZ103"/>
      <c r="DA103"/>
      <c r="DB103"/>
      <c r="DC103"/>
      <c r="DD103"/>
      <c r="DE103"/>
      <c r="DF103"/>
      <c r="DG103"/>
      <c r="DH103"/>
      <c r="DI103"/>
      <c r="DJ103"/>
      <c r="DK103"/>
      <c r="DL103"/>
    </row>
    <row r="104" spans="1:116" s="182" customFormat="1" x14ac:dyDescent="0.25">
      <c r="B104" s="182">
        <v>2</v>
      </c>
      <c r="C104" s="182">
        <v>2</v>
      </c>
      <c r="D104" s="182">
        <v>1</v>
      </c>
      <c r="E104" s="182">
        <v>1</v>
      </c>
      <c r="F104" s="182">
        <v>2</v>
      </c>
      <c r="G104" s="182">
        <v>1</v>
      </c>
      <c r="H104" s="182">
        <v>1</v>
      </c>
      <c r="I104" s="182">
        <v>1</v>
      </c>
      <c r="J104" s="182">
        <v>1</v>
      </c>
      <c r="K104" s="182">
        <v>1</v>
      </c>
      <c r="L104" s="182">
        <v>2</v>
      </c>
      <c r="M104"/>
      <c r="N104"/>
      <c r="O104">
        <f t="shared" si="21"/>
        <v>7</v>
      </c>
      <c r="P104">
        <f t="shared" si="21"/>
        <v>4</v>
      </c>
      <c r="Q104">
        <f t="shared" si="21"/>
        <v>0</v>
      </c>
      <c r="R104">
        <f t="shared" si="21"/>
        <v>0</v>
      </c>
      <c r="S104">
        <f t="shared" si="21"/>
        <v>0</v>
      </c>
      <c r="T104">
        <f t="shared" si="16"/>
        <v>11</v>
      </c>
      <c r="U104"/>
      <c r="V104" s="174">
        <v>1</v>
      </c>
      <c r="W104" s="174">
        <f t="shared" si="18"/>
        <v>0.63636363636363635</v>
      </c>
      <c r="X104" s="174">
        <f t="shared" si="18"/>
        <v>0.36363636363636365</v>
      </c>
      <c r="Y104" s="174">
        <f t="shared" si="18"/>
        <v>0</v>
      </c>
      <c r="Z104" s="174">
        <f t="shared" si="18"/>
        <v>0</v>
      </c>
      <c r="AA104" s="174">
        <f t="shared" si="18"/>
        <v>0</v>
      </c>
      <c r="AB104" s="174"/>
      <c r="AC104" s="174">
        <f t="shared" si="19"/>
        <v>0.63636363636363635</v>
      </c>
      <c r="AD104" s="174">
        <f t="shared" si="19"/>
        <v>0.36363636363636365</v>
      </c>
      <c r="AE104" s="174">
        <f t="shared" si="19"/>
        <v>0</v>
      </c>
      <c r="AF104" s="174">
        <f t="shared" si="19"/>
        <v>0</v>
      </c>
      <c r="AG104" s="174">
        <f t="shared" si="19"/>
        <v>0</v>
      </c>
      <c r="AH104"/>
      <c r="AI104" s="181" t="str">
        <f t="shared" si="20"/>
        <v/>
      </c>
      <c r="AJ104" s="181" t="str">
        <f t="shared" si="20"/>
        <v/>
      </c>
      <c r="AK104" s="181" t="str">
        <f t="shared" si="20"/>
        <v/>
      </c>
      <c r="AL104" s="181" t="str">
        <f t="shared" si="20"/>
        <v/>
      </c>
      <c r="AM104" s="181" t="str">
        <f t="shared" si="20"/>
        <v/>
      </c>
      <c r="AN104"/>
      <c r="AO104"/>
      <c r="AP104"/>
      <c r="AQ104"/>
      <c r="AR104">
        <v>2</v>
      </c>
      <c r="AS104" t="s">
        <v>1160</v>
      </c>
      <c r="AT104"/>
      <c r="AU104"/>
      <c r="AV104"/>
      <c r="AW104"/>
      <c r="AX104"/>
      <c r="AY104"/>
      <c r="AZ104"/>
      <c r="BA104"/>
      <c r="BB104"/>
      <c r="BC104"/>
      <c r="BD104"/>
      <c r="BE104"/>
      <c r="BF104"/>
      <c r="BG104"/>
      <c r="BH104"/>
      <c r="BI104"/>
      <c r="BJ104"/>
      <c r="BK104"/>
      <c r="BL104"/>
      <c r="BM104"/>
      <c r="BN104"/>
      <c r="BO104"/>
      <c r="BP104"/>
      <c r="BQ104"/>
      <c r="BR104"/>
      <c r="BS104"/>
      <c r="BT104"/>
      <c r="BU104"/>
      <c r="BV104"/>
      <c r="BW104"/>
      <c r="BX104"/>
      <c r="BY104"/>
      <c r="BZ104"/>
      <c r="CA104"/>
      <c r="CB104"/>
      <c r="CC104"/>
      <c r="CD104"/>
      <c r="CE104"/>
      <c r="CF104"/>
      <c r="CG104"/>
      <c r="CH104"/>
      <c r="CI104"/>
      <c r="CJ104"/>
      <c r="CK104"/>
      <c r="CL104"/>
      <c r="CM104"/>
      <c r="CN104"/>
      <c r="CO104"/>
      <c r="CP104"/>
      <c r="CQ104"/>
      <c r="CR104"/>
      <c r="CS104"/>
      <c r="CT104"/>
      <c r="CU104"/>
      <c r="CV104"/>
      <c r="CW104"/>
      <c r="CX104"/>
      <c r="CY104"/>
      <c r="CZ104"/>
      <c r="DA104"/>
      <c r="DB104"/>
      <c r="DC104"/>
      <c r="DD104"/>
      <c r="DE104"/>
      <c r="DF104"/>
      <c r="DG104"/>
      <c r="DH104"/>
      <c r="DI104"/>
      <c r="DJ104"/>
      <c r="DK104"/>
      <c r="DL104"/>
    </row>
    <row r="105" spans="1:116" x14ac:dyDescent="0.25">
      <c r="O105" t="str">
        <f t="shared" si="21"/>
        <v/>
      </c>
      <c r="P105" t="str">
        <f t="shared" si="21"/>
        <v/>
      </c>
      <c r="Q105" t="str">
        <f t="shared" si="21"/>
        <v/>
      </c>
      <c r="R105" t="str">
        <f t="shared" si="21"/>
        <v/>
      </c>
      <c r="S105" t="str">
        <f t="shared" si="21"/>
        <v/>
      </c>
      <c r="T105">
        <f t="shared" si="16"/>
        <v>0</v>
      </c>
      <c r="W105" s="174" t="str">
        <f t="shared" si="18"/>
        <v/>
      </c>
      <c r="X105" s="174" t="str">
        <f t="shared" si="18"/>
        <v/>
      </c>
      <c r="Y105" s="174" t="str">
        <f t="shared" si="18"/>
        <v/>
      </c>
      <c r="Z105" s="174" t="str">
        <f t="shared" si="18"/>
        <v/>
      </c>
      <c r="AA105" s="174" t="str">
        <f t="shared" si="18"/>
        <v/>
      </c>
      <c r="AC105" s="174" t="str">
        <f t="shared" si="19"/>
        <v/>
      </c>
      <c r="AD105" s="174" t="str">
        <f t="shared" si="19"/>
        <v/>
      </c>
      <c r="AE105" s="174" t="str">
        <f t="shared" si="19"/>
        <v/>
      </c>
      <c r="AF105" s="174" t="str">
        <f t="shared" si="19"/>
        <v/>
      </c>
      <c r="AG105" s="174" t="str">
        <f t="shared" si="19"/>
        <v/>
      </c>
      <c r="AI105" s="181" t="str">
        <f t="shared" si="20"/>
        <v/>
      </c>
      <c r="AJ105" s="181" t="str">
        <f t="shared" si="20"/>
        <v/>
      </c>
      <c r="AK105" s="181" t="str">
        <f t="shared" si="20"/>
        <v/>
      </c>
      <c r="AL105" s="181" t="str">
        <f t="shared" si="20"/>
        <v/>
      </c>
      <c r="AM105" s="181" t="str">
        <f t="shared" si="20"/>
        <v/>
      </c>
    </row>
    <row r="106" spans="1:116" s="180" customFormat="1" x14ac:dyDescent="0.25">
      <c r="A106" s="180" t="s">
        <v>36</v>
      </c>
      <c r="B106" s="180">
        <v>3</v>
      </c>
      <c r="C106" s="180">
        <v>3</v>
      </c>
      <c r="D106" s="180">
        <v>1</v>
      </c>
      <c r="E106" s="180">
        <v>1</v>
      </c>
      <c r="F106" s="180">
        <v>1</v>
      </c>
      <c r="G106" s="180">
        <v>4</v>
      </c>
      <c r="H106" s="180">
        <v>1</v>
      </c>
      <c r="I106" s="180">
        <v>2</v>
      </c>
      <c r="J106" s="180">
        <v>3</v>
      </c>
      <c r="K106" s="180">
        <v>3</v>
      </c>
      <c r="L106" s="180">
        <v>3</v>
      </c>
      <c r="M106"/>
      <c r="N106"/>
      <c r="O106">
        <f t="shared" si="21"/>
        <v>4</v>
      </c>
      <c r="P106">
        <f t="shared" si="21"/>
        <v>1</v>
      </c>
      <c r="Q106">
        <f t="shared" si="21"/>
        <v>5</v>
      </c>
      <c r="R106">
        <f t="shared" si="21"/>
        <v>1</v>
      </c>
      <c r="S106">
        <f t="shared" si="21"/>
        <v>0</v>
      </c>
      <c r="T106">
        <f t="shared" si="16"/>
        <v>11</v>
      </c>
      <c r="U106"/>
      <c r="V106" s="174">
        <v>4</v>
      </c>
      <c r="W106" s="174">
        <f t="shared" si="18"/>
        <v>0.36363636363636365</v>
      </c>
      <c r="X106" s="174">
        <f t="shared" si="18"/>
        <v>9.0909090909090912E-2</v>
      </c>
      <c r="Y106" s="174">
        <f t="shared" si="18"/>
        <v>0.45454545454545453</v>
      </c>
      <c r="Z106" s="174">
        <f t="shared" si="18"/>
        <v>9.0909090909090912E-2</v>
      </c>
      <c r="AA106" s="174">
        <f t="shared" si="18"/>
        <v>0</v>
      </c>
      <c r="AB106" s="174"/>
      <c r="AC106" s="174">
        <f t="shared" si="19"/>
        <v>1.4545454545454546</v>
      </c>
      <c r="AD106" s="174">
        <f t="shared" si="19"/>
        <v>0.36363636363636365</v>
      </c>
      <c r="AE106" s="174">
        <f t="shared" si="19"/>
        <v>1.8181818181818181</v>
      </c>
      <c r="AF106" s="174">
        <f t="shared" si="19"/>
        <v>0.36363636363636365</v>
      </c>
      <c r="AG106" s="174">
        <f t="shared" si="19"/>
        <v>0</v>
      </c>
      <c r="AH106"/>
      <c r="AI106" s="181">
        <f t="shared" si="20"/>
        <v>0.79545454545454553</v>
      </c>
      <c r="AJ106" s="181">
        <f t="shared" si="20"/>
        <v>0.63636363636363624</v>
      </c>
      <c r="AK106" s="181">
        <f t="shared" si="20"/>
        <v>0.75</v>
      </c>
      <c r="AL106" s="181">
        <f t="shared" si="20"/>
        <v>0.31818181818181818</v>
      </c>
      <c r="AM106" s="181">
        <f t="shared" si="20"/>
        <v>0</v>
      </c>
      <c r="AN106"/>
      <c r="AO106"/>
      <c r="AP106"/>
      <c r="AQ106"/>
      <c r="AR106">
        <v>1</v>
      </c>
      <c r="AS106" t="s">
        <v>1161</v>
      </c>
      <c r="AT106"/>
      <c r="AU106"/>
      <c r="AV106"/>
      <c r="AW106"/>
      <c r="AX106"/>
      <c r="AY106"/>
      <c r="AZ106"/>
      <c r="BA106"/>
      <c r="BB106"/>
      <c r="BC106"/>
      <c r="BD106"/>
      <c r="BE106"/>
      <c r="BF106"/>
      <c r="BG106"/>
      <c r="BH106"/>
      <c r="BI106"/>
      <c r="BJ106"/>
      <c r="BK106"/>
      <c r="BL106"/>
      <c r="BM106"/>
      <c r="BN106"/>
      <c r="BO106"/>
      <c r="BP106"/>
      <c r="BQ106"/>
      <c r="BR106"/>
      <c r="BS106"/>
      <c r="BT106"/>
      <c r="BU106"/>
      <c r="BV106"/>
      <c r="BW106"/>
      <c r="BX106"/>
      <c r="BY106"/>
      <c r="BZ106"/>
      <c r="CA106"/>
      <c r="CB106"/>
      <c r="CC106"/>
      <c r="CD106"/>
      <c r="CE106"/>
      <c r="CF106"/>
      <c r="CG106"/>
      <c r="CH106"/>
      <c r="CI106"/>
      <c r="CJ106"/>
      <c r="CK106"/>
      <c r="CL106"/>
      <c r="CM106"/>
      <c r="CN106"/>
      <c r="CO106"/>
      <c r="CP106"/>
      <c r="CQ106"/>
      <c r="CR106"/>
      <c r="CS106"/>
      <c r="CT106"/>
      <c r="CU106"/>
      <c r="CV106"/>
      <c r="CW106"/>
      <c r="CX106"/>
      <c r="CY106"/>
      <c r="CZ106"/>
      <c r="DA106"/>
      <c r="DB106"/>
      <c r="DC106"/>
      <c r="DD106"/>
      <c r="DE106"/>
      <c r="DF106"/>
      <c r="DG106"/>
      <c r="DH106"/>
      <c r="DI106"/>
      <c r="DJ106"/>
      <c r="DK106"/>
      <c r="DL106"/>
    </row>
    <row r="107" spans="1:116" s="182" customFormat="1" x14ac:dyDescent="0.25">
      <c r="B107" s="182">
        <v>2</v>
      </c>
      <c r="C107" s="182">
        <v>1</v>
      </c>
      <c r="D107" s="182">
        <v>2</v>
      </c>
      <c r="E107" s="182">
        <v>2</v>
      </c>
      <c r="F107" s="182">
        <v>2</v>
      </c>
      <c r="G107" s="182">
        <v>1</v>
      </c>
      <c r="H107" s="182">
        <v>3</v>
      </c>
      <c r="I107" s="182">
        <v>1</v>
      </c>
      <c r="J107" s="182">
        <v>1</v>
      </c>
      <c r="K107" s="182">
        <v>2</v>
      </c>
      <c r="L107" s="182">
        <v>1</v>
      </c>
      <c r="M107"/>
      <c r="N107"/>
      <c r="O107">
        <f t="shared" si="21"/>
        <v>5</v>
      </c>
      <c r="P107">
        <f t="shared" si="21"/>
        <v>5</v>
      </c>
      <c r="Q107">
        <f t="shared" si="21"/>
        <v>1</v>
      </c>
      <c r="R107">
        <f t="shared" si="21"/>
        <v>0</v>
      </c>
      <c r="S107">
        <f t="shared" si="21"/>
        <v>0</v>
      </c>
      <c r="T107">
        <f t="shared" si="16"/>
        <v>11</v>
      </c>
      <c r="U107"/>
      <c r="V107" s="174">
        <v>3</v>
      </c>
      <c r="W107" s="174">
        <f t="shared" si="18"/>
        <v>0.45454545454545453</v>
      </c>
      <c r="X107" s="174">
        <f t="shared" si="18"/>
        <v>0.45454545454545453</v>
      </c>
      <c r="Y107" s="174">
        <f t="shared" si="18"/>
        <v>9.0909090909090912E-2</v>
      </c>
      <c r="Z107" s="174">
        <f t="shared" si="18"/>
        <v>0</v>
      </c>
      <c r="AA107" s="174">
        <f t="shared" si="18"/>
        <v>0</v>
      </c>
      <c r="AB107" s="174"/>
      <c r="AC107" s="174">
        <f t="shared" si="19"/>
        <v>1.3636363636363635</v>
      </c>
      <c r="AD107" s="174">
        <f t="shared" si="19"/>
        <v>1.3636363636363635</v>
      </c>
      <c r="AE107" s="174">
        <f t="shared" si="19"/>
        <v>0.27272727272727271</v>
      </c>
      <c r="AF107" s="174">
        <f t="shared" si="19"/>
        <v>0</v>
      </c>
      <c r="AG107" s="174">
        <f t="shared" si="19"/>
        <v>0</v>
      </c>
      <c r="AH107"/>
      <c r="AI107" s="181" t="str">
        <f t="shared" si="20"/>
        <v/>
      </c>
      <c r="AJ107" s="181" t="str">
        <f t="shared" si="20"/>
        <v/>
      </c>
      <c r="AK107" s="181" t="str">
        <f t="shared" si="20"/>
        <v/>
      </c>
      <c r="AL107" s="181" t="str">
        <f t="shared" si="20"/>
        <v/>
      </c>
      <c r="AM107" s="181" t="str">
        <f t="shared" si="20"/>
        <v/>
      </c>
      <c r="AN107"/>
      <c r="AO107"/>
      <c r="AP107"/>
      <c r="AQ107"/>
      <c r="AR107">
        <v>2</v>
      </c>
      <c r="AS107" t="s">
        <v>1162</v>
      </c>
      <c r="AT107"/>
      <c r="AU107"/>
      <c r="AV107"/>
      <c r="AW107"/>
      <c r="AX107"/>
      <c r="AY107"/>
      <c r="AZ107"/>
      <c r="BA107"/>
      <c r="BB107"/>
      <c r="BC107"/>
      <c r="BD107"/>
      <c r="BE107"/>
      <c r="BF107"/>
      <c r="BG107"/>
      <c r="BH107"/>
      <c r="BI107"/>
      <c r="BJ107"/>
      <c r="BK107"/>
      <c r="BL107"/>
      <c r="BM107"/>
      <c r="BN107"/>
      <c r="BO107"/>
      <c r="BP107"/>
      <c r="BQ107"/>
      <c r="BR107"/>
      <c r="BS107"/>
      <c r="BT107"/>
      <c r="BU107"/>
      <c r="BV107"/>
      <c r="BW107"/>
      <c r="BX107"/>
      <c r="BY107"/>
      <c r="BZ107"/>
      <c r="CA107"/>
      <c r="CB107"/>
      <c r="CC107"/>
      <c r="CD107"/>
      <c r="CE107"/>
      <c r="CF107"/>
      <c r="CG107"/>
      <c r="CH107"/>
      <c r="CI107"/>
      <c r="CJ107"/>
      <c r="CK107"/>
      <c r="CL107"/>
      <c r="CM107"/>
      <c r="CN107"/>
      <c r="CO107"/>
      <c r="CP107"/>
      <c r="CQ107"/>
      <c r="CR107"/>
      <c r="CS107"/>
      <c r="CT107"/>
      <c r="CU107"/>
      <c r="CV107"/>
      <c r="CW107"/>
      <c r="CX107"/>
      <c r="CY107"/>
      <c r="CZ107"/>
      <c r="DA107"/>
      <c r="DB107"/>
      <c r="DC107"/>
      <c r="DD107"/>
      <c r="DE107"/>
      <c r="DF107"/>
      <c r="DG107"/>
      <c r="DH107"/>
      <c r="DI107"/>
      <c r="DJ107"/>
      <c r="DK107"/>
      <c r="DL107"/>
    </row>
    <row r="108" spans="1:116" s="183" customFormat="1" x14ac:dyDescent="0.25">
      <c r="B108" s="183">
        <v>1</v>
      </c>
      <c r="C108" s="183">
        <v>2</v>
      </c>
      <c r="D108" s="183">
        <v>3</v>
      </c>
      <c r="E108" s="183">
        <v>3</v>
      </c>
      <c r="F108" s="183">
        <v>3</v>
      </c>
      <c r="G108" s="183">
        <v>3</v>
      </c>
      <c r="H108" s="183">
        <v>2</v>
      </c>
      <c r="I108" s="183">
        <v>3</v>
      </c>
      <c r="J108" s="183">
        <v>2</v>
      </c>
      <c r="K108" s="183">
        <v>1</v>
      </c>
      <c r="L108" s="183">
        <v>2</v>
      </c>
      <c r="M108"/>
      <c r="N108"/>
      <c r="O108">
        <f t="shared" si="21"/>
        <v>2</v>
      </c>
      <c r="P108">
        <f t="shared" si="21"/>
        <v>4</v>
      </c>
      <c r="Q108">
        <f t="shared" si="21"/>
        <v>5</v>
      </c>
      <c r="R108">
        <f t="shared" si="21"/>
        <v>0</v>
      </c>
      <c r="S108">
        <f t="shared" si="21"/>
        <v>0</v>
      </c>
      <c r="T108">
        <f t="shared" si="16"/>
        <v>11</v>
      </c>
      <c r="U108"/>
      <c r="V108" s="174">
        <v>2</v>
      </c>
      <c r="W108" s="174">
        <f t="shared" si="18"/>
        <v>0.18181818181818182</v>
      </c>
      <c r="X108" s="174">
        <f t="shared" si="18"/>
        <v>0.36363636363636365</v>
      </c>
      <c r="Y108" s="174">
        <f t="shared" si="18"/>
        <v>0.45454545454545453</v>
      </c>
      <c r="Z108" s="174">
        <f t="shared" si="18"/>
        <v>0</v>
      </c>
      <c r="AA108" s="174">
        <f t="shared" si="18"/>
        <v>0</v>
      </c>
      <c r="AB108" s="174"/>
      <c r="AC108" s="174">
        <f t="shared" si="19"/>
        <v>0.36363636363636365</v>
      </c>
      <c r="AD108" s="174">
        <f t="shared" si="19"/>
        <v>0.72727272727272729</v>
      </c>
      <c r="AE108" s="174">
        <f t="shared" si="19"/>
        <v>0.90909090909090906</v>
      </c>
      <c r="AF108" s="174">
        <f t="shared" si="19"/>
        <v>0</v>
      </c>
      <c r="AG108" s="174">
        <f t="shared" si="19"/>
        <v>0</v>
      </c>
      <c r="AH108"/>
      <c r="AI108" s="181" t="str">
        <f t="shared" si="20"/>
        <v/>
      </c>
      <c r="AJ108" s="181" t="str">
        <f t="shared" si="20"/>
        <v/>
      </c>
      <c r="AK108" s="181" t="str">
        <f t="shared" si="20"/>
        <v/>
      </c>
      <c r="AL108" s="181" t="str">
        <f t="shared" si="20"/>
        <v/>
      </c>
      <c r="AM108" s="181" t="str">
        <f t="shared" si="20"/>
        <v/>
      </c>
      <c r="AN108"/>
      <c r="AO108"/>
      <c r="AP108"/>
      <c r="AQ108"/>
      <c r="AR108">
        <v>3</v>
      </c>
      <c r="AS108" t="s">
        <v>1163</v>
      </c>
      <c r="AT108"/>
      <c r="AU108"/>
      <c r="AV108"/>
      <c r="AW108"/>
      <c r="AX108"/>
      <c r="AY108"/>
      <c r="AZ108"/>
      <c r="BA108"/>
      <c r="BB108"/>
      <c r="BC108"/>
      <c r="BD108"/>
      <c r="BE108"/>
      <c r="BF108"/>
      <c r="BG108"/>
      <c r="BH108"/>
      <c r="BI108"/>
      <c r="BJ108"/>
      <c r="BK108"/>
      <c r="BL108"/>
      <c r="BM108"/>
      <c r="BN108"/>
      <c r="BO108"/>
      <c r="BP108"/>
      <c r="BQ108"/>
      <c r="BR108"/>
      <c r="BS108"/>
      <c r="BT108"/>
      <c r="BU108"/>
      <c r="BV108"/>
      <c r="BW108"/>
      <c r="BX108"/>
      <c r="BY108"/>
      <c r="BZ108"/>
      <c r="CA108"/>
      <c r="CB108"/>
      <c r="CC108"/>
      <c r="CD108"/>
      <c r="CE108"/>
      <c r="CF108"/>
      <c r="CG108"/>
      <c r="CH108"/>
      <c r="CI108"/>
      <c r="CJ108"/>
      <c r="CK108"/>
      <c r="CL108"/>
      <c r="CM108"/>
      <c r="CN108"/>
      <c r="CO108"/>
      <c r="CP108"/>
      <c r="CQ108"/>
      <c r="CR108"/>
      <c r="CS108"/>
      <c r="CT108"/>
      <c r="CU108"/>
      <c r="CV108"/>
      <c r="CW108"/>
      <c r="CX108"/>
      <c r="CY108"/>
      <c r="CZ108"/>
      <c r="DA108"/>
      <c r="DB108"/>
      <c r="DC108"/>
      <c r="DD108"/>
      <c r="DE108"/>
      <c r="DF108"/>
      <c r="DG108"/>
      <c r="DH108"/>
      <c r="DI108"/>
      <c r="DJ108"/>
      <c r="DK108"/>
      <c r="DL108"/>
    </row>
    <row r="109" spans="1:116" x14ac:dyDescent="0.25">
      <c r="B109">
        <v>4</v>
      </c>
      <c r="C109">
        <v>4</v>
      </c>
      <c r="D109">
        <v>4</v>
      </c>
      <c r="E109">
        <v>4</v>
      </c>
      <c r="F109">
        <v>4</v>
      </c>
      <c r="G109">
        <v>2</v>
      </c>
      <c r="H109">
        <v>4</v>
      </c>
      <c r="I109">
        <v>4</v>
      </c>
      <c r="J109">
        <v>4</v>
      </c>
      <c r="K109">
        <v>4</v>
      </c>
      <c r="L109">
        <v>4</v>
      </c>
      <c r="O109">
        <f t="shared" si="21"/>
        <v>0</v>
      </c>
      <c r="P109">
        <f t="shared" si="21"/>
        <v>1</v>
      </c>
      <c r="Q109">
        <f t="shared" si="21"/>
        <v>0</v>
      </c>
      <c r="R109">
        <f t="shared" si="21"/>
        <v>10</v>
      </c>
      <c r="S109">
        <f t="shared" si="21"/>
        <v>0</v>
      </c>
      <c r="T109">
        <f t="shared" si="16"/>
        <v>11</v>
      </c>
      <c r="V109" s="174">
        <v>1</v>
      </c>
      <c r="W109" s="174">
        <f t="shared" si="18"/>
        <v>0</v>
      </c>
      <c r="X109" s="174">
        <f t="shared" si="18"/>
        <v>9.0909090909090912E-2</v>
      </c>
      <c r="Y109" s="174">
        <f t="shared" si="18"/>
        <v>0</v>
      </c>
      <c r="Z109" s="174">
        <f t="shared" si="18"/>
        <v>0.90909090909090906</v>
      </c>
      <c r="AA109" s="174">
        <f t="shared" si="18"/>
        <v>0</v>
      </c>
      <c r="AC109" s="174">
        <f t="shared" si="19"/>
        <v>0</v>
      </c>
      <c r="AD109" s="174">
        <f t="shared" si="19"/>
        <v>9.0909090909090912E-2</v>
      </c>
      <c r="AE109" s="174">
        <f t="shared" si="19"/>
        <v>0</v>
      </c>
      <c r="AF109" s="174">
        <f t="shared" si="19"/>
        <v>0.90909090909090906</v>
      </c>
      <c r="AG109" s="174">
        <f t="shared" si="19"/>
        <v>0</v>
      </c>
      <c r="AI109" s="181" t="str">
        <f t="shared" si="20"/>
        <v/>
      </c>
      <c r="AJ109" s="181" t="str">
        <f t="shared" si="20"/>
        <v/>
      </c>
      <c r="AK109" s="181" t="str">
        <f t="shared" si="20"/>
        <v/>
      </c>
      <c r="AL109" s="181" t="str">
        <f t="shared" si="20"/>
        <v/>
      </c>
      <c r="AM109" s="181" t="str">
        <f t="shared" si="20"/>
        <v/>
      </c>
      <c r="AR109">
        <v>4</v>
      </c>
      <c r="AS109" t="s">
        <v>1164</v>
      </c>
    </row>
    <row r="110" spans="1:116" x14ac:dyDescent="0.25">
      <c r="O110" t="str">
        <f t="shared" si="21"/>
        <v/>
      </c>
      <c r="P110" t="str">
        <f t="shared" si="21"/>
        <v/>
      </c>
      <c r="Q110" t="str">
        <f t="shared" si="21"/>
        <v/>
      </c>
      <c r="R110" t="str">
        <f t="shared" si="21"/>
        <v/>
      </c>
      <c r="S110" t="str">
        <f t="shared" si="21"/>
        <v/>
      </c>
      <c r="T110">
        <f t="shared" si="16"/>
        <v>0</v>
      </c>
      <c r="W110" s="174" t="str">
        <f t="shared" si="18"/>
        <v/>
      </c>
      <c r="X110" s="174" t="str">
        <f t="shared" si="18"/>
        <v/>
      </c>
      <c r="Y110" s="174" t="str">
        <f t="shared" si="18"/>
        <v/>
      </c>
      <c r="Z110" s="174" t="str">
        <f t="shared" si="18"/>
        <v/>
      </c>
      <c r="AA110" s="174" t="str">
        <f t="shared" si="18"/>
        <v/>
      </c>
      <c r="AC110" s="174" t="str">
        <f t="shared" si="19"/>
        <v/>
      </c>
      <c r="AD110" s="174" t="str">
        <f t="shared" si="19"/>
        <v/>
      </c>
      <c r="AE110" s="174" t="str">
        <f t="shared" si="19"/>
        <v/>
      </c>
      <c r="AF110" s="174" t="str">
        <f t="shared" si="19"/>
        <v/>
      </c>
      <c r="AG110" s="174" t="str">
        <f t="shared" si="19"/>
        <v/>
      </c>
      <c r="AI110" s="181" t="str">
        <f t="shared" si="20"/>
        <v/>
      </c>
      <c r="AJ110" s="181" t="str">
        <f t="shared" si="20"/>
        <v/>
      </c>
      <c r="AK110" s="181" t="str">
        <f t="shared" si="20"/>
        <v/>
      </c>
      <c r="AL110" s="181" t="str">
        <f t="shared" si="20"/>
        <v/>
      </c>
      <c r="AM110" s="181" t="str">
        <f t="shared" si="20"/>
        <v/>
      </c>
    </row>
    <row r="111" spans="1:116" s="180" customFormat="1" x14ac:dyDescent="0.25">
      <c r="A111" s="180" t="s">
        <v>666</v>
      </c>
      <c r="B111" s="180">
        <v>1</v>
      </c>
      <c r="C111" s="180">
        <v>3</v>
      </c>
      <c r="D111" s="180">
        <v>2</v>
      </c>
      <c r="E111" s="180">
        <v>1</v>
      </c>
      <c r="F111" s="180">
        <v>1</v>
      </c>
      <c r="G111" s="180">
        <v>1</v>
      </c>
      <c r="H111" s="180">
        <v>1</v>
      </c>
      <c r="I111" s="180">
        <v>3</v>
      </c>
      <c r="J111" s="180">
        <v>3</v>
      </c>
      <c r="K111" s="180">
        <v>1</v>
      </c>
      <c r="L111" s="180">
        <v>1</v>
      </c>
      <c r="M111"/>
      <c r="N111"/>
      <c r="O111">
        <f t="shared" si="21"/>
        <v>7</v>
      </c>
      <c r="P111">
        <f t="shared" si="21"/>
        <v>1</v>
      </c>
      <c r="Q111">
        <f t="shared" si="21"/>
        <v>3</v>
      </c>
      <c r="R111">
        <f t="shared" si="21"/>
        <v>0</v>
      </c>
      <c r="S111">
        <f t="shared" si="21"/>
        <v>0</v>
      </c>
      <c r="T111">
        <f t="shared" si="16"/>
        <v>11</v>
      </c>
      <c r="U111"/>
      <c r="V111" s="174">
        <v>3</v>
      </c>
      <c r="W111" s="174">
        <f t="shared" si="18"/>
        <v>0.63636363636363635</v>
      </c>
      <c r="X111" s="174">
        <f t="shared" si="18"/>
        <v>9.0909090909090912E-2</v>
      </c>
      <c r="Y111" s="174">
        <f t="shared" si="18"/>
        <v>0.27272727272727271</v>
      </c>
      <c r="Z111" s="174">
        <f t="shared" si="18"/>
        <v>0</v>
      </c>
      <c r="AA111" s="174">
        <f t="shared" si="18"/>
        <v>0</v>
      </c>
      <c r="AB111" s="174"/>
      <c r="AC111" s="174">
        <f t="shared" si="19"/>
        <v>1.9090909090909092</v>
      </c>
      <c r="AD111" s="174">
        <f t="shared" si="19"/>
        <v>0.27272727272727271</v>
      </c>
      <c r="AE111" s="174">
        <f t="shared" si="19"/>
        <v>0.81818181818181812</v>
      </c>
      <c r="AF111" s="174">
        <f t="shared" si="19"/>
        <v>0</v>
      </c>
      <c r="AG111" s="174">
        <f t="shared" si="19"/>
        <v>0</v>
      </c>
      <c r="AH111"/>
      <c r="AI111" s="181">
        <f t="shared" si="20"/>
        <v>0.81818181818181823</v>
      </c>
      <c r="AJ111" s="181">
        <f t="shared" si="20"/>
        <v>0.54545454545454541</v>
      </c>
      <c r="AK111" s="181">
        <f t="shared" si="20"/>
        <v>0.63636363636363635</v>
      </c>
      <c r="AL111" s="181">
        <f t="shared" si="20"/>
        <v>0</v>
      </c>
      <c r="AM111" s="181">
        <f t="shared" si="20"/>
        <v>0</v>
      </c>
      <c r="AN111"/>
      <c r="AO111"/>
      <c r="AP111"/>
      <c r="AQ111"/>
      <c r="AR111">
        <v>1</v>
      </c>
      <c r="AS111" t="s">
        <v>1165</v>
      </c>
      <c r="AT111"/>
      <c r="AU111"/>
      <c r="AV111"/>
      <c r="AW111"/>
      <c r="AX111"/>
      <c r="AY111"/>
      <c r="AZ111"/>
      <c r="BA111"/>
      <c r="BB111"/>
      <c r="BC111"/>
      <c r="BD111"/>
      <c r="BE111"/>
      <c r="BF111"/>
      <c r="BG111"/>
      <c r="BH111"/>
      <c r="BI111"/>
      <c r="BJ111"/>
      <c r="BK111"/>
      <c r="BL111"/>
      <c r="BM111"/>
      <c r="BN111"/>
      <c r="BO111"/>
      <c r="BP111"/>
      <c r="BQ111"/>
      <c r="BR111"/>
      <c r="BS111"/>
      <c r="BT111"/>
      <c r="BU111"/>
      <c r="BV111"/>
      <c r="BW111"/>
      <c r="BX111"/>
      <c r="BY111"/>
      <c r="BZ111"/>
      <c r="CA111"/>
      <c r="CB111"/>
      <c r="CC111"/>
      <c r="CD111"/>
      <c r="CE111"/>
      <c r="CF111"/>
      <c r="CG111"/>
      <c r="CH111"/>
      <c r="CI111"/>
      <c r="CJ111"/>
      <c r="CK111"/>
      <c r="CL111"/>
      <c r="CM111"/>
      <c r="CN111"/>
      <c r="CO111"/>
      <c r="CP111"/>
      <c r="CQ111"/>
      <c r="CR111"/>
      <c r="CS111"/>
      <c r="CT111"/>
      <c r="CU111"/>
      <c r="CV111"/>
      <c r="CW111"/>
      <c r="CX111"/>
      <c r="CY111"/>
      <c r="CZ111"/>
      <c r="DA111"/>
      <c r="DB111"/>
      <c r="DC111"/>
      <c r="DD111"/>
      <c r="DE111"/>
      <c r="DF111"/>
      <c r="DG111"/>
      <c r="DH111"/>
      <c r="DI111"/>
      <c r="DJ111"/>
      <c r="DK111"/>
      <c r="DL111"/>
    </row>
    <row r="112" spans="1:116" s="182" customFormat="1" x14ac:dyDescent="0.25">
      <c r="B112" s="182">
        <v>2</v>
      </c>
      <c r="C112" s="182">
        <v>1</v>
      </c>
      <c r="D112" s="182">
        <v>3</v>
      </c>
      <c r="E112" s="182">
        <v>3</v>
      </c>
      <c r="F112" s="182">
        <v>2</v>
      </c>
      <c r="G112" s="182">
        <v>3</v>
      </c>
      <c r="H112" s="182">
        <v>2</v>
      </c>
      <c r="I112" s="182">
        <v>1</v>
      </c>
      <c r="J112" s="182">
        <v>2</v>
      </c>
      <c r="K112" s="182">
        <v>3</v>
      </c>
      <c r="L112" s="182">
        <v>2</v>
      </c>
      <c r="M112"/>
      <c r="N112"/>
      <c r="O112">
        <f t="shared" si="21"/>
        <v>2</v>
      </c>
      <c r="P112">
        <f t="shared" si="21"/>
        <v>5</v>
      </c>
      <c r="Q112">
        <f t="shared" si="21"/>
        <v>4</v>
      </c>
      <c r="R112">
        <f t="shared" si="21"/>
        <v>0</v>
      </c>
      <c r="S112">
        <f t="shared" si="21"/>
        <v>0</v>
      </c>
      <c r="T112">
        <f t="shared" si="16"/>
        <v>11</v>
      </c>
      <c r="U112"/>
      <c r="V112" s="174">
        <v>2</v>
      </c>
      <c r="W112" s="174">
        <f t="shared" si="18"/>
        <v>0.18181818181818182</v>
      </c>
      <c r="X112" s="174">
        <f t="shared" si="18"/>
        <v>0.45454545454545453</v>
      </c>
      <c r="Y112" s="174">
        <f t="shared" si="18"/>
        <v>0.36363636363636365</v>
      </c>
      <c r="Z112" s="174">
        <f t="shared" si="18"/>
        <v>0</v>
      </c>
      <c r="AA112" s="174">
        <f t="shared" si="18"/>
        <v>0</v>
      </c>
      <c r="AB112" s="174"/>
      <c r="AC112" s="174">
        <f t="shared" si="19"/>
        <v>0.36363636363636365</v>
      </c>
      <c r="AD112" s="174">
        <f t="shared" si="19"/>
        <v>0.90909090909090906</v>
      </c>
      <c r="AE112" s="174">
        <f t="shared" si="19"/>
        <v>0.72727272727272729</v>
      </c>
      <c r="AF112" s="174">
        <f t="shared" si="19"/>
        <v>0</v>
      </c>
      <c r="AG112" s="174">
        <f t="shared" si="19"/>
        <v>0</v>
      </c>
      <c r="AH112"/>
      <c r="AI112" s="181" t="str">
        <f t="shared" si="20"/>
        <v/>
      </c>
      <c r="AJ112" s="181" t="str">
        <f t="shared" si="20"/>
        <v/>
      </c>
      <c r="AK112" s="181" t="str">
        <f t="shared" si="20"/>
        <v/>
      </c>
      <c r="AL112" s="181" t="str">
        <f t="shared" si="20"/>
        <v/>
      </c>
      <c r="AM112" s="181" t="str">
        <f t="shared" si="20"/>
        <v/>
      </c>
      <c r="AN112"/>
      <c r="AO112"/>
      <c r="AP112"/>
      <c r="AQ112"/>
      <c r="AR112">
        <v>2</v>
      </c>
      <c r="AS112" t="s">
        <v>1166</v>
      </c>
      <c r="AT112"/>
      <c r="AU112"/>
      <c r="AV112"/>
      <c r="AW112"/>
      <c r="AX112"/>
      <c r="AY112"/>
      <c r="AZ112"/>
      <c r="BA112"/>
      <c r="BB112"/>
      <c r="BC112"/>
      <c r="BD112"/>
      <c r="BE112"/>
      <c r="BF112"/>
      <c r="BG112"/>
      <c r="BH112"/>
      <c r="BI112"/>
      <c r="BJ112"/>
      <c r="BK112"/>
      <c r="BL112"/>
      <c r="BM112"/>
      <c r="BN112"/>
      <c r="BO112"/>
      <c r="BP112"/>
      <c r="BQ112"/>
      <c r="BR112"/>
      <c r="BS112"/>
      <c r="BT112"/>
      <c r="BU112"/>
      <c r="BV112"/>
      <c r="BW112"/>
      <c r="BX112"/>
      <c r="BY112"/>
      <c r="BZ112"/>
      <c r="CA112"/>
      <c r="CB112"/>
      <c r="CC112"/>
      <c r="CD112"/>
      <c r="CE112"/>
      <c r="CF112"/>
      <c r="CG112"/>
      <c r="CH112"/>
      <c r="CI112"/>
      <c r="CJ112"/>
      <c r="CK112"/>
      <c r="CL112"/>
      <c r="CM112"/>
      <c r="CN112"/>
      <c r="CO112"/>
      <c r="CP112"/>
      <c r="CQ112"/>
      <c r="CR112"/>
      <c r="CS112"/>
      <c r="CT112"/>
      <c r="CU112"/>
      <c r="CV112"/>
      <c r="CW112"/>
      <c r="CX112"/>
      <c r="CY112"/>
      <c r="CZ112"/>
      <c r="DA112"/>
      <c r="DB112"/>
      <c r="DC112"/>
      <c r="DD112"/>
      <c r="DE112"/>
      <c r="DF112"/>
      <c r="DG112"/>
      <c r="DH112"/>
      <c r="DI112"/>
      <c r="DJ112"/>
      <c r="DK112"/>
      <c r="DL112"/>
    </row>
    <row r="113" spans="1:116" s="183" customFormat="1" x14ac:dyDescent="0.25">
      <c r="B113" s="183">
        <v>3</v>
      </c>
      <c r="C113" s="183">
        <v>2</v>
      </c>
      <c r="D113" s="183">
        <v>1</v>
      </c>
      <c r="E113" s="183">
        <v>2</v>
      </c>
      <c r="F113" s="183">
        <v>3</v>
      </c>
      <c r="G113" s="183">
        <v>2</v>
      </c>
      <c r="H113" s="183">
        <v>3</v>
      </c>
      <c r="I113" s="183">
        <v>2</v>
      </c>
      <c r="J113" s="183">
        <v>1</v>
      </c>
      <c r="K113" s="183">
        <v>2</v>
      </c>
      <c r="L113" s="183">
        <v>3</v>
      </c>
      <c r="M113"/>
      <c r="N113"/>
      <c r="O113">
        <f t="shared" si="21"/>
        <v>2</v>
      </c>
      <c r="P113">
        <f t="shared" si="21"/>
        <v>5</v>
      </c>
      <c r="Q113">
        <f t="shared" si="21"/>
        <v>4</v>
      </c>
      <c r="R113">
        <f t="shared" si="21"/>
        <v>0</v>
      </c>
      <c r="S113">
        <f t="shared" si="21"/>
        <v>0</v>
      </c>
      <c r="T113">
        <f t="shared" si="16"/>
        <v>11</v>
      </c>
      <c r="U113"/>
      <c r="V113" s="174">
        <v>1</v>
      </c>
      <c r="W113" s="174">
        <f t="shared" si="18"/>
        <v>0.18181818181818182</v>
      </c>
      <c r="X113" s="174">
        <f t="shared" si="18"/>
        <v>0.45454545454545453</v>
      </c>
      <c r="Y113" s="174">
        <f t="shared" si="18"/>
        <v>0.36363636363636365</v>
      </c>
      <c r="Z113" s="174">
        <f t="shared" si="18"/>
        <v>0</v>
      </c>
      <c r="AA113" s="174">
        <f t="shared" si="18"/>
        <v>0</v>
      </c>
      <c r="AB113" s="174"/>
      <c r="AC113" s="174">
        <f t="shared" si="19"/>
        <v>0.18181818181818182</v>
      </c>
      <c r="AD113" s="174">
        <f t="shared" si="19"/>
        <v>0.45454545454545453</v>
      </c>
      <c r="AE113" s="174">
        <f t="shared" si="19"/>
        <v>0.36363636363636365</v>
      </c>
      <c r="AF113" s="174">
        <f t="shared" si="19"/>
        <v>0</v>
      </c>
      <c r="AG113" s="174">
        <f t="shared" si="19"/>
        <v>0</v>
      </c>
      <c r="AH113"/>
      <c r="AI113" s="181" t="str">
        <f t="shared" si="20"/>
        <v/>
      </c>
      <c r="AJ113" s="181" t="str">
        <f t="shared" si="20"/>
        <v/>
      </c>
      <c r="AK113" s="181" t="str">
        <f t="shared" si="20"/>
        <v/>
      </c>
      <c r="AL113" s="181" t="str">
        <f t="shared" si="20"/>
        <v/>
      </c>
      <c r="AM113" s="181" t="str">
        <f t="shared" si="20"/>
        <v/>
      </c>
      <c r="AN113"/>
      <c r="AO113"/>
      <c r="AP113"/>
      <c r="AQ113"/>
      <c r="AR113">
        <v>3</v>
      </c>
      <c r="AS113" t="s">
        <v>1167</v>
      </c>
      <c r="AT113"/>
      <c r="AU113"/>
      <c r="AV113"/>
      <c r="AW113"/>
      <c r="AX113"/>
      <c r="AY113"/>
      <c r="AZ113"/>
      <c r="BA113"/>
      <c r="BB113"/>
      <c r="BC113"/>
      <c r="BD113"/>
      <c r="BE113"/>
      <c r="BF113"/>
      <c r="BG113"/>
      <c r="BH113"/>
      <c r="BI113"/>
      <c r="BJ113"/>
      <c r="BK113"/>
      <c r="BL113"/>
      <c r="BM113"/>
      <c r="BN113"/>
      <c r="BO113"/>
      <c r="BP113"/>
      <c r="BQ113"/>
      <c r="BR113"/>
      <c r="BS113"/>
      <c r="BT113"/>
      <c r="BU113"/>
      <c r="BV113"/>
      <c r="BW113"/>
      <c r="BX113"/>
      <c r="BY113"/>
      <c r="BZ113"/>
      <c r="CA113"/>
      <c r="CB113"/>
      <c r="CC113"/>
      <c r="CD113"/>
      <c r="CE113"/>
      <c r="CF113"/>
      <c r="CG113"/>
      <c r="CH113"/>
      <c r="CI113"/>
      <c r="CJ113"/>
      <c r="CK113"/>
      <c r="CL113"/>
      <c r="CM113"/>
      <c r="CN113"/>
      <c r="CO113"/>
      <c r="CP113"/>
      <c r="CQ113"/>
      <c r="CR113"/>
      <c r="CS113"/>
      <c r="CT113"/>
      <c r="CU113"/>
      <c r="CV113"/>
      <c r="CW113"/>
      <c r="CX113"/>
      <c r="CY113"/>
      <c r="CZ113"/>
      <c r="DA113"/>
      <c r="DB113"/>
      <c r="DC113"/>
      <c r="DD113"/>
      <c r="DE113"/>
      <c r="DF113"/>
      <c r="DG113"/>
      <c r="DH113"/>
      <c r="DI113"/>
      <c r="DJ113"/>
      <c r="DK113"/>
      <c r="DL113"/>
    </row>
    <row r="114" spans="1:116" x14ac:dyDescent="0.25">
      <c r="O114" t="str">
        <f t="shared" si="21"/>
        <v/>
      </c>
      <c r="P114" t="str">
        <f t="shared" si="21"/>
        <v/>
      </c>
      <c r="Q114" t="str">
        <f t="shared" si="21"/>
        <v/>
      </c>
      <c r="R114" t="str">
        <f t="shared" si="21"/>
        <v/>
      </c>
      <c r="S114" t="str">
        <f t="shared" si="21"/>
        <v/>
      </c>
      <c r="T114">
        <f t="shared" si="16"/>
        <v>0</v>
      </c>
      <c r="W114" s="174" t="str">
        <f t="shared" si="18"/>
        <v/>
      </c>
      <c r="X114" s="174" t="str">
        <f t="shared" si="18"/>
        <v/>
      </c>
      <c r="Y114" s="174" t="str">
        <f t="shared" si="18"/>
        <v/>
      </c>
      <c r="Z114" s="174" t="str">
        <f t="shared" si="18"/>
        <v/>
      </c>
      <c r="AA114" s="174" t="str">
        <f t="shared" si="18"/>
        <v/>
      </c>
      <c r="AC114" s="174" t="str">
        <f t="shared" si="19"/>
        <v/>
      </c>
      <c r="AD114" s="174" t="str">
        <f t="shared" si="19"/>
        <v/>
      </c>
      <c r="AE114" s="174" t="str">
        <f t="shared" si="19"/>
        <v/>
      </c>
      <c r="AF114" s="174" t="str">
        <f t="shared" si="19"/>
        <v/>
      </c>
      <c r="AG114" s="174" t="str">
        <f t="shared" si="19"/>
        <v/>
      </c>
      <c r="AI114" s="181" t="str">
        <f t="shared" si="20"/>
        <v/>
      </c>
      <c r="AJ114" s="181" t="str">
        <f t="shared" si="20"/>
        <v/>
      </c>
      <c r="AK114" s="181" t="str">
        <f t="shared" si="20"/>
        <v/>
      </c>
      <c r="AL114" s="181" t="str">
        <f t="shared" si="20"/>
        <v/>
      </c>
      <c r="AM114" s="181" t="str">
        <f t="shared" si="20"/>
        <v/>
      </c>
    </row>
    <row r="115" spans="1:116" s="180" customFormat="1" x14ac:dyDescent="0.25">
      <c r="A115" s="180" t="s">
        <v>669</v>
      </c>
      <c r="B115" s="180">
        <v>1</v>
      </c>
      <c r="C115" s="180">
        <v>1</v>
      </c>
      <c r="D115" s="180">
        <v>3</v>
      </c>
      <c r="E115" s="180">
        <v>2</v>
      </c>
      <c r="F115" s="180">
        <v>1</v>
      </c>
      <c r="G115" s="180">
        <v>2</v>
      </c>
      <c r="H115" s="180">
        <v>2</v>
      </c>
      <c r="I115" s="180">
        <v>1</v>
      </c>
      <c r="J115" s="180">
        <v>2</v>
      </c>
      <c r="K115" s="180">
        <v>1</v>
      </c>
      <c r="L115" s="180">
        <v>2</v>
      </c>
      <c r="M115"/>
      <c r="N115"/>
      <c r="O115">
        <f t="shared" si="21"/>
        <v>5</v>
      </c>
      <c r="P115">
        <f t="shared" si="21"/>
        <v>5</v>
      </c>
      <c r="Q115">
        <f t="shared" si="21"/>
        <v>1</v>
      </c>
      <c r="R115">
        <f t="shared" si="21"/>
        <v>0</v>
      </c>
      <c r="S115">
        <f t="shared" si="21"/>
        <v>0</v>
      </c>
      <c r="T115">
        <f t="shared" si="16"/>
        <v>11</v>
      </c>
      <c r="U115"/>
      <c r="V115" s="174">
        <v>4</v>
      </c>
      <c r="W115" s="174">
        <f t="shared" si="18"/>
        <v>0.45454545454545453</v>
      </c>
      <c r="X115" s="174">
        <f t="shared" si="18"/>
        <v>0.45454545454545453</v>
      </c>
      <c r="Y115" s="174">
        <f t="shared" si="18"/>
        <v>9.0909090909090912E-2</v>
      </c>
      <c r="Z115" s="174">
        <f t="shared" si="18"/>
        <v>0</v>
      </c>
      <c r="AA115" s="174">
        <f t="shared" si="18"/>
        <v>0</v>
      </c>
      <c r="AB115" s="174"/>
      <c r="AC115" s="174">
        <f t="shared" si="19"/>
        <v>1.8181818181818181</v>
      </c>
      <c r="AD115" s="174">
        <f t="shared" si="19"/>
        <v>1.8181818181818181</v>
      </c>
      <c r="AE115" s="174">
        <f t="shared" si="19"/>
        <v>0.36363636363636365</v>
      </c>
      <c r="AF115" s="174">
        <f t="shared" si="19"/>
        <v>0</v>
      </c>
      <c r="AG115" s="174">
        <f t="shared" si="19"/>
        <v>0</v>
      </c>
      <c r="AH115"/>
      <c r="AI115" s="181">
        <f t="shared" si="20"/>
        <v>0.72727272727272729</v>
      </c>
      <c r="AJ115" s="181">
        <f t="shared" si="20"/>
        <v>0.77272727272727271</v>
      </c>
      <c r="AK115" s="181">
        <f t="shared" si="20"/>
        <v>0.75</v>
      </c>
      <c r="AL115" s="181">
        <f t="shared" si="20"/>
        <v>0.25</v>
      </c>
      <c r="AM115" s="181">
        <f t="shared" si="20"/>
        <v>0</v>
      </c>
      <c r="AN115"/>
      <c r="AO115"/>
      <c r="AP115"/>
      <c r="AQ115"/>
      <c r="AR115">
        <v>1</v>
      </c>
      <c r="AS115" t="s">
        <v>1168</v>
      </c>
      <c r="AT115"/>
      <c r="AU115"/>
      <c r="AV115"/>
      <c r="AW115"/>
      <c r="AX115"/>
      <c r="AY115"/>
      <c r="AZ115"/>
      <c r="BA115"/>
      <c r="BB115"/>
      <c r="BC115"/>
      <c r="BD115"/>
      <c r="BE115"/>
      <c r="BF115"/>
      <c r="BG115"/>
      <c r="BH115"/>
      <c r="BI115"/>
      <c r="BJ115"/>
      <c r="BK115"/>
      <c r="BL115"/>
      <c r="BM115"/>
      <c r="BN115"/>
      <c r="BO115"/>
      <c r="BP115"/>
      <c r="BQ115"/>
      <c r="BR115"/>
      <c r="BS115"/>
      <c r="BT115"/>
      <c r="BU115"/>
      <c r="BV115"/>
      <c r="BW115"/>
      <c r="BX115"/>
      <c r="BY115"/>
      <c r="BZ115"/>
      <c r="CA115"/>
      <c r="CB115"/>
      <c r="CC115"/>
      <c r="CD115"/>
      <c r="CE115"/>
      <c r="CF115"/>
      <c r="CG115"/>
      <c r="CH115"/>
      <c r="CI115"/>
      <c r="CJ115"/>
      <c r="CK115"/>
      <c r="CL115"/>
      <c r="CM115"/>
      <c r="CN115"/>
      <c r="CO115"/>
      <c r="CP115"/>
      <c r="CQ115"/>
      <c r="CR115"/>
      <c r="CS115"/>
      <c r="CT115"/>
      <c r="CU115"/>
      <c r="CV115"/>
      <c r="CW115"/>
      <c r="CX115"/>
      <c r="CY115"/>
      <c r="CZ115"/>
      <c r="DA115"/>
      <c r="DB115"/>
      <c r="DC115"/>
      <c r="DD115"/>
      <c r="DE115"/>
      <c r="DF115"/>
      <c r="DG115"/>
      <c r="DH115"/>
      <c r="DI115"/>
      <c r="DJ115"/>
      <c r="DK115"/>
      <c r="DL115"/>
    </row>
    <row r="116" spans="1:116" s="182" customFormat="1" x14ac:dyDescent="0.25">
      <c r="B116" s="182">
        <v>3</v>
      </c>
      <c r="C116" s="182">
        <v>3</v>
      </c>
      <c r="D116" s="182">
        <v>2</v>
      </c>
      <c r="E116" s="182">
        <v>3</v>
      </c>
      <c r="F116" s="182">
        <v>3</v>
      </c>
      <c r="G116" s="182">
        <v>3</v>
      </c>
      <c r="H116" s="182">
        <v>3</v>
      </c>
      <c r="I116" s="182">
        <v>3</v>
      </c>
      <c r="J116" s="182">
        <v>3</v>
      </c>
      <c r="K116" s="182">
        <v>2</v>
      </c>
      <c r="L116" s="182">
        <v>3</v>
      </c>
      <c r="M116"/>
      <c r="N116"/>
      <c r="O116">
        <f t="shared" si="21"/>
        <v>0</v>
      </c>
      <c r="P116">
        <f t="shared" si="21"/>
        <v>2</v>
      </c>
      <c r="Q116">
        <f t="shared" si="21"/>
        <v>9</v>
      </c>
      <c r="R116">
        <f t="shared" si="21"/>
        <v>0</v>
      </c>
      <c r="S116">
        <f t="shared" si="21"/>
        <v>0</v>
      </c>
      <c r="T116">
        <f t="shared" si="16"/>
        <v>11</v>
      </c>
      <c r="U116"/>
      <c r="V116" s="174">
        <v>3</v>
      </c>
      <c r="W116" s="174">
        <f t="shared" si="18"/>
        <v>0</v>
      </c>
      <c r="X116" s="174">
        <f t="shared" si="18"/>
        <v>0.18181818181818182</v>
      </c>
      <c r="Y116" s="174">
        <f t="shared" si="18"/>
        <v>0.81818181818181823</v>
      </c>
      <c r="Z116" s="174">
        <f t="shared" si="18"/>
        <v>0</v>
      </c>
      <c r="AA116" s="174">
        <f t="shared" si="18"/>
        <v>0</v>
      </c>
      <c r="AB116" s="174"/>
      <c r="AC116" s="174">
        <f t="shared" si="19"/>
        <v>0</v>
      </c>
      <c r="AD116" s="174">
        <f t="shared" si="19"/>
        <v>0.54545454545454541</v>
      </c>
      <c r="AE116" s="174">
        <f t="shared" si="19"/>
        <v>2.4545454545454546</v>
      </c>
      <c r="AF116" s="174">
        <f t="shared" si="19"/>
        <v>0</v>
      </c>
      <c r="AG116" s="174">
        <f t="shared" si="19"/>
        <v>0</v>
      </c>
      <c r="AH116"/>
      <c r="AI116" s="181" t="str">
        <f t="shared" si="20"/>
        <v/>
      </c>
      <c r="AJ116" s="181" t="str">
        <f t="shared" si="20"/>
        <v/>
      </c>
      <c r="AK116" s="181" t="str">
        <f t="shared" si="20"/>
        <v/>
      </c>
      <c r="AL116" s="181" t="str">
        <f t="shared" si="20"/>
        <v/>
      </c>
      <c r="AM116" s="181" t="str">
        <f t="shared" si="20"/>
        <v/>
      </c>
      <c r="AN116"/>
      <c r="AO116"/>
      <c r="AP116"/>
      <c r="AQ116"/>
      <c r="AR116">
        <v>2</v>
      </c>
      <c r="AS116" t="s">
        <v>1169</v>
      </c>
      <c r="AT116"/>
      <c r="AU116"/>
      <c r="AV116"/>
      <c r="AW116"/>
      <c r="AX116"/>
      <c r="AY116"/>
      <c r="AZ116"/>
      <c r="BA116"/>
      <c r="BB116"/>
      <c r="BC116"/>
      <c r="BD116"/>
      <c r="BE116"/>
      <c r="BF116"/>
      <c r="BG116"/>
      <c r="BH116"/>
      <c r="BI116"/>
      <c r="BJ116"/>
      <c r="BK116"/>
      <c r="BL116"/>
      <c r="BM116"/>
      <c r="BN116"/>
      <c r="BO116"/>
      <c r="BP116"/>
      <c r="BQ116"/>
      <c r="BR116"/>
      <c r="BS116"/>
      <c r="BT116"/>
      <c r="BU116"/>
      <c r="BV116"/>
      <c r="BW116"/>
      <c r="BX116"/>
      <c r="BY116"/>
      <c r="BZ116"/>
      <c r="CA116"/>
      <c r="CB116"/>
      <c r="CC116"/>
      <c r="CD116"/>
      <c r="CE116"/>
      <c r="CF116"/>
      <c r="CG116"/>
      <c r="CH116"/>
      <c r="CI116"/>
      <c r="CJ116"/>
      <c r="CK116"/>
      <c r="CL116"/>
      <c r="CM116"/>
      <c r="CN116"/>
      <c r="CO116"/>
      <c r="CP116"/>
      <c r="CQ116"/>
      <c r="CR116"/>
      <c r="CS116"/>
      <c r="CT116"/>
      <c r="CU116"/>
      <c r="CV116"/>
      <c r="CW116"/>
      <c r="CX116"/>
      <c r="CY116"/>
      <c r="CZ116"/>
      <c r="DA116"/>
      <c r="DB116"/>
      <c r="DC116"/>
      <c r="DD116"/>
      <c r="DE116"/>
      <c r="DF116"/>
      <c r="DG116"/>
      <c r="DH116"/>
      <c r="DI116"/>
      <c r="DJ116"/>
      <c r="DK116"/>
      <c r="DL116"/>
    </row>
    <row r="117" spans="1:116" s="183" customFormat="1" x14ac:dyDescent="0.25">
      <c r="B117" s="183">
        <v>2</v>
      </c>
      <c r="C117" s="183">
        <v>2</v>
      </c>
      <c r="D117" s="183">
        <v>1</v>
      </c>
      <c r="E117" s="183">
        <v>1</v>
      </c>
      <c r="F117" s="183">
        <v>2</v>
      </c>
      <c r="G117" s="183">
        <v>1</v>
      </c>
      <c r="H117" s="183">
        <v>1</v>
      </c>
      <c r="I117" s="183">
        <v>2</v>
      </c>
      <c r="J117" s="183">
        <v>1</v>
      </c>
      <c r="K117" s="183">
        <v>3</v>
      </c>
      <c r="L117" s="183">
        <v>1</v>
      </c>
      <c r="M117"/>
      <c r="N117"/>
      <c r="O117">
        <f t="shared" si="21"/>
        <v>6</v>
      </c>
      <c r="P117">
        <f t="shared" si="21"/>
        <v>4</v>
      </c>
      <c r="Q117">
        <f t="shared" si="21"/>
        <v>1</v>
      </c>
      <c r="R117">
        <f t="shared" si="21"/>
        <v>0</v>
      </c>
      <c r="S117">
        <f t="shared" si="21"/>
        <v>0</v>
      </c>
      <c r="T117">
        <f t="shared" si="16"/>
        <v>11</v>
      </c>
      <c r="U117"/>
      <c r="V117" s="174">
        <v>2</v>
      </c>
      <c r="W117" s="174">
        <f t="shared" si="18"/>
        <v>0.54545454545454541</v>
      </c>
      <c r="X117" s="174">
        <f t="shared" si="18"/>
        <v>0.36363636363636365</v>
      </c>
      <c r="Y117" s="174">
        <f t="shared" si="18"/>
        <v>9.0909090909090912E-2</v>
      </c>
      <c r="Z117" s="174">
        <f t="shared" si="18"/>
        <v>0</v>
      </c>
      <c r="AA117" s="174">
        <f t="shared" si="18"/>
        <v>0</v>
      </c>
      <c r="AB117" s="174"/>
      <c r="AC117" s="174">
        <f t="shared" si="19"/>
        <v>1.0909090909090908</v>
      </c>
      <c r="AD117" s="174">
        <f t="shared" si="19"/>
        <v>0.72727272727272729</v>
      </c>
      <c r="AE117" s="174">
        <f t="shared" si="19"/>
        <v>0.18181818181818182</v>
      </c>
      <c r="AF117" s="174">
        <f t="shared" si="19"/>
        <v>0</v>
      </c>
      <c r="AG117" s="174">
        <f t="shared" si="19"/>
        <v>0</v>
      </c>
      <c r="AH117"/>
      <c r="AI117" s="181" t="str">
        <f t="shared" ref="AI117:AM124" si="22">IF($A117="","",IF(B120=0,AVERAGE(AC117:AC119),IF(B121=0,AVERAGE(AC117:AC120),IF(B122=0,AVERAGE(AC117:AC121),AVERAGE(AC117:AC118)))))</f>
        <v/>
      </c>
      <c r="AJ117" s="181" t="str">
        <f t="shared" si="22"/>
        <v/>
      </c>
      <c r="AK117" s="181" t="str">
        <f t="shared" si="22"/>
        <v/>
      </c>
      <c r="AL117" s="181" t="str">
        <f t="shared" si="22"/>
        <v/>
      </c>
      <c r="AM117" s="181" t="str">
        <f t="shared" si="22"/>
        <v/>
      </c>
      <c r="AN117"/>
      <c r="AO117"/>
      <c r="AP117"/>
      <c r="AQ117"/>
      <c r="AR117">
        <v>3</v>
      </c>
      <c r="AS117" t="s">
        <v>1170</v>
      </c>
      <c r="AT117"/>
      <c r="AU117"/>
      <c r="AV117"/>
      <c r="AW117"/>
      <c r="AX117"/>
      <c r="AY117"/>
      <c r="AZ117"/>
      <c r="BA117"/>
      <c r="BB117"/>
      <c r="BC117"/>
      <c r="BD117"/>
      <c r="BE117"/>
      <c r="BF117"/>
      <c r="BG117"/>
      <c r="BH117"/>
      <c r="BI117"/>
      <c r="BJ117"/>
      <c r="BK117"/>
      <c r="BL117"/>
      <c r="BM117"/>
      <c r="BN117"/>
      <c r="BO117"/>
      <c r="BP117"/>
      <c r="BQ117"/>
      <c r="BR117"/>
      <c r="BS117"/>
      <c r="BT117"/>
      <c r="BU117"/>
      <c r="BV117"/>
      <c r="BW117"/>
      <c r="BX117"/>
      <c r="BY117"/>
      <c r="BZ117"/>
      <c r="CA117"/>
      <c r="CB117"/>
      <c r="CC117"/>
      <c r="CD117"/>
      <c r="CE117"/>
      <c r="CF117"/>
      <c r="CG117"/>
      <c r="CH117"/>
      <c r="CI117"/>
      <c r="CJ117"/>
      <c r="CK117"/>
      <c r="CL117"/>
      <c r="CM117"/>
      <c r="CN117"/>
      <c r="CO117"/>
      <c r="CP117"/>
      <c r="CQ117"/>
      <c r="CR117"/>
      <c r="CS117"/>
      <c r="CT117"/>
      <c r="CU117"/>
      <c r="CV117"/>
      <c r="CW117"/>
      <c r="CX117"/>
      <c r="CY117"/>
      <c r="CZ117"/>
      <c r="DA117"/>
      <c r="DB117"/>
      <c r="DC117"/>
      <c r="DD117"/>
      <c r="DE117"/>
      <c r="DF117"/>
      <c r="DG117"/>
      <c r="DH117"/>
      <c r="DI117"/>
      <c r="DJ117"/>
      <c r="DK117"/>
      <c r="DL117"/>
    </row>
    <row r="118" spans="1:116" x14ac:dyDescent="0.25">
      <c r="B118">
        <v>4</v>
      </c>
      <c r="C118">
        <v>4</v>
      </c>
      <c r="D118">
        <v>4</v>
      </c>
      <c r="E118">
        <v>4</v>
      </c>
      <c r="F118">
        <v>4</v>
      </c>
      <c r="G118">
        <v>4</v>
      </c>
      <c r="H118">
        <v>4</v>
      </c>
      <c r="I118">
        <v>4</v>
      </c>
      <c r="J118">
        <v>4</v>
      </c>
      <c r="K118">
        <v>4</v>
      </c>
      <c r="L118">
        <v>4</v>
      </c>
      <c r="O118">
        <f t="shared" si="21"/>
        <v>0</v>
      </c>
      <c r="P118">
        <f t="shared" si="21"/>
        <v>0</v>
      </c>
      <c r="Q118">
        <f t="shared" si="21"/>
        <v>0</v>
      </c>
      <c r="R118">
        <f t="shared" si="21"/>
        <v>11</v>
      </c>
      <c r="S118">
        <f t="shared" si="21"/>
        <v>0</v>
      </c>
      <c r="T118">
        <f t="shared" si="16"/>
        <v>11</v>
      </c>
      <c r="V118" s="174">
        <v>1</v>
      </c>
      <c r="W118" s="174">
        <f t="shared" si="18"/>
        <v>0</v>
      </c>
      <c r="X118" s="174">
        <f t="shared" si="18"/>
        <v>0</v>
      </c>
      <c r="Y118" s="174">
        <f t="shared" si="18"/>
        <v>0</v>
      </c>
      <c r="Z118" s="174">
        <f t="shared" si="18"/>
        <v>1</v>
      </c>
      <c r="AA118" s="174">
        <f t="shared" si="18"/>
        <v>0</v>
      </c>
      <c r="AC118" s="174">
        <f t="shared" si="19"/>
        <v>0</v>
      </c>
      <c r="AD118" s="174">
        <f t="shared" si="19"/>
        <v>0</v>
      </c>
      <c r="AE118" s="174">
        <f t="shared" si="19"/>
        <v>0</v>
      </c>
      <c r="AF118" s="174">
        <f t="shared" si="19"/>
        <v>1</v>
      </c>
      <c r="AG118" s="174">
        <f t="shared" si="19"/>
        <v>0</v>
      </c>
      <c r="AI118" s="181" t="str">
        <f t="shared" si="22"/>
        <v/>
      </c>
      <c r="AJ118" s="181" t="str">
        <f t="shared" si="22"/>
        <v/>
      </c>
      <c r="AK118" s="181" t="str">
        <f t="shared" si="22"/>
        <v/>
      </c>
      <c r="AL118" s="181" t="str">
        <f t="shared" si="22"/>
        <v/>
      </c>
      <c r="AM118" s="181" t="str">
        <f t="shared" si="22"/>
        <v/>
      </c>
      <c r="AR118">
        <v>4</v>
      </c>
      <c r="AS118" t="s">
        <v>1164</v>
      </c>
    </row>
    <row r="119" spans="1:116" x14ac:dyDescent="0.25">
      <c r="O119" t="str">
        <f t="shared" si="21"/>
        <v/>
      </c>
      <c r="P119" t="str">
        <f t="shared" si="21"/>
        <v/>
      </c>
      <c r="Q119" t="str">
        <f t="shared" si="21"/>
        <v/>
      </c>
      <c r="R119" t="str">
        <f t="shared" si="21"/>
        <v/>
      </c>
      <c r="S119" t="str">
        <f t="shared" si="21"/>
        <v/>
      </c>
      <c r="T119">
        <f t="shared" si="16"/>
        <v>0</v>
      </c>
      <c r="W119" s="174" t="str">
        <f t="shared" si="18"/>
        <v/>
      </c>
      <c r="X119" s="174" t="str">
        <f t="shared" si="18"/>
        <v/>
      </c>
      <c r="Y119" s="174" t="str">
        <f t="shared" si="18"/>
        <v/>
      </c>
      <c r="Z119" s="174" t="str">
        <f t="shared" si="18"/>
        <v/>
      </c>
      <c r="AA119" s="174" t="str">
        <f t="shared" si="18"/>
        <v/>
      </c>
      <c r="AC119" s="174" t="str">
        <f t="shared" si="19"/>
        <v/>
      </c>
      <c r="AD119" s="174" t="str">
        <f t="shared" si="19"/>
        <v/>
      </c>
      <c r="AE119" s="174" t="str">
        <f t="shared" si="19"/>
        <v/>
      </c>
      <c r="AF119" s="174" t="str">
        <f t="shared" si="19"/>
        <v/>
      </c>
      <c r="AG119" s="174" t="str">
        <f t="shared" si="19"/>
        <v/>
      </c>
      <c r="AI119" s="181" t="str">
        <f t="shared" si="22"/>
        <v/>
      </c>
      <c r="AJ119" s="181" t="str">
        <f t="shared" si="22"/>
        <v/>
      </c>
      <c r="AK119" s="181" t="str">
        <f t="shared" si="22"/>
        <v/>
      </c>
      <c r="AL119" s="181" t="str">
        <f t="shared" si="22"/>
        <v/>
      </c>
      <c r="AM119" s="181" t="str">
        <f t="shared" si="22"/>
        <v/>
      </c>
    </row>
    <row r="120" spans="1:116" s="180" customFormat="1" x14ac:dyDescent="0.25">
      <c r="A120" s="180" t="s">
        <v>672</v>
      </c>
      <c r="B120" s="180">
        <v>1</v>
      </c>
      <c r="C120" s="180">
        <v>1</v>
      </c>
      <c r="D120" s="180">
        <v>1</v>
      </c>
      <c r="E120" s="180">
        <v>1</v>
      </c>
      <c r="F120" s="180">
        <v>1</v>
      </c>
      <c r="G120" s="180">
        <v>1</v>
      </c>
      <c r="H120" s="180">
        <v>1</v>
      </c>
      <c r="I120" s="180">
        <v>1</v>
      </c>
      <c r="J120" s="180">
        <v>1</v>
      </c>
      <c r="K120" s="180">
        <v>1</v>
      </c>
      <c r="L120" s="180">
        <v>1</v>
      </c>
      <c r="M120"/>
      <c r="N120"/>
      <c r="O120">
        <f t="shared" si="21"/>
        <v>11</v>
      </c>
      <c r="P120">
        <f t="shared" si="21"/>
        <v>0</v>
      </c>
      <c r="Q120">
        <f t="shared" si="21"/>
        <v>0</v>
      </c>
      <c r="R120">
        <f t="shared" si="21"/>
        <v>0</v>
      </c>
      <c r="S120">
        <f t="shared" si="21"/>
        <v>0</v>
      </c>
      <c r="T120">
        <f t="shared" si="16"/>
        <v>11</v>
      </c>
      <c r="U120"/>
      <c r="V120" s="174">
        <v>2</v>
      </c>
      <c r="W120" s="174">
        <f t="shared" si="18"/>
        <v>1</v>
      </c>
      <c r="X120" s="174">
        <f t="shared" si="18"/>
        <v>0</v>
      </c>
      <c r="Y120" s="174">
        <f t="shared" si="18"/>
        <v>0</v>
      </c>
      <c r="Z120" s="174">
        <f t="shared" si="18"/>
        <v>0</v>
      </c>
      <c r="AA120" s="174">
        <f t="shared" si="18"/>
        <v>0</v>
      </c>
      <c r="AB120" s="174"/>
      <c r="AC120" s="174">
        <f t="shared" si="19"/>
        <v>2</v>
      </c>
      <c r="AD120" s="174">
        <f t="shared" si="19"/>
        <v>0</v>
      </c>
      <c r="AE120" s="174">
        <f t="shared" si="19"/>
        <v>0</v>
      </c>
      <c r="AF120" s="174">
        <f t="shared" si="19"/>
        <v>0</v>
      </c>
      <c r="AG120" s="174">
        <f t="shared" si="19"/>
        <v>0</v>
      </c>
      <c r="AH120"/>
      <c r="AI120" s="181">
        <f t="shared" si="22"/>
        <v>0.93181818181818188</v>
      </c>
      <c r="AJ120" s="181">
        <f t="shared" si="22"/>
        <v>0.56818181818181812</v>
      </c>
      <c r="AK120" s="181">
        <f t="shared" si="22"/>
        <v>0</v>
      </c>
      <c r="AL120" s="181">
        <f t="shared" si="22"/>
        <v>0</v>
      </c>
      <c r="AM120" s="181">
        <f t="shared" si="22"/>
        <v>0</v>
      </c>
      <c r="AN120"/>
      <c r="AO120"/>
      <c r="AP120"/>
      <c r="AQ120"/>
      <c r="AR120">
        <v>1</v>
      </c>
      <c r="AS120" t="s">
        <v>1171</v>
      </c>
      <c r="AT120"/>
      <c r="AU120"/>
      <c r="AV120"/>
      <c r="AW120"/>
      <c r="AX120"/>
      <c r="AY120"/>
      <c r="AZ120"/>
      <c r="BA120"/>
      <c r="BB120"/>
      <c r="BC120"/>
      <c r="BD120"/>
      <c r="BE120"/>
      <c r="BF120"/>
      <c r="BG120"/>
      <c r="BH120"/>
      <c r="BI120"/>
      <c r="BJ120"/>
      <c r="BK120"/>
      <c r="BL120"/>
      <c r="BM120"/>
      <c r="BN120"/>
      <c r="BO120"/>
      <c r="BP120"/>
      <c r="BQ120"/>
      <c r="BR120"/>
      <c r="BS120"/>
      <c r="BT120"/>
      <c r="BU120"/>
      <c r="BV120"/>
      <c r="BW120"/>
      <c r="BX120"/>
      <c r="BY120"/>
      <c r="BZ120"/>
      <c r="CA120"/>
      <c r="CB120"/>
      <c r="CC120"/>
      <c r="CD120"/>
      <c r="CE120"/>
      <c r="CF120"/>
      <c r="CG120"/>
      <c r="CH120"/>
      <c r="CI120"/>
      <c r="CJ120"/>
      <c r="CK120"/>
      <c r="CL120"/>
      <c r="CM120"/>
      <c r="CN120"/>
      <c r="CO120"/>
      <c r="CP120"/>
      <c r="CQ120"/>
      <c r="CR120"/>
      <c r="CS120"/>
      <c r="CT120"/>
      <c r="CU120"/>
      <c r="CV120"/>
      <c r="CW120"/>
      <c r="CX120"/>
      <c r="CY120"/>
      <c r="CZ120"/>
      <c r="DA120"/>
      <c r="DB120"/>
      <c r="DC120"/>
      <c r="DD120"/>
      <c r="DE120"/>
      <c r="DF120"/>
      <c r="DG120"/>
      <c r="DH120"/>
      <c r="DI120"/>
      <c r="DJ120"/>
      <c r="DK120"/>
      <c r="DL120"/>
    </row>
    <row r="121" spans="1:116" s="182" customFormat="1" x14ac:dyDescent="0.25">
      <c r="B121" s="182">
        <v>2</v>
      </c>
      <c r="C121" s="182">
        <v>2</v>
      </c>
      <c r="D121" s="182">
        <v>2</v>
      </c>
      <c r="E121" s="182">
        <v>2</v>
      </c>
      <c r="F121" s="182">
        <v>2</v>
      </c>
      <c r="G121" s="182">
        <v>2</v>
      </c>
      <c r="H121" s="182">
        <v>2</v>
      </c>
      <c r="I121" s="182">
        <v>2</v>
      </c>
      <c r="J121" s="182">
        <v>2</v>
      </c>
      <c r="K121" s="182">
        <v>2</v>
      </c>
      <c r="L121" s="182">
        <v>2</v>
      </c>
      <c r="M121"/>
      <c r="N121"/>
      <c r="O121">
        <f t="shared" si="21"/>
        <v>0</v>
      </c>
      <c r="P121">
        <f t="shared" si="21"/>
        <v>11</v>
      </c>
      <c r="Q121">
        <f t="shared" si="21"/>
        <v>0</v>
      </c>
      <c r="R121">
        <f t="shared" si="21"/>
        <v>0</v>
      </c>
      <c r="S121">
        <f t="shared" si="21"/>
        <v>0</v>
      </c>
      <c r="T121">
        <f t="shared" si="16"/>
        <v>11</v>
      </c>
      <c r="U121"/>
      <c r="V121" s="174">
        <v>1</v>
      </c>
      <c r="W121" s="174">
        <f t="shared" si="18"/>
        <v>0</v>
      </c>
      <c r="X121" s="174">
        <f t="shared" si="18"/>
        <v>1</v>
      </c>
      <c r="Y121" s="174">
        <f t="shared" si="18"/>
        <v>0</v>
      </c>
      <c r="Z121" s="174">
        <f t="shared" si="18"/>
        <v>0</v>
      </c>
      <c r="AA121" s="174">
        <f t="shared" si="18"/>
        <v>0</v>
      </c>
      <c r="AB121" s="174"/>
      <c r="AC121" s="174">
        <f t="shared" si="19"/>
        <v>0</v>
      </c>
      <c r="AD121" s="174">
        <f t="shared" si="19"/>
        <v>1</v>
      </c>
      <c r="AE121" s="174">
        <f t="shared" si="19"/>
        <v>0</v>
      </c>
      <c r="AF121" s="174">
        <f t="shared" si="19"/>
        <v>0</v>
      </c>
      <c r="AG121" s="174">
        <f t="shared" si="19"/>
        <v>0</v>
      </c>
      <c r="AH121"/>
      <c r="AI121" s="181" t="str">
        <f t="shared" si="22"/>
        <v/>
      </c>
      <c r="AJ121" s="181" t="str">
        <f t="shared" si="22"/>
        <v/>
      </c>
      <c r="AK121" s="181" t="str">
        <f t="shared" si="22"/>
        <v/>
      </c>
      <c r="AL121" s="181" t="str">
        <f t="shared" si="22"/>
        <v/>
      </c>
      <c r="AM121" s="181" t="str">
        <f t="shared" si="22"/>
        <v/>
      </c>
      <c r="AN121"/>
      <c r="AO121"/>
      <c r="AP121"/>
      <c r="AQ121"/>
      <c r="AR121">
        <v>2</v>
      </c>
      <c r="AS121" t="s">
        <v>1172</v>
      </c>
      <c r="AT121"/>
      <c r="AU121"/>
      <c r="AV121"/>
      <c r="AW121"/>
      <c r="AX121"/>
      <c r="AY121"/>
      <c r="AZ121"/>
      <c r="BA121"/>
      <c r="BB121"/>
      <c r="BC121"/>
      <c r="BD121"/>
      <c r="BE121"/>
      <c r="BF121"/>
      <c r="BG121"/>
      <c r="BH121"/>
      <c r="BI121"/>
      <c r="BJ121"/>
      <c r="BK121"/>
      <c r="BL121"/>
      <c r="BM121"/>
      <c r="BN121"/>
      <c r="BO121"/>
      <c r="BP121"/>
      <c r="BQ121"/>
      <c r="BR121"/>
      <c r="BS121"/>
      <c r="BT121"/>
      <c r="BU121"/>
      <c r="BV121"/>
      <c r="BW121"/>
      <c r="BX121"/>
      <c r="BY121"/>
      <c r="BZ121"/>
      <c r="CA121"/>
      <c r="CB121"/>
      <c r="CC121"/>
      <c r="CD121"/>
      <c r="CE121"/>
      <c r="CF121"/>
      <c r="CG121"/>
      <c r="CH121"/>
      <c r="CI121"/>
      <c r="CJ121"/>
      <c r="CK121"/>
      <c r="CL121"/>
      <c r="CM121"/>
      <c r="CN121"/>
      <c r="CO121"/>
      <c r="CP121"/>
      <c r="CQ121"/>
      <c r="CR121"/>
      <c r="CS121"/>
      <c r="CT121"/>
      <c r="CU121"/>
      <c r="CV121"/>
      <c r="CW121"/>
      <c r="CX121"/>
      <c r="CY121"/>
      <c r="CZ121"/>
      <c r="DA121"/>
      <c r="DB121"/>
      <c r="DC121"/>
      <c r="DD121"/>
      <c r="DE121"/>
      <c r="DF121"/>
      <c r="DG121"/>
      <c r="DH121"/>
      <c r="DI121"/>
      <c r="DJ121"/>
      <c r="DK121"/>
      <c r="DL121"/>
    </row>
    <row r="122" spans="1:116" x14ac:dyDescent="0.25">
      <c r="O122" t="str">
        <f t="shared" si="21"/>
        <v/>
      </c>
      <c r="P122" t="str">
        <f t="shared" si="21"/>
        <v/>
      </c>
      <c r="Q122" t="str">
        <f t="shared" si="21"/>
        <v/>
      </c>
      <c r="R122" t="str">
        <f t="shared" si="21"/>
        <v/>
      </c>
      <c r="S122" t="str">
        <f t="shared" si="21"/>
        <v/>
      </c>
      <c r="T122">
        <f t="shared" si="16"/>
        <v>0</v>
      </c>
      <c r="W122" s="174" t="str">
        <f t="shared" si="18"/>
        <v/>
      </c>
      <c r="X122" s="174" t="str">
        <f t="shared" si="18"/>
        <v/>
      </c>
      <c r="Y122" s="174" t="str">
        <f t="shared" si="18"/>
        <v/>
      </c>
      <c r="Z122" s="174" t="str">
        <f t="shared" si="18"/>
        <v/>
      </c>
      <c r="AA122" s="174" t="str">
        <f t="shared" si="18"/>
        <v/>
      </c>
      <c r="AC122" s="174" t="str">
        <f t="shared" si="19"/>
        <v/>
      </c>
      <c r="AD122" s="174" t="str">
        <f t="shared" si="19"/>
        <v/>
      </c>
      <c r="AE122" s="174" t="str">
        <f t="shared" si="19"/>
        <v/>
      </c>
      <c r="AF122" s="174" t="str">
        <f t="shared" si="19"/>
        <v/>
      </c>
      <c r="AG122" s="174" t="str">
        <f t="shared" si="19"/>
        <v/>
      </c>
      <c r="AI122" s="181" t="str">
        <f t="shared" si="22"/>
        <v/>
      </c>
      <c r="AJ122" s="181" t="str">
        <f t="shared" si="22"/>
        <v/>
      </c>
      <c r="AK122" s="181" t="str">
        <f t="shared" si="22"/>
        <v/>
      </c>
      <c r="AL122" s="181" t="str">
        <f t="shared" si="22"/>
        <v/>
      </c>
      <c r="AM122" s="181" t="str">
        <f t="shared" si="22"/>
        <v/>
      </c>
    </row>
    <row r="123" spans="1:116" s="180" customFormat="1" x14ac:dyDescent="0.25">
      <c r="A123" s="180" t="s">
        <v>675</v>
      </c>
      <c r="B123" s="180">
        <v>1</v>
      </c>
      <c r="C123" s="180">
        <v>2</v>
      </c>
      <c r="D123" s="180">
        <v>1</v>
      </c>
      <c r="E123" s="180">
        <v>2</v>
      </c>
      <c r="F123" s="180">
        <v>1</v>
      </c>
      <c r="G123" s="180">
        <v>1</v>
      </c>
      <c r="H123" s="180">
        <v>1</v>
      </c>
      <c r="I123" s="180">
        <v>1</v>
      </c>
      <c r="J123" s="180">
        <v>1</v>
      </c>
      <c r="K123" s="180">
        <v>2</v>
      </c>
      <c r="L123" s="180">
        <v>1</v>
      </c>
      <c r="M123"/>
      <c r="N123"/>
      <c r="O123">
        <f t="shared" si="21"/>
        <v>8</v>
      </c>
      <c r="P123">
        <f t="shared" si="21"/>
        <v>3</v>
      </c>
      <c r="Q123">
        <f t="shared" si="21"/>
        <v>0</v>
      </c>
      <c r="R123">
        <f t="shared" si="21"/>
        <v>0</v>
      </c>
      <c r="S123">
        <f t="shared" si="21"/>
        <v>0</v>
      </c>
      <c r="T123">
        <f t="shared" si="16"/>
        <v>11</v>
      </c>
      <c r="U123"/>
      <c r="V123" s="174">
        <v>2</v>
      </c>
      <c r="W123" s="174">
        <f t="shared" si="18"/>
        <v>0.72727272727272729</v>
      </c>
      <c r="X123" s="174">
        <f t="shared" si="18"/>
        <v>0.27272727272727271</v>
      </c>
      <c r="Y123" s="174">
        <f t="shared" si="18"/>
        <v>0</v>
      </c>
      <c r="Z123" s="174">
        <f t="shared" si="18"/>
        <v>0</v>
      </c>
      <c r="AA123" s="174">
        <f t="shared" si="18"/>
        <v>0</v>
      </c>
      <c r="AB123" s="174"/>
      <c r="AC123" s="174">
        <f t="shared" si="19"/>
        <v>1.4545454545454546</v>
      </c>
      <c r="AD123" s="174">
        <f t="shared" si="19"/>
        <v>0.54545454545454541</v>
      </c>
      <c r="AE123" s="174">
        <f t="shared" si="19"/>
        <v>0</v>
      </c>
      <c r="AF123" s="174">
        <f t="shared" si="19"/>
        <v>0</v>
      </c>
      <c r="AG123" s="174">
        <f t="shared" si="19"/>
        <v>0</v>
      </c>
      <c r="AH123"/>
      <c r="AI123" s="181">
        <f t="shared" si="22"/>
        <v>0.86363636363636365</v>
      </c>
      <c r="AJ123" s="181">
        <f t="shared" si="22"/>
        <v>0.63636363636363635</v>
      </c>
      <c r="AK123" s="181">
        <f t="shared" si="22"/>
        <v>0</v>
      </c>
      <c r="AL123" s="181">
        <f t="shared" si="22"/>
        <v>0</v>
      </c>
      <c r="AM123" s="181">
        <f t="shared" si="22"/>
        <v>0</v>
      </c>
      <c r="AN123"/>
      <c r="AO123"/>
      <c r="AP123"/>
      <c r="AQ123"/>
      <c r="AR123">
        <v>1</v>
      </c>
      <c r="AS123" t="s">
        <v>1173</v>
      </c>
      <c r="AT123"/>
      <c r="AU123"/>
      <c r="AV123"/>
      <c r="AW123"/>
      <c r="AX123"/>
      <c r="AY123"/>
      <c r="AZ123"/>
      <c r="BA123"/>
      <c r="BB123"/>
      <c r="BC123"/>
      <c r="BD123"/>
      <c r="BE123"/>
      <c r="BF123"/>
      <c r="BG123"/>
      <c r="BH123"/>
      <c r="BI123"/>
      <c r="BJ123"/>
      <c r="BK123"/>
      <c r="BL123"/>
      <c r="BM123"/>
      <c r="BN123"/>
      <c r="BO123"/>
      <c r="BP123"/>
      <c r="BQ123"/>
      <c r="BR123"/>
      <c r="BS123"/>
      <c r="BT123"/>
      <c r="BU123"/>
      <c r="BV123"/>
      <c r="BW123"/>
      <c r="BX123"/>
      <c r="BY123"/>
      <c r="BZ123"/>
      <c r="CA123"/>
      <c r="CB123"/>
      <c r="CC123"/>
      <c r="CD123"/>
      <c r="CE123"/>
      <c r="CF123"/>
      <c r="CG123"/>
      <c r="CH123"/>
      <c r="CI123"/>
      <c r="CJ123"/>
      <c r="CK123"/>
      <c r="CL123"/>
      <c r="CM123"/>
      <c r="CN123"/>
      <c r="CO123"/>
      <c r="CP123"/>
      <c r="CQ123"/>
      <c r="CR123"/>
      <c r="CS123"/>
      <c r="CT123"/>
      <c r="CU123"/>
      <c r="CV123"/>
      <c r="CW123"/>
      <c r="CX123"/>
      <c r="CY123"/>
      <c r="CZ123"/>
      <c r="DA123"/>
      <c r="DB123"/>
      <c r="DC123"/>
      <c r="DD123"/>
      <c r="DE123"/>
      <c r="DF123"/>
      <c r="DG123"/>
      <c r="DH123"/>
      <c r="DI123"/>
      <c r="DJ123"/>
      <c r="DK123"/>
      <c r="DL123"/>
    </row>
    <row r="124" spans="1:116" s="182" customFormat="1" x14ac:dyDescent="0.25">
      <c r="B124" s="182">
        <v>2</v>
      </c>
      <c r="C124" s="182">
        <v>1</v>
      </c>
      <c r="D124" s="182">
        <v>2</v>
      </c>
      <c r="E124" s="182">
        <v>1</v>
      </c>
      <c r="F124" s="182">
        <v>2</v>
      </c>
      <c r="G124" s="182">
        <v>2</v>
      </c>
      <c r="H124" s="182">
        <v>2</v>
      </c>
      <c r="I124" s="182">
        <v>2</v>
      </c>
      <c r="J124" s="182">
        <v>2</v>
      </c>
      <c r="K124" s="182">
        <v>1</v>
      </c>
      <c r="L124" s="182">
        <v>2</v>
      </c>
      <c r="M124"/>
      <c r="N124"/>
      <c r="O124">
        <f t="shared" si="21"/>
        <v>3</v>
      </c>
      <c r="P124">
        <f t="shared" si="21"/>
        <v>8</v>
      </c>
      <c r="Q124">
        <f t="shared" si="21"/>
        <v>0</v>
      </c>
      <c r="R124">
        <f t="shared" si="21"/>
        <v>0</v>
      </c>
      <c r="S124">
        <f t="shared" si="21"/>
        <v>0</v>
      </c>
      <c r="T124">
        <f t="shared" si="16"/>
        <v>11</v>
      </c>
      <c r="U124"/>
      <c r="V124" s="174">
        <v>1</v>
      </c>
      <c r="W124" s="174">
        <f t="shared" si="18"/>
        <v>0.27272727272727271</v>
      </c>
      <c r="X124" s="174">
        <f t="shared" si="18"/>
        <v>0.72727272727272729</v>
      </c>
      <c r="Y124" s="174">
        <f t="shared" si="18"/>
        <v>0</v>
      </c>
      <c r="Z124" s="174">
        <f t="shared" si="18"/>
        <v>0</v>
      </c>
      <c r="AA124" s="174">
        <f t="shared" si="18"/>
        <v>0</v>
      </c>
      <c r="AB124" s="174"/>
      <c r="AC124" s="174">
        <f t="shared" si="19"/>
        <v>0.27272727272727271</v>
      </c>
      <c r="AD124" s="174">
        <f t="shared" si="19"/>
        <v>0.72727272727272729</v>
      </c>
      <c r="AE124" s="174">
        <f t="shared" si="19"/>
        <v>0</v>
      </c>
      <c r="AF124" s="174">
        <f t="shared" si="19"/>
        <v>0</v>
      </c>
      <c r="AG124" s="174">
        <f t="shared" si="19"/>
        <v>0</v>
      </c>
      <c r="AH124"/>
      <c r="AI124" s="181" t="str">
        <f t="shared" si="22"/>
        <v/>
      </c>
      <c r="AJ124" s="181" t="str">
        <f t="shared" si="22"/>
        <v/>
      </c>
      <c r="AK124" s="181" t="str">
        <f t="shared" si="22"/>
        <v/>
      </c>
      <c r="AL124" s="181" t="str">
        <f t="shared" si="22"/>
        <v/>
      </c>
      <c r="AM124" s="181" t="str">
        <f t="shared" si="22"/>
        <v/>
      </c>
      <c r="AN124"/>
      <c r="AO124"/>
      <c r="AP124"/>
      <c r="AQ124"/>
      <c r="AR124">
        <v>2</v>
      </c>
      <c r="AS124" t="s">
        <v>1174</v>
      </c>
      <c r="AT124"/>
      <c r="AU124"/>
      <c r="AV124"/>
      <c r="AW124"/>
      <c r="AX124"/>
      <c r="AY124"/>
      <c r="AZ124"/>
      <c r="BA124"/>
      <c r="BB124"/>
      <c r="BC124"/>
      <c r="BD124"/>
      <c r="BE124"/>
      <c r="BF124"/>
      <c r="BG124"/>
      <c r="BH124"/>
      <c r="BI124"/>
      <c r="BJ124"/>
      <c r="BK124"/>
      <c r="BL124"/>
      <c r="BM124"/>
      <c r="BN124"/>
      <c r="BO124"/>
      <c r="BP124"/>
      <c r="BQ124"/>
      <c r="BR124"/>
      <c r="BS124"/>
      <c r="BT124"/>
      <c r="BU124"/>
      <c r="BV124"/>
      <c r="BW124"/>
      <c r="BX124"/>
      <c r="BY124"/>
      <c r="BZ124"/>
      <c r="CA124"/>
      <c r="CB124"/>
      <c r="CC124"/>
      <c r="CD124"/>
      <c r="CE124"/>
      <c r="CF124"/>
      <c r="CG124"/>
      <c r="CH124"/>
      <c r="CI124"/>
      <c r="CJ124"/>
      <c r="CK124"/>
      <c r="CL124"/>
      <c r="CM124"/>
      <c r="CN124"/>
      <c r="CO124"/>
      <c r="CP124"/>
      <c r="CQ124"/>
      <c r="CR124"/>
      <c r="CS124"/>
      <c r="CT124"/>
      <c r="CU124"/>
      <c r="CV124"/>
      <c r="CW124"/>
      <c r="CX124"/>
      <c r="CY124"/>
      <c r="CZ124"/>
      <c r="DA124"/>
      <c r="DB124"/>
      <c r="DC124"/>
      <c r="DD124"/>
      <c r="DE124"/>
      <c r="DF124"/>
      <c r="DG124"/>
      <c r="DH124"/>
      <c r="DI124"/>
      <c r="DJ124"/>
      <c r="DK124"/>
      <c r="DL124"/>
    </row>
    <row r="126" spans="1:116" x14ac:dyDescent="0.25">
      <c r="A126" t="s">
        <v>1175</v>
      </c>
      <c r="B126" s="197"/>
      <c r="C126" s="197"/>
      <c r="D126" s="197"/>
      <c r="E126" s="197">
        <v>1</v>
      </c>
      <c r="F126" s="197"/>
      <c r="G126" s="197"/>
      <c r="H126" s="197">
        <v>1</v>
      </c>
      <c r="I126" s="197">
        <v>1</v>
      </c>
      <c r="J126" s="197"/>
      <c r="K126" s="197">
        <v>1</v>
      </c>
      <c r="L126" s="197">
        <v>1</v>
      </c>
      <c r="M126" s="197"/>
      <c r="N126" s="197"/>
      <c r="O126" s="197">
        <f>SUM(B126:M126)</f>
        <v>5</v>
      </c>
      <c r="P126" s="197"/>
      <c r="V126" s="198"/>
    </row>
    <row r="127" spans="1:116" s="180" customFormat="1" x14ac:dyDescent="0.25">
      <c r="A127" s="180" t="s">
        <v>1176</v>
      </c>
      <c r="B127" s="199">
        <v>1</v>
      </c>
      <c r="C127" s="199">
        <v>1</v>
      </c>
      <c r="D127" s="199">
        <v>1</v>
      </c>
      <c r="E127" s="199">
        <v>1</v>
      </c>
      <c r="F127" s="199">
        <v>1</v>
      </c>
      <c r="G127" s="199">
        <v>1</v>
      </c>
      <c r="H127" s="199">
        <v>1</v>
      </c>
      <c r="I127" s="199">
        <v>1</v>
      </c>
      <c r="J127" s="199">
        <v>1</v>
      </c>
      <c r="K127" s="199">
        <v>1</v>
      </c>
      <c r="L127" s="199">
        <v>1</v>
      </c>
      <c r="M127" s="199"/>
      <c r="N127" s="199"/>
      <c r="O127" s="197">
        <f t="shared" ref="O127:O132" si="23">SUM(B127:M127)</f>
        <v>11</v>
      </c>
      <c r="P127" s="197"/>
      <c r="Q127"/>
      <c r="R127"/>
      <c r="S127"/>
      <c r="T127"/>
      <c r="U127"/>
      <c r="V127" s="198"/>
      <c r="W127" s="174"/>
      <c r="X127" s="174"/>
      <c r="Y127" s="174"/>
      <c r="Z127" s="174"/>
      <c r="AA127" s="174"/>
      <c r="AB127" s="174"/>
      <c r="AC127" s="174"/>
      <c r="AD127" s="174"/>
      <c r="AE127" s="174"/>
      <c r="AF127" s="174"/>
      <c r="AG127" s="174"/>
      <c r="AH127"/>
      <c r="AI127" s="175"/>
      <c r="AJ127" s="175"/>
      <c r="AK127" s="175"/>
      <c r="AL127" s="175"/>
      <c r="AM127" s="175"/>
      <c r="AN127"/>
      <c r="AO127"/>
      <c r="AP127"/>
      <c r="AQ127"/>
      <c r="AR127"/>
    </row>
    <row r="128" spans="1:116" x14ac:dyDescent="0.25">
      <c r="A128" t="s">
        <v>1177</v>
      </c>
      <c r="B128" s="197"/>
      <c r="C128" s="197"/>
      <c r="D128" s="197"/>
      <c r="E128" s="197"/>
      <c r="F128" s="197"/>
      <c r="G128" s="197"/>
      <c r="H128" s="197"/>
      <c r="I128" s="197">
        <v>1</v>
      </c>
      <c r="J128" s="197"/>
      <c r="K128" s="197">
        <v>1</v>
      </c>
      <c r="L128" s="197"/>
      <c r="M128" s="197"/>
      <c r="N128" s="197"/>
      <c r="O128" s="197">
        <f t="shared" si="23"/>
        <v>2</v>
      </c>
      <c r="P128" s="197"/>
      <c r="V128" s="198"/>
    </row>
    <row r="129" spans="1:44" s="182" customFormat="1" x14ac:dyDescent="0.25">
      <c r="A129" s="182" t="s">
        <v>1178</v>
      </c>
      <c r="B129" s="200"/>
      <c r="C129" s="200"/>
      <c r="D129" s="200"/>
      <c r="E129" s="200">
        <v>1</v>
      </c>
      <c r="F129" s="200">
        <v>1</v>
      </c>
      <c r="G129" s="200">
        <v>1</v>
      </c>
      <c r="H129" s="200">
        <v>1</v>
      </c>
      <c r="I129" s="200">
        <v>1</v>
      </c>
      <c r="J129" s="200">
        <v>1</v>
      </c>
      <c r="K129" s="200">
        <v>1</v>
      </c>
      <c r="L129" s="200">
        <v>1</v>
      </c>
      <c r="M129" s="200"/>
      <c r="N129" s="200"/>
      <c r="O129" s="197">
        <f t="shared" si="23"/>
        <v>8</v>
      </c>
      <c r="P129" s="197"/>
      <c r="Q129"/>
      <c r="R129"/>
      <c r="S129"/>
      <c r="T129"/>
      <c r="U129"/>
      <c r="V129" s="198"/>
      <c r="W129" s="174"/>
      <c r="X129" s="174"/>
      <c r="Y129" s="174"/>
      <c r="Z129" s="174"/>
      <c r="AA129" s="174"/>
      <c r="AB129" s="174"/>
      <c r="AC129" s="174"/>
      <c r="AD129" s="174"/>
      <c r="AE129" s="174"/>
      <c r="AF129" s="174"/>
      <c r="AG129" s="174"/>
      <c r="AH129"/>
      <c r="AI129" s="175"/>
      <c r="AJ129" s="175"/>
      <c r="AK129" s="175"/>
      <c r="AL129" s="175"/>
      <c r="AM129" s="175"/>
      <c r="AN129"/>
      <c r="AO129"/>
      <c r="AP129"/>
      <c r="AQ129"/>
      <c r="AR129"/>
    </row>
    <row r="130" spans="1:44" s="183" customFormat="1" x14ac:dyDescent="0.25">
      <c r="A130" s="183" t="s">
        <v>1179</v>
      </c>
      <c r="B130" s="201">
        <v>1</v>
      </c>
      <c r="C130" s="201">
        <v>1</v>
      </c>
      <c r="D130" s="201">
        <v>1</v>
      </c>
      <c r="E130" s="201">
        <v>1</v>
      </c>
      <c r="F130" s="201">
        <v>1</v>
      </c>
      <c r="G130" s="201">
        <v>1</v>
      </c>
      <c r="H130" s="201">
        <v>1</v>
      </c>
      <c r="I130" s="201"/>
      <c r="J130" s="201"/>
      <c r="K130" s="201"/>
      <c r="L130" s="201"/>
      <c r="M130" s="201"/>
      <c r="N130" s="201"/>
      <c r="O130" s="197">
        <f t="shared" si="23"/>
        <v>7</v>
      </c>
      <c r="P130" s="197"/>
      <c r="Q130"/>
      <c r="R130"/>
      <c r="S130"/>
      <c r="T130"/>
      <c r="U130"/>
      <c r="V130" s="198"/>
      <c r="W130" s="174"/>
      <c r="X130" s="174"/>
      <c r="Y130" s="174"/>
      <c r="Z130" s="174"/>
      <c r="AA130" s="174"/>
      <c r="AB130" s="174"/>
      <c r="AC130" s="174"/>
      <c r="AD130" s="174"/>
      <c r="AE130" s="174"/>
      <c r="AF130" s="174"/>
      <c r="AG130" s="174"/>
      <c r="AH130"/>
      <c r="AI130" s="175"/>
      <c r="AJ130" s="175"/>
      <c r="AK130" s="175"/>
      <c r="AL130" s="175"/>
      <c r="AM130" s="175"/>
      <c r="AN130"/>
      <c r="AO130"/>
      <c r="AP130"/>
      <c r="AQ130"/>
      <c r="AR130"/>
    </row>
    <row r="131" spans="1:44" s="202" customFormat="1" x14ac:dyDescent="0.25">
      <c r="A131" s="202" t="s">
        <v>1180</v>
      </c>
      <c r="B131" s="203">
        <v>1</v>
      </c>
      <c r="C131" s="203">
        <v>1</v>
      </c>
      <c r="D131" s="203">
        <v>1</v>
      </c>
      <c r="E131" s="203"/>
      <c r="F131" s="203">
        <v>1</v>
      </c>
      <c r="G131" s="203">
        <v>1</v>
      </c>
      <c r="H131" s="203"/>
      <c r="I131" s="203"/>
      <c r="J131" s="203">
        <v>1</v>
      </c>
      <c r="K131" s="203"/>
      <c r="L131" s="203"/>
      <c r="M131" s="203"/>
      <c r="N131" s="203"/>
      <c r="O131" s="197">
        <f t="shared" si="23"/>
        <v>6</v>
      </c>
      <c r="P131" s="197"/>
      <c r="Q131"/>
      <c r="R131"/>
      <c r="S131"/>
      <c r="T131"/>
      <c r="U131"/>
      <c r="V131" s="198"/>
      <c r="W131" s="174"/>
      <c r="X131" s="174"/>
      <c r="Y131" s="174"/>
      <c r="Z131" s="174"/>
      <c r="AA131" s="174"/>
      <c r="AB131" s="174"/>
      <c r="AC131" s="174"/>
      <c r="AD131" s="174"/>
      <c r="AE131" s="174"/>
      <c r="AF131" s="174"/>
      <c r="AG131" s="174"/>
      <c r="AH131"/>
      <c r="AI131" s="175"/>
      <c r="AJ131" s="175"/>
      <c r="AK131" s="175"/>
      <c r="AL131" s="175"/>
      <c r="AM131" s="175"/>
      <c r="AN131"/>
      <c r="AO131"/>
      <c r="AP131"/>
      <c r="AQ131"/>
      <c r="AR131"/>
    </row>
    <row r="132" spans="1:44" x14ac:dyDescent="0.25">
      <c r="A132" t="s">
        <v>1181</v>
      </c>
      <c r="B132" s="197">
        <v>1</v>
      </c>
      <c r="C132" s="197">
        <v>1</v>
      </c>
      <c r="D132" s="197">
        <v>1</v>
      </c>
      <c r="E132" s="197"/>
      <c r="F132" s="197"/>
      <c r="G132" s="197"/>
      <c r="H132" s="197"/>
      <c r="I132" s="197"/>
      <c r="J132" s="197">
        <v>1</v>
      </c>
      <c r="K132" s="197"/>
      <c r="L132" s="197">
        <v>1</v>
      </c>
      <c r="M132" s="197"/>
      <c r="N132" s="197"/>
      <c r="O132" s="197">
        <f t="shared" si="23"/>
        <v>5</v>
      </c>
      <c r="P132" s="197"/>
      <c r="V132" s="198"/>
    </row>
  </sheetData>
  <mergeCells count="1">
    <mergeCell ref="AI3:AM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1AB915-F5D7-4908-8548-3F6572511EF9}">
  <dimension ref="A1:AH51"/>
  <sheetViews>
    <sheetView workbookViewId="0">
      <selection sqref="A1:AH51"/>
    </sheetView>
  </sheetViews>
  <sheetFormatPr defaultRowHeight="15" x14ac:dyDescent="0.25"/>
  <sheetData>
    <row r="1" spans="1:34" x14ac:dyDescent="0.25">
      <c r="A1" t="s">
        <v>3</v>
      </c>
      <c r="B1" t="s">
        <v>4</v>
      </c>
      <c r="C1" t="s">
        <v>5</v>
      </c>
      <c r="D1" t="s">
        <v>6</v>
      </c>
      <c r="E1" t="s">
        <v>7</v>
      </c>
      <c r="F1" t="s">
        <v>8</v>
      </c>
      <c r="G1" t="s">
        <v>9</v>
      </c>
      <c r="H1" t="s">
        <v>10</v>
      </c>
      <c r="I1" t="s">
        <v>11</v>
      </c>
      <c r="J1" t="s">
        <v>12</v>
      </c>
      <c r="K1" t="s">
        <v>13</v>
      </c>
      <c r="L1" t="s">
        <v>14</v>
      </c>
      <c r="M1" t="s">
        <v>15</v>
      </c>
      <c r="N1" t="s">
        <v>16</v>
      </c>
      <c r="O1" t="s">
        <v>17</v>
      </c>
      <c r="P1" t="s">
        <v>18</v>
      </c>
      <c r="Q1" t="s">
        <v>19</v>
      </c>
      <c r="R1" t="s">
        <v>20</v>
      </c>
      <c r="S1" t="s">
        <v>21</v>
      </c>
      <c r="T1" t="s">
        <v>22</v>
      </c>
      <c r="U1" t="s">
        <v>23</v>
      </c>
      <c r="V1" t="s">
        <v>24</v>
      </c>
      <c r="W1" t="s">
        <v>25</v>
      </c>
      <c r="X1" t="s">
        <v>26</v>
      </c>
      <c r="Y1" t="s">
        <v>27</v>
      </c>
      <c r="Z1" t="s">
        <v>28</v>
      </c>
      <c r="AA1" t="s">
        <v>29</v>
      </c>
      <c r="AB1" t="s">
        <v>30</v>
      </c>
      <c r="AC1" t="s">
        <v>31</v>
      </c>
      <c r="AD1" t="s">
        <v>32</v>
      </c>
      <c r="AE1" t="s">
        <v>33</v>
      </c>
      <c r="AF1" t="s">
        <v>34</v>
      </c>
      <c r="AG1" t="s">
        <v>35</v>
      </c>
      <c r="AH1" t="s">
        <v>36</v>
      </c>
    </row>
    <row r="2" spans="1:34" x14ac:dyDescent="0.25">
      <c r="A2">
        <v>2</v>
      </c>
      <c r="B2">
        <v>1</v>
      </c>
      <c r="C2">
        <v>30</v>
      </c>
      <c r="D2">
        <v>10</v>
      </c>
      <c r="E2">
        <v>3</v>
      </c>
      <c r="F2">
        <v>1</v>
      </c>
      <c r="G2">
        <v>7</v>
      </c>
      <c r="H2">
        <v>12</v>
      </c>
      <c r="I2">
        <v>0</v>
      </c>
      <c r="J2">
        <v>1</v>
      </c>
      <c r="K2">
        <v>0</v>
      </c>
      <c r="L2">
        <v>1</v>
      </c>
      <c r="M2">
        <v>1</v>
      </c>
      <c r="N2">
        <v>2</v>
      </c>
      <c r="O2">
        <v>1</v>
      </c>
      <c r="P2">
        <v>3</v>
      </c>
      <c r="Q2">
        <v>7</v>
      </c>
      <c r="R2">
        <v>2</v>
      </c>
      <c r="S2">
        <v>1</v>
      </c>
      <c r="T2">
        <v>1</v>
      </c>
      <c r="U2">
        <v>1</v>
      </c>
      <c r="V2">
        <v>1</v>
      </c>
      <c r="W2">
        <v>2</v>
      </c>
      <c r="X2">
        <v>2</v>
      </c>
      <c r="Y2">
        <v>1</v>
      </c>
      <c r="Z2">
        <v>1</v>
      </c>
      <c r="AA2">
        <v>0</v>
      </c>
      <c r="AB2">
        <v>0</v>
      </c>
      <c r="AC2">
        <v>2</v>
      </c>
      <c r="AD2">
        <v>1</v>
      </c>
      <c r="AE2">
        <v>1</v>
      </c>
      <c r="AF2">
        <v>2</v>
      </c>
    </row>
    <row r="3" spans="1:34" x14ac:dyDescent="0.25">
      <c r="A3">
        <v>2</v>
      </c>
      <c r="B3">
        <v>1</v>
      </c>
      <c r="C3">
        <v>23</v>
      </c>
      <c r="D3">
        <v>3</v>
      </c>
      <c r="E3">
        <v>2</v>
      </c>
      <c r="F3">
        <v>1</v>
      </c>
      <c r="G3">
        <v>2</v>
      </c>
      <c r="H3">
        <v>11</v>
      </c>
      <c r="I3">
        <v>0</v>
      </c>
      <c r="J3">
        <v>0</v>
      </c>
      <c r="K3">
        <v>0</v>
      </c>
      <c r="L3">
        <v>2</v>
      </c>
      <c r="M3">
        <v>2</v>
      </c>
      <c r="N3">
        <v>2</v>
      </c>
      <c r="O3">
        <v>2</v>
      </c>
      <c r="P3">
        <v>4</v>
      </c>
      <c r="Q3">
        <v>1</v>
      </c>
      <c r="R3">
        <v>15</v>
      </c>
      <c r="S3">
        <v>2</v>
      </c>
      <c r="T3">
        <v>2</v>
      </c>
      <c r="U3">
        <v>1</v>
      </c>
      <c r="V3">
        <v>1</v>
      </c>
      <c r="W3">
        <v>2</v>
      </c>
      <c r="X3">
        <v>2</v>
      </c>
      <c r="Y3">
        <v>2</v>
      </c>
      <c r="Z3">
        <v>2</v>
      </c>
      <c r="AA3">
        <v>0</v>
      </c>
      <c r="AB3">
        <v>0</v>
      </c>
      <c r="AC3">
        <v>0</v>
      </c>
      <c r="AD3">
        <v>1</v>
      </c>
      <c r="AE3">
        <v>2</v>
      </c>
      <c r="AF3">
        <v>2</v>
      </c>
      <c r="AG3">
        <v>2</v>
      </c>
      <c r="AH3">
        <v>3</v>
      </c>
    </row>
    <row r="4" spans="1:34" x14ac:dyDescent="0.25">
      <c r="A4">
        <v>1</v>
      </c>
      <c r="B4">
        <v>3</v>
      </c>
      <c r="C4">
        <v>36</v>
      </c>
      <c r="D4">
        <v>12</v>
      </c>
      <c r="E4">
        <v>10</v>
      </c>
      <c r="F4">
        <v>1</v>
      </c>
      <c r="G4">
        <v>4</v>
      </c>
      <c r="H4">
        <v>12</v>
      </c>
      <c r="I4">
        <v>12</v>
      </c>
      <c r="J4">
        <v>0</v>
      </c>
      <c r="K4">
        <v>0</v>
      </c>
      <c r="L4">
        <v>5</v>
      </c>
      <c r="M4">
        <v>5</v>
      </c>
      <c r="N4">
        <v>2</v>
      </c>
      <c r="O4">
        <v>2</v>
      </c>
      <c r="P4">
        <v>1</v>
      </c>
      <c r="Q4">
        <v>1</v>
      </c>
      <c r="R4">
        <v>3</v>
      </c>
      <c r="S4">
        <v>2</v>
      </c>
      <c r="T4">
        <v>1</v>
      </c>
      <c r="U4">
        <v>1</v>
      </c>
      <c r="V4">
        <v>1</v>
      </c>
      <c r="W4">
        <v>2</v>
      </c>
      <c r="X4">
        <v>2</v>
      </c>
      <c r="Y4">
        <v>2</v>
      </c>
      <c r="Z4">
        <v>2</v>
      </c>
      <c r="AA4">
        <v>0</v>
      </c>
      <c r="AB4">
        <v>0</v>
      </c>
      <c r="AC4">
        <v>0</v>
      </c>
      <c r="AD4">
        <v>1</v>
      </c>
      <c r="AE4">
        <v>3</v>
      </c>
      <c r="AF4">
        <v>2</v>
      </c>
      <c r="AG4">
        <v>1</v>
      </c>
      <c r="AH4">
        <v>1</v>
      </c>
    </row>
    <row r="5" spans="1:34" x14ac:dyDescent="0.25">
      <c r="A5">
        <v>2</v>
      </c>
      <c r="B5">
        <v>3</v>
      </c>
      <c r="C5">
        <v>34</v>
      </c>
      <c r="D5">
        <v>1</v>
      </c>
      <c r="E5">
        <v>3</v>
      </c>
      <c r="F5">
        <v>1</v>
      </c>
      <c r="G5">
        <v>1</v>
      </c>
      <c r="H5">
        <v>12</v>
      </c>
      <c r="I5">
        <v>12</v>
      </c>
      <c r="J5">
        <v>0</v>
      </c>
      <c r="K5">
        <v>0</v>
      </c>
      <c r="L5">
        <v>2</v>
      </c>
      <c r="M5">
        <v>2</v>
      </c>
      <c r="N5">
        <v>2</v>
      </c>
      <c r="O5">
        <v>2</v>
      </c>
      <c r="P5">
        <v>1</v>
      </c>
      <c r="Q5">
        <v>1</v>
      </c>
      <c r="R5">
        <v>2</v>
      </c>
      <c r="S5">
        <v>1</v>
      </c>
      <c r="T5">
        <v>2</v>
      </c>
      <c r="U5">
        <v>2</v>
      </c>
      <c r="V5">
        <v>2</v>
      </c>
      <c r="W5">
        <v>2</v>
      </c>
      <c r="X5">
        <v>2</v>
      </c>
      <c r="Y5">
        <v>2</v>
      </c>
      <c r="Z5">
        <v>2</v>
      </c>
      <c r="AA5">
        <v>1</v>
      </c>
      <c r="AB5">
        <v>1</v>
      </c>
      <c r="AC5">
        <v>3</v>
      </c>
      <c r="AD5">
        <v>2</v>
      </c>
      <c r="AE5">
        <v>0</v>
      </c>
      <c r="AF5">
        <v>0</v>
      </c>
      <c r="AG5">
        <v>0</v>
      </c>
      <c r="AH5">
        <v>0</v>
      </c>
    </row>
    <row r="6" spans="1:34" x14ac:dyDescent="0.25">
      <c r="A6">
        <v>2</v>
      </c>
      <c r="B6">
        <v>1</v>
      </c>
      <c r="C6">
        <v>32</v>
      </c>
      <c r="D6">
        <v>11</v>
      </c>
      <c r="E6">
        <v>8</v>
      </c>
      <c r="F6">
        <v>1</v>
      </c>
      <c r="G6">
        <v>1</v>
      </c>
      <c r="H6">
        <v>12</v>
      </c>
      <c r="I6">
        <v>11</v>
      </c>
      <c r="J6">
        <v>3</v>
      </c>
      <c r="K6">
        <v>0</v>
      </c>
      <c r="L6">
        <v>1</v>
      </c>
      <c r="M6">
        <v>1</v>
      </c>
      <c r="N6">
        <v>2</v>
      </c>
      <c r="O6">
        <v>2</v>
      </c>
      <c r="P6">
        <v>4</v>
      </c>
      <c r="Q6">
        <v>1</v>
      </c>
      <c r="R6">
        <v>5</v>
      </c>
      <c r="S6">
        <v>2</v>
      </c>
      <c r="T6">
        <v>1</v>
      </c>
      <c r="U6">
        <v>2</v>
      </c>
      <c r="V6">
        <v>1</v>
      </c>
      <c r="W6">
        <v>2</v>
      </c>
      <c r="X6">
        <v>2</v>
      </c>
      <c r="Y6">
        <v>1</v>
      </c>
      <c r="Z6">
        <v>2</v>
      </c>
      <c r="AA6">
        <v>0</v>
      </c>
      <c r="AB6">
        <v>0</v>
      </c>
      <c r="AC6">
        <v>0</v>
      </c>
      <c r="AD6">
        <v>1</v>
      </c>
      <c r="AE6">
        <v>1</v>
      </c>
      <c r="AF6">
        <v>2</v>
      </c>
      <c r="AG6">
        <v>3</v>
      </c>
      <c r="AH6">
        <v>3</v>
      </c>
    </row>
    <row r="7" spans="1:34" x14ac:dyDescent="0.25">
      <c r="A7">
        <v>2</v>
      </c>
      <c r="B7">
        <v>1</v>
      </c>
      <c r="C7">
        <v>32</v>
      </c>
      <c r="D7">
        <v>12</v>
      </c>
      <c r="E7">
        <v>10</v>
      </c>
      <c r="F7">
        <v>1</v>
      </c>
      <c r="G7">
        <v>3</v>
      </c>
      <c r="H7">
        <v>11</v>
      </c>
      <c r="I7">
        <v>12</v>
      </c>
      <c r="J7">
        <v>0</v>
      </c>
      <c r="K7">
        <v>0</v>
      </c>
      <c r="L7">
        <v>2</v>
      </c>
      <c r="M7">
        <v>2</v>
      </c>
      <c r="N7">
        <v>4</v>
      </c>
      <c r="O7">
        <v>4</v>
      </c>
      <c r="P7">
        <v>1</v>
      </c>
      <c r="Q7">
        <v>1</v>
      </c>
      <c r="R7">
        <v>5</v>
      </c>
      <c r="S7">
        <v>1</v>
      </c>
      <c r="T7">
        <v>1</v>
      </c>
      <c r="U7">
        <v>1</v>
      </c>
      <c r="V7">
        <v>1</v>
      </c>
      <c r="W7">
        <v>2</v>
      </c>
      <c r="X7">
        <v>1</v>
      </c>
      <c r="Y7">
        <v>1</v>
      </c>
      <c r="Z7">
        <v>1</v>
      </c>
      <c r="AA7">
        <v>2</v>
      </c>
      <c r="AB7">
        <v>0</v>
      </c>
      <c r="AC7">
        <v>0</v>
      </c>
      <c r="AD7">
        <v>1</v>
      </c>
      <c r="AE7">
        <v>0</v>
      </c>
      <c r="AF7">
        <v>2</v>
      </c>
      <c r="AG7">
        <v>1</v>
      </c>
      <c r="AH7">
        <v>3</v>
      </c>
    </row>
    <row r="8" spans="1:34" x14ac:dyDescent="0.25">
      <c r="A8">
        <v>2</v>
      </c>
      <c r="B8">
        <v>1</v>
      </c>
      <c r="C8">
        <v>43</v>
      </c>
      <c r="D8">
        <v>10</v>
      </c>
      <c r="E8">
        <v>3</v>
      </c>
      <c r="F8">
        <v>1</v>
      </c>
      <c r="G8">
        <v>7</v>
      </c>
      <c r="H8">
        <v>12</v>
      </c>
      <c r="I8">
        <v>12</v>
      </c>
      <c r="J8">
        <v>0</v>
      </c>
      <c r="K8">
        <v>0</v>
      </c>
      <c r="L8">
        <v>3</v>
      </c>
      <c r="M8">
        <v>3</v>
      </c>
      <c r="N8">
        <v>3</v>
      </c>
      <c r="O8">
        <v>3</v>
      </c>
      <c r="P8">
        <v>1</v>
      </c>
      <c r="Q8">
        <v>1</v>
      </c>
      <c r="R8">
        <v>6</v>
      </c>
      <c r="S8">
        <v>1</v>
      </c>
      <c r="T8">
        <v>1</v>
      </c>
      <c r="U8">
        <v>4</v>
      </c>
      <c r="V8">
        <v>3</v>
      </c>
      <c r="W8">
        <v>2</v>
      </c>
      <c r="X8">
        <v>2</v>
      </c>
      <c r="Y8">
        <v>2</v>
      </c>
      <c r="Z8">
        <v>2</v>
      </c>
      <c r="AA8">
        <v>1</v>
      </c>
      <c r="AB8">
        <v>1</v>
      </c>
      <c r="AC8">
        <v>1</v>
      </c>
      <c r="AD8">
        <v>2</v>
      </c>
      <c r="AE8">
        <v>0</v>
      </c>
      <c r="AF8">
        <v>0</v>
      </c>
      <c r="AG8">
        <v>0</v>
      </c>
      <c r="AH8">
        <v>0</v>
      </c>
    </row>
    <row r="9" spans="1:34" x14ac:dyDescent="0.25">
      <c r="A9">
        <v>1</v>
      </c>
      <c r="B9">
        <v>1</v>
      </c>
      <c r="C9">
        <v>30</v>
      </c>
      <c r="D9">
        <v>2</v>
      </c>
      <c r="E9">
        <v>1</v>
      </c>
      <c r="F9">
        <v>1</v>
      </c>
      <c r="G9">
        <v>1</v>
      </c>
      <c r="H9">
        <v>11</v>
      </c>
      <c r="I9">
        <v>10</v>
      </c>
      <c r="J9">
        <v>0</v>
      </c>
      <c r="K9">
        <v>0</v>
      </c>
      <c r="L9">
        <v>1</v>
      </c>
      <c r="M9">
        <v>1</v>
      </c>
      <c r="N9">
        <v>3</v>
      </c>
      <c r="O9">
        <v>3</v>
      </c>
      <c r="P9">
        <v>1</v>
      </c>
      <c r="Q9">
        <v>5</v>
      </c>
      <c r="R9">
        <v>4</v>
      </c>
      <c r="S9">
        <v>2</v>
      </c>
      <c r="T9">
        <v>1</v>
      </c>
      <c r="U9">
        <v>3</v>
      </c>
      <c r="V9">
        <v>2</v>
      </c>
      <c r="W9">
        <v>2</v>
      </c>
      <c r="X9">
        <v>2</v>
      </c>
      <c r="Y9">
        <v>2</v>
      </c>
      <c r="Z9">
        <v>2</v>
      </c>
      <c r="AA9">
        <v>1</v>
      </c>
      <c r="AB9">
        <v>1</v>
      </c>
      <c r="AC9">
        <v>1</v>
      </c>
      <c r="AD9">
        <v>2</v>
      </c>
      <c r="AE9">
        <v>0</v>
      </c>
      <c r="AF9">
        <v>0</v>
      </c>
      <c r="AG9">
        <v>0</v>
      </c>
      <c r="AH9">
        <v>0</v>
      </c>
    </row>
    <row r="10" spans="1:34" x14ac:dyDescent="0.25">
      <c r="A10">
        <v>1</v>
      </c>
      <c r="B10">
        <v>1</v>
      </c>
      <c r="C10">
        <v>31</v>
      </c>
      <c r="D10">
        <v>2</v>
      </c>
      <c r="E10">
        <v>3</v>
      </c>
      <c r="F10">
        <v>1</v>
      </c>
      <c r="G10">
        <v>1</v>
      </c>
      <c r="H10">
        <v>11</v>
      </c>
      <c r="I10">
        <v>12</v>
      </c>
      <c r="J10">
        <v>0</v>
      </c>
      <c r="K10">
        <v>1</v>
      </c>
      <c r="L10">
        <v>1</v>
      </c>
      <c r="M10">
        <v>1</v>
      </c>
      <c r="N10">
        <v>2</v>
      </c>
      <c r="O10">
        <v>2</v>
      </c>
      <c r="P10">
        <v>4</v>
      </c>
      <c r="Q10">
        <v>5</v>
      </c>
      <c r="R10">
        <v>3</v>
      </c>
      <c r="S10">
        <v>2</v>
      </c>
      <c r="T10">
        <v>2</v>
      </c>
      <c r="U10">
        <v>2</v>
      </c>
      <c r="V10">
        <v>2</v>
      </c>
      <c r="W10">
        <v>2</v>
      </c>
      <c r="X10">
        <v>2</v>
      </c>
      <c r="Y10">
        <v>2</v>
      </c>
      <c r="Z10">
        <v>2</v>
      </c>
      <c r="AA10">
        <v>2</v>
      </c>
      <c r="AB10">
        <v>0</v>
      </c>
      <c r="AC10">
        <v>0</v>
      </c>
      <c r="AD10">
        <v>2</v>
      </c>
      <c r="AE10">
        <v>0</v>
      </c>
      <c r="AF10">
        <v>0</v>
      </c>
      <c r="AG10">
        <v>0</v>
      </c>
      <c r="AH10">
        <v>0</v>
      </c>
    </row>
    <row r="11" spans="1:34" x14ac:dyDescent="0.25">
      <c r="A11">
        <v>1</v>
      </c>
      <c r="B11">
        <v>1</v>
      </c>
      <c r="C11">
        <v>32</v>
      </c>
      <c r="D11">
        <v>2</v>
      </c>
      <c r="E11">
        <v>3</v>
      </c>
      <c r="F11">
        <v>1</v>
      </c>
      <c r="G11">
        <v>1</v>
      </c>
      <c r="H11">
        <v>11</v>
      </c>
      <c r="I11">
        <v>12</v>
      </c>
      <c r="J11">
        <v>0</v>
      </c>
      <c r="K11">
        <v>0</v>
      </c>
      <c r="L11">
        <v>1</v>
      </c>
      <c r="M11">
        <v>1</v>
      </c>
      <c r="N11">
        <v>2</v>
      </c>
      <c r="O11">
        <v>2</v>
      </c>
      <c r="P11">
        <v>4</v>
      </c>
      <c r="Q11">
        <v>5</v>
      </c>
      <c r="R11">
        <v>3</v>
      </c>
      <c r="S11">
        <v>2</v>
      </c>
      <c r="T11">
        <v>2</v>
      </c>
      <c r="U11">
        <v>2</v>
      </c>
      <c r="V11">
        <v>2</v>
      </c>
      <c r="W11">
        <v>2</v>
      </c>
      <c r="X11">
        <v>2</v>
      </c>
      <c r="Y11">
        <v>2</v>
      </c>
      <c r="Z11">
        <v>2</v>
      </c>
      <c r="AA11">
        <v>2</v>
      </c>
      <c r="AB11">
        <v>0</v>
      </c>
      <c r="AC11">
        <v>0</v>
      </c>
      <c r="AD11">
        <v>2</v>
      </c>
      <c r="AE11">
        <v>0</v>
      </c>
      <c r="AF11">
        <v>0</v>
      </c>
      <c r="AG11">
        <v>0</v>
      </c>
      <c r="AH11">
        <v>0</v>
      </c>
    </row>
    <row r="12" spans="1:34" x14ac:dyDescent="0.25">
      <c r="A12">
        <v>1</v>
      </c>
      <c r="B12">
        <v>3</v>
      </c>
      <c r="C12">
        <v>29</v>
      </c>
      <c r="D12">
        <v>2</v>
      </c>
      <c r="E12">
        <v>5</v>
      </c>
      <c r="F12">
        <v>1</v>
      </c>
      <c r="G12">
        <v>7</v>
      </c>
      <c r="H12">
        <v>12</v>
      </c>
      <c r="I12">
        <v>0</v>
      </c>
      <c r="J12">
        <v>1</v>
      </c>
      <c r="K12">
        <v>0</v>
      </c>
      <c r="L12">
        <v>3</v>
      </c>
      <c r="M12">
        <v>3</v>
      </c>
      <c r="N12">
        <v>2</v>
      </c>
      <c r="O12">
        <v>2</v>
      </c>
      <c r="P12">
        <v>3</v>
      </c>
      <c r="Q12">
        <v>5</v>
      </c>
      <c r="R12">
        <v>3</v>
      </c>
      <c r="S12">
        <v>1</v>
      </c>
      <c r="T12">
        <v>1</v>
      </c>
      <c r="U12">
        <v>1</v>
      </c>
      <c r="V12">
        <v>1</v>
      </c>
      <c r="W12">
        <v>2</v>
      </c>
      <c r="X12">
        <v>2</v>
      </c>
      <c r="Y12">
        <v>2</v>
      </c>
      <c r="Z12">
        <v>2</v>
      </c>
      <c r="AA12">
        <v>1</v>
      </c>
      <c r="AB12">
        <v>1</v>
      </c>
      <c r="AC12">
        <v>1</v>
      </c>
      <c r="AD12">
        <v>2</v>
      </c>
      <c r="AE12">
        <v>0</v>
      </c>
      <c r="AF12">
        <v>0</v>
      </c>
      <c r="AG12">
        <v>0</v>
      </c>
      <c r="AH12">
        <v>0</v>
      </c>
    </row>
    <row r="13" spans="1:34" x14ac:dyDescent="0.25">
      <c r="A13">
        <v>2</v>
      </c>
      <c r="B13">
        <v>1</v>
      </c>
      <c r="C13">
        <v>35</v>
      </c>
      <c r="D13">
        <v>1</v>
      </c>
      <c r="E13">
        <v>3</v>
      </c>
      <c r="F13">
        <v>1</v>
      </c>
      <c r="G13">
        <v>1</v>
      </c>
      <c r="H13">
        <v>10</v>
      </c>
      <c r="I13">
        <v>12</v>
      </c>
      <c r="J13">
        <v>0</v>
      </c>
      <c r="K13">
        <v>1</v>
      </c>
      <c r="L13">
        <v>2</v>
      </c>
      <c r="M13">
        <v>3</v>
      </c>
      <c r="N13">
        <v>3</v>
      </c>
      <c r="O13">
        <v>3</v>
      </c>
      <c r="P13">
        <v>3</v>
      </c>
      <c r="Q13">
        <v>7</v>
      </c>
      <c r="R13">
        <v>4</v>
      </c>
      <c r="S13">
        <v>2</v>
      </c>
      <c r="T13">
        <v>2</v>
      </c>
      <c r="U13">
        <v>3</v>
      </c>
      <c r="V13">
        <v>2</v>
      </c>
      <c r="W13">
        <v>2</v>
      </c>
      <c r="X13">
        <v>2</v>
      </c>
      <c r="Y13">
        <v>2</v>
      </c>
      <c r="Z13">
        <v>2</v>
      </c>
      <c r="AA13">
        <v>2</v>
      </c>
      <c r="AB13">
        <v>0</v>
      </c>
      <c r="AC13">
        <v>0</v>
      </c>
      <c r="AD13">
        <v>2</v>
      </c>
      <c r="AE13">
        <v>0</v>
      </c>
      <c r="AF13">
        <v>0</v>
      </c>
      <c r="AG13">
        <v>0</v>
      </c>
      <c r="AH13">
        <v>0</v>
      </c>
    </row>
    <row r="14" spans="1:34" x14ac:dyDescent="0.25">
      <c r="A14">
        <v>2</v>
      </c>
      <c r="B14">
        <v>1</v>
      </c>
      <c r="C14">
        <v>30</v>
      </c>
      <c r="D14">
        <v>1</v>
      </c>
      <c r="E14">
        <v>3</v>
      </c>
      <c r="F14">
        <v>1</v>
      </c>
      <c r="G14">
        <v>7</v>
      </c>
      <c r="H14">
        <v>12</v>
      </c>
      <c r="I14">
        <v>11</v>
      </c>
      <c r="J14">
        <v>0</v>
      </c>
      <c r="K14">
        <v>0</v>
      </c>
      <c r="L14">
        <v>1</v>
      </c>
      <c r="M14">
        <v>1</v>
      </c>
      <c r="N14">
        <v>3</v>
      </c>
      <c r="O14">
        <v>3</v>
      </c>
      <c r="P14">
        <v>4</v>
      </c>
      <c r="Q14">
        <v>5</v>
      </c>
      <c r="R14">
        <v>3</v>
      </c>
      <c r="S14">
        <v>1</v>
      </c>
      <c r="T14">
        <v>1</v>
      </c>
      <c r="U14">
        <v>1</v>
      </c>
      <c r="V14">
        <v>1</v>
      </c>
      <c r="W14">
        <v>2</v>
      </c>
      <c r="X14">
        <v>2</v>
      </c>
      <c r="Y14">
        <v>1</v>
      </c>
      <c r="Z14">
        <v>1</v>
      </c>
      <c r="AA14">
        <v>0</v>
      </c>
      <c r="AB14">
        <v>0</v>
      </c>
      <c r="AC14">
        <v>0</v>
      </c>
      <c r="AD14">
        <v>1</v>
      </c>
      <c r="AE14">
        <v>1</v>
      </c>
      <c r="AF14">
        <v>2</v>
      </c>
      <c r="AG14">
        <v>1</v>
      </c>
      <c r="AH14">
        <v>1</v>
      </c>
    </row>
    <row r="15" spans="1:34" x14ac:dyDescent="0.25">
      <c r="A15">
        <v>2</v>
      </c>
      <c r="B15">
        <v>1</v>
      </c>
      <c r="C15">
        <v>23</v>
      </c>
      <c r="D15">
        <v>3</v>
      </c>
      <c r="E15">
        <v>2</v>
      </c>
      <c r="F15">
        <v>1</v>
      </c>
      <c r="G15">
        <v>1</v>
      </c>
      <c r="H15">
        <v>11</v>
      </c>
      <c r="I15">
        <v>0</v>
      </c>
      <c r="J15">
        <v>0</v>
      </c>
      <c r="K15">
        <v>0</v>
      </c>
      <c r="L15">
        <v>2</v>
      </c>
      <c r="M15">
        <v>2</v>
      </c>
      <c r="N15">
        <v>2</v>
      </c>
      <c r="O15">
        <v>1</v>
      </c>
      <c r="P15">
        <v>3</v>
      </c>
      <c r="Q15">
        <v>5</v>
      </c>
      <c r="R15">
        <v>2</v>
      </c>
      <c r="S15">
        <v>1</v>
      </c>
      <c r="T15">
        <v>2</v>
      </c>
      <c r="U15">
        <v>1</v>
      </c>
      <c r="V15">
        <v>1</v>
      </c>
      <c r="W15">
        <v>2</v>
      </c>
      <c r="X15">
        <v>2</v>
      </c>
      <c r="Y15">
        <v>2</v>
      </c>
      <c r="Z15">
        <v>2</v>
      </c>
      <c r="AA15">
        <v>0</v>
      </c>
      <c r="AB15">
        <v>0</v>
      </c>
      <c r="AC15">
        <v>0</v>
      </c>
      <c r="AD15">
        <v>1</v>
      </c>
      <c r="AE15">
        <v>2</v>
      </c>
      <c r="AF15">
        <v>2</v>
      </c>
      <c r="AG15">
        <v>1</v>
      </c>
      <c r="AH15">
        <v>1</v>
      </c>
    </row>
    <row r="16" spans="1:34" x14ac:dyDescent="0.25">
      <c r="A16">
        <v>1</v>
      </c>
      <c r="B16">
        <v>3</v>
      </c>
      <c r="C16">
        <v>36</v>
      </c>
      <c r="D16">
        <v>12</v>
      </c>
      <c r="E16">
        <v>2</v>
      </c>
      <c r="F16">
        <v>1</v>
      </c>
      <c r="G16">
        <v>1</v>
      </c>
      <c r="H16">
        <v>11</v>
      </c>
      <c r="I16">
        <v>12</v>
      </c>
      <c r="J16">
        <v>0</v>
      </c>
      <c r="K16">
        <v>0</v>
      </c>
      <c r="L16">
        <v>3</v>
      </c>
      <c r="M16">
        <v>3</v>
      </c>
      <c r="N16">
        <v>2</v>
      </c>
      <c r="O16">
        <v>2</v>
      </c>
      <c r="P16">
        <v>1</v>
      </c>
      <c r="Q16">
        <v>1</v>
      </c>
      <c r="R16">
        <v>5</v>
      </c>
      <c r="S16">
        <v>1</v>
      </c>
      <c r="T16">
        <v>1</v>
      </c>
      <c r="U16">
        <v>1</v>
      </c>
      <c r="V16">
        <v>1</v>
      </c>
      <c r="W16">
        <v>2</v>
      </c>
      <c r="X16">
        <v>2</v>
      </c>
      <c r="Y16">
        <v>2</v>
      </c>
      <c r="Z16">
        <v>2</v>
      </c>
      <c r="AA16">
        <v>0</v>
      </c>
      <c r="AB16">
        <v>0</v>
      </c>
      <c r="AC16">
        <v>0</v>
      </c>
      <c r="AD16">
        <v>1</v>
      </c>
      <c r="AE16">
        <v>2</v>
      </c>
      <c r="AF16">
        <v>2</v>
      </c>
      <c r="AG16">
        <v>2</v>
      </c>
      <c r="AH16">
        <v>3</v>
      </c>
    </row>
    <row r="17" spans="1:34" x14ac:dyDescent="0.25">
      <c r="A17">
        <v>2</v>
      </c>
      <c r="B17">
        <v>3</v>
      </c>
      <c r="C17">
        <v>34</v>
      </c>
      <c r="D17">
        <v>1</v>
      </c>
      <c r="E17">
        <v>3</v>
      </c>
      <c r="F17">
        <v>1</v>
      </c>
      <c r="G17">
        <v>1</v>
      </c>
      <c r="H17">
        <v>12</v>
      </c>
      <c r="I17">
        <v>12</v>
      </c>
      <c r="J17">
        <v>0</v>
      </c>
      <c r="K17">
        <v>0</v>
      </c>
      <c r="L17">
        <v>2</v>
      </c>
      <c r="M17">
        <v>2</v>
      </c>
      <c r="N17">
        <v>2</v>
      </c>
      <c r="O17">
        <v>2</v>
      </c>
      <c r="P17">
        <v>4</v>
      </c>
      <c r="Q17">
        <v>1</v>
      </c>
      <c r="R17">
        <v>5</v>
      </c>
      <c r="S17">
        <v>1</v>
      </c>
      <c r="T17">
        <v>2</v>
      </c>
      <c r="U17">
        <v>2</v>
      </c>
      <c r="V17">
        <v>2</v>
      </c>
      <c r="W17">
        <v>1</v>
      </c>
      <c r="X17">
        <v>2</v>
      </c>
      <c r="Y17">
        <v>2</v>
      </c>
      <c r="Z17">
        <v>2</v>
      </c>
      <c r="AA17">
        <v>2</v>
      </c>
      <c r="AB17">
        <v>0</v>
      </c>
      <c r="AC17">
        <v>0</v>
      </c>
      <c r="AD17">
        <v>2</v>
      </c>
      <c r="AE17">
        <v>0</v>
      </c>
      <c r="AF17">
        <v>0</v>
      </c>
      <c r="AG17">
        <v>0</v>
      </c>
      <c r="AH17">
        <v>0</v>
      </c>
    </row>
    <row r="18" spans="1:34" x14ac:dyDescent="0.25">
      <c r="A18">
        <v>2</v>
      </c>
      <c r="B18">
        <v>1</v>
      </c>
      <c r="C18">
        <v>33</v>
      </c>
      <c r="D18">
        <v>11</v>
      </c>
      <c r="E18">
        <v>8</v>
      </c>
      <c r="F18">
        <v>1</v>
      </c>
      <c r="G18">
        <v>7</v>
      </c>
      <c r="H18">
        <v>12</v>
      </c>
      <c r="I18">
        <v>12</v>
      </c>
      <c r="J18">
        <v>0</v>
      </c>
      <c r="K18">
        <v>0</v>
      </c>
      <c r="L18">
        <v>2</v>
      </c>
      <c r="M18">
        <v>2</v>
      </c>
      <c r="N18">
        <v>4</v>
      </c>
      <c r="O18">
        <v>4</v>
      </c>
      <c r="P18">
        <v>1</v>
      </c>
      <c r="Q18">
        <v>1</v>
      </c>
      <c r="R18">
        <v>6</v>
      </c>
      <c r="S18">
        <v>2</v>
      </c>
      <c r="T18">
        <v>1</v>
      </c>
      <c r="U18">
        <v>2</v>
      </c>
      <c r="V18">
        <v>2</v>
      </c>
      <c r="W18">
        <v>2</v>
      </c>
      <c r="X18">
        <v>2</v>
      </c>
      <c r="Y18">
        <v>2</v>
      </c>
      <c r="Z18">
        <v>2</v>
      </c>
      <c r="AA18">
        <v>0</v>
      </c>
      <c r="AB18">
        <v>0</v>
      </c>
      <c r="AC18">
        <v>0</v>
      </c>
      <c r="AD18">
        <v>1</v>
      </c>
      <c r="AE18">
        <v>1</v>
      </c>
      <c r="AF18">
        <v>2</v>
      </c>
      <c r="AG18">
        <v>1</v>
      </c>
      <c r="AH18">
        <v>1</v>
      </c>
    </row>
    <row r="19" spans="1:34" x14ac:dyDescent="0.25">
      <c r="A19">
        <v>2</v>
      </c>
      <c r="B19">
        <v>1</v>
      </c>
      <c r="C19">
        <v>32</v>
      </c>
      <c r="D19">
        <v>2</v>
      </c>
      <c r="E19">
        <v>10</v>
      </c>
      <c r="F19">
        <v>1</v>
      </c>
      <c r="G19">
        <v>1</v>
      </c>
      <c r="H19">
        <v>11</v>
      </c>
      <c r="I19">
        <v>12</v>
      </c>
      <c r="J19">
        <v>1</v>
      </c>
      <c r="K19">
        <v>1</v>
      </c>
      <c r="L19">
        <v>2</v>
      </c>
      <c r="M19">
        <v>2</v>
      </c>
      <c r="N19">
        <v>2</v>
      </c>
      <c r="O19">
        <v>2</v>
      </c>
      <c r="P19">
        <v>1</v>
      </c>
      <c r="Q19">
        <v>5</v>
      </c>
      <c r="R19">
        <v>4</v>
      </c>
      <c r="S19">
        <v>2</v>
      </c>
      <c r="T19">
        <v>1</v>
      </c>
      <c r="U19">
        <v>1</v>
      </c>
      <c r="V19">
        <v>1</v>
      </c>
      <c r="W19">
        <v>2</v>
      </c>
      <c r="X19">
        <v>1</v>
      </c>
      <c r="Y19">
        <v>1</v>
      </c>
      <c r="Z19">
        <v>1</v>
      </c>
      <c r="AA19">
        <v>2</v>
      </c>
      <c r="AB19">
        <v>0</v>
      </c>
      <c r="AC19">
        <v>0</v>
      </c>
      <c r="AD19">
        <v>2</v>
      </c>
      <c r="AE19">
        <v>0</v>
      </c>
      <c r="AF19">
        <v>0</v>
      </c>
      <c r="AG19">
        <v>0</v>
      </c>
      <c r="AH19">
        <v>0</v>
      </c>
    </row>
    <row r="20" spans="1:34" x14ac:dyDescent="0.25">
      <c r="A20">
        <v>2</v>
      </c>
      <c r="B20">
        <v>1</v>
      </c>
      <c r="C20">
        <v>33</v>
      </c>
      <c r="D20">
        <v>10</v>
      </c>
      <c r="E20">
        <v>3</v>
      </c>
      <c r="F20">
        <v>1</v>
      </c>
      <c r="G20">
        <v>7</v>
      </c>
      <c r="H20">
        <v>12</v>
      </c>
      <c r="I20">
        <v>12</v>
      </c>
      <c r="J20">
        <v>0</v>
      </c>
      <c r="K20">
        <v>0</v>
      </c>
      <c r="L20">
        <v>4</v>
      </c>
      <c r="M20">
        <v>4</v>
      </c>
      <c r="N20">
        <v>2</v>
      </c>
      <c r="O20">
        <v>2</v>
      </c>
      <c r="P20">
        <v>1</v>
      </c>
      <c r="Q20">
        <v>1</v>
      </c>
      <c r="R20">
        <v>3</v>
      </c>
      <c r="S20">
        <v>2</v>
      </c>
      <c r="T20">
        <v>1</v>
      </c>
      <c r="U20">
        <v>3</v>
      </c>
      <c r="V20">
        <v>2</v>
      </c>
      <c r="W20">
        <v>2</v>
      </c>
      <c r="X20">
        <v>2</v>
      </c>
      <c r="Y20">
        <v>2</v>
      </c>
      <c r="Z20">
        <v>2</v>
      </c>
      <c r="AA20">
        <v>2</v>
      </c>
      <c r="AB20">
        <v>0</v>
      </c>
      <c r="AC20">
        <v>0</v>
      </c>
      <c r="AD20">
        <v>2</v>
      </c>
      <c r="AE20">
        <v>0</v>
      </c>
      <c r="AF20">
        <v>0</v>
      </c>
      <c r="AG20">
        <v>0</v>
      </c>
      <c r="AH20">
        <v>0</v>
      </c>
    </row>
    <row r="21" spans="1:34" x14ac:dyDescent="0.25">
      <c r="A21">
        <v>1</v>
      </c>
      <c r="B21">
        <v>1</v>
      </c>
      <c r="C21">
        <v>29</v>
      </c>
      <c r="D21">
        <v>2</v>
      </c>
      <c r="E21">
        <v>1</v>
      </c>
      <c r="F21">
        <v>1</v>
      </c>
      <c r="G21">
        <v>2</v>
      </c>
      <c r="H21">
        <v>11</v>
      </c>
      <c r="I21">
        <v>10</v>
      </c>
      <c r="J21">
        <v>0</v>
      </c>
      <c r="K21">
        <v>0</v>
      </c>
      <c r="L21">
        <v>1</v>
      </c>
      <c r="M21">
        <v>1</v>
      </c>
      <c r="N21">
        <v>2</v>
      </c>
      <c r="O21">
        <v>2</v>
      </c>
      <c r="P21">
        <v>4</v>
      </c>
      <c r="Q21">
        <v>5</v>
      </c>
      <c r="R21">
        <v>3</v>
      </c>
      <c r="S21">
        <v>2</v>
      </c>
      <c r="T21">
        <v>1</v>
      </c>
      <c r="U21">
        <v>4</v>
      </c>
      <c r="V21">
        <v>3</v>
      </c>
      <c r="W21">
        <v>2</v>
      </c>
      <c r="X21">
        <v>2</v>
      </c>
      <c r="Y21">
        <v>2</v>
      </c>
      <c r="Z21">
        <v>2</v>
      </c>
      <c r="AA21">
        <v>1</v>
      </c>
      <c r="AB21">
        <v>1</v>
      </c>
      <c r="AC21">
        <v>1</v>
      </c>
      <c r="AD21">
        <v>2</v>
      </c>
      <c r="AE21">
        <v>0</v>
      </c>
      <c r="AF21">
        <v>0</v>
      </c>
      <c r="AG21">
        <v>0</v>
      </c>
      <c r="AH21">
        <v>0</v>
      </c>
    </row>
    <row r="22" spans="1:34" x14ac:dyDescent="0.25">
      <c r="A22">
        <v>1</v>
      </c>
      <c r="B22">
        <v>1</v>
      </c>
      <c r="C22">
        <v>34</v>
      </c>
      <c r="D22">
        <v>2</v>
      </c>
      <c r="E22">
        <v>3</v>
      </c>
      <c r="F22">
        <v>1</v>
      </c>
      <c r="G22">
        <v>4</v>
      </c>
      <c r="H22">
        <v>12</v>
      </c>
      <c r="I22">
        <v>12</v>
      </c>
      <c r="J22">
        <v>0</v>
      </c>
      <c r="K22">
        <v>0</v>
      </c>
      <c r="L22">
        <v>2</v>
      </c>
      <c r="M22">
        <v>2</v>
      </c>
      <c r="N22">
        <v>3</v>
      </c>
      <c r="O22">
        <v>3</v>
      </c>
      <c r="P22">
        <v>1</v>
      </c>
      <c r="Q22">
        <v>1</v>
      </c>
      <c r="R22">
        <v>3</v>
      </c>
      <c r="S22">
        <v>2</v>
      </c>
      <c r="T22">
        <v>2</v>
      </c>
      <c r="U22">
        <v>1</v>
      </c>
      <c r="V22">
        <v>1</v>
      </c>
      <c r="W22">
        <v>2</v>
      </c>
      <c r="X22">
        <v>2</v>
      </c>
      <c r="Y22">
        <v>1</v>
      </c>
      <c r="Z22">
        <v>2</v>
      </c>
      <c r="AA22">
        <v>2</v>
      </c>
      <c r="AB22">
        <v>0</v>
      </c>
      <c r="AC22">
        <v>0</v>
      </c>
      <c r="AD22">
        <v>2</v>
      </c>
      <c r="AE22">
        <v>0</v>
      </c>
      <c r="AF22">
        <v>0</v>
      </c>
      <c r="AG22">
        <v>0</v>
      </c>
      <c r="AH22">
        <v>0</v>
      </c>
    </row>
    <row r="23" spans="1:34" x14ac:dyDescent="0.25">
      <c r="A23">
        <v>1</v>
      </c>
      <c r="B23">
        <v>1</v>
      </c>
      <c r="C23">
        <v>32</v>
      </c>
      <c r="D23">
        <v>2</v>
      </c>
      <c r="E23">
        <v>3</v>
      </c>
      <c r="F23">
        <v>1</v>
      </c>
      <c r="G23">
        <v>1</v>
      </c>
      <c r="H23">
        <v>11</v>
      </c>
      <c r="I23">
        <v>12</v>
      </c>
      <c r="J23">
        <v>0</v>
      </c>
      <c r="K23">
        <v>0</v>
      </c>
      <c r="L23">
        <v>1</v>
      </c>
      <c r="M23">
        <v>1</v>
      </c>
      <c r="N23">
        <v>2</v>
      </c>
      <c r="O23">
        <v>1</v>
      </c>
      <c r="P23">
        <v>4</v>
      </c>
      <c r="Q23">
        <v>1</v>
      </c>
      <c r="R23">
        <v>4</v>
      </c>
      <c r="S23">
        <v>1</v>
      </c>
      <c r="T23">
        <v>1</v>
      </c>
      <c r="U23">
        <v>2</v>
      </c>
      <c r="V23">
        <v>1</v>
      </c>
      <c r="W23">
        <v>2</v>
      </c>
      <c r="X23">
        <v>2</v>
      </c>
      <c r="Y23">
        <v>2</v>
      </c>
      <c r="Z23">
        <v>2</v>
      </c>
      <c r="AA23">
        <v>2</v>
      </c>
      <c r="AB23">
        <v>0</v>
      </c>
      <c r="AC23">
        <v>0</v>
      </c>
      <c r="AD23">
        <v>2</v>
      </c>
      <c r="AE23">
        <v>0</v>
      </c>
      <c r="AF23">
        <v>0</v>
      </c>
      <c r="AG23">
        <v>0</v>
      </c>
      <c r="AH23">
        <v>0</v>
      </c>
    </row>
    <row r="24" spans="1:34" x14ac:dyDescent="0.25">
      <c r="A24">
        <v>1</v>
      </c>
      <c r="B24">
        <v>3</v>
      </c>
      <c r="C24">
        <v>29</v>
      </c>
      <c r="D24">
        <v>2</v>
      </c>
      <c r="E24">
        <v>5</v>
      </c>
      <c r="F24">
        <v>1</v>
      </c>
      <c r="G24">
        <v>1</v>
      </c>
      <c r="H24">
        <v>12</v>
      </c>
      <c r="I24">
        <v>11</v>
      </c>
      <c r="J24">
        <v>0</v>
      </c>
      <c r="K24">
        <v>0</v>
      </c>
      <c r="L24">
        <v>3</v>
      </c>
      <c r="M24">
        <v>2</v>
      </c>
      <c r="N24">
        <v>3</v>
      </c>
      <c r="O24">
        <v>3</v>
      </c>
      <c r="P24">
        <v>3</v>
      </c>
      <c r="Q24">
        <v>7</v>
      </c>
      <c r="R24">
        <v>6</v>
      </c>
      <c r="S24">
        <v>1</v>
      </c>
      <c r="T24">
        <v>1</v>
      </c>
      <c r="U24">
        <v>2</v>
      </c>
      <c r="V24">
        <v>2</v>
      </c>
      <c r="W24">
        <v>1</v>
      </c>
      <c r="X24">
        <v>2</v>
      </c>
      <c r="Y24">
        <v>2</v>
      </c>
      <c r="Z24">
        <v>2</v>
      </c>
      <c r="AA24">
        <v>0</v>
      </c>
      <c r="AB24">
        <v>0</v>
      </c>
      <c r="AC24">
        <v>0</v>
      </c>
      <c r="AD24">
        <v>1</v>
      </c>
      <c r="AE24">
        <v>1</v>
      </c>
      <c r="AF24">
        <v>2</v>
      </c>
      <c r="AG24">
        <v>2</v>
      </c>
      <c r="AH24">
        <v>3</v>
      </c>
    </row>
    <row r="25" spans="1:34" x14ac:dyDescent="0.25">
      <c r="A25">
        <v>2</v>
      </c>
      <c r="B25">
        <v>1</v>
      </c>
      <c r="C25">
        <v>35</v>
      </c>
      <c r="D25">
        <v>1</v>
      </c>
      <c r="E25">
        <v>3</v>
      </c>
      <c r="F25">
        <v>1</v>
      </c>
      <c r="G25">
        <v>3</v>
      </c>
      <c r="H25">
        <v>10</v>
      </c>
      <c r="I25">
        <v>12</v>
      </c>
      <c r="J25">
        <v>0</v>
      </c>
      <c r="K25">
        <v>0</v>
      </c>
      <c r="L25">
        <v>2</v>
      </c>
      <c r="M25">
        <v>2</v>
      </c>
      <c r="N25">
        <v>3</v>
      </c>
      <c r="O25">
        <v>3</v>
      </c>
      <c r="P25">
        <v>3</v>
      </c>
      <c r="Q25">
        <v>5</v>
      </c>
      <c r="R25">
        <v>4</v>
      </c>
      <c r="S25">
        <v>1</v>
      </c>
      <c r="T25">
        <v>2</v>
      </c>
      <c r="U25">
        <v>1</v>
      </c>
      <c r="V25">
        <v>1</v>
      </c>
      <c r="W25">
        <v>2</v>
      </c>
      <c r="X25">
        <v>2</v>
      </c>
      <c r="Y25">
        <v>2</v>
      </c>
      <c r="Z25">
        <v>2</v>
      </c>
      <c r="AA25">
        <v>0</v>
      </c>
      <c r="AB25">
        <v>0</v>
      </c>
      <c r="AC25">
        <v>0</v>
      </c>
      <c r="AD25">
        <v>1</v>
      </c>
      <c r="AE25">
        <v>2</v>
      </c>
      <c r="AF25">
        <v>2</v>
      </c>
      <c r="AG25">
        <v>1</v>
      </c>
      <c r="AH25">
        <v>1</v>
      </c>
    </row>
    <row r="26" spans="1:34" x14ac:dyDescent="0.25">
      <c r="A26">
        <v>2</v>
      </c>
      <c r="B26">
        <v>1</v>
      </c>
      <c r="C26">
        <v>37</v>
      </c>
      <c r="D26">
        <v>3</v>
      </c>
      <c r="E26">
        <v>3</v>
      </c>
      <c r="F26">
        <v>1</v>
      </c>
      <c r="G26">
        <v>1</v>
      </c>
      <c r="H26">
        <v>12</v>
      </c>
      <c r="I26">
        <v>12</v>
      </c>
      <c r="J26">
        <v>1</v>
      </c>
      <c r="K26">
        <v>0</v>
      </c>
      <c r="L26">
        <v>1</v>
      </c>
      <c r="M26">
        <v>1</v>
      </c>
      <c r="N26">
        <v>2</v>
      </c>
      <c r="O26">
        <v>2</v>
      </c>
      <c r="P26">
        <v>4</v>
      </c>
      <c r="Q26">
        <v>1</v>
      </c>
      <c r="R26">
        <v>3</v>
      </c>
      <c r="S26">
        <v>2</v>
      </c>
      <c r="T26">
        <v>2</v>
      </c>
      <c r="U26">
        <v>3</v>
      </c>
      <c r="V26">
        <v>2</v>
      </c>
      <c r="W26">
        <v>2</v>
      </c>
      <c r="X26">
        <v>2</v>
      </c>
      <c r="Y26">
        <v>1</v>
      </c>
      <c r="Z26">
        <v>2</v>
      </c>
      <c r="AA26">
        <v>0</v>
      </c>
      <c r="AB26">
        <v>0</v>
      </c>
      <c r="AC26">
        <v>0</v>
      </c>
      <c r="AD26">
        <v>1</v>
      </c>
      <c r="AE26">
        <v>3</v>
      </c>
      <c r="AF26">
        <v>2</v>
      </c>
      <c r="AG26">
        <v>1</v>
      </c>
      <c r="AH26">
        <v>1</v>
      </c>
    </row>
    <row r="27" spans="1:34" x14ac:dyDescent="0.25">
      <c r="A27">
        <v>2</v>
      </c>
      <c r="B27">
        <v>1</v>
      </c>
      <c r="C27">
        <v>23</v>
      </c>
      <c r="D27">
        <v>3</v>
      </c>
      <c r="E27">
        <v>2</v>
      </c>
      <c r="F27">
        <v>1</v>
      </c>
      <c r="G27">
        <v>1</v>
      </c>
      <c r="H27">
        <v>11</v>
      </c>
      <c r="I27">
        <v>0</v>
      </c>
      <c r="J27">
        <v>0</v>
      </c>
      <c r="K27">
        <v>0</v>
      </c>
      <c r="L27">
        <v>3</v>
      </c>
      <c r="M27">
        <v>3</v>
      </c>
      <c r="N27">
        <v>2</v>
      </c>
      <c r="O27">
        <v>2</v>
      </c>
      <c r="P27">
        <v>3</v>
      </c>
      <c r="Q27">
        <v>7</v>
      </c>
      <c r="R27">
        <v>3</v>
      </c>
      <c r="S27">
        <v>2</v>
      </c>
      <c r="T27">
        <v>2</v>
      </c>
      <c r="U27">
        <v>1</v>
      </c>
      <c r="V27">
        <v>1</v>
      </c>
      <c r="W27">
        <v>2</v>
      </c>
      <c r="X27">
        <v>2</v>
      </c>
      <c r="Y27">
        <v>2</v>
      </c>
      <c r="Z27">
        <v>2</v>
      </c>
      <c r="AA27">
        <v>0</v>
      </c>
      <c r="AB27">
        <v>0</v>
      </c>
      <c r="AC27">
        <v>0</v>
      </c>
      <c r="AD27">
        <v>1</v>
      </c>
      <c r="AE27">
        <v>1</v>
      </c>
      <c r="AF27">
        <v>2</v>
      </c>
      <c r="AG27">
        <v>1</v>
      </c>
      <c r="AH27">
        <v>1</v>
      </c>
    </row>
    <row r="28" spans="1:34" x14ac:dyDescent="0.25">
      <c r="A28">
        <v>1</v>
      </c>
      <c r="B28">
        <v>1</v>
      </c>
      <c r="C28">
        <v>36</v>
      </c>
      <c r="D28">
        <v>12</v>
      </c>
      <c r="E28">
        <v>10</v>
      </c>
      <c r="F28">
        <v>1</v>
      </c>
      <c r="G28">
        <v>1</v>
      </c>
      <c r="H28">
        <v>12</v>
      </c>
      <c r="I28">
        <v>12</v>
      </c>
      <c r="J28">
        <v>0</v>
      </c>
      <c r="K28">
        <v>0</v>
      </c>
      <c r="L28">
        <v>5</v>
      </c>
      <c r="M28">
        <v>5</v>
      </c>
      <c r="N28">
        <v>2</v>
      </c>
      <c r="O28">
        <v>2</v>
      </c>
      <c r="P28">
        <v>1</v>
      </c>
      <c r="Q28">
        <v>1</v>
      </c>
      <c r="R28">
        <v>3</v>
      </c>
      <c r="S28">
        <v>2</v>
      </c>
      <c r="T28">
        <v>1</v>
      </c>
      <c r="U28">
        <v>2</v>
      </c>
      <c r="V28">
        <v>2</v>
      </c>
      <c r="W28">
        <v>2</v>
      </c>
      <c r="X28">
        <v>2</v>
      </c>
      <c r="Y28">
        <v>2</v>
      </c>
      <c r="Z28">
        <v>2</v>
      </c>
      <c r="AA28">
        <v>2</v>
      </c>
      <c r="AB28">
        <v>0</v>
      </c>
      <c r="AC28">
        <v>0</v>
      </c>
      <c r="AD28">
        <v>2</v>
      </c>
      <c r="AE28">
        <v>0</v>
      </c>
      <c r="AF28">
        <v>0</v>
      </c>
      <c r="AG28">
        <v>0</v>
      </c>
      <c r="AH28">
        <v>0</v>
      </c>
    </row>
    <row r="29" spans="1:34" x14ac:dyDescent="0.25">
      <c r="A29">
        <v>2</v>
      </c>
      <c r="B29">
        <v>3</v>
      </c>
      <c r="C29">
        <v>34</v>
      </c>
      <c r="D29">
        <v>1</v>
      </c>
      <c r="E29">
        <v>3</v>
      </c>
      <c r="F29">
        <v>1</v>
      </c>
      <c r="G29">
        <v>1</v>
      </c>
      <c r="H29">
        <v>12</v>
      </c>
      <c r="I29">
        <v>12</v>
      </c>
      <c r="J29">
        <v>0</v>
      </c>
      <c r="K29">
        <v>0</v>
      </c>
      <c r="L29">
        <v>3</v>
      </c>
      <c r="M29">
        <v>3</v>
      </c>
      <c r="N29">
        <v>2</v>
      </c>
      <c r="O29">
        <v>2</v>
      </c>
      <c r="P29">
        <v>1</v>
      </c>
      <c r="Q29">
        <v>1</v>
      </c>
      <c r="R29">
        <v>3</v>
      </c>
      <c r="S29">
        <v>1</v>
      </c>
      <c r="T29">
        <v>1</v>
      </c>
      <c r="U29">
        <v>1</v>
      </c>
      <c r="V29">
        <v>1</v>
      </c>
      <c r="W29">
        <v>2</v>
      </c>
      <c r="X29">
        <v>2</v>
      </c>
      <c r="Y29">
        <v>2</v>
      </c>
      <c r="Z29">
        <v>2</v>
      </c>
      <c r="AA29">
        <v>2</v>
      </c>
      <c r="AB29">
        <v>0</v>
      </c>
      <c r="AC29">
        <v>0</v>
      </c>
      <c r="AD29">
        <v>2</v>
      </c>
      <c r="AE29">
        <v>0</v>
      </c>
      <c r="AF29">
        <v>0</v>
      </c>
      <c r="AG29">
        <v>0</v>
      </c>
      <c r="AH29">
        <v>0</v>
      </c>
    </row>
    <row r="30" spans="1:34" x14ac:dyDescent="0.25">
      <c r="A30">
        <v>2</v>
      </c>
      <c r="B30">
        <v>1</v>
      </c>
      <c r="C30">
        <v>32</v>
      </c>
      <c r="D30">
        <v>11</v>
      </c>
      <c r="E30">
        <v>8</v>
      </c>
      <c r="F30">
        <v>1</v>
      </c>
      <c r="G30">
        <v>1</v>
      </c>
      <c r="H30">
        <v>12</v>
      </c>
      <c r="I30">
        <v>11</v>
      </c>
      <c r="J30">
        <v>1</v>
      </c>
      <c r="K30">
        <v>1</v>
      </c>
      <c r="L30">
        <v>2</v>
      </c>
      <c r="M30">
        <v>2</v>
      </c>
      <c r="N30">
        <v>4</v>
      </c>
      <c r="O30">
        <v>4</v>
      </c>
      <c r="P30">
        <v>4</v>
      </c>
      <c r="Q30">
        <v>5</v>
      </c>
      <c r="R30">
        <v>2</v>
      </c>
      <c r="S30">
        <v>2</v>
      </c>
      <c r="T30">
        <v>1</v>
      </c>
      <c r="U30">
        <v>2</v>
      </c>
      <c r="V30">
        <v>1</v>
      </c>
      <c r="W30">
        <v>2</v>
      </c>
      <c r="X30">
        <v>2</v>
      </c>
      <c r="Y30">
        <v>2</v>
      </c>
      <c r="Z30">
        <v>2</v>
      </c>
      <c r="AA30">
        <v>2</v>
      </c>
      <c r="AB30">
        <v>0</v>
      </c>
      <c r="AC30">
        <v>0</v>
      </c>
      <c r="AD30">
        <v>2</v>
      </c>
      <c r="AE30">
        <v>0</v>
      </c>
      <c r="AF30">
        <v>0</v>
      </c>
      <c r="AG30">
        <v>0</v>
      </c>
      <c r="AH30">
        <v>0</v>
      </c>
    </row>
    <row r="31" spans="1:34" x14ac:dyDescent="0.25">
      <c r="A31">
        <v>2</v>
      </c>
      <c r="B31">
        <v>1</v>
      </c>
      <c r="C31">
        <v>32</v>
      </c>
      <c r="D31">
        <v>12</v>
      </c>
      <c r="E31">
        <v>10</v>
      </c>
      <c r="F31">
        <v>1</v>
      </c>
      <c r="G31">
        <v>1</v>
      </c>
      <c r="H31">
        <v>11</v>
      </c>
      <c r="I31">
        <v>11</v>
      </c>
      <c r="J31">
        <v>0</v>
      </c>
      <c r="K31">
        <v>0</v>
      </c>
      <c r="L31">
        <v>1</v>
      </c>
      <c r="M31">
        <v>1</v>
      </c>
      <c r="N31">
        <v>2</v>
      </c>
      <c r="O31">
        <v>2</v>
      </c>
      <c r="P31">
        <v>1</v>
      </c>
      <c r="Q31">
        <v>1</v>
      </c>
      <c r="R31">
        <v>5</v>
      </c>
      <c r="S31">
        <v>1</v>
      </c>
      <c r="T31">
        <v>2</v>
      </c>
      <c r="U31">
        <v>4</v>
      </c>
      <c r="V31">
        <v>3</v>
      </c>
      <c r="W31">
        <v>2</v>
      </c>
      <c r="X31">
        <v>2</v>
      </c>
      <c r="Y31">
        <v>1</v>
      </c>
      <c r="Z31">
        <v>1</v>
      </c>
      <c r="AA31">
        <v>1</v>
      </c>
      <c r="AB31">
        <v>2</v>
      </c>
      <c r="AC31">
        <v>0</v>
      </c>
      <c r="AD31">
        <v>2</v>
      </c>
      <c r="AE31">
        <v>0</v>
      </c>
      <c r="AF31">
        <v>0</v>
      </c>
      <c r="AG31">
        <v>0</v>
      </c>
      <c r="AH31">
        <v>0</v>
      </c>
    </row>
    <row r="32" spans="1:34" x14ac:dyDescent="0.25">
      <c r="A32">
        <v>2</v>
      </c>
      <c r="B32">
        <v>1</v>
      </c>
      <c r="C32">
        <v>43</v>
      </c>
      <c r="D32">
        <v>1</v>
      </c>
      <c r="E32">
        <v>3</v>
      </c>
      <c r="F32">
        <v>1</v>
      </c>
      <c r="G32">
        <v>2</v>
      </c>
      <c r="H32">
        <v>12</v>
      </c>
      <c r="I32">
        <v>12</v>
      </c>
      <c r="J32">
        <v>0</v>
      </c>
      <c r="K32">
        <v>0</v>
      </c>
      <c r="L32">
        <v>3</v>
      </c>
      <c r="M32">
        <v>3</v>
      </c>
      <c r="N32">
        <v>3</v>
      </c>
      <c r="O32">
        <v>3</v>
      </c>
      <c r="P32">
        <v>1</v>
      </c>
      <c r="Q32">
        <v>5</v>
      </c>
      <c r="R32">
        <v>5</v>
      </c>
      <c r="S32">
        <v>2</v>
      </c>
      <c r="T32">
        <v>1</v>
      </c>
      <c r="U32">
        <v>3</v>
      </c>
      <c r="V32">
        <v>2</v>
      </c>
      <c r="W32">
        <v>1</v>
      </c>
      <c r="X32">
        <v>2</v>
      </c>
      <c r="Y32">
        <v>2</v>
      </c>
      <c r="Z32">
        <v>2</v>
      </c>
      <c r="AA32">
        <v>2</v>
      </c>
      <c r="AB32">
        <v>0</v>
      </c>
      <c r="AC32">
        <v>0</v>
      </c>
      <c r="AD32">
        <v>2</v>
      </c>
      <c r="AE32">
        <v>0</v>
      </c>
      <c r="AF32">
        <v>0</v>
      </c>
      <c r="AG32">
        <v>0</v>
      </c>
      <c r="AH32">
        <v>0</v>
      </c>
    </row>
    <row r="33" spans="1:34" x14ac:dyDescent="0.25">
      <c r="A33">
        <v>1</v>
      </c>
      <c r="B33">
        <v>3</v>
      </c>
      <c r="C33">
        <v>30</v>
      </c>
      <c r="D33">
        <v>2</v>
      </c>
      <c r="E33">
        <v>1</v>
      </c>
      <c r="F33">
        <v>1</v>
      </c>
      <c r="G33">
        <v>4</v>
      </c>
      <c r="H33">
        <v>12</v>
      </c>
      <c r="I33">
        <v>10</v>
      </c>
      <c r="J33">
        <v>0</v>
      </c>
      <c r="K33">
        <v>0</v>
      </c>
      <c r="L33">
        <v>1</v>
      </c>
      <c r="M33">
        <v>1</v>
      </c>
      <c r="N33">
        <v>3</v>
      </c>
      <c r="O33">
        <v>3</v>
      </c>
      <c r="P33">
        <v>4</v>
      </c>
      <c r="Q33">
        <v>7</v>
      </c>
      <c r="R33">
        <v>6</v>
      </c>
      <c r="S33">
        <v>2</v>
      </c>
      <c r="T33">
        <v>1</v>
      </c>
      <c r="U33">
        <v>1</v>
      </c>
      <c r="V33">
        <v>1</v>
      </c>
      <c r="W33">
        <v>2</v>
      </c>
      <c r="X33">
        <v>2</v>
      </c>
      <c r="Y33">
        <v>1</v>
      </c>
      <c r="Z33">
        <v>2</v>
      </c>
      <c r="AA33">
        <v>2</v>
      </c>
      <c r="AB33">
        <v>0</v>
      </c>
      <c r="AC33">
        <v>0</v>
      </c>
      <c r="AD33">
        <v>2</v>
      </c>
      <c r="AE33">
        <v>0</v>
      </c>
      <c r="AF33">
        <v>0</v>
      </c>
      <c r="AG33">
        <v>0</v>
      </c>
      <c r="AH33">
        <v>0</v>
      </c>
    </row>
    <row r="34" spans="1:34" x14ac:dyDescent="0.25">
      <c r="A34">
        <v>2</v>
      </c>
      <c r="B34">
        <v>1</v>
      </c>
      <c r="C34">
        <v>31</v>
      </c>
      <c r="D34">
        <v>2</v>
      </c>
      <c r="E34">
        <v>3</v>
      </c>
      <c r="F34">
        <v>1</v>
      </c>
      <c r="G34">
        <v>1</v>
      </c>
      <c r="H34">
        <v>11</v>
      </c>
      <c r="I34">
        <v>12</v>
      </c>
      <c r="J34">
        <v>0</v>
      </c>
      <c r="K34">
        <v>0</v>
      </c>
      <c r="L34">
        <v>1</v>
      </c>
      <c r="M34">
        <v>1</v>
      </c>
      <c r="N34">
        <v>3</v>
      </c>
      <c r="O34">
        <v>3</v>
      </c>
      <c r="P34">
        <v>1</v>
      </c>
      <c r="Q34">
        <v>1</v>
      </c>
      <c r="R34">
        <v>6</v>
      </c>
      <c r="S34">
        <v>2</v>
      </c>
      <c r="T34">
        <v>2</v>
      </c>
      <c r="U34">
        <v>2</v>
      </c>
      <c r="V34">
        <v>2</v>
      </c>
      <c r="W34">
        <v>2</v>
      </c>
      <c r="X34">
        <v>1</v>
      </c>
      <c r="Y34">
        <v>2</v>
      </c>
      <c r="Z34">
        <v>1</v>
      </c>
      <c r="AA34">
        <v>2</v>
      </c>
      <c r="AB34">
        <v>0</v>
      </c>
      <c r="AC34">
        <v>0</v>
      </c>
      <c r="AD34">
        <v>2</v>
      </c>
      <c r="AE34">
        <v>0</v>
      </c>
      <c r="AF34">
        <v>0</v>
      </c>
      <c r="AG34">
        <v>0</v>
      </c>
      <c r="AH34">
        <v>0</v>
      </c>
    </row>
    <row r="35" spans="1:34" x14ac:dyDescent="0.25">
      <c r="A35">
        <v>2</v>
      </c>
      <c r="B35">
        <v>1</v>
      </c>
      <c r="C35">
        <v>33</v>
      </c>
      <c r="D35">
        <v>2</v>
      </c>
      <c r="E35">
        <v>3</v>
      </c>
      <c r="F35">
        <v>1</v>
      </c>
      <c r="G35">
        <v>1</v>
      </c>
      <c r="H35">
        <v>10</v>
      </c>
      <c r="I35">
        <v>12</v>
      </c>
      <c r="J35">
        <v>0</v>
      </c>
      <c r="K35">
        <v>0</v>
      </c>
      <c r="L35">
        <v>1</v>
      </c>
      <c r="M35">
        <v>1</v>
      </c>
      <c r="N35">
        <v>3</v>
      </c>
      <c r="O35">
        <v>3</v>
      </c>
      <c r="P35">
        <v>4</v>
      </c>
      <c r="Q35">
        <v>1</v>
      </c>
      <c r="R35">
        <v>4</v>
      </c>
      <c r="S35">
        <v>2</v>
      </c>
      <c r="T35">
        <v>2</v>
      </c>
      <c r="U35">
        <v>2</v>
      </c>
      <c r="V35">
        <v>1</v>
      </c>
      <c r="W35">
        <v>2</v>
      </c>
      <c r="X35">
        <v>2</v>
      </c>
      <c r="Y35">
        <v>2</v>
      </c>
      <c r="Z35">
        <v>2</v>
      </c>
      <c r="AA35">
        <v>0</v>
      </c>
      <c r="AB35">
        <v>0</v>
      </c>
      <c r="AC35">
        <v>0</v>
      </c>
      <c r="AD35">
        <v>1</v>
      </c>
      <c r="AE35">
        <v>1</v>
      </c>
      <c r="AF35">
        <v>2</v>
      </c>
      <c r="AG35">
        <v>2</v>
      </c>
      <c r="AH35">
        <v>3</v>
      </c>
    </row>
    <row r="36" spans="1:34" x14ac:dyDescent="0.25">
      <c r="A36">
        <v>1</v>
      </c>
      <c r="B36">
        <v>3</v>
      </c>
      <c r="C36">
        <v>28</v>
      </c>
      <c r="D36">
        <v>2</v>
      </c>
      <c r="E36">
        <v>5</v>
      </c>
      <c r="F36">
        <v>1</v>
      </c>
      <c r="G36">
        <v>1</v>
      </c>
      <c r="H36">
        <v>12</v>
      </c>
      <c r="I36">
        <v>12</v>
      </c>
      <c r="J36">
        <v>0</v>
      </c>
      <c r="K36">
        <v>0</v>
      </c>
      <c r="L36">
        <v>3</v>
      </c>
      <c r="M36">
        <v>3</v>
      </c>
      <c r="N36">
        <v>2</v>
      </c>
      <c r="O36">
        <v>2</v>
      </c>
      <c r="P36">
        <v>3</v>
      </c>
      <c r="Q36">
        <v>1</v>
      </c>
      <c r="R36">
        <v>3</v>
      </c>
      <c r="S36">
        <v>1</v>
      </c>
      <c r="T36">
        <v>1</v>
      </c>
      <c r="U36">
        <v>1</v>
      </c>
      <c r="V36">
        <v>1</v>
      </c>
      <c r="W36">
        <v>2</v>
      </c>
      <c r="X36">
        <v>2</v>
      </c>
      <c r="Y36">
        <v>2</v>
      </c>
      <c r="Z36">
        <v>2</v>
      </c>
      <c r="AA36">
        <v>2</v>
      </c>
      <c r="AB36">
        <v>0</v>
      </c>
      <c r="AC36">
        <v>0</v>
      </c>
      <c r="AD36">
        <v>2</v>
      </c>
      <c r="AE36">
        <v>0</v>
      </c>
      <c r="AF36">
        <v>0</v>
      </c>
      <c r="AG36">
        <v>0</v>
      </c>
      <c r="AH36">
        <v>0</v>
      </c>
    </row>
    <row r="37" spans="1:34" x14ac:dyDescent="0.25">
      <c r="A37">
        <v>1</v>
      </c>
      <c r="B37">
        <v>1</v>
      </c>
      <c r="C37">
        <v>35</v>
      </c>
      <c r="D37">
        <v>1</v>
      </c>
      <c r="E37">
        <v>3</v>
      </c>
      <c r="F37">
        <v>1</v>
      </c>
      <c r="G37">
        <v>1</v>
      </c>
      <c r="H37">
        <v>10</v>
      </c>
      <c r="I37">
        <v>12</v>
      </c>
      <c r="J37">
        <v>1</v>
      </c>
      <c r="K37">
        <v>0</v>
      </c>
      <c r="L37">
        <v>2</v>
      </c>
      <c r="M37">
        <v>2</v>
      </c>
      <c r="N37">
        <v>2</v>
      </c>
      <c r="O37">
        <v>2</v>
      </c>
      <c r="P37">
        <v>3</v>
      </c>
      <c r="Q37">
        <v>1</v>
      </c>
      <c r="R37">
        <v>3</v>
      </c>
      <c r="S37">
        <v>2</v>
      </c>
      <c r="T37">
        <v>1</v>
      </c>
      <c r="U37">
        <v>1</v>
      </c>
      <c r="V37">
        <v>1</v>
      </c>
      <c r="W37">
        <v>2</v>
      </c>
      <c r="X37">
        <v>2</v>
      </c>
      <c r="Y37">
        <v>2</v>
      </c>
      <c r="Z37">
        <v>2</v>
      </c>
      <c r="AA37">
        <v>0</v>
      </c>
      <c r="AB37">
        <v>0</v>
      </c>
      <c r="AC37">
        <v>0</v>
      </c>
      <c r="AD37">
        <v>1</v>
      </c>
      <c r="AE37">
        <v>1</v>
      </c>
      <c r="AF37">
        <v>2</v>
      </c>
      <c r="AG37">
        <v>1</v>
      </c>
      <c r="AH37">
        <v>1</v>
      </c>
    </row>
    <row r="38" spans="1:34" x14ac:dyDescent="0.25">
      <c r="A38">
        <v>1</v>
      </c>
      <c r="B38">
        <v>1</v>
      </c>
      <c r="C38">
        <v>30</v>
      </c>
      <c r="D38">
        <v>2</v>
      </c>
      <c r="E38">
        <v>3</v>
      </c>
      <c r="F38">
        <v>1</v>
      </c>
      <c r="G38">
        <v>7</v>
      </c>
      <c r="H38">
        <v>12</v>
      </c>
      <c r="I38">
        <v>11</v>
      </c>
      <c r="J38">
        <v>0</v>
      </c>
      <c r="K38">
        <v>0</v>
      </c>
      <c r="L38">
        <v>1</v>
      </c>
      <c r="M38">
        <v>1</v>
      </c>
      <c r="N38">
        <v>2</v>
      </c>
      <c r="O38">
        <v>2</v>
      </c>
      <c r="P38">
        <v>4</v>
      </c>
      <c r="Q38">
        <v>5</v>
      </c>
      <c r="R38">
        <v>5</v>
      </c>
      <c r="S38">
        <v>1</v>
      </c>
      <c r="T38">
        <v>2</v>
      </c>
      <c r="U38">
        <v>3</v>
      </c>
      <c r="V38">
        <v>2</v>
      </c>
      <c r="W38">
        <v>2</v>
      </c>
      <c r="X38">
        <v>2</v>
      </c>
      <c r="Y38">
        <v>1</v>
      </c>
      <c r="Z38">
        <v>2</v>
      </c>
      <c r="AA38">
        <v>1</v>
      </c>
      <c r="AB38">
        <v>1</v>
      </c>
      <c r="AC38">
        <v>1</v>
      </c>
      <c r="AD38">
        <v>2</v>
      </c>
      <c r="AE38">
        <v>0</v>
      </c>
      <c r="AF38">
        <v>0</v>
      </c>
      <c r="AG38">
        <v>0</v>
      </c>
      <c r="AH38">
        <v>0</v>
      </c>
    </row>
    <row r="39" spans="1:34" x14ac:dyDescent="0.25">
      <c r="A39">
        <v>2</v>
      </c>
      <c r="B39">
        <v>1</v>
      </c>
      <c r="C39">
        <v>37</v>
      </c>
      <c r="D39">
        <v>3</v>
      </c>
      <c r="E39">
        <v>2</v>
      </c>
      <c r="F39">
        <v>1</v>
      </c>
      <c r="G39">
        <v>1</v>
      </c>
      <c r="H39">
        <v>11</v>
      </c>
      <c r="I39">
        <v>0</v>
      </c>
      <c r="J39">
        <v>0</v>
      </c>
      <c r="K39">
        <v>0</v>
      </c>
      <c r="L39">
        <v>5</v>
      </c>
      <c r="M39">
        <v>5</v>
      </c>
      <c r="N39">
        <v>2</v>
      </c>
      <c r="O39">
        <v>2</v>
      </c>
      <c r="P39">
        <v>3</v>
      </c>
      <c r="Q39">
        <v>7</v>
      </c>
      <c r="R39">
        <v>5</v>
      </c>
      <c r="S39">
        <v>2</v>
      </c>
      <c r="T39">
        <v>2</v>
      </c>
      <c r="U39">
        <v>1</v>
      </c>
      <c r="V39">
        <v>1</v>
      </c>
      <c r="W39">
        <v>2</v>
      </c>
      <c r="X39">
        <v>2</v>
      </c>
      <c r="Y39">
        <v>2</v>
      </c>
      <c r="Z39">
        <v>2</v>
      </c>
      <c r="AA39">
        <v>0</v>
      </c>
      <c r="AB39">
        <v>0</v>
      </c>
      <c r="AC39">
        <v>0</v>
      </c>
      <c r="AD39">
        <v>1</v>
      </c>
      <c r="AE39">
        <v>2</v>
      </c>
      <c r="AF39">
        <v>2</v>
      </c>
      <c r="AG39">
        <v>1</v>
      </c>
      <c r="AH39">
        <v>1</v>
      </c>
    </row>
    <row r="40" spans="1:34" x14ac:dyDescent="0.25">
      <c r="A40">
        <v>1</v>
      </c>
      <c r="B40">
        <v>3</v>
      </c>
      <c r="C40">
        <v>36</v>
      </c>
      <c r="D40">
        <v>3</v>
      </c>
      <c r="E40">
        <v>10</v>
      </c>
      <c r="F40">
        <v>1</v>
      </c>
      <c r="G40">
        <v>7</v>
      </c>
      <c r="H40">
        <v>12</v>
      </c>
      <c r="I40">
        <v>12</v>
      </c>
      <c r="J40">
        <v>0</v>
      </c>
      <c r="K40">
        <v>0</v>
      </c>
      <c r="L40">
        <v>2</v>
      </c>
      <c r="M40">
        <v>2</v>
      </c>
      <c r="N40">
        <v>2</v>
      </c>
      <c r="O40">
        <v>2</v>
      </c>
      <c r="P40">
        <v>1</v>
      </c>
      <c r="Q40">
        <v>1</v>
      </c>
      <c r="R40">
        <v>6</v>
      </c>
      <c r="S40">
        <v>2</v>
      </c>
      <c r="T40">
        <v>1</v>
      </c>
      <c r="U40">
        <v>1</v>
      </c>
      <c r="V40">
        <v>1</v>
      </c>
      <c r="W40">
        <v>2</v>
      </c>
      <c r="X40">
        <v>2</v>
      </c>
      <c r="Y40">
        <v>2</v>
      </c>
      <c r="Z40">
        <v>1</v>
      </c>
      <c r="AA40">
        <v>0</v>
      </c>
      <c r="AB40">
        <v>0</v>
      </c>
      <c r="AC40">
        <v>0</v>
      </c>
      <c r="AD40">
        <v>1</v>
      </c>
      <c r="AE40">
        <v>3</v>
      </c>
      <c r="AF40">
        <v>2</v>
      </c>
      <c r="AG40">
        <v>1</v>
      </c>
      <c r="AH40">
        <v>1</v>
      </c>
    </row>
    <row r="41" spans="1:34" x14ac:dyDescent="0.25">
      <c r="A41">
        <v>2</v>
      </c>
      <c r="B41">
        <v>1</v>
      </c>
      <c r="C41">
        <v>34</v>
      </c>
      <c r="D41">
        <v>1</v>
      </c>
      <c r="E41">
        <v>3</v>
      </c>
      <c r="F41">
        <v>1</v>
      </c>
      <c r="G41">
        <v>1</v>
      </c>
      <c r="H41">
        <v>12</v>
      </c>
      <c r="I41">
        <v>11</v>
      </c>
      <c r="J41">
        <v>0</v>
      </c>
      <c r="K41">
        <v>0</v>
      </c>
      <c r="L41">
        <v>2</v>
      </c>
      <c r="M41">
        <v>2</v>
      </c>
      <c r="N41">
        <v>2</v>
      </c>
      <c r="O41">
        <v>2</v>
      </c>
      <c r="P41">
        <v>1</v>
      </c>
      <c r="Q41">
        <v>1</v>
      </c>
      <c r="R41">
        <v>6</v>
      </c>
      <c r="S41">
        <v>1</v>
      </c>
      <c r="T41">
        <v>1</v>
      </c>
      <c r="U41">
        <v>2</v>
      </c>
      <c r="V41">
        <v>2</v>
      </c>
      <c r="W41">
        <v>2</v>
      </c>
      <c r="X41">
        <v>2</v>
      </c>
      <c r="Y41">
        <v>2</v>
      </c>
      <c r="Z41">
        <v>2</v>
      </c>
      <c r="AA41">
        <v>2</v>
      </c>
      <c r="AB41">
        <v>0</v>
      </c>
      <c r="AC41">
        <v>0</v>
      </c>
      <c r="AD41">
        <v>2</v>
      </c>
      <c r="AE41">
        <v>0</v>
      </c>
      <c r="AF41">
        <v>0</v>
      </c>
      <c r="AG41">
        <v>0</v>
      </c>
      <c r="AH41">
        <v>0</v>
      </c>
    </row>
    <row r="42" spans="1:34" x14ac:dyDescent="0.25">
      <c r="A42">
        <v>2</v>
      </c>
      <c r="B42">
        <v>1</v>
      </c>
      <c r="C42">
        <v>32</v>
      </c>
      <c r="D42">
        <v>2</v>
      </c>
      <c r="E42">
        <v>8</v>
      </c>
      <c r="F42">
        <v>1</v>
      </c>
      <c r="G42">
        <v>1</v>
      </c>
      <c r="H42">
        <v>12</v>
      </c>
      <c r="I42">
        <v>11</v>
      </c>
      <c r="J42">
        <v>0</v>
      </c>
      <c r="K42">
        <v>0</v>
      </c>
      <c r="L42">
        <v>1</v>
      </c>
      <c r="M42">
        <v>1</v>
      </c>
      <c r="N42">
        <v>2</v>
      </c>
      <c r="O42">
        <v>1</v>
      </c>
      <c r="P42">
        <v>4</v>
      </c>
      <c r="Q42">
        <v>1</v>
      </c>
      <c r="R42">
        <v>6</v>
      </c>
      <c r="S42">
        <v>2</v>
      </c>
      <c r="T42">
        <v>1</v>
      </c>
      <c r="U42">
        <v>2</v>
      </c>
      <c r="V42">
        <v>2</v>
      </c>
      <c r="W42">
        <v>1</v>
      </c>
      <c r="X42">
        <v>1</v>
      </c>
      <c r="Y42">
        <v>2</v>
      </c>
      <c r="Z42">
        <v>2</v>
      </c>
      <c r="AA42">
        <v>2</v>
      </c>
      <c r="AB42">
        <v>0</v>
      </c>
      <c r="AC42">
        <v>0</v>
      </c>
      <c r="AD42">
        <v>2</v>
      </c>
      <c r="AE42">
        <v>0</v>
      </c>
      <c r="AF42">
        <v>0</v>
      </c>
      <c r="AG42">
        <v>0</v>
      </c>
      <c r="AH42">
        <v>0</v>
      </c>
    </row>
    <row r="43" spans="1:34" x14ac:dyDescent="0.25">
      <c r="A43">
        <v>1</v>
      </c>
      <c r="B43">
        <v>1</v>
      </c>
      <c r="C43">
        <v>32</v>
      </c>
      <c r="D43">
        <v>3</v>
      </c>
      <c r="E43">
        <v>10</v>
      </c>
      <c r="F43">
        <v>1</v>
      </c>
      <c r="G43">
        <v>1</v>
      </c>
      <c r="H43">
        <v>11</v>
      </c>
      <c r="I43">
        <v>12</v>
      </c>
      <c r="J43">
        <v>0</v>
      </c>
      <c r="K43">
        <v>0</v>
      </c>
      <c r="L43">
        <v>1</v>
      </c>
      <c r="M43">
        <v>1</v>
      </c>
      <c r="N43">
        <v>4</v>
      </c>
      <c r="O43">
        <v>4</v>
      </c>
      <c r="P43">
        <v>1</v>
      </c>
      <c r="Q43">
        <v>5</v>
      </c>
      <c r="R43">
        <v>4</v>
      </c>
      <c r="S43">
        <v>1</v>
      </c>
      <c r="T43">
        <v>2</v>
      </c>
      <c r="U43">
        <v>1</v>
      </c>
      <c r="V43">
        <v>1</v>
      </c>
      <c r="W43">
        <v>2</v>
      </c>
      <c r="X43">
        <v>2</v>
      </c>
      <c r="Y43">
        <v>2</v>
      </c>
      <c r="Z43">
        <v>1</v>
      </c>
      <c r="AA43">
        <v>2</v>
      </c>
      <c r="AB43">
        <v>0</v>
      </c>
      <c r="AC43">
        <v>0</v>
      </c>
      <c r="AD43">
        <v>2</v>
      </c>
      <c r="AE43">
        <v>0</v>
      </c>
      <c r="AF43">
        <v>0</v>
      </c>
      <c r="AG43">
        <v>0</v>
      </c>
      <c r="AH43">
        <v>0</v>
      </c>
    </row>
    <row r="44" spans="1:34" x14ac:dyDescent="0.25">
      <c r="A44">
        <v>2</v>
      </c>
      <c r="B44">
        <v>1</v>
      </c>
      <c r="C44">
        <v>43</v>
      </c>
      <c r="D44">
        <v>1</v>
      </c>
      <c r="E44">
        <v>3</v>
      </c>
      <c r="F44">
        <v>1</v>
      </c>
      <c r="G44">
        <v>7</v>
      </c>
      <c r="H44">
        <v>12</v>
      </c>
      <c r="I44">
        <v>12</v>
      </c>
      <c r="J44">
        <v>1</v>
      </c>
      <c r="K44">
        <v>0</v>
      </c>
      <c r="L44">
        <v>3</v>
      </c>
      <c r="M44">
        <v>3</v>
      </c>
      <c r="N44">
        <v>2</v>
      </c>
      <c r="O44">
        <v>2</v>
      </c>
      <c r="P44">
        <v>3</v>
      </c>
      <c r="Q44">
        <v>1</v>
      </c>
      <c r="R44">
        <v>3</v>
      </c>
      <c r="S44">
        <v>1</v>
      </c>
      <c r="T44">
        <v>1</v>
      </c>
      <c r="U44">
        <v>4</v>
      </c>
      <c r="V44">
        <v>3</v>
      </c>
      <c r="W44">
        <v>2</v>
      </c>
      <c r="X44">
        <v>2</v>
      </c>
      <c r="Y44">
        <v>2</v>
      </c>
      <c r="Z44">
        <v>2</v>
      </c>
      <c r="AA44">
        <v>1</v>
      </c>
      <c r="AB44">
        <v>1</v>
      </c>
      <c r="AC44">
        <v>1</v>
      </c>
      <c r="AD44">
        <v>2</v>
      </c>
      <c r="AE44">
        <v>0</v>
      </c>
      <c r="AF44">
        <v>0</v>
      </c>
      <c r="AG44">
        <v>0</v>
      </c>
      <c r="AH44">
        <v>0</v>
      </c>
    </row>
    <row r="45" spans="1:34" x14ac:dyDescent="0.25">
      <c r="A45">
        <v>2</v>
      </c>
      <c r="B45">
        <v>3</v>
      </c>
      <c r="C45">
        <v>30</v>
      </c>
      <c r="D45">
        <v>2</v>
      </c>
      <c r="E45">
        <v>1</v>
      </c>
      <c r="F45">
        <v>1</v>
      </c>
      <c r="G45">
        <v>1</v>
      </c>
      <c r="H45">
        <v>11</v>
      </c>
      <c r="I45">
        <v>12</v>
      </c>
      <c r="J45">
        <v>0</v>
      </c>
      <c r="K45">
        <v>0</v>
      </c>
      <c r="L45">
        <v>2</v>
      </c>
      <c r="M45">
        <v>2</v>
      </c>
      <c r="N45">
        <v>3</v>
      </c>
      <c r="O45">
        <v>3</v>
      </c>
      <c r="P45">
        <v>3</v>
      </c>
      <c r="Q45">
        <v>1</v>
      </c>
      <c r="R45">
        <v>3</v>
      </c>
      <c r="S45">
        <v>2</v>
      </c>
      <c r="T45">
        <v>1</v>
      </c>
      <c r="U45">
        <v>3</v>
      </c>
      <c r="V45">
        <v>2</v>
      </c>
      <c r="W45">
        <v>2</v>
      </c>
      <c r="X45">
        <v>2</v>
      </c>
      <c r="Y45">
        <v>1</v>
      </c>
      <c r="Z45">
        <v>2</v>
      </c>
      <c r="AA45">
        <v>2</v>
      </c>
      <c r="AB45">
        <v>0</v>
      </c>
      <c r="AC45">
        <v>0</v>
      </c>
      <c r="AD45">
        <v>2</v>
      </c>
      <c r="AE45">
        <v>0</v>
      </c>
      <c r="AF45">
        <v>0</v>
      </c>
      <c r="AG45">
        <v>0</v>
      </c>
      <c r="AH45">
        <v>0</v>
      </c>
    </row>
    <row r="46" spans="1:34" x14ac:dyDescent="0.25">
      <c r="A46">
        <v>1</v>
      </c>
      <c r="B46">
        <v>1</v>
      </c>
      <c r="C46">
        <v>31</v>
      </c>
      <c r="D46">
        <v>2</v>
      </c>
      <c r="E46">
        <v>3</v>
      </c>
      <c r="F46">
        <v>1</v>
      </c>
      <c r="G46">
        <v>7</v>
      </c>
      <c r="H46">
        <v>12</v>
      </c>
      <c r="I46">
        <v>11</v>
      </c>
      <c r="J46">
        <v>0</v>
      </c>
      <c r="K46">
        <v>1</v>
      </c>
      <c r="L46">
        <v>1</v>
      </c>
      <c r="M46">
        <v>1</v>
      </c>
      <c r="N46">
        <v>2</v>
      </c>
      <c r="O46">
        <v>2</v>
      </c>
      <c r="P46">
        <v>4</v>
      </c>
      <c r="Q46">
        <v>7</v>
      </c>
      <c r="R46">
        <v>5</v>
      </c>
      <c r="S46">
        <v>2</v>
      </c>
      <c r="T46">
        <v>2</v>
      </c>
      <c r="U46">
        <v>2</v>
      </c>
      <c r="V46">
        <v>1</v>
      </c>
      <c r="W46">
        <v>2</v>
      </c>
      <c r="X46">
        <v>2</v>
      </c>
      <c r="Y46">
        <v>2</v>
      </c>
      <c r="Z46">
        <v>2</v>
      </c>
      <c r="AA46">
        <v>0</v>
      </c>
      <c r="AB46">
        <v>0</v>
      </c>
      <c r="AC46">
        <v>0</v>
      </c>
      <c r="AD46">
        <v>1</v>
      </c>
      <c r="AE46">
        <v>1</v>
      </c>
      <c r="AF46">
        <v>2</v>
      </c>
      <c r="AG46">
        <v>2</v>
      </c>
      <c r="AH46">
        <v>3</v>
      </c>
    </row>
    <row r="47" spans="1:34" x14ac:dyDescent="0.25">
      <c r="A47">
        <v>1</v>
      </c>
      <c r="B47">
        <v>1</v>
      </c>
      <c r="C47">
        <v>32</v>
      </c>
      <c r="D47">
        <v>2</v>
      </c>
      <c r="E47">
        <v>5</v>
      </c>
      <c r="F47">
        <v>1</v>
      </c>
      <c r="G47">
        <v>1</v>
      </c>
      <c r="H47">
        <v>11</v>
      </c>
      <c r="I47">
        <v>12</v>
      </c>
      <c r="J47">
        <v>0</v>
      </c>
      <c r="K47">
        <v>0</v>
      </c>
      <c r="L47">
        <v>1</v>
      </c>
      <c r="M47">
        <v>1</v>
      </c>
      <c r="N47">
        <v>2</v>
      </c>
      <c r="O47">
        <v>2</v>
      </c>
      <c r="P47">
        <v>4</v>
      </c>
      <c r="Q47">
        <v>1</v>
      </c>
      <c r="R47">
        <v>5</v>
      </c>
      <c r="S47">
        <v>2</v>
      </c>
      <c r="T47">
        <v>2</v>
      </c>
      <c r="U47">
        <v>2</v>
      </c>
      <c r="V47">
        <v>2</v>
      </c>
      <c r="W47">
        <v>1</v>
      </c>
      <c r="X47">
        <v>2</v>
      </c>
      <c r="Y47">
        <v>1</v>
      </c>
      <c r="Z47">
        <v>2</v>
      </c>
      <c r="AA47">
        <v>0</v>
      </c>
      <c r="AB47">
        <v>0</v>
      </c>
      <c r="AC47">
        <v>0</v>
      </c>
      <c r="AD47">
        <v>1</v>
      </c>
      <c r="AE47">
        <v>2</v>
      </c>
      <c r="AF47">
        <v>2</v>
      </c>
      <c r="AG47">
        <v>2</v>
      </c>
      <c r="AH47">
        <v>3</v>
      </c>
    </row>
    <row r="48" spans="1:34" x14ac:dyDescent="0.25">
      <c r="A48">
        <v>1</v>
      </c>
      <c r="B48">
        <v>3</v>
      </c>
      <c r="C48">
        <v>29</v>
      </c>
      <c r="D48">
        <v>2</v>
      </c>
      <c r="E48">
        <v>5</v>
      </c>
      <c r="F48">
        <v>1</v>
      </c>
      <c r="G48">
        <v>3</v>
      </c>
      <c r="H48">
        <v>12</v>
      </c>
      <c r="I48">
        <v>0</v>
      </c>
      <c r="J48">
        <v>0</v>
      </c>
      <c r="K48">
        <v>0</v>
      </c>
      <c r="L48">
        <v>3</v>
      </c>
      <c r="M48">
        <v>2</v>
      </c>
      <c r="N48">
        <v>3</v>
      </c>
      <c r="O48">
        <v>3</v>
      </c>
      <c r="P48">
        <v>1</v>
      </c>
      <c r="Q48">
        <v>1</v>
      </c>
      <c r="R48">
        <v>3</v>
      </c>
      <c r="S48">
        <v>1</v>
      </c>
      <c r="T48">
        <v>1</v>
      </c>
      <c r="U48">
        <v>1</v>
      </c>
      <c r="V48">
        <v>1</v>
      </c>
      <c r="W48">
        <v>2</v>
      </c>
      <c r="X48">
        <v>2</v>
      </c>
      <c r="Y48">
        <v>2</v>
      </c>
      <c r="Z48">
        <v>2</v>
      </c>
      <c r="AA48">
        <v>0</v>
      </c>
      <c r="AB48">
        <v>0</v>
      </c>
      <c r="AC48">
        <v>0</v>
      </c>
      <c r="AD48">
        <v>1</v>
      </c>
      <c r="AE48">
        <v>1</v>
      </c>
      <c r="AF48">
        <v>2</v>
      </c>
      <c r="AG48">
        <v>1</v>
      </c>
      <c r="AH48">
        <v>1</v>
      </c>
    </row>
    <row r="49" spans="1:34" x14ac:dyDescent="0.25">
      <c r="A49">
        <v>2</v>
      </c>
      <c r="B49">
        <v>1</v>
      </c>
      <c r="C49">
        <v>35</v>
      </c>
      <c r="D49">
        <v>1</v>
      </c>
      <c r="E49">
        <v>3</v>
      </c>
      <c r="F49">
        <v>1</v>
      </c>
      <c r="G49">
        <v>4</v>
      </c>
      <c r="H49">
        <v>12</v>
      </c>
      <c r="I49">
        <v>12</v>
      </c>
      <c r="J49">
        <v>1</v>
      </c>
      <c r="K49">
        <v>0</v>
      </c>
      <c r="L49">
        <v>3</v>
      </c>
      <c r="M49">
        <v>3</v>
      </c>
      <c r="N49">
        <v>2</v>
      </c>
      <c r="O49">
        <v>2</v>
      </c>
      <c r="P49">
        <v>1</v>
      </c>
      <c r="Q49">
        <v>1</v>
      </c>
      <c r="R49">
        <v>3</v>
      </c>
      <c r="S49">
        <v>2</v>
      </c>
      <c r="T49">
        <v>2</v>
      </c>
      <c r="U49">
        <v>3</v>
      </c>
      <c r="V49">
        <v>2</v>
      </c>
      <c r="W49">
        <v>2</v>
      </c>
      <c r="X49">
        <v>2</v>
      </c>
      <c r="Y49">
        <v>2</v>
      </c>
      <c r="Z49">
        <v>2</v>
      </c>
      <c r="AA49">
        <v>2</v>
      </c>
      <c r="AB49">
        <v>0</v>
      </c>
      <c r="AC49">
        <v>0</v>
      </c>
      <c r="AD49">
        <v>2</v>
      </c>
      <c r="AE49">
        <v>0</v>
      </c>
      <c r="AF49">
        <v>0</v>
      </c>
      <c r="AG49">
        <v>0</v>
      </c>
      <c r="AH49">
        <v>0</v>
      </c>
    </row>
    <row r="50" spans="1:34" x14ac:dyDescent="0.25">
      <c r="A50">
        <v>1</v>
      </c>
      <c r="B50">
        <v>1</v>
      </c>
      <c r="C50">
        <v>32</v>
      </c>
      <c r="D50">
        <v>2</v>
      </c>
      <c r="E50">
        <v>3</v>
      </c>
      <c r="F50">
        <v>1</v>
      </c>
      <c r="G50">
        <v>4</v>
      </c>
      <c r="H50">
        <v>12</v>
      </c>
      <c r="I50">
        <v>12</v>
      </c>
      <c r="J50">
        <v>0</v>
      </c>
      <c r="K50">
        <v>0</v>
      </c>
      <c r="L50">
        <v>3</v>
      </c>
      <c r="M50">
        <v>3</v>
      </c>
      <c r="N50">
        <v>2</v>
      </c>
      <c r="O50">
        <v>2</v>
      </c>
      <c r="P50">
        <v>1</v>
      </c>
      <c r="Q50">
        <v>1</v>
      </c>
      <c r="R50">
        <v>4</v>
      </c>
      <c r="S50">
        <v>1</v>
      </c>
      <c r="T50">
        <v>2</v>
      </c>
      <c r="U50">
        <v>1</v>
      </c>
      <c r="V50">
        <v>1</v>
      </c>
      <c r="W50">
        <v>2</v>
      </c>
      <c r="X50">
        <v>2</v>
      </c>
      <c r="Y50">
        <v>2</v>
      </c>
      <c r="Z50">
        <v>1</v>
      </c>
      <c r="AA50">
        <v>2</v>
      </c>
      <c r="AB50">
        <v>0</v>
      </c>
      <c r="AC50">
        <v>0</v>
      </c>
      <c r="AD50">
        <v>2</v>
      </c>
      <c r="AE50">
        <v>0</v>
      </c>
      <c r="AF50">
        <v>0</v>
      </c>
      <c r="AG50">
        <v>0</v>
      </c>
      <c r="AH50">
        <v>0</v>
      </c>
    </row>
    <row r="51" spans="1:34" x14ac:dyDescent="0.25">
      <c r="A51">
        <v>2</v>
      </c>
      <c r="B51">
        <v>1</v>
      </c>
      <c r="C51">
        <v>43</v>
      </c>
      <c r="D51">
        <v>3</v>
      </c>
      <c r="E51">
        <v>2</v>
      </c>
      <c r="F51">
        <v>1</v>
      </c>
      <c r="G51">
        <v>1</v>
      </c>
      <c r="H51">
        <v>12</v>
      </c>
      <c r="I51">
        <v>12</v>
      </c>
      <c r="J51">
        <v>0</v>
      </c>
      <c r="K51">
        <v>0</v>
      </c>
      <c r="L51">
        <v>2</v>
      </c>
      <c r="M51">
        <v>2</v>
      </c>
      <c r="N51">
        <v>2</v>
      </c>
      <c r="O51">
        <v>2</v>
      </c>
      <c r="P51">
        <v>1</v>
      </c>
      <c r="Q51">
        <v>1</v>
      </c>
      <c r="R51">
        <v>6</v>
      </c>
      <c r="S51">
        <v>1</v>
      </c>
      <c r="T51">
        <v>1</v>
      </c>
      <c r="U51">
        <v>2</v>
      </c>
      <c r="V51">
        <v>2</v>
      </c>
      <c r="W51">
        <v>2</v>
      </c>
      <c r="X51">
        <v>2</v>
      </c>
      <c r="Y51">
        <v>2</v>
      </c>
      <c r="Z51">
        <v>1</v>
      </c>
      <c r="AA51">
        <v>2</v>
      </c>
      <c r="AB51">
        <v>0</v>
      </c>
      <c r="AC51">
        <v>0</v>
      </c>
      <c r="AD51">
        <v>2</v>
      </c>
      <c r="AE51">
        <v>0</v>
      </c>
      <c r="AF51">
        <v>0</v>
      </c>
      <c r="AG51">
        <v>0</v>
      </c>
      <c r="AH51">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C33D97-1B40-4C01-8841-51BA1ED7B73A}">
  <dimension ref="A1:BP14"/>
  <sheetViews>
    <sheetView workbookViewId="0">
      <selection sqref="A1:XFD1048576"/>
    </sheetView>
  </sheetViews>
  <sheetFormatPr defaultRowHeight="15" x14ac:dyDescent="0.25"/>
  <cols>
    <col min="5" max="5" width="20.140625" customWidth="1"/>
    <col min="6" max="6" width="2.7109375" customWidth="1"/>
    <col min="9" max="9" width="11.7109375" customWidth="1"/>
    <col min="11" max="11" width="14.5703125" customWidth="1"/>
    <col min="15" max="15" width="18.7109375" customWidth="1"/>
    <col min="17" max="17" width="10.85546875" customWidth="1"/>
    <col min="25" max="25" width="21.42578125" customWidth="1"/>
    <col min="26" max="26" width="18.5703125" customWidth="1"/>
    <col min="27" max="27" width="12" customWidth="1"/>
    <col min="29" max="29" width="11.42578125" customWidth="1"/>
    <col min="31" max="31" width="16.85546875" customWidth="1"/>
    <col min="34" max="34" width="38.5703125" customWidth="1"/>
    <col min="36" max="36" width="21.5703125" customWidth="1"/>
    <col min="41" max="41" width="28" customWidth="1"/>
    <col min="43" max="43" width="28.140625" customWidth="1"/>
    <col min="45" max="45" width="17" customWidth="1"/>
    <col min="47" max="47" width="13.85546875" customWidth="1"/>
    <col min="49" max="49" width="14.140625" customWidth="1"/>
    <col min="51" max="51" width="12.42578125" customWidth="1"/>
    <col min="55" max="55" width="19.85546875" customWidth="1"/>
    <col min="57" max="57" width="25" customWidth="1"/>
    <col min="63" max="63" width="13.140625" customWidth="1"/>
    <col min="65" max="65" width="19.85546875" customWidth="1"/>
    <col min="67" max="67" width="26.28515625" customWidth="1"/>
  </cols>
  <sheetData>
    <row r="1" spans="1:68" x14ac:dyDescent="0.25">
      <c r="A1" t="s">
        <v>168</v>
      </c>
      <c r="B1" t="s">
        <v>2</v>
      </c>
      <c r="C1" t="s">
        <v>3</v>
      </c>
      <c r="E1" t="s">
        <v>4</v>
      </c>
      <c r="H1" t="s">
        <v>5</v>
      </c>
      <c r="I1" t="s">
        <v>6</v>
      </c>
      <c r="K1" t="s">
        <v>7</v>
      </c>
      <c r="M1" t="s">
        <v>8</v>
      </c>
      <c r="O1" t="s">
        <v>9</v>
      </c>
      <c r="Q1" t="s">
        <v>10</v>
      </c>
      <c r="S1" t="s">
        <v>11</v>
      </c>
      <c r="U1" t="s">
        <v>12</v>
      </c>
      <c r="W1" t="s">
        <v>13</v>
      </c>
      <c r="Y1" t="s">
        <v>14</v>
      </c>
      <c r="Z1" t="s">
        <v>15</v>
      </c>
      <c r="AA1" t="s">
        <v>16</v>
      </c>
      <c r="AC1" t="s">
        <v>17</v>
      </c>
      <c r="AE1" t="s">
        <v>18</v>
      </c>
      <c r="AG1" t="s">
        <v>19</v>
      </c>
      <c r="AJ1" t="s">
        <v>20</v>
      </c>
      <c r="AK1" t="s">
        <v>21</v>
      </c>
      <c r="AM1" t="s">
        <v>22</v>
      </c>
      <c r="AO1" t="s">
        <v>23</v>
      </c>
      <c r="AQ1" t="s">
        <v>24</v>
      </c>
      <c r="AS1" t="s">
        <v>25</v>
      </c>
      <c r="AU1" t="s">
        <v>26</v>
      </c>
      <c r="AW1" t="s">
        <v>27</v>
      </c>
      <c r="AY1" t="s">
        <v>28</v>
      </c>
      <c r="BA1" t="s">
        <v>29</v>
      </c>
      <c r="BC1" t="s">
        <v>30</v>
      </c>
      <c r="BE1" t="s">
        <v>31</v>
      </c>
      <c r="BG1" t="s">
        <v>32</v>
      </c>
      <c r="BI1" t="s">
        <v>33</v>
      </c>
      <c r="BK1" t="s">
        <v>34</v>
      </c>
      <c r="BM1" t="s">
        <v>35</v>
      </c>
      <c r="BO1" t="s">
        <v>36</v>
      </c>
    </row>
    <row r="2" spans="1:68" x14ac:dyDescent="0.25">
      <c r="C2" s="1" t="s">
        <v>169</v>
      </c>
      <c r="D2" s="2">
        <v>1</v>
      </c>
      <c r="E2" s="3" t="s">
        <v>170</v>
      </c>
      <c r="F2" s="4"/>
      <c r="G2" s="2">
        <v>1</v>
      </c>
      <c r="H2" t="s">
        <v>171</v>
      </c>
      <c r="I2" s="1" t="s">
        <v>172</v>
      </c>
      <c r="J2" s="2">
        <v>1</v>
      </c>
      <c r="K2" s="1" t="s">
        <v>172</v>
      </c>
      <c r="L2" s="2">
        <v>1</v>
      </c>
      <c r="M2" s="1" t="s">
        <v>173</v>
      </c>
      <c r="N2" s="2">
        <v>1</v>
      </c>
      <c r="O2" s="5" t="s">
        <v>174</v>
      </c>
      <c r="P2" s="6">
        <v>1</v>
      </c>
      <c r="Q2" s="7" t="s">
        <v>175</v>
      </c>
      <c r="R2" s="8">
        <v>10</v>
      </c>
      <c r="S2" s="7" t="s">
        <v>175</v>
      </c>
      <c r="T2" s="8">
        <v>10</v>
      </c>
      <c r="U2" s="7" t="s">
        <v>176</v>
      </c>
      <c r="V2" s="8">
        <v>0</v>
      </c>
      <c r="W2" s="7" t="s">
        <v>176</v>
      </c>
      <c r="X2" s="8">
        <v>0</v>
      </c>
      <c r="Y2" t="s">
        <v>177</v>
      </c>
      <c r="Z2" t="s">
        <v>178</v>
      </c>
      <c r="AA2" s="1" t="s">
        <v>179</v>
      </c>
      <c r="AB2" s="2">
        <v>1</v>
      </c>
      <c r="AC2" s="1" t="s">
        <v>179</v>
      </c>
      <c r="AD2" s="2">
        <v>1</v>
      </c>
      <c r="AE2" s="1" t="s">
        <v>180</v>
      </c>
      <c r="AF2" s="2">
        <v>1</v>
      </c>
      <c r="AG2" s="9" t="s">
        <v>181</v>
      </c>
      <c r="AH2" s="9"/>
      <c r="AI2" s="2">
        <v>1</v>
      </c>
      <c r="AJ2" t="s">
        <v>182</v>
      </c>
      <c r="AK2" s="1" t="s">
        <v>183</v>
      </c>
      <c r="AL2" s="2">
        <v>1</v>
      </c>
      <c r="AM2" s="1" t="s">
        <v>183</v>
      </c>
      <c r="AN2" s="2">
        <v>1</v>
      </c>
      <c r="AO2" s="10" t="s">
        <v>184</v>
      </c>
      <c r="AP2" s="2">
        <v>1</v>
      </c>
      <c r="AQ2" s="10" t="s">
        <v>185</v>
      </c>
      <c r="AR2" s="2">
        <v>1</v>
      </c>
      <c r="AS2" s="10" t="s">
        <v>183</v>
      </c>
      <c r="AT2" s="2">
        <v>1</v>
      </c>
      <c r="AU2" s="10" t="s">
        <v>183</v>
      </c>
      <c r="AV2" s="2">
        <v>1</v>
      </c>
      <c r="AW2" s="10" t="s">
        <v>183</v>
      </c>
      <c r="AX2" s="2">
        <v>1</v>
      </c>
      <c r="AY2" s="10" t="s">
        <v>183</v>
      </c>
      <c r="AZ2" s="2">
        <v>1</v>
      </c>
      <c r="BA2" s="10" t="s">
        <v>183</v>
      </c>
      <c r="BB2" s="2">
        <v>1</v>
      </c>
      <c r="BC2" s="10" t="s">
        <v>184</v>
      </c>
      <c r="BD2" s="2">
        <v>1</v>
      </c>
      <c r="BE2" s="10" t="s">
        <v>186</v>
      </c>
      <c r="BF2" s="2">
        <v>1</v>
      </c>
      <c r="BG2" s="10" t="s">
        <v>183</v>
      </c>
      <c r="BH2" s="2">
        <v>1</v>
      </c>
      <c r="BI2" s="11" t="s">
        <v>187</v>
      </c>
      <c r="BJ2">
        <v>1</v>
      </c>
      <c r="BK2" s="10" t="s">
        <v>183</v>
      </c>
      <c r="BL2" s="2">
        <v>1</v>
      </c>
      <c r="BM2" s="10" t="s">
        <v>184</v>
      </c>
      <c r="BN2" s="2">
        <v>1</v>
      </c>
      <c r="BO2" s="10" t="s">
        <v>186</v>
      </c>
      <c r="BP2" s="2">
        <v>1</v>
      </c>
    </row>
    <row r="3" spans="1:68" ht="38.25" x14ac:dyDescent="0.25">
      <c r="C3" s="1" t="s">
        <v>188</v>
      </c>
      <c r="D3" s="2">
        <v>2</v>
      </c>
      <c r="E3" s="3" t="s">
        <v>189</v>
      </c>
      <c r="F3" s="4"/>
      <c r="G3" s="2">
        <v>2</v>
      </c>
      <c r="I3" s="1" t="s">
        <v>190</v>
      </c>
      <c r="J3" s="2">
        <v>2</v>
      </c>
      <c r="K3" s="1" t="s">
        <v>190</v>
      </c>
      <c r="L3" s="2">
        <v>2</v>
      </c>
      <c r="M3" s="1" t="s">
        <v>191</v>
      </c>
      <c r="N3" s="2">
        <v>2</v>
      </c>
      <c r="O3" s="5" t="s">
        <v>192</v>
      </c>
      <c r="P3" s="6">
        <v>2</v>
      </c>
      <c r="Q3" s="7" t="s">
        <v>193</v>
      </c>
      <c r="R3" s="8">
        <v>11</v>
      </c>
      <c r="S3" s="7" t="s">
        <v>193</v>
      </c>
      <c r="T3" s="8">
        <v>11</v>
      </c>
      <c r="U3" s="7" t="s">
        <v>194</v>
      </c>
      <c r="V3" s="8">
        <v>1</v>
      </c>
      <c r="W3" s="7" t="s">
        <v>194</v>
      </c>
      <c r="X3" s="8">
        <v>1</v>
      </c>
      <c r="AA3" s="1" t="s">
        <v>195</v>
      </c>
      <c r="AB3" s="2">
        <v>2</v>
      </c>
      <c r="AC3" s="1" t="s">
        <v>195</v>
      </c>
      <c r="AD3" s="2">
        <v>2</v>
      </c>
      <c r="AE3" s="1" t="s">
        <v>196</v>
      </c>
      <c r="AF3" s="2">
        <v>2</v>
      </c>
      <c r="AG3" s="9" t="s">
        <v>197</v>
      </c>
      <c r="AH3" s="9"/>
      <c r="AI3" s="2">
        <v>2</v>
      </c>
      <c r="AK3" s="1" t="s">
        <v>198</v>
      </c>
      <c r="AL3" s="2">
        <v>2</v>
      </c>
      <c r="AM3" s="1" t="s">
        <v>198</v>
      </c>
      <c r="AN3" s="2">
        <v>2</v>
      </c>
      <c r="AO3" s="10" t="s">
        <v>199</v>
      </c>
      <c r="AP3" s="2">
        <v>2</v>
      </c>
      <c r="AQ3" s="10" t="s">
        <v>200</v>
      </c>
      <c r="AR3" s="2">
        <v>2</v>
      </c>
      <c r="AS3" s="10" t="s">
        <v>198</v>
      </c>
      <c r="AT3" s="2">
        <v>2</v>
      </c>
      <c r="AU3" s="10" t="s">
        <v>198</v>
      </c>
      <c r="AV3" s="2">
        <v>2</v>
      </c>
      <c r="AW3" s="10" t="s">
        <v>198</v>
      </c>
      <c r="AX3" s="2">
        <v>2</v>
      </c>
      <c r="AY3" s="10" t="s">
        <v>198</v>
      </c>
      <c r="AZ3" s="2">
        <v>2</v>
      </c>
      <c r="BA3" s="10" t="s">
        <v>198</v>
      </c>
      <c r="BB3" s="2">
        <v>2</v>
      </c>
      <c r="BC3" s="10" t="s">
        <v>199</v>
      </c>
      <c r="BD3" s="2">
        <v>2</v>
      </c>
      <c r="BE3" s="10" t="s">
        <v>201</v>
      </c>
      <c r="BF3" s="2">
        <v>2</v>
      </c>
      <c r="BG3" s="10" t="s">
        <v>202</v>
      </c>
      <c r="BH3" s="2">
        <v>2</v>
      </c>
      <c r="BI3" s="11" t="s">
        <v>203</v>
      </c>
      <c r="BJ3">
        <v>2</v>
      </c>
      <c r="BK3" s="10" t="s">
        <v>198</v>
      </c>
      <c r="BL3" s="2">
        <v>2</v>
      </c>
      <c r="BM3" s="10" t="s">
        <v>199</v>
      </c>
      <c r="BN3" s="2">
        <v>2</v>
      </c>
      <c r="BO3" s="10" t="s">
        <v>201</v>
      </c>
      <c r="BP3" s="2">
        <v>2</v>
      </c>
    </row>
    <row r="4" spans="1:68" x14ac:dyDescent="0.25">
      <c r="E4" s="3" t="s">
        <v>204</v>
      </c>
      <c r="F4" s="4"/>
      <c r="G4" s="2">
        <v>3</v>
      </c>
      <c r="I4" s="1" t="s">
        <v>205</v>
      </c>
      <c r="J4" s="2">
        <v>3</v>
      </c>
      <c r="K4" s="1" t="s">
        <v>205</v>
      </c>
      <c r="L4" s="2">
        <v>3</v>
      </c>
      <c r="M4" s="1" t="s">
        <v>206</v>
      </c>
      <c r="N4" s="2">
        <v>3</v>
      </c>
      <c r="O4" s="5" t="s">
        <v>207</v>
      </c>
      <c r="P4" s="6">
        <v>3</v>
      </c>
      <c r="Q4" s="7" t="s">
        <v>208</v>
      </c>
      <c r="R4" s="8">
        <v>12</v>
      </c>
      <c r="S4" s="7" t="s">
        <v>208</v>
      </c>
      <c r="T4" s="8">
        <v>12</v>
      </c>
      <c r="U4" s="7" t="s">
        <v>209</v>
      </c>
      <c r="V4" s="8">
        <v>2</v>
      </c>
      <c r="W4" s="7" t="s">
        <v>209</v>
      </c>
      <c r="X4" s="8">
        <v>2</v>
      </c>
      <c r="AA4" s="1" t="s">
        <v>210</v>
      </c>
      <c r="AB4" s="2">
        <v>3</v>
      </c>
      <c r="AC4" s="1" t="s">
        <v>210</v>
      </c>
      <c r="AD4" s="2">
        <v>3</v>
      </c>
      <c r="AE4" s="1" t="s">
        <v>211</v>
      </c>
      <c r="AF4" s="2">
        <v>3</v>
      </c>
      <c r="AG4" s="9" t="s">
        <v>212</v>
      </c>
      <c r="AH4" s="9"/>
      <c r="AI4" s="2">
        <v>3</v>
      </c>
      <c r="AO4" s="10" t="s">
        <v>213</v>
      </c>
      <c r="AP4" s="2">
        <v>3</v>
      </c>
      <c r="AQ4" s="10" t="s">
        <v>214</v>
      </c>
      <c r="AR4" s="2">
        <v>3</v>
      </c>
      <c r="AS4" s="10" t="s">
        <v>179</v>
      </c>
      <c r="AT4" s="2">
        <v>3</v>
      </c>
      <c r="AU4" s="10" t="s">
        <v>179</v>
      </c>
      <c r="AV4" s="2">
        <v>3</v>
      </c>
      <c r="AW4" s="10" t="s">
        <v>179</v>
      </c>
      <c r="AX4" s="2">
        <v>3</v>
      </c>
      <c r="AY4" s="10" t="s">
        <v>179</v>
      </c>
      <c r="AZ4" s="2">
        <v>3</v>
      </c>
      <c r="BC4" s="10" t="s">
        <v>213</v>
      </c>
      <c r="BD4" s="2">
        <v>3</v>
      </c>
      <c r="BE4" s="10" t="s">
        <v>215</v>
      </c>
      <c r="BF4" s="2">
        <v>3</v>
      </c>
      <c r="BI4" t="s">
        <v>216</v>
      </c>
      <c r="BJ4">
        <v>3</v>
      </c>
      <c r="BK4" s="10" t="s">
        <v>179</v>
      </c>
      <c r="BL4" s="2">
        <v>3</v>
      </c>
      <c r="BM4" s="10" t="s">
        <v>213</v>
      </c>
      <c r="BN4" s="2">
        <v>3</v>
      </c>
      <c r="BO4" s="10" t="s">
        <v>215</v>
      </c>
      <c r="BP4" s="2">
        <v>3</v>
      </c>
    </row>
    <row r="5" spans="1:68" x14ac:dyDescent="0.25">
      <c r="E5" s="3" t="s">
        <v>217</v>
      </c>
      <c r="F5" s="4"/>
      <c r="G5" s="2">
        <v>4</v>
      </c>
      <c r="I5" s="1" t="s">
        <v>218</v>
      </c>
      <c r="J5" s="2">
        <v>4</v>
      </c>
      <c r="K5" s="1" t="s">
        <v>218</v>
      </c>
      <c r="L5" s="2">
        <v>4</v>
      </c>
      <c r="M5" s="1" t="s">
        <v>219</v>
      </c>
      <c r="N5" s="2">
        <v>4</v>
      </c>
      <c r="O5" s="5" t="s">
        <v>220</v>
      </c>
      <c r="P5" s="6">
        <v>4</v>
      </c>
      <c r="Q5" s="7" t="s">
        <v>221</v>
      </c>
      <c r="R5" s="8">
        <v>0</v>
      </c>
      <c r="S5" s="7" t="s">
        <v>221</v>
      </c>
      <c r="T5" s="8">
        <v>0</v>
      </c>
      <c r="U5" s="7" t="s">
        <v>222</v>
      </c>
      <c r="V5" s="8">
        <v>3</v>
      </c>
      <c r="W5" s="7" t="s">
        <v>222</v>
      </c>
      <c r="X5" s="8">
        <v>3</v>
      </c>
      <c r="AA5" s="1" t="s">
        <v>223</v>
      </c>
      <c r="AB5" s="2">
        <v>4</v>
      </c>
      <c r="AC5" s="1" t="s">
        <v>223</v>
      </c>
      <c r="AD5" s="2">
        <v>4</v>
      </c>
      <c r="AE5" s="1" t="s">
        <v>224</v>
      </c>
      <c r="AF5" s="2">
        <v>4</v>
      </c>
      <c r="AG5" s="9" t="s">
        <v>225</v>
      </c>
      <c r="AH5" s="9"/>
      <c r="AI5" s="2">
        <v>4</v>
      </c>
      <c r="AO5" s="10" t="s">
        <v>226</v>
      </c>
      <c r="AP5" s="2">
        <v>4</v>
      </c>
      <c r="AQ5" s="10" t="s">
        <v>227</v>
      </c>
      <c r="AR5" s="2">
        <v>4</v>
      </c>
      <c r="BC5" s="10" t="s">
        <v>226</v>
      </c>
      <c r="BD5" s="2">
        <v>4</v>
      </c>
      <c r="BE5" s="10" t="s">
        <v>228</v>
      </c>
      <c r="BF5" s="2">
        <v>4</v>
      </c>
      <c r="BK5" s="12" t="s">
        <v>229</v>
      </c>
      <c r="BL5" s="13">
        <v>0</v>
      </c>
      <c r="BM5" s="10" t="s">
        <v>226</v>
      </c>
      <c r="BN5" s="2">
        <v>4</v>
      </c>
      <c r="BO5" s="10" t="s">
        <v>228</v>
      </c>
      <c r="BP5" s="2">
        <v>4</v>
      </c>
    </row>
    <row r="6" spans="1:68" ht="25.5" x14ac:dyDescent="0.25">
      <c r="I6" s="1" t="s">
        <v>230</v>
      </c>
      <c r="J6" s="2">
        <v>5</v>
      </c>
      <c r="K6" s="1" t="s">
        <v>230</v>
      </c>
      <c r="L6" s="2">
        <v>5</v>
      </c>
      <c r="M6" s="1" t="s">
        <v>231</v>
      </c>
      <c r="N6" s="2">
        <v>5</v>
      </c>
      <c r="O6" s="5" t="s">
        <v>232</v>
      </c>
      <c r="P6" s="6">
        <v>5</v>
      </c>
      <c r="AA6" s="1" t="s">
        <v>233</v>
      </c>
      <c r="AB6" s="2">
        <v>5</v>
      </c>
      <c r="AC6" s="1" t="s">
        <v>233</v>
      </c>
      <c r="AD6" s="2">
        <v>5</v>
      </c>
      <c r="AE6" s="1" t="s">
        <v>234</v>
      </c>
      <c r="AF6" s="2">
        <v>5</v>
      </c>
      <c r="AG6" s="9" t="s">
        <v>235</v>
      </c>
      <c r="AH6" s="9"/>
      <c r="AI6" s="2">
        <v>5</v>
      </c>
      <c r="AQ6" s="10" t="s">
        <v>236</v>
      </c>
      <c r="AR6" s="2">
        <v>5</v>
      </c>
      <c r="BC6" s="12" t="s">
        <v>237</v>
      </c>
      <c r="BD6" s="13">
        <v>0</v>
      </c>
      <c r="BE6" s="10" t="s">
        <v>238</v>
      </c>
      <c r="BF6" s="2">
        <v>5</v>
      </c>
      <c r="BM6" s="12" t="s">
        <v>239</v>
      </c>
      <c r="BN6" s="13">
        <v>0</v>
      </c>
      <c r="BO6" s="10" t="s">
        <v>238</v>
      </c>
      <c r="BP6" s="2">
        <v>5</v>
      </c>
    </row>
    <row r="7" spans="1:68" x14ac:dyDescent="0.25">
      <c r="I7" s="1" t="s">
        <v>240</v>
      </c>
      <c r="J7" s="2">
        <v>6</v>
      </c>
      <c r="K7" s="1" t="s">
        <v>240</v>
      </c>
      <c r="L7" s="2">
        <v>6</v>
      </c>
      <c r="M7" s="3" t="s">
        <v>241</v>
      </c>
      <c r="N7" s="4"/>
      <c r="O7" s="5" t="s">
        <v>242</v>
      </c>
      <c r="P7" s="6">
        <v>6</v>
      </c>
      <c r="AA7" s="1" t="s">
        <v>243</v>
      </c>
      <c r="AB7" s="2">
        <v>6</v>
      </c>
      <c r="AC7" s="1" t="s">
        <v>243</v>
      </c>
      <c r="AD7" s="2">
        <v>6</v>
      </c>
      <c r="AG7" s="9" t="s">
        <v>244</v>
      </c>
      <c r="AH7" s="9"/>
      <c r="AI7" s="2">
        <v>6</v>
      </c>
      <c r="BE7" s="14" t="s">
        <v>239</v>
      </c>
      <c r="BF7" s="15">
        <v>0</v>
      </c>
      <c r="BO7" s="14" t="s">
        <v>245</v>
      </c>
      <c r="BP7" s="15">
        <v>0</v>
      </c>
    </row>
    <row r="8" spans="1:68" x14ac:dyDescent="0.25">
      <c r="I8" s="1" t="s">
        <v>246</v>
      </c>
      <c r="J8" s="2">
        <v>7</v>
      </c>
      <c r="K8" s="1" t="s">
        <v>246</v>
      </c>
      <c r="L8" s="2">
        <v>7</v>
      </c>
      <c r="O8" s="16" t="s">
        <v>247</v>
      </c>
      <c r="P8" s="6">
        <v>7</v>
      </c>
      <c r="AA8" s="1" t="s">
        <v>248</v>
      </c>
      <c r="AB8" s="2">
        <v>7</v>
      </c>
      <c r="AC8" s="1" t="s">
        <v>248</v>
      </c>
      <c r="AD8" s="2">
        <v>7</v>
      </c>
      <c r="AG8" s="9" t="s">
        <v>249</v>
      </c>
      <c r="AH8" s="9"/>
      <c r="AI8" s="2">
        <v>7</v>
      </c>
    </row>
    <row r="9" spans="1:68" x14ac:dyDescent="0.25">
      <c r="I9" s="1" t="s">
        <v>250</v>
      </c>
      <c r="J9" s="2">
        <v>8</v>
      </c>
      <c r="K9" s="1" t="s">
        <v>250</v>
      </c>
      <c r="L9" s="2">
        <v>8</v>
      </c>
      <c r="O9" s="17" t="s">
        <v>241</v>
      </c>
      <c r="P9" s="17"/>
      <c r="AG9" s="17" t="s">
        <v>241</v>
      </c>
      <c r="AH9" s="17"/>
      <c r="AI9" s="2">
        <v>8</v>
      </c>
    </row>
    <row r="10" spans="1:68" x14ac:dyDescent="0.25">
      <c r="I10" s="1" t="s">
        <v>251</v>
      </c>
      <c r="J10" s="2">
        <v>9</v>
      </c>
      <c r="K10" s="1" t="s">
        <v>251</v>
      </c>
      <c r="L10" s="2">
        <v>9</v>
      </c>
    </row>
    <row r="11" spans="1:68" x14ac:dyDescent="0.25">
      <c r="I11" s="1" t="s">
        <v>252</v>
      </c>
      <c r="J11" s="2">
        <v>10</v>
      </c>
      <c r="K11" s="1" t="s">
        <v>252</v>
      </c>
      <c r="L11" s="2">
        <v>10</v>
      </c>
    </row>
    <row r="12" spans="1:68" x14ac:dyDescent="0.25">
      <c r="I12" s="1" t="s">
        <v>253</v>
      </c>
      <c r="J12" s="2">
        <v>11</v>
      </c>
      <c r="K12" s="1" t="s">
        <v>253</v>
      </c>
      <c r="L12" s="2">
        <v>11</v>
      </c>
    </row>
    <row r="13" spans="1:68" x14ac:dyDescent="0.25">
      <c r="I13" s="1" t="s">
        <v>254</v>
      </c>
      <c r="J13" s="2">
        <v>12</v>
      </c>
      <c r="K13" s="1" t="s">
        <v>254</v>
      </c>
      <c r="L13" s="2">
        <v>12</v>
      </c>
    </row>
    <row r="14" spans="1:68" x14ac:dyDescent="0.25">
      <c r="I14" s="3" t="s">
        <v>238</v>
      </c>
      <c r="J14" s="4"/>
      <c r="K14" s="3" t="s">
        <v>238</v>
      </c>
      <c r="L14" s="4"/>
    </row>
  </sheetData>
  <mergeCells count="16">
    <mergeCell ref="O9:P9"/>
    <mergeCell ref="AG9:AH9"/>
    <mergeCell ref="I14:J14"/>
    <mergeCell ref="K14:L14"/>
    <mergeCell ref="E5:F5"/>
    <mergeCell ref="AG5:AH5"/>
    <mergeCell ref="AG6:AH6"/>
    <mergeCell ref="M7:N7"/>
    <mergeCell ref="AG7:AH7"/>
    <mergeCell ref="AG8:AH8"/>
    <mergeCell ref="E2:F2"/>
    <mergeCell ref="AG2:AH2"/>
    <mergeCell ref="E3:F3"/>
    <mergeCell ref="AG3:AH3"/>
    <mergeCell ref="E4:F4"/>
    <mergeCell ref="AG4:AH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34F37D-5EA7-4290-93CF-4FBC984EB822}">
  <dimension ref="A1:M297"/>
  <sheetViews>
    <sheetView workbookViewId="0">
      <selection sqref="A1:XFD1048576"/>
    </sheetView>
  </sheetViews>
  <sheetFormatPr defaultRowHeight="15" x14ac:dyDescent="0.25"/>
  <cols>
    <col min="1" max="2" width="22.7109375" customWidth="1"/>
    <col min="3" max="3" width="23" customWidth="1"/>
    <col min="4" max="7" width="13.7109375" customWidth="1"/>
    <col min="8" max="8" width="46.5703125" bestFit="1" customWidth="1"/>
    <col min="9" max="37" width="13.7109375" customWidth="1"/>
  </cols>
  <sheetData>
    <row r="1" spans="1:13" ht="18" x14ac:dyDescent="0.25">
      <c r="A1" s="18" t="s">
        <v>373</v>
      </c>
    </row>
    <row r="3" spans="1:13" ht="21" customHeight="1" x14ac:dyDescent="0.25">
      <c r="A3" s="19" t="s">
        <v>374</v>
      </c>
      <c r="B3" s="20"/>
      <c r="C3" s="20"/>
      <c r="D3" s="20"/>
      <c r="E3" s="20"/>
      <c r="F3" s="21"/>
      <c r="H3" s="19" t="s">
        <v>375</v>
      </c>
      <c r="I3" s="20"/>
      <c r="J3" s="20"/>
      <c r="K3" s="20"/>
      <c r="L3" s="20"/>
      <c r="M3" s="21"/>
    </row>
    <row r="4" spans="1:13" ht="28.9" customHeight="1" x14ac:dyDescent="0.25">
      <c r="A4" s="22"/>
      <c r="B4" s="23"/>
      <c r="C4" s="24" t="s">
        <v>376</v>
      </c>
      <c r="D4" s="25" t="s">
        <v>377</v>
      </c>
      <c r="E4" s="25" t="s">
        <v>378</v>
      </c>
      <c r="F4" s="26" t="s">
        <v>379</v>
      </c>
      <c r="H4" s="27"/>
      <c r="I4" s="24" t="s">
        <v>380</v>
      </c>
      <c r="J4" s="25" t="s">
        <v>381</v>
      </c>
      <c r="K4" s="25" t="s">
        <v>382</v>
      </c>
      <c r="L4" s="25" t="s">
        <v>383</v>
      </c>
      <c r="M4" s="26" t="s">
        <v>384</v>
      </c>
    </row>
    <row r="5" spans="1:13" ht="16.899999999999999" customHeight="1" x14ac:dyDescent="0.25">
      <c r="A5" s="28" t="s">
        <v>385</v>
      </c>
      <c r="B5" s="29" t="s">
        <v>386</v>
      </c>
      <c r="C5" s="30">
        <v>1</v>
      </c>
      <c r="D5" s="31">
        <v>2</v>
      </c>
      <c r="E5" s="31">
        <v>2</v>
      </c>
      <c r="F5" s="32">
        <v>2</v>
      </c>
      <c r="H5" s="33" t="s">
        <v>374</v>
      </c>
      <c r="I5" s="30">
        <v>50</v>
      </c>
      <c r="J5" s="34">
        <v>50</v>
      </c>
      <c r="K5" s="34">
        <v>95</v>
      </c>
      <c r="L5" s="35">
        <v>67.439999999999969</v>
      </c>
      <c r="M5" s="36">
        <v>12.204315061585756</v>
      </c>
    </row>
    <row r="6" spans="1:13" ht="16.899999999999999" customHeight="1" x14ac:dyDescent="0.25">
      <c r="A6" s="37"/>
      <c r="B6" s="38" t="s">
        <v>387</v>
      </c>
      <c r="C6" s="39">
        <v>6</v>
      </c>
      <c r="D6" s="40">
        <v>12</v>
      </c>
      <c r="E6" s="40">
        <v>12</v>
      </c>
      <c r="F6" s="41">
        <v>14.000000000000002</v>
      </c>
    </row>
    <row r="7" spans="1:13" ht="16.899999999999999" customHeight="1" x14ac:dyDescent="0.25">
      <c r="A7" s="37"/>
      <c r="B7" s="38" t="s">
        <v>388</v>
      </c>
      <c r="C7" s="39">
        <v>1</v>
      </c>
      <c r="D7" s="40">
        <v>2</v>
      </c>
      <c r="E7" s="40">
        <v>2</v>
      </c>
      <c r="F7" s="41">
        <v>16</v>
      </c>
    </row>
    <row r="8" spans="1:13" ht="16.899999999999999" customHeight="1" x14ac:dyDescent="0.25">
      <c r="A8" s="37"/>
      <c r="B8" s="38" t="s">
        <v>389</v>
      </c>
      <c r="C8" s="39">
        <v>1</v>
      </c>
      <c r="D8" s="40">
        <v>2</v>
      </c>
      <c r="E8" s="40">
        <v>2</v>
      </c>
      <c r="F8" s="41">
        <v>18</v>
      </c>
    </row>
    <row r="9" spans="1:13" ht="16.899999999999999" customHeight="1" x14ac:dyDescent="0.25">
      <c r="A9" s="37"/>
      <c r="B9" s="38" t="s">
        <v>390</v>
      </c>
      <c r="C9" s="39">
        <v>1</v>
      </c>
      <c r="D9" s="40">
        <v>2</v>
      </c>
      <c r="E9" s="40">
        <v>2</v>
      </c>
      <c r="F9" s="41">
        <v>20</v>
      </c>
    </row>
    <row r="10" spans="1:13" ht="16.899999999999999" customHeight="1" x14ac:dyDescent="0.25">
      <c r="A10" s="37"/>
      <c r="B10" s="38" t="s">
        <v>391</v>
      </c>
      <c r="C10" s="39">
        <v>1</v>
      </c>
      <c r="D10" s="40">
        <v>2</v>
      </c>
      <c r="E10" s="40">
        <v>2</v>
      </c>
      <c r="F10" s="41">
        <v>22</v>
      </c>
    </row>
    <row r="11" spans="1:13" ht="16.899999999999999" customHeight="1" x14ac:dyDescent="0.25">
      <c r="A11" s="37"/>
      <c r="B11" s="38" t="s">
        <v>392</v>
      </c>
      <c r="C11" s="39">
        <v>2</v>
      </c>
      <c r="D11" s="40">
        <v>4</v>
      </c>
      <c r="E11" s="40">
        <v>4</v>
      </c>
      <c r="F11" s="41">
        <v>26</v>
      </c>
    </row>
    <row r="12" spans="1:13" ht="16.899999999999999" customHeight="1" x14ac:dyDescent="0.25">
      <c r="A12" s="37"/>
      <c r="B12" s="38" t="s">
        <v>393</v>
      </c>
      <c r="C12" s="39">
        <v>4</v>
      </c>
      <c r="D12" s="40">
        <v>8</v>
      </c>
      <c r="E12" s="40">
        <v>8</v>
      </c>
      <c r="F12" s="41">
        <v>34</v>
      </c>
    </row>
    <row r="13" spans="1:13" ht="16.899999999999999" customHeight="1" x14ac:dyDescent="0.25">
      <c r="A13" s="37"/>
      <c r="B13" s="38" t="s">
        <v>394</v>
      </c>
      <c r="C13" s="39">
        <v>3</v>
      </c>
      <c r="D13" s="40">
        <v>6</v>
      </c>
      <c r="E13" s="40">
        <v>6</v>
      </c>
      <c r="F13" s="41">
        <v>40</v>
      </c>
    </row>
    <row r="14" spans="1:13" ht="16.899999999999999" customHeight="1" x14ac:dyDescent="0.25">
      <c r="A14" s="37"/>
      <c r="B14" s="38" t="s">
        <v>395</v>
      </c>
      <c r="C14" s="39">
        <v>2</v>
      </c>
      <c r="D14" s="40">
        <v>4</v>
      </c>
      <c r="E14" s="40">
        <v>4</v>
      </c>
      <c r="F14" s="41">
        <v>44</v>
      </c>
    </row>
    <row r="15" spans="1:13" ht="16.899999999999999" customHeight="1" x14ac:dyDescent="0.25">
      <c r="A15" s="37"/>
      <c r="B15" s="38" t="s">
        <v>396</v>
      </c>
      <c r="C15" s="39">
        <v>2</v>
      </c>
      <c r="D15" s="40">
        <v>4</v>
      </c>
      <c r="E15" s="40">
        <v>4</v>
      </c>
      <c r="F15" s="41">
        <v>48</v>
      </c>
    </row>
    <row r="16" spans="1:13" ht="16.899999999999999" customHeight="1" x14ac:dyDescent="0.25">
      <c r="A16" s="37"/>
      <c r="B16" s="38" t="s">
        <v>397</v>
      </c>
      <c r="C16" s="39">
        <v>5</v>
      </c>
      <c r="D16" s="40">
        <v>10</v>
      </c>
      <c r="E16" s="40">
        <v>10</v>
      </c>
      <c r="F16" s="41">
        <v>57.999999999999993</v>
      </c>
    </row>
    <row r="17" spans="1:6" ht="16.899999999999999" customHeight="1" x14ac:dyDescent="0.25">
      <c r="A17" s="37"/>
      <c r="B17" s="38" t="s">
        <v>398</v>
      </c>
      <c r="C17" s="39">
        <v>1</v>
      </c>
      <c r="D17" s="40">
        <v>2</v>
      </c>
      <c r="E17" s="40">
        <v>2</v>
      </c>
      <c r="F17" s="41">
        <v>60</v>
      </c>
    </row>
    <row r="18" spans="1:6" ht="16.899999999999999" customHeight="1" x14ac:dyDescent="0.25">
      <c r="A18" s="37"/>
      <c r="B18" s="38" t="s">
        <v>399</v>
      </c>
      <c r="C18" s="39">
        <v>1</v>
      </c>
      <c r="D18" s="40">
        <v>2</v>
      </c>
      <c r="E18" s="40">
        <v>2</v>
      </c>
      <c r="F18" s="41">
        <v>62</v>
      </c>
    </row>
    <row r="19" spans="1:6" ht="16.899999999999999" customHeight="1" x14ac:dyDescent="0.25">
      <c r="A19" s="37"/>
      <c r="B19" s="38" t="s">
        <v>400</v>
      </c>
      <c r="C19" s="39">
        <v>2</v>
      </c>
      <c r="D19" s="40">
        <v>4</v>
      </c>
      <c r="E19" s="40">
        <v>4</v>
      </c>
      <c r="F19" s="41">
        <v>66</v>
      </c>
    </row>
    <row r="20" spans="1:6" ht="16.899999999999999" customHeight="1" x14ac:dyDescent="0.25">
      <c r="A20" s="37"/>
      <c r="B20" s="38" t="s">
        <v>401</v>
      </c>
      <c r="C20" s="39">
        <v>4</v>
      </c>
      <c r="D20" s="40">
        <v>8</v>
      </c>
      <c r="E20" s="40">
        <v>8</v>
      </c>
      <c r="F20" s="41">
        <v>74</v>
      </c>
    </row>
    <row r="21" spans="1:6" ht="16.899999999999999" customHeight="1" x14ac:dyDescent="0.25">
      <c r="A21" s="37"/>
      <c r="B21" s="38" t="s">
        <v>402</v>
      </c>
      <c r="C21" s="39">
        <v>1</v>
      </c>
      <c r="D21" s="40">
        <v>2</v>
      </c>
      <c r="E21" s="40">
        <v>2</v>
      </c>
      <c r="F21" s="41">
        <v>76</v>
      </c>
    </row>
    <row r="22" spans="1:6" ht="16.899999999999999" customHeight="1" x14ac:dyDescent="0.25">
      <c r="A22" s="37"/>
      <c r="B22" s="38" t="s">
        <v>403</v>
      </c>
      <c r="C22" s="39">
        <v>1</v>
      </c>
      <c r="D22" s="40">
        <v>2</v>
      </c>
      <c r="E22" s="40">
        <v>2</v>
      </c>
      <c r="F22" s="41">
        <v>78</v>
      </c>
    </row>
    <row r="23" spans="1:6" ht="16.899999999999999" customHeight="1" x14ac:dyDescent="0.25">
      <c r="A23" s="37"/>
      <c r="B23" s="38" t="s">
        <v>404</v>
      </c>
      <c r="C23" s="39">
        <v>1</v>
      </c>
      <c r="D23" s="40">
        <v>2</v>
      </c>
      <c r="E23" s="40">
        <v>2</v>
      </c>
      <c r="F23" s="41">
        <v>80</v>
      </c>
    </row>
    <row r="24" spans="1:6" ht="16.899999999999999" customHeight="1" x14ac:dyDescent="0.25">
      <c r="A24" s="37"/>
      <c r="B24" s="38" t="s">
        <v>405</v>
      </c>
      <c r="C24" s="39">
        <v>1</v>
      </c>
      <c r="D24" s="40">
        <v>2</v>
      </c>
      <c r="E24" s="40">
        <v>2</v>
      </c>
      <c r="F24" s="41">
        <v>82</v>
      </c>
    </row>
    <row r="25" spans="1:6" ht="16.899999999999999" customHeight="1" x14ac:dyDescent="0.25">
      <c r="A25" s="37"/>
      <c r="B25" s="38" t="s">
        <v>406</v>
      </c>
      <c r="C25" s="39">
        <v>1</v>
      </c>
      <c r="D25" s="40">
        <v>2</v>
      </c>
      <c r="E25" s="40">
        <v>2</v>
      </c>
      <c r="F25" s="41">
        <v>84</v>
      </c>
    </row>
    <row r="26" spans="1:6" ht="16.899999999999999" customHeight="1" x14ac:dyDescent="0.25">
      <c r="A26" s="37"/>
      <c r="B26" s="38" t="s">
        <v>407</v>
      </c>
      <c r="C26" s="39">
        <v>2</v>
      </c>
      <c r="D26" s="40">
        <v>4</v>
      </c>
      <c r="E26" s="40">
        <v>4</v>
      </c>
      <c r="F26" s="41">
        <v>88</v>
      </c>
    </row>
    <row r="27" spans="1:6" ht="16.899999999999999" customHeight="1" x14ac:dyDescent="0.25">
      <c r="A27" s="37"/>
      <c r="B27" s="38" t="s">
        <v>408</v>
      </c>
      <c r="C27" s="39">
        <v>1</v>
      </c>
      <c r="D27" s="40">
        <v>2</v>
      </c>
      <c r="E27" s="40">
        <v>2</v>
      </c>
      <c r="F27" s="41">
        <v>90</v>
      </c>
    </row>
    <row r="28" spans="1:6" ht="16.899999999999999" customHeight="1" x14ac:dyDescent="0.25">
      <c r="A28" s="37"/>
      <c r="B28" s="38" t="s">
        <v>409</v>
      </c>
      <c r="C28" s="39">
        <v>1</v>
      </c>
      <c r="D28" s="40">
        <v>2</v>
      </c>
      <c r="E28" s="40">
        <v>2</v>
      </c>
      <c r="F28" s="41">
        <v>92</v>
      </c>
    </row>
    <row r="29" spans="1:6" ht="16.899999999999999" customHeight="1" x14ac:dyDescent="0.25">
      <c r="A29" s="37"/>
      <c r="B29" s="38" t="s">
        <v>410</v>
      </c>
      <c r="C29" s="39">
        <v>1</v>
      </c>
      <c r="D29" s="40">
        <v>2</v>
      </c>
      <c r="E29" s="40">
        <v>2</v>
      </c>
      <c r="F29" s="41">
        <v>94</v>
      </c>
    </row>
    <row r="30" spans="1:6" ht="16.899999999999999" customHeight="1" x14ac:dyDescent="0.25">
      <c r="A30" s="37"/>
      <c r="B30" s="38" t="s">
        <v>411</v>
      </c>
      <c r="C30" s="39">
        <v>3</v>
      </c>
      <c r="D30" s="40">
        <v>6</v>
      </c>
      <c r="E30" s="40">
        <v>6</v>
      </c>
      <c r="F30" s="41">
        <v>100</v>
      </c>
    </row>
    <row r="31" spans="1:6" ht="16.899999999999999" customHeight="1" x14ac:dyDescent="0.25">
      <c r="A31" s="42"/>
      <c r="B31" s="43" t="s">
        <v>412</v>
      </c>
      <c r="C31" s="44">
        <v>50</v>
      </c>
      <c r="D31" s="45">
        <v>100</v>
      </c>
      <c r="E31" s="45">
        <v>100</v>
      </c>
      <c r="F31" s="46"/>
    </row>
    <row r="33" spans="1:13" ht="21" customHeight="1" x14ac:dyDescent="0.25">
      <c r="A33" s="19" t="s">
        <v>413</v>
      </c>
      <c r="B33" s="20"/>
      <c r="C33" s="20"/>
      <c r="D33" s="20"/>
      <c r="E33" s="20"/>
      <c r="F33" s="21"/>
    </row>
    <row r="34" spans="1:13" ht="28.9" customHeight="1" x14ac:dyDescent="0.25">
      <c r="A34" s="22"/>
      <c r="B34" s="23"/>
      <c r="C34" s="24" t="s">
        <v>376</v>
      </c>
      <c r="D34" s="25" t="s">
        <v>377</v>
      </c>
      <c r="E34" s="25" t="s">
        <v>378</v>
      </c>
      <c r="F34" s="26" t="s">
        <v>379</v>
      </c>
    </row>
    <row r="35" spans="1:13" ht="16.899999999999999" customHeight="1" x14ac:dyDescent="0.25">
      <c r="A35" s="28" t="s">
        <v>385</v>
      </c>
      <c r="B35" s="47" t="s">
        <v>414</v>
      </c>
      <c r="C35" s="30">
        <v>21</v>
      </c>
      <c r="D35" s="31">
        <v>42</v>
      </c>
      <c r="E35" s="31">
        <v>42</v>
      </c>
      <c r="F35" s="32">
        <v>42</v>
      </c>
    </row>
    <row r="36" spans="1:13" ht="16.899999999999999" customHeight="1" x14ac:dyDescent="0.25">
      <c r="A36" s="37"/>
      <c r="B36" s="48" t="s">
        <v>188</v>
      </c>
      <c r="C36" s="39">
        <v>29</v>
      </c>
      <c r="D36" s="40">
        <v>57.999999999999993</v>
      </c>
      <c r="E36" s="40">
        <v>57.999999999999993</v>
      </c>
      <c r="F36" s="41">
        <v>100</v>
      </c>
    </row>
    <row r="37" spans="1:13" ht="16.899999999999999" customHeight="1" x14ac:dyDescent="0.25">
      <c r="A37" s="42"/>
      <c r="B37" s="43" t="s">
        <v>412</v>
      </c>
      <c r="C37" s="44">
        <v>50</v>
      </c>
      <c r="D37" s="45">
        <v>100</v>
      </c>
      <c r="E37" s="45">
        <v>100</v>
      </c>
      <c r="F37" s="46"/>
    </row>
    <row r="39" spans="1:13" ht="21" customHeight="1" x14ac:dyDescent="0.25">
      <c r="A39" s="19" t="s">
        <v>415</v>
      </c>
      <c r="B39" s="20"/>
      <c r="C39" s="20"/>
      <c r="D39" s="20"/>
      <c r="E39" s="20"/>
      <c r="F39" s="21"/>
    </row>
    <row r="40" spans="1:13" ht="28.9" customHeight="1" x14ac:dyDescent="0.25">
      <c r="A40" s="22"/>
      <c r="B40" s="23"/>
      <c r="C40" s="24" t="s">
        <v>376</v>
      </c>
      <c r="D40" s="25" t="s">
        <v>377</v>
      </c>
      <c r="E40" s="25" t="s">
        <v>378</v>
      </c>
      <c r="F40" s="26" t="s">
        <v>379</v>
      </c>
    </row>
    <row r="41" spans="1:13" ht="16.899999999999999" customHeight="1" x14ac:dyDescent="0.25">
      <c r="A41" s="28" t="s">
        <v>385</v>
      </c>
      <c r="B41" s="47" t="s">
        <v>170</v>
      </c>
      <c r="C41" s="30">
        <v>38</v>
      </c>
      <c r="D41" s="31">
        <v>76</v>
      </c>
      <c r="E41" s="31">
        <v>76</v>
      </c>
      <c r="F41" s="32">
        <v>76</v>
      </c>
    </row>
    <row r="42" spans="1:13" ht="30" customHeight="1" x14ac:dyDescent="0.25">
      <c r="A42" s="37"/>
      <c r="B42" s="48" t="s">
        <v>204</v>
      </c>
      <c r="C42" s="39">
        <v>12</v>
      </c>
      <c r="D42" s="40">
        <v>24</v>
      </c>
      <c r="E42" s="40">
        <v>24</v>
      </c>
      <c r="F42" s="41">
        <v>100</v>
      </c>
    </row>
    <row r="43" spans="1:13" ht="16.899999999999999" customHeight="1" x14ac:dyDescent="0.25">
      <c r="A43" s="42"/>
      <c r="B43" s="43" t="s">
        <v>412</v>
      </c>
      <c r="C43" s="44">
        <v>50</v>
      </c>
      <c r="D43" s="45">
        <v>100</v>
      </c>
      <c r="E43" s="45">
        <v>100</v>
      </c>
      <c r="F43" s="46"/>
    </row>
    <row r="45" spans="1:13" ht="21" customHeight="1" x14ac:dyDescent="0.25">
      <c r="A45" s="19" t="s">
        <v>416</v>
      </c>
      <c r="B45" s="20"/>
      <c r="C45" s="20"/>
      <c r="D45" s="20"/>
      <c r="E45" s="20"/>
      <c r="F45" s="21"/>
      <c r="H45" s="19" t="s">
        <v>375</v>
      </c>
      <c r="I45" s="20"/>
      <c r="J45" s="20"/>
      <c r="K45" s="20"/>
      <c r="L45" s="20"/>
      <c r="M45" s="21"/>
    </row>
    <row r="46" spans="1:13" ht="28.9" customHeight="1" x14ac:dyDescent="0.25">
      <c r="A46" s="22"/>
      <c r="B46" s="23"/>
      <c r="C46" s="24" t="s">
        <v>376</v>
      </c>
      <c r="D46" s="25" t="s">
        <v>377</v>
      </c>
      <c r="E46" s="25" t="s">
        <v>378</v>
      </c>
      <c r="F46" s="26" t="s">
        <v>379</v>
      </c>
      <c r="H46" s="27"/>
      <c r="I46" s="24" t="s">
        <v>380</v>
      </c>
      <c r="J46" s="25" t="s">
        <v>381</v>
      </c>
      <c r="K46" s="25" t="s">
        <v>382</v>
      </c>
      <c r="L46" s="25" t="s">
        <v>383</v>
      </c>
      <c r="M46" s="26" t="s">
        <v>384</v>
      </c>
    </row>
    <row r="47" spans="1:13" ht="16.899999999999999" customHeight="1" x14ac:dyDescent="0.25">
      <c r="A47" s="28" t="s">
        <v>385</v>
      </c>
      <c r="B47" s="29" t="s">
        <v>417</v>
      </c>
      <c r="C47" s="30">
        <v>3</v>
      </c>
      <c r="D47" s="31">
        <v>6</v>
      </c>
      <c r="E47" s="31">
        <v>6</v>
      </c>
      <c r="F47" s="32">
        <v>6</v>
      </c>
      <c r="H47" s="49" t="s">
        <v>416</v>
      </c>
      <c r="I47" s="39">
        <v>50</v>
      </c>
      <c r="J47" s="50">
        <v>23</v>
      </c>
      <c r="K47" s="50">
        <v>43</v>
      </c>
      <c r="L47" s="51">
        <v>32.739999999999995</v>
      </c>
      <c r="M47" s="52">
        <v>4.4069055272981092</v>
      </c>
    </row>
    <row r="48" spans="1:13" ht="16.899999999999999" customHeight="1" x14ac:dyDescent="0.25">
      <c r="A48" s="37"/>
      <c r="B48" s="38" t="s">
        <v>418</v>
      </c>
      <c r="C48" s="39">
        <v>1</v>
      </c>
      <c r="D48" s="40">
        <v>2</v>
      </c>
      <c r="E48" s="40">
        <v>2</v>
      </c>
      <c r="F48" s="41">
        <v>8</v>
      </c>
    </row>
    <row r="49" spans="1:6" ht="16.899999999999999" customHeight="1" x14ac:dyDescent="0.25">
      <c r="A49" s="37"/>
      <c r="B49" s="38" t="s">
        <v>419</v>
      </c>
      <c r="C49" s="39">
        <v>4</v>
      </c>
      <c r="D49" s="40">
        <v>8</v>
      </c>
      <c r="E49" s="40">
        <v>8</v>
      </c>
      <c r="F49" s="41">
        <v>16</v>
      </c>
    </row>
    <row r="50" spans="1:6" ht="16.899999999999999" customHeight="1" x14ac:dyDescent="0.25">
      <c r="A50" s="37"/>
      <c r="B50" s="38" t="s">
        <v>420</v>
      </c>
      <c r="C50" s="39">
        <v>6</v>
      </c>
      <c r="D50" s="40">
        <v>12</v>
      </c>
      <c r="E50" s="40">
        <v>12</v>
      </c>
      <c r="F50" s="41">
        <v>28.000000000000004</v>
      </c>
    </row>
    <row r="51" spans="1:6" ht="16.899999999999999" customHeight="1" x14ac:dyDescent="0.25">
      <c r="A51" s="37"/>
      <c r="B51" s="38" t="s">
        <v>421</v>
      </c>
      <c r="C51" s="39">
        <v>3</v>
      </c>
      <c r="D51" s="40">
        <v>6</v>
      </c>
      <c r="E51" s="40">
        <v>6</v>
      </c>
      <c r="F51" s="41">
        <v>34</v>
      </c>
    </row>
    <row r="52" spans="1:6" ht="16.899999999999999" customHeight="1" x14ac:dyDescent="0.25">
      <c r="A52" s="37"/>
      <c r="B52" s="38" t="s">
        <v>422</v>
      </c>
      <c r="C52" s="39">
        <v>11</v>
      </c>
      <c r="D52" s="40">
        <v>22</v>
      </c>
      <c r="E52" s="40">
        <v>22</v>
      </c>
      <c r="F52" s="41">
        <v>56.000000000000007</v>
      </c>
    </row>
    <row r="53" spans="1:6" ht="16.899999999999999" customHeight="1" x14ac:dyDescent="0.25">
      <c r="A53" s="37"/>
      <c r="B53" s="38" t="s">
        <v>423</v>
      </c>
      <c r="C53" s="39">
        <v>3</v>
      </c>
      <c r="D53" s="40">
        <v>6</v>
      </c>
      <c r="E53" s="40">
        <v>6</v>
      </c>
      <c r="F53" s="41">
        <v>62</v>
      </c>
    </row>
    <row r="54" spans="1:6" ht="16.899999999999999" customHeight="1" x14ac:dyDescent="0.25">
      <c r="A54" s="37"/>
      <c r="B54" s="38" t="s">
        <v>424</v>
      </c>
      <c r="C54" s="39">
        <v>5</v>
      </c>
      <c r="D54" s="40">
        <v>10</v>
      </c>
      <c r="E54" s="40">
        <v>10</v>
      </c>
      <c r="F54" s="41">
        <v>72</v>
      </c>
    </row>
    <row r="55" spans="1:6" ht="16.899999999999999" customHeight="1" x14ac:dyDescent="0.25">
      <c r="A55" s="37"/>
      <c r="B55" s="38" t="s">
        <v>425</v>
      </c>
      <c r="C55" s="39">
        <v>4</v>
      </c>
      <c r="D55" s="40">
        <v>8</v>
      </c>
      <c r="E55" s="40">
        <v>8</v>
      </c>
      <c r="F55" s="41">
        <v>80</v>
      </c>
    </row>
    <row r="56" spans="1:6" ht="16.899999999999999" customHeight="1" x14ac:dyDescent="0.25">
      <c r="A56" s="37"/>
      <c r="B56" s="38" t="s">
        <v>426</v>
      </c>
      <c r="C56" s="39">
        <v>4</v>
      </c>
      <c r="D56" s="40">
        <v>8</v>
      </c>
      <c r="E56" s="40">
        <v>8</v>
      </c>
      <c r="F56" s="41">
        <v>88</v>
      </c>
    </row>
    <row r="57" spans="1:6" ht="16.899999999999999" customHeight="1" x14ac:dyDescent="0.25">
      <c r="A57" s="37"/>
      <c r="B57" s="38" t="s">
        <v>427</v>
      </c>
      <c r="C57" s="39">
        <v>2</v>
      </c>
      <c r="D57" s="40">
        <v>4</v>
      </c>
      <c r="E57" s="40">
        <v>4</v>
      </c>
      <c r="F57" s="41">
        <v>92</v>
      </c>
    </row>
    <row r="58" spans="1:6" ht="16.899999999999999" customHeight="1" x14ac:dyDescent="0.25">
      <c r="A58" s="37"/>
      <c r="B58" s="38" t="s">
        <v>428</v>
      </c>
      <c r="C58" s="39">
        <v>4</v>
      </c>
      <c r="D58" s="40">
        <v>8</v>
      </c>
      <c r="E58" s="40">
        <v>8</v>
      </c>
      <c r="F58" s="41">
        <v>100</v>
      </c>
    </row>
    <row r="59" spans="1:6" ht="16.899999999999999" customHeight="1" x14ac:dyDescent="0.25">
      <c r="A59" s="42"/>
      <c r="B59" s="43" t="s">
        <v>412</v>
      </c>
      <c r="C59" s="44">
        <v>50</v>
      </c>
      <c r="D59" s="45">
        <v>100</v>
      </c>
      <c r="E59" s="45">
        <v>100</v>
      </c>
      <c r="F59" s="46"/>
    </row>
    <row r="61" spans="1:6" ht="21" customHeight="1" x14ac:dyDescent="0.25">
      <c r="A61" s="19" t="s">
        <v>429</v>
      </c>
      <c r="B61" s="20"/>
      <c r="C61" s="20"/>
      <c r="D61" s="20"/>
      <c r="E61" s="20"/>
      <c r="F61" s="21"/>
    </row>
    <row r="62" spans="1:6" ht="28.9" customHeight="1" x14ac:dyDescent="0.25">
      <c r="A62" s="22"/>
      <c r="B62" s="23"/>
      <c r="C62" s="24" t="s">
        <v>376</v>
      </c>
      <c r="D62" s="25" t="s">
        <v>377</v>
      </c>
      <c r="E62" s="25" t="s">
        <v>378</v>
      </c>
      <c r="F62" s="26" t="s">
        <v>379</v>
      </c>
    </row>
    <row r="63" spans="1:6" ht="16.899999999999999" customHeight="1" x14ac:dyDescent="0.25">
      <c r="A63" s="28" t="s">
        <v>385</v>
      </c>
      <c r="B63" s="47" t="s">
        <v>172</v>
      </c>
      <c r="C63" s="30">
        <v>11</v>
      </c>
      <c r="D63" s="31">
        <v>22</v>
      </c>
      <c r="E63" s="31">
        <v>22</v>
      </c>
      <c r="F63" s="32">
        <v>22</v>
      </c>
    </row>
    <row r="64" spans="1:6" ht="16.899999999999999" customHeight="1" x14ac:dyDescent="0.25">
      <c r="A64" s="37"/>
      <c r="B64" s="48" t="s">
        <v>190</v>
      </c>
      <c r="C64" s="39">
        <v>20</v>
      </c>
      <c r="D64" s="40">
        <v>40</v>
      </c>
      <c r="E64" s="40">
        <v>40</v>
      </c>
      <c r="F64" s="41">
        <v>62</v>
      </c>
    </row>
    <row r="65" spans="1:6" ht="16.899999999999999" customHeight="1" x14ac:dyDescent="0.25">
      <c r="A65" s="37"/>
      <c r="B65" s="48" t="s">
        <v>205</v>
      </c>
      <c r="C65" s="39">
        <v>8</v>
      </c>
      <c r="D65" s="40">
        <v>16</v>
      </c>
      <c r="E65" s="40">
        <v>16</v>
      </c>
      <c r="F65" s="41">
        <v>78</v>
      </c>
    </row>
    <row r="66" spans="1:6" ht="16.899999999999999" customHeight="1" x14ac:dyDescent="0.25">
      <c r="A66" s="37"/>
      <c r="B66" s="48" t="s">
        <v>252</v>
      </c>
      <c r="C66" s="39">
        <v>3</v>
      </c>
      <c r="D66" s="40">
        <v>6</v>
      </c>
      <c r="E66" s="40">
        <v>6</v>
      </c>
      <c r="F66" s="41">
        <v>84</v>
      </c>
    </row>
    <row r="67" spans="1:6" ht="16.899999999999999" customHeight="1" x14ac:dyDescent="0.25">
      <c r="A67" s="37"/>
      <c r="B67" s="48" t="s">
        <v>253</v>
      </c>
      <c r="C67" s="39">
        <v>3</v>
      </c>
      <c r="D67" s="40">
        <v>6</v>
      </c>
      <c r="E67" s="40">
        <v>6</v>
      </c>
      <c r="F67" s="41">
        <v>90</v>
      </c>
    </row>
    <row r="68" spans="1:6" ht="16.899999999999999" customHeight="1" x14ac:dyDescent="0.25">
      <c r="A68" s="37"/>
      <c r="B68" s="48" t="s">
        <v>254</v>
      </c>
      <c r="C68" s="39">
        <v>5</v>
      </c>
      <c r="D68" s="40">
        <v>10</v>
      </c>
      <c r="E68" s="40">
        <v>10</v>
      </c>
      <c r="F68" s="41">
        <v>100</v>
      </c>
    </row>
    <row r="69" spans="1:6" ht="16.899999999999999" customHeight="1" x14ac:dyDescent="0.25">
      <c r="A69" s="42"/>
      <c r="B69" s="43" t="s">
        <v>412</v>
      </c>
      <c r="C69" s="44">
        <v>50</v>
      </c>
      <c r="D69" s="45">
        <v>100</v>
      </c>
      <c r="E69" s="45">
        <v>100</v>
      </c>
      <c r="F69" s="46"/>
    </row>
    <row r="71" spans="1:6" ht="21" customHeight="1" x14ac:dyDescent="0.25">
      <c r="A71" s="19" t="s">
        <v>430</v>
      </c>
      <c r="B71" s="20"/>
      <c r="C71" s="20"/>
      <c r="D71" s="20"/>
      <c r="E71" s="20"/>
      <c r="F71" s="21"/>
    </row>
    <row r="72" spans="1:6" ht="28.9" customHeight="1" x14ac:dyDescent="0.25">
      <c r="A72" s="22"/>
      <c r="B72" s="23"/>
      <c r="C72" s="24" t="s">
        <v>376</v>
      </c>
      <c r="D72" s="25" t="s">
        <v>377</v>
      </c>
      <c r="E72" s="25" t="s">
        <v>378</v>
      </c>
      <c r="F72" s="26" t="s">
        <v>379</v>
      </c>
    </row>
    <row r="73" spans="1:6" ht="16.899999999999999" customHeight="1" x14ac:dyDescent="0.25">
      <c r="A73" s="28" t="s">
        <v>385</v>
      </c>
      <c r="B73" s="47" t="s">
        <v>172</v>
      </c>
      <c r="C73" s="30">
        <v>4</v>
      </c>
      <c r="D73" s="31">
        <v>8</v>
      </c>
      <c r="E73" s="31">
        <v>8</v>
      </c>
      <c r="F73" s="32">
        <v>8</v>
      </c>
    </row>
    <row r="74" spans="1:6" ht="16.899999999999999" customHeight="1" x14ac:dyDescent="0.25">
      <c r="A74" s="37"/>
      <c r="B74" s="48" t="s">
        <v>190</v>
      </c>
      <c r="C74" s="39">
        <v>6</v>
      </c>
      <c r="D74" s="40">
        <v>12</v>
      </c>
      <c r="E74" s="40">
        <v>12</v>
      </c>
      <c r="F74" s="41">
        <v>20</v>
      </c>
    </row>
    <row r="75" spans="1:6" ht="16.899999999999999" customHeight="1" x14ac:dyDescent="0.25">
      <c r="A75" s="37"/>
      <c r="B75" s="48" t="s">
        <v>205</v>
      </c>
      <c r="C75" s="39">
        <v>24</v>
      </c>
      <c r="D75" s="40">
        <v>48</v>
      </c>
      <c r="E75" s="40">
        <v>48</v>
      </c>
      <c r="F75" s="41">
        <v>68</v>
      </c>
    </row>
    <row r="76" spans="1:6" ht="16.899999999999999" customHeight="1" x14ac:dyDescent="0.25">
      <c r="A76" s="37"/>
      <c r="B76" s="48" t="s">
        <v>230</v>
      </c>
      <c r="C76" s="39">
        <v>5</v>
      </c>
      <c r="D76" s="40">
        <v>10</v>
      </c>
      <c r="E76" s="40">
        <v>10</v>
      </c>
      <c r="F76" s="41">
        <v>78</v>
      </c>
    </row>
    <row r="77" spans="1:6" ht="16.899999999999999" customHeight="1" x14ac:dyDescent="0.25">
      <c r="A77" s="37"/>
      <c r="B77" s="48" t="s">
        <v>250</v>
      </c>
      <c r="C77" s="39">
        <v>4</v>
      </c>
      <c r="D77" s="40">
        <v>8</v>
      </c>
      <c r="E77" s="40">
        <v>8</v>
      </c>
      <c r="F77" s="41">
        <v>86</v>
      </c>
    </row>
    <row r="78" spans="1:6" ht="16.899999999999999" customHeight="1" x14ac:dyDescent="0.25">
      <c r="A78" s="37"/>
      <c r="B78" s="48" t="s">
        <v>252</v>
      </c>
      <c r="C78" s="39">
        <v>7</v>
      </c>
      <c r="D78" s="40">
        <v>14.000000000000002</v>
      </c>
      <c r="E78" s="40">
        <v>14.000000000000002</v>
      </c>
      <c r="F78" s="41">
        <v>100</v>
      </c>
    </row>
    <row r="79" spans="1:6" ht="16.899999999999999" customHeight="1" x14ac:dyDescent="0.25">
      <c r="A79" s="42"/>
      <c r="B79" s="43" t="s">
        <v>412</v>
      </c>
      <c r="C79" s="44">
        <v>50</v>
      </c>
      <c r="D79" s="45">
        <v>100</v>
      </c>
      <c r="E79" s="45">
        <v>100</v>
      </c>
      <c r="F79" s="46"/>
    </row>
    <row r="81" spans="1:6" ht="36" customHeight="1" x14ac:dyDescent="0.25">
      <c r="A81" s="19" t="s">
        <v>431</v>
      </c>
      <c r="B81" s="20"/>
      <c r="C81" s="20"/>
      <c r="D81" s="20"/>
      <c r="E81" s="20"/>
      <c r="F81" s="21"/>
    </row>
    <row r="82" spans="1:6" ht="28.9" customHeight="1" x14ac:dyDescent="0.25">
      <c r="A82" s="22"/>
      <c r="B82" s="23"/>
      <c r="C82" s="24" t="s">
        <v>376</v>
      </c>
      <c r="D82" s="25" t="s">
        <v>377</v>
      </c>
      <c r="E82" s="25" t="s">
        <v>378</v>
      </c>
      <c r="F82" s="26" t="s">
        <v>379</v>
      </c>
    </row>
    <row r="83" spans="1:6" ht="16.899999999999999" customHeight="1" x14ac:dyDescent="0.25">
      <c r="A83" s="53" t="s">
        <v>385</v>
      </c>
      <c r="B83" s="54" t="s">
        <v>173</v>
      </c>
      <c r="C83" s="55">
        <v>50</v>
      </c>
      <c r="D83" s="56">
        <v>100</v>
      </c>
      <c r="E83" s="56">
        <v>100</v>
      </c>
      <c r="F83" s="57">
        <v>100</v>
      </c>
    </row>
    <row r="85" spans="1:6" ht="21" customHeight="1" x14ac:dyDescent="0.25">
      <c r="A85" s="19" t="s">
        <v>432</v>
      </c>
      <c r="B85" s="20"/>
      <c r="C85" s="20"/>
      <c r="D85" s="20"/>
      <c r="E85" s="20"/>
      <c r="F85" s="21"/>
    </row>
    <row r="86" spans="1:6" ht="28.9" customHeight="1" x14ac:dyDescent="0.25">
      <c r="A86" s="22"/>
      <c r="B86" s="23"/>
      <c r="C86" s="24" t="s">
        <v>376</v>
      </c>
      <c r="D86" s="25" t="s">
        <v>377</v>
      </c>
      <c r="E86" s="25" t="s">
        <v>378</v>
      </c>
      <c r="F86" s="26" t="s">
        <v>379</v>
      </c>
    </row>
    <row r="87" spans="1:6" ht="16.899999999999999" customHeight="1" x14ac:dyDescent="0.25">
      <c r="A87" s="28" t="s">
        <v>385</v>
      </c>
      <c r="B87" s="47" t="s">
        <v>174</v>
      </c>
      <c r="C87" s="30">
        <v>29</v>
      </c>
      <c r="D87" s="31">
        <v>57.999999999999993</v>
      </c>
      <c r="E87" s="31">
        <v>57.999999999999993</v>
      </c>
      <c r="F87" s="32">
        <v>57.999999999999993</v>
      </c>
    </row>
    <row r="88" spans="1:6" ht="16.899999999999999" customHeight="1" x14ac:dyDescent="0.25">
      <c r="A88" s="37"/>
      <c r="B88" s="48" t="s">
        <v>192</v>
      </c>
      <c r="C88" s="39">
        <v>3</v>
      </c>
      <c r="D88" s="40">
        <v>6</v>
      </c>
      <c r="E88" s="40">
        <v>6</v>
      </c>
      <c r="F88" s="41">
        <v>64</v>
      </c>
    </row>
    <row r="89" spans="1:6" ht="16.899999999999999" customHeight="1" x14ac:dyDescent="0.25">
      <c r="A89" s="37"/>
      <c r="B89" s="48" t="s">
        <v>207</v>
      </c>
      <c r="C89" s="39">
        <v>3</v>
      </c>
      <c r="D89" s="40">
        <v>6</v>
      </c>
      <c r="E89" s="40">
        <v>6</v>
      </c>
      <c r="F89" s="41">
        <v>70</v>
      </c>
    </row>
    <row r="90" spans="1:6" ht="16.899999999999999" customHeight="1" x14ac:dyDescent="0.25">
      <c r="A90" s="37"/>
      <c r="B90" s="48" t="s">
        <v>220</v>
      </c>
      <c r="C90" s="39">
        <v>5</v>
      </c>
      <c r="D90" s="40">
        <v>10</v>
      </c>
      <c r="E90" s="40">
        <v>10</v>
      </c>
      <c r="F90" s="41">
        <v>80</v>
      </c>
    </row>
    <row r="91" spans="1:6" ht="16.899999999999999" customHeight="1" x14ac:dyDescent="0.25">
      <c r="A91" s="37"/>
      <c r="B91" s="48" t="s">
        <v>247</v>
      </c>
      <c r="C91" s="39">
        <v>10</v>
      </c>
      <c r="D91" s="40">
        <v>20</v>
      </c>
      <c r="E91" s="40">
        <v>20</v>
      </c>
      <c r="F91" s="41">
        <v>100</v>
      </c>
    </row>
    <row r="92" spans="1:6" ht="16.899999999999999" customHeight="1" x14ac:dyDescent="0.25">
      <c r="A92" s="42"/>
      <c r="B92" s="43" t="s">
        <v>412</v>
      </c>
      <c r="C92" s="44">
        <v>50</v>
      </c>
      <c r="D92" s="45">
        <v>100</v>
      </c>
      <c r="E92" s="45">
        <v>100</v>
      </c>
      <c r="F92" s="46"/>
    </row>
    <row r="94" spans="1:6" ht="21" customHeight="1" x14ac:dyDescent="0.25">
      <c r="A94" s="19" t="s">
        <v>433</v>
      </c>
      <c r="B94" s="20"/>
      <c r="C94" s="20"/>
      <c r="D94" s="20"/>
      <c r="E94" s="20"/>
      <c r="F94" s="21"/>
    </row>
    <row r="95" spans="1:6" ht="28.9" customHeight="1" x14ac:dyDescent="0.25">
      <c r="A95" s="22"/>
      <c r="B95" s="23"/>
      <c r="C95" s="24" t="s">
        <v>376</v>
      </c>
      <c r="D95" s="25" t="s">
        <v>377</v>
      </c>
      <c r="E95" s="25" t="s">
        <v>378</v>
      </c>
      <c r="F95" s="26" t="s">
        <v>379</v>
      </c>
    </row>
    <row r="96" spans="1:6" ht="16.899999999999999" customHeight="1" x14ac:dyDescent="0.25">
      <c r="A96" s="28" t="s">
        <v>385</v>
      </c>
      <c r="B96" s="47" t="s">
        <v>175</v>
      </c>
      <c r="C96" s="30">
        <v>4</v>
      </c>
      <c r="D96" s="31">
        <v>8</v>
      </c>
      <c r="E96" s="31">
        <v>8</v>
      </c>
      <c r="F96" s="32">
        <v>8</v>
      </c>
    </row>
    <row r="97" spans="1:6" ht="16.899999999999999" customHeight="1" x14ac:dyDescent="0.25">
      <c r="A97" s="37"/>
      <c r="B97" s="48" t="s">
        <v>193</v>
      </c>
      <c r="C97" s="39">
        <v>17</v>
      </c>
      <c r="D97" s="40">
        <v>34</v>
      </c>
      <c r="E97" s="40">
        <v>34</v>
      </c>
      <c r="F97" s="41">
        <v>42</v>
      </c>
    </row>
    <row r="98" spans="1:6" ht="16.899999999999999" customHeight="1" x14ac:dyDescent="0.25">
      <c r="A98" s="37"/>
      <c r="B98" s="48" t="s">
        <v>208</v>
      </c>
      <c r="C98" s="39">
        <v>29</v>
      </c>
      <c r="D98" s="40">
        <v>57.999999999999993</v>
      </c>
      <c r="E98" s="40">
        <v>57.999999999999993</v>
      </c>
      <c r="F98" s="41">
        <v>100</v>
      </c>
    </row>
    <row r="99" spans="1:6" ht="16.899999999999999" customHeight="1" x14ac:dyDescent="0.25">
      <c r="A99" s="42"/>
      <c r="B99" s="43" t="s">
        <v>412</v>
      </c>
      <c r="C99" s="44">
        <v>50</v>
      </c>
      <c r="D99" s="45">
        <v>100</v>
      </c>
      <c r="E99" s="45">
        <v>100</v>
      </c>
      <c r="F99" s="46"/>
    </row>
    <row r="101" spans="1:6" ht="21" customHeight="1" x14ac:dyDescent="0.25">
      <c r="A101" s="19" t="s">
        <v>434</v>
      </c>
      <c r="B101" s="20"/>
      <c r="C101" s="20"/>
      <c r="D101" s="20"/>
      <c r="E101" s="20"/>
      <c r="F101" s="21"/>
    </row>
    <row r="102" spans="1:6" ht="28.9" customHeight="1" x14ac:dyDescent="0.25">
      <c r="A102" s="22"/>
      <c r="B102" s="23"/>
      <c r="C102" s="24" t="s">
        <v>376</v>
      </c>
      <c r="D102" s="25" t="s">
        <v>377</v>
      </c>
      <c r="E102" s="25" t="s">
        <v>378</v>
      </c>
      <c r="F102" s="26" t="s">
        <v>379</v>
      </c>
    </row>
    <row r="103" spans="1:6" ht="16.899999999999999" customHeight="1" x14ac:dyDescent="0.25">
      <c r="A103" s="28" t="s">
        <v>385</v>
      </c>
      <c r="B103" s="47" t="s">
        <v>221</v>
      </c>
      <c r="C103" s="30">
        <v>7</v>
      </c>
      <c r="D103" s="31">
        <v>14.000000000000002</v>
      </c>
      <c r="E103" s="31">
        <v>14.000000000000002</v>
      </c>
      <c r="F103" s="32">
        <v>14.000000000000002</v>
      </c>
    </row>
    <row r="104" spans="1:6" ht="16.899999999999999" customHeight="1" x14ac:dyDescent="0.25">
      <c r="A104" s="37"/>
      <c r="B104" s="48" t="s">
        <v>175</v>
      </c>
      <c r="C104" s="39">
        <v>3</v>
      </c>
      <c r="D104" s="40">
        <v>6</v>
      </c>
      <c r="E104" s="40">
        <v>6</v>
      </c>
      <c r="F104" s="41">
        <v>20</v>
      </c>
    </row>
    <row r="105" spans="1:6" ht="16.899999999999999" customHeight="1" x14ac:dyDescent="0.25">
      <c r="A105" s="37"/>
      <c r="B105" s="48" t="s">
        <v>193</v>
      </c>
      <c r="C105" s="39">
        <v>9</v>
      </c>
      <c r="D105" s="40">
        <v>18</v>
      </c>
      <c r="E105" s="40">
        <v>18</v>
      </c>
      <c r="F105" s="41">
        <v>38</v>
      </c>
    </row>
    <row r="106" spans="1:6" ht="16.899999999999999" customHeight="1" x14ac:dyDescent="0.25">
      <c r="A106" s="37"/>
      <c r="B106" s="48" t="s">
        <v>208</v>
      </c>
      <c r="C106" s="39">
        <v>31</v>
      </c>
      <c r="D106" s="40">
        <v>62</v>
      </c>
      <c r="E106" s="40">
        <v>62</v>
      </c>
      <c r="F106" s="41">
        <v>100</v>
      </c>
    </row>
    <row r="107" spans="1:6" ht="16.899999999999999" customHeight="1" x14ac:dyDescent="0.25">
      <c r="A107" s="42"/>
      <c r="B107" s="43" t="s">
        <v>412</v>
      </c>
      <c r="C107" s="44">
        <v>50</v>
      </c>
      <c r="D107" s="45">
        <v>100</v>
      </c>
      <c r="E107" s="45">
        <v>100</v>
      </c>
      <c r="F107" s="46"/>
    </row>
    <row r="109" spans="1:6" ht="21" customHeight="1" x14ac:dyDescent="0.25">
      <c r="A109" s="19" t="s">
        <v>435</v>
      </c>
      <c r="B109" s="20"/>
      <c r="C109" s="20"/>
      <c r="D109" s="20"/>
      <c r="E109" s="20"/>
      <c r="F109" s="21"/>
    </row>
    <row r="110" spans="1:6" ht="28.9" customHeight="1" x14ac:dyDescent="0.25">
      <c r="A110" s="22"/>
      <c r="B110" s="23"/>
      <c r="C110" s="24" t="s">
        <v>376</v>
      </c>
      <c r="D110" s="25" t="s">
        <v>377</v>
      </c>
      <c r="E110" s="25" t="s">
        <v>378</v>
      </c>
      <c r="F110" s="26" t="s">
        <v>379</v>
      </c>
    </row>
    <row r="111" spans="1:6" ht="16.899999999999999" customHeight="1" x14ac:dyDescent="0.25">
      <c r="A111" s="28" t="s">
        <v>385</v>
      </c>
      <c r="B111" s="47" t="s">
        <v>436</v>
      </c>
      <c r="C111" s="30">
        <v>41</v>
      </c>
      <c r="D111" s="31">
        <v>82</v>
      </c>
      <c r="E111" s="31">
        <v>82</v>
      </c>
      <c r="F111" s="32">
        <v>82</v>
      </c>
    </row>
    <row r="112" spans="1:6" ht="16.899999999999999" customHeight="1" x14ac:dyDescent="0.25">
      <c r="A112" s="37"/>
      <c r="B112" s="48" t="s">
        <v>194</v>
      </c>
      <c r="C112" s="39">
        <v>8</v>
      </c>
      <c r="D112" s="40">
        <v>16</v>
      </c>
      <c r="E112" s="40">
        <v>16</v>
      </c>
      <c r="F112" s="41">
        <v>98</v>
      </c>
    </row>
    <row r="113" spans="1:13" ht="16.899999999999999" customHeight="1" x14ac:dyDescent="0.25">
      <c r="A113" s="37"/>
      <c r="B113" s="48" t="s">
        <v>437</v>
      </c>
      <c r="C113" s="39">
        <v>1</v>
      </c>
      <c r="D113" s="40">
        <v>2</v>
      </c>
      <c r="E113" s="40">
        <v>2</v>
      </c>
      <c r="F113" s="41">
        <v>100</v>
      </c>
    </row>
    <row r="114" spans="1:13" ht="16.899999999999999" customHeight="1" x14ac:dyDescent="0.25">
      <c r="A114" s="42"/>
      <c r="B114" s="43" t="s">
        <v>412</v>
      </c>
      <c r="C114" s="44">
        <v>50</v>
      </c>
      <c r="D114" s="45">
        <v>100</v>
      </c>
      <c r="E114" s="45">
        <v>100</v>
      </c>
      <c r="F114" s="46"/>
    </row>
    <row r="116" spans="1:13" ht="36" customHeight="1" x14ac:dyDescent="0.25">
      <c r="A116" s="19" t="s">
        <v>438</v>
      </c>
      <c r="B116" s="20"/>
      <c r="C116" s="20"/>
      <c r="D116" s="20"/>
      <c r="E116" s="20"/>
      <c r="F116" s="21"/>
    </row>
    <row r="117" spans="1:13" ht="28.9" customHeight="1" x14ac:dyDescent="0.25">
      <c r="A117" s="22"/>
      <c r="B117" s="23"/>
      <c r="C117" s="24" t="s">
        <v>376</v>
      </c>
      <c r="D117" s="25" t="s">
        <v>377</v>
      </c>
      <c r="E117" s="25" t="s">
        <v>378</v>
      </c>
      <c r="F117" s="26" t="s">
        <v>379</v>
      </c>
    </row>
    <row r="118" spans="1:13" ht="16.899999999999999" customHeight="1" x14ac:dyDescent="0.25">
      <c r="A118" s="28" t="s">
        <v>385</v>
      </c>
      <c r="B118" s="47" t="s">
        <v>436</v>
      </c>
      <c r="C118" s="30">
        <v>45</v>
      </c>
      <c r="D118" s="31">
        <v>90</v>
      </c>
      <c r="E118" s="31">
        <v>90</v>
      </c>
      <c r="F118" s="32">
        <v>90</v>
      </c>
    </row>
    <row r="119" spans="1:13" ht="16.899999999999999" customHeight="1" x14ac:dyDescent="0.25">
      <c r="A119" s="37"/>
      <c r="B119" s="48" t="s">
        <v>194</v>
      </c>
      <c r="C119" s="39">
        <v>5</v>
      </c>
      <c r="D119" s="40">
        <v>10</v>
      </c>
      <c r="E119" s="40">
        <v>10</v>
      </c>
      <c r="F119" s="41">
        <v>100</v>
      </c>
    </row>
    <row r="120" spans="1:13" ht="16.899999999999999" customHeight="1" x14ac:dyDescent="0.25">
      <c r="A120" s="42"/>
      <c r="B120" s="43" t="s">
        <v>412</v>
      </c>
      <c r="C120" s="44">
        <v>50</v>
      </c>
      <c r="D120" s="45">
        <v>100</v>
      </c>
      <c r="E120" s="45">
        <v>100</v>
      </c>
      <c r="F120" s="46"/>
    </row>
    <row r="122" spans="1:13" ht="21" customHeight="1" x14ac:dyDescent="0.25">
      <c r="A122" s="19" t="s">
        <v>439</v>
      </c>
      <c r="B122" s="20"/>
      <c r="C122" s="20"/>
      <c r="D122" s="20"/>
      <c r="E122" s="20"/>
      <c r="F122" s="21"/>
      <c r="H122" s="19" t="s">
        <v>375</v>
      </c>
      <c r="I122" s="20"/>
      <c r="J122" s="20"/>
      <c r="K122" s="20"/>
      <c r="L122" s="20"/>
      <c r="M122" s="21"/>
    </row>
    <row r="123" spans="1:13" ht="28.9" customHeight="1" x14ac:dyDescent="0.25">
      <c r="A123" s="22"/>
      <c r="B123" s="23"/>
      <c r="C123" s="24" t="s">
        <v>376</v>
      </c>
      <c r="D123" s="25" t="s">
        <v>377</v>
      </c>
      <c r="E123" s="25" t="s">
        <v>378</v>
      </c>
      <c r="F123" s="26" t="s">
        <v>379</v>
      </c>
      <c r="H123" s="27"/>
      <c r="I123" s="24" t="s">
        <v>380</v>
      </c>
      <c r="J123" s="25" t="s">
        <v>381</v>
      </c>
      <c r="K123" s="25" t="s">
        <v>382</v>
      </c>
      <c r="L123" s="25" t="s">
        <v>383</v>
      </c>
      <c r="M123" s="26" t="s">
        <v>384</v>
      </c>
    </row>
    <row r="124" spans="1:13" ht="16.899999999999999" customHeight="1" x14ac:dyDescent="0.25">
      <c r="A124" s="28" t="s">
        <v>385</v>
      </c>
      <c r="B124" s="29" t="s">
        <v>440</v>
      </c>
      <c r="C124" s="30">
        <v>18</v>
      </c>
      <c r="D124" s="31">
        <v>36</v>
      </c>
      <c r="E124" s="31">
        <v>36</v>
      </c>
      <c r="F124" s="32">
        <v>36</v>
      </c>
      <c r="H124" s="49" t="s">
        <v>439</v>
      </c>
      <c r="I124" s="39">
        <v>50</v>
      </c>
      <c r="J124" s="50">
        <v>1</v>
      </c>
      <c r="K124" s="50">
        <v>5</v>
      </c>
      <c r="L124" s="51">
        <v>2.1000000000000005</v>
      </c>
      <c r="M124" s="52">
        <v>1.1111677990074318</v>
      </c>
    </row>
    <row r="125" spans="1:13" ht="16.899999999999999" customHeight="1" x14ac:dyDescent="0.25">
      <c r="A125" s="37"/>
      <c r="B125" s="38" t="s">
        <v>441</v>
      </c>
      <c r="C125" s="39">
        <v>16</v>
      </c>
      <c r="D125" s="40">
        <v>32</v>
      </c>
      <c r="E125" s="40">
        <v>32</v>
      </c>
      <c r="F125" s="41">
        <v>68</v>
      </c>
    </row>
    <row r="126" spans="1:13" ht="16.899999999999999" customHeight="1" x14ac:dyDescent="0.25">
      <c r="A126" s="37"/>
      <c r="B126" s="38" t="s">
        <v>442</v>
      </c>
      <c r="C126" s="39">
        <v>12</v>
      </c>
      <c r="D126" s="40">
        <v>24</v>
      </c>
      <c r="E126" s="40">
        <v>24</v>
      </c>
      <c r="F126" s="41">
        <v>92</v>
      </c>
    </row>
    <row r="127" spans="1:13" ht="16.899999999999999" customHeight="1" x14ac:dyDescent="0.25">
      <c r="A127" s="37"/>
      <c r="B127" s="38" t="s">
        <v>443</v>
      </c>
      <c r="C127" s="39">
        <v>1</v>
      </c>
      <c r="D127" s="40">
        <v>2</v>
      </c>
      <c r="E127" s="40">
        <v>2</v>
      </c>
      <c r="F127" s="41">
        <v>94</v>
      </c>
    </row>
    <row r="128" spans="1:13" ht="16.899999999999999" customHeight="1" x14ac:dyDescent="0.25">
      <c r="A128" s="37"/>
      <c r="B128" s="38" t="s">
        <v>444</v>
      </c>
      <c r="C128" s="39">
        <v>3</v>
      </c>
      <c r="D128" s="40">
        <v>6</v>
      </c>
      <c r="E128" s="40">
        <v>6</v>
      </c>
      <c r="F128" s="41">
        <v>100</v>
      </c>
    </row>
    <row r="129" spans="1:13" ht="16.899999999999999" customHeight="1" x14ac:dyDescent="0.25">
      <c r="A129" s="42"/>
      <c r="B129" s="43" t="s">
        <v>412</v>
      </c>
      <c r="C129" s="44">
        <v>50</v>
      </c>
      <c r="D129" s="45">
        <v>100</v>
      </c>
      <c r="E129" s="45">
        <v>100</v>
      </c>
      <c r="F129" s="46"/>
    </row>
    <row r="131" spans="1:13" ht="21" customHeight="1" x14ac:dyDescent="0.25">
      <c r="A131" s="19" t="s">
        <v>445</v>
      </c>
      <c r="B131" s="20"/>
      <c r="C131" s="20"/>
      <c r="D131" s="20"/>
      <c r="E131" s="20"/>
      <c r="F131" s="21"/>
      <c r="H131" s="19" t="s">
        <v>375</v>
      </c>
      <c r="I131" s="20"/>
      <c r="J131" s="20"/>
      <c r="K131" s="20"/>
      <c r="L131" s="20"/>
      <c r="M131" s="21"/>
    </row>
    <row r="132" spans="1:13" ht="28.9" customHeight="1" x14ac:dyDescent="0.25">
      <c r="A132" s="22"/>
      <c r="B132" s="23"/>
      <c r="C132" s="24" t="s">
        <v>376</v>
      </c>
      <c r="D132" s="25" t="s">
        <v>377</v>
      </c>
      <c r="E132" s="25" t="s">
        <v>378</v>
      </c>
      <c r="F132" s="26" t="s">
        <v>379</v>
      </c>
      <c r="H132" s="27"/>
      <c r="I132" s="24" t="s">
        <v>380</v>
      </c>
      <c r="J132" s="25" t="s">
        <v>381</v>
      </c>
      <c r="K132" s="25" t="s">
        <v>382</v>
      </c>
      <c r="L132" s="25" t="s">
        <v>383</v>
      </c>
      <c r="M132" s="26" t="s">
        <v>384</v>
      </c>
    </row>
    <row r="133" spans="1:13" ht="16.899999999999999" customHeight="1" x14ac:dyDescent="0.25">
      <c r="A133" s="28" t="s">
        <v>385</v>
      </c>
      <c r="B133" s="29" t="s">
        <v>440</v>
      </c>
      <c r="C133" s="30">
        <v>18</v>
      </c>
      <c r="D133" s="31">
        <v>36</v>
      </c>
      <c r="E133" s="31">
        <v>36</v>
      </c>
      <c r="F133" s="32">
        <v>36</v>
      </c>
      <c r="H133" s="49" t="s">
        <v>445</v>
      </c>
      <c r="I133" s="39">
        <v>50</v>
      </c>
      <c r="J133" s="50">
        <v>1</v>
      </c>
      <c r="K133" s="50">
        <v>5</v>
      </c>
      <c r="L133" s="51">
        <v>2.0799999999999996</v>
      </c>
      <c r="M133" s="52">
        <v>1.1036118809044553</v>
      </c>
    </row>
    <row r="134" spans="1:13" ht="16.899999999999999" customHeight="1" x14ac:dyDescent="0.25">
      <c r="A134" s="37"/>
      <c r="B134" s="38" t="s">
        <v>441</v>
      </c>
      <c r="C134" s="39">
        <v>17</v>
      </c>
      <c r="D134" s="40">
        <v>34</v>
      </c>
      <c r="E134" s="40">
        <v>34</v>
      </c>
      <c r="F134" s="41">
        <v>70</v>
      </c>
    </row>
    <row r="135" spans="1:13" ht="16.899999999999999" customHeight="1" x14ac:dyDescent="0.25">
      <c r="A135" s="37"/>
      <c r="B135" s="38" t="s">
        <v>442</v>
      </c>
      <c r="C135" s="39">
        <v>11</v>
      </c>
      <c r="D135" s="40">
        <v>22</v>
      </c>
      <c r="E135" s="40">
        <v>22</v>
      </c>
      <c r="F135" s="41">
        <v>92</v>
      </c>
    </row>
    <row r="136" spans="1:13" ht="16.899999999999999" customHeight="1" x14ac:dyDescent="0.25">
      <c r="A136" s="37"/>
      <c r="B136" s="38" t="s">
        <v>443</v>
      </c>
      <c r="C136" s="39">
        <v>1</v>
      </c>
      <c r="D136" s="40">
        <v>2</v>
      </c>
      <c r="E136" s="40">
        <v>2</v>
      </c>
      <c r="F136" s="41">
        <v>94</v>
      </c>
    </row>
    <row r="137" spans="1:13" ht="16.899999999999999" customHeight="1" x14ac:dyDescent="0.25">
      <c r="A137" s="37"/>
      <c r="B137" s="38" t="s">
        <v>444</v>
      </c>
      <c r="C137" s="39">
        <v>3</v>
      </c>
      <c r="D137" s="40">
        <v>6</v>
      </c>
      <c r="E137" s="40">
        <v>6</v>
      </c>
      <c r="F137" s="41">
        <v>100</v>
      </c>
    </row>
    <row r="138" spans="1:13" ht="16.899999999999999" customHeight="1" x14ac:dyDescent="0.25">
      <c r="A138" s="42"/>
      <c r="B138" s="43" t="s">
        <v>412</v>
      </c>
      <c r="C138" s="44">
        <v>50</v>
      </c>
      <c r="D138" s="45">
        <v>100</v>
      </c>
      <c r="E138" s="45">
        <v>100</v>
      </c>
      <c r="F138" s="46"/>
    </row>
    <row r="140" spans="1:13" ht="21" customHeight="1" x14ac:dyDescent="0.25">
      <c r="A140" s="19" t="s">
        <v>446</v>
      </c>
      <c r="B140" s="20"/>
      <c r="C140" s="20"/>
      <c r="D140" s="20"/>
      <c r="E140" s="20"/>
      <c r="F140" s="21"/>
    </row>
    <row r="141" spans="1:13" ht="28.9" customHeight="1" x14ac:dyDescent="0.25">
      <c r="A141" s="22"/>
      <c r="B141" s="23"/>
      <c r="C141" s="24" t="s">
        <v>376</v>
      </c>
      <c r="D141" s="25" t="s">
        <v>377</v>
      </c>
      <c r="E141" s="25" t="s">
        <v>378</v>
      </c>
      <c r="F141" s="26" t="s">
        <v>379</v>
      </c>
    </row>
    <row r="142" spans="1:13" ht="16.899999999999999" customHeight="1" x14ac:dyDescent="0.25">
      <c r="A142" s="28" t="s">
        <v>385</v>
      </c>
      <c r="B142" s="47" t="s">
        <v>195</v>
      </c>
      <c r="C142" s="30">
        <v>33</v>
      </c>
      <c r="D142" s="31">
        <v>66</v>
      </c>
      <c r="E142" s="31">
        <v>66</v>
      </c>
      <c r="F142" s="32">
        <v>66</v>
      </c>
    </row>
    <row r="143" spans="1:13" ht="16.899999999999999" customHeight="1" x14ac:dyDescent="0.25">
      <c r="A143" s="37"/>
      <c r="B143" s="48" t="s">
        <v>210</v>
      </c>
      <c r="C143" s="39">
        <v>13</v>
      </c>
      <c r="D143" s="40">
        <v>26</v>
      </c>
      <c r="E143" s="40">
        <v>26</v>
      </c>
      <c r="F143" s="41">
        <v>92</v>
      </c>
    </row>
    <row r="144" spans="1:13" ht="16.899999999999999" customHeight="1" x14ac:dyDescent="0.25">
      <c r="A144" s="37"/>
      <c r="B144" s="48" t="s">
        <v>223</v>
      </c>
      <c r="C144" s="39">
        <v>4</v>
      </c>
      <c r="D144" s="40">
        <v>8</v>
      </c>
      <c r="E144" s="40">
        <v>8</v>
      </c>
      <c r="F144" s="41">
        <v>100</v>
      </c>
    </row>
    <row r="145" spans="1:6" ht="16.899999999999999" customHeight="1" x14ac:dyDescent="0.25">
      <c r="A145" s="42"/>
      <c r="B145" s="43" t="s">
        <v>412</v>
      </c>
      <c r="C145" s="44">
        <v>50</v>
      </c>
      <c r="D145" s="45">
        <v>100</v>
      </c>
      <c r="E145" s="45">
        <v>100</v>
      </c>
      <c r="F145" s="46"/>
    </row>
    <row r="147" spans="1:6" ht="21" customHeight="1" x14ac:dyDescent="0.25">
      <c r="A147" s="19" t="s">
        <v>447</v>
      </c>
      <c r="B147" s="20"/>
      <c r="C147" s="20"/>
      <c r="D147" s="20"/>
      <c r="E147" s="20"/>
      <c r="F147" s="21"/>
    </row>
    <row r="148" spans="1:6" ht="28.9" customHeight="1" x14ac:dyDescent="0.25">
      <c r="A148" s="22"/>
      <c r="B148" s="23"/>
      <c r="C148" s="24" t="s">
        <v>376</v>
      </c>
      <c r="D148" s="25" t="s">
        <v>377</v>
      </c>
      <c r="E148" s="25" t="s">
        <v>378</v>
      </c>
      <c r="F148" s="26" t="s">
        <v>379</v>
      </c>
    </row>
    <row r="149" spans="1:6" ht="16.899999999999999" customHeight="1" x14ac:dyDescent="0.25">
      <c r="A149" s="28" t="s">
        <v>385</v>
      </c>
      <c r="B149" s="47" t="s">
        <v>179</v>
      </c>
      <c r="C149" s="30">
        <v>4</v>
      </c>
      <c r="D149" s="31">
        <v>8</v>
      </c>
      <c r="E149" s="31">
        <v>8</v>
      </c>
      <c r="F149" s="32">
        <v>8</v>
      </c>
    </row>
    <row r="150" spans="1:6" ht="16.899999999999999" customHeight="1" x14ac:dyDescent="0.25">
      <c r="A150" s="37"/>
      <c r="B150" s="48" t="s">
        <v>195</v>
      </c>
      <c r="C150" s="39">
        <v>29</v>
      </c>
      <c r="D150" s="40">
        <v>57.999999999999993</v>
      </c>
      <c r="E150" s="40">
        <v>57.999999999999993</v>
      </c>
      <c r="F150" s="41">
        <v>66</v>
      </c>
    </row>
    <row r="151" spans="1:6" ht="16.899999999999999" customHeight="1" x14ac:dyDescent="0.25">
      <c r="A151" s="37"/>
      <c r="B151" s="48" t="s">
        <v>210</v>
      </c>
      <c r="C151" s="39">
        <v>13</v>
      </c>
      <c r="D151" s="40">
        <v>26</v>
      </c>
      <c r="E151" s="40">
        <v>26</v>
      </c>
      <c r="F151" s="41">
        <v>92</v>
      </c>
    </row>
    <row r="152" spans="1:6" ht="16.899999999999999" customHeight="1" x14ac:dyDescent="0.25">
      <c r="A152" s="37"/>
      <c r="B152" s="48" t="s">
        <v>223</v>
      </c>
      <c r="C152" s="39">
        <v>4</v>
      </c>
      <c r="D152" s="40">
        <v>8</v>
      </c>
      <c r="E152" s="40">
        <v>8</v>
      </c>
      <c r="F152" s="41">
        <v>100</v>
      </c>
    </row>
    <row r="153" spans="1:6" ht="16.899999999999999" customHeight="1" x14ac:dyDescent="0.25">
      <c r="A153" s="42"/>
      <c r="B153" s="43" t="s">
        <v>412</v>
      </c>
      <c r="C153" s="44">
        <v>50</v>
      </c>
      <c r="D153" s="45">
        <v>100</v>
      </c>
      <c r="E153" s="45">
        <v>100</v>
      </c>
      <c r="F153" s="46"/>
    </row>
    <row r="155" spans="1:6" ht="21" customHeight="1" x14ac:dyDescent="0.25">
      <c r="A155" s="19" t="s">
        <v>448</v>
      </c>
      <c r="B155" s="20"/>
      <c r="C155" s="20"/>
      <c r="D155" s="20"/>
      <c r="E155" s="20"/>
      <c r="F155" s="21"/>
    </row>
    <row r="156" spans="1:6" ht="28.9" customHeight="1" x14ac:dyDescent="0.25">
      <c r="A156" s="22"/>
      <c r="B156" s="23"/>
      <c r="C156" s="24" t="s">
        <v>376</v>
      </c>
      <c r="D156" s="25" t="s">
        <v>377</v>
      </c>
      <c r="E156" s="25" t="s">
        <v>378</v>
      </c>
      <c r="F156" s="26" t="s">
        <v>379</v>
      </c>
    </row>
    <row r="157" spans="1:6" ht="16.899999999999999" customHeight="1" x14ac:dyDescent="0.25">
      <c r="A157" s="28" t="s">
        <v>385</v>
      </c>
      <c r="B157" s="47" t="s">
        <v>180</v>
      </c>
      <c r="C157" s="30">
        <v>22</v>
      </c>
      <c r="D157" s="31">
        <v>44</v>
      </c>
      <c r="E157" s="31">
        <v>44</v>
      </c>
      <c r="F157" s="32">
        <v>44</v>
      </c>
    </row>
    <row r="158" spans="1:6" ht="16.899999999999999" customHeight="1" x14ac:dyDescent="0.25">
      <c r="A158" s="37"/>
      <c r="B158" s="48" t="s">
        <v>211</v>
      </c>
      <c r="C158" s="39">
        <v>12</v>
      </c>
      <c r="D158" s="40">
        <v>24</v>
      </c>
      <c r="E158" s="40">
        <v>24</v>
      </c>
      <c r="F158" s="41">
        <v>68</v>
      </c>
    </row>
    <row r="159" spans="1:6" ht="16.899999999999999" customHeight="1" x14ac:dyDescent="0.25">
      <c r="A159" s="37"/>
      <c r="B159" s="48" t="s">
        <v>224</v>
      </c>
      <c r="C159" s="39">
        <v>16</v>
      </c>
      <c r="D159" s="40">
        <v>32</v>
      </c>
      <c r="E159" s="40">
        <v>32</v>
      </c>
      <c r="F159" s="41">
        <v>100</v>
      </c>
    </row>
    <row r="160" spans="1:6" ht="16.899999999999999" customHeight="1" x14ac:dyDescent="0.25">
      <c r="A160" s="42"/>
      <c r="B160" s="43" t="s">
        <v>412</v>
      </c>
      <c r="C160" s="44">
        <v>50</v>
      </c>
      <c r="D160" s="45">
        <v>100</v>
      </c>
      <c r="E160" s="45">
        <v>100</v>
      </c>
      <c r="F160" s="46"/>
    </row>
    <row r="162" spans="1:13" ht="21" customHeight="1" x14ac:dyDescent="0.25">
      <c r="A162" s="19" t="s">
        <v>449</v>
      </c>
      <c r="B162" s="20"/>
      <c r="C162" s="20"/>
      <c r="D162" s="20"/>
      <c r="E162" s="20"/>
      <c r="F162" s="21"/>
    </row>
    <row r="163" spans="1:13" ht="28.9" customHeight="1" x14ac:dyDescent="0.25">
      <c r="A163" s="22"/>
      <c r="B163" s="23"/>
      <c r="C163" s="24" t="s">
        <v>376</v>
      </c>
      <c r="D163" s="25" t="s">
        <v>377</v>
      </c>
      <c r="E163" s="25" t="s">
        <v>378</v>
      </c>
      <c r="F163" s="26" t="s">
        <v>379</v>
      </c>
    </row>
    <row r="164" spans="1:13" ht="30" customHeight="1" x14ac:dyDescent="0.25">
      <c r="A164" s="28" t="s">
        <v>385</v>
      </c>
      <c r="B164" s="47" t="s">
        <v>181</v>
      </c>
      <c r="C164" s="30">
        <v>30</v>
      </c>
      <c r="D164" s="31">
        <v>60</v>
      </c>
      <c r="E164" s="31">
        <v>60</v>
      </c>
      <c r="F164" s="32">
        <v>60</v>
      </c>
    </row>
    <row r="165" spans="1:13" ht="30" customHeight="1" x14ac:dyDescent="0.25">
      <c r="A165" s="37"/>
      <c r="B165" s="48" t="s">
        <v>235</v>
      </c>
      <c r="C165" s="39">
        <v>13</v>
      </c>
      <c r="D165" s="40">
        <v>26</v>
      </c>
      <c r="E165" s="40">
        <v>26</v>
      </c>
      <c r="F165" s="41">
        <v>86</v>
      </c>
    </row>
    <row r="166" spans="1:13" ht="16.899999999999999" customHeight="1" x14ac:dyDescent="0.25">
      <c r="A166" s="37"/>
      <c r="B166" s="48" t="s">
        <v>249</v>
      </c>
      <c r="C166" s="39">
        <v>7</v>
      </c>
      <c r="D166" s="40">
        <v>14.000000000000002</v>
      </c>
      <c r="E166" s="40">
        <v>14.000000000000002</v>
      </c>
      <c r="F166" s="41">
        <v>100</v>
      </c>
    </row>
    <row r="167" spans="1:13" ht="16.899999999999999" customHeight="1" x14ac:dyDescent="0.25">
      <c r="A167" s="42"/>
      <c r="B167" s="43" t="s">
        <v>412</v>
      </c>
      <c r="C167" s="44">
        <v>50</v>
      </c>
      <c r="D167" s="45">
        <v>100</v>
      </c>
      <c r="E167" s="45">
        <v>100</v>
      </c>
      <c r="F167" s="46"/>
    </row>
    <row r="169" spans="1:13" ht="21" customHeight="1" x14ac:dyDescent="0.25">
      <c r="A169" s="19" t="s">
        <v>450</v>
      </c>
      <c r="B169" s="20"/>
      <c r="C169" s="20"/>
      <c r="D169" s="20"/>
      <c r="E169" s="20"/>
      <c r="F169" s="21"/>
      <c r="H169" s="19" t="s">
        <v>375</v>
      </c>
      <c r="I169" s="20"/>
      <c r="J169" s="20"/>
      <c r="K169" s="20"/>
      <c r="L169" s="20"/>
      <c r="M169" s="21"/>
    </row>
    <row r="170" spans="1:13" ht="28.9" customHeight="1" x14ac:dyDescent="0.25">
      <c r="A170" s="22"/>
      <c r="B170" s="23"/>
      <c r="C170" s="24" t="s">
        <v>376</v>
      </c>
      <c r="D170" s="25" t="s">
        <v>377</v>
      </c>
      <c r="E170" s="25" t="s">
        <v>378</v>
      </c>
      <c r="F170" s="26" t="s">
        <v>379</v>
      </c>
      <c r="H170" s="27"/>
      <c r="I170" s="24" t="s">
        <v>380</v>
      </c>
      <c r="J170" s="25" t="s">
        <v>381</v>
      </c>
      <c r="K170" s="25" t="s">
        <v>382</v>
      </c>
      <c r="L170" s="25" t="s">
        <v>383</v>
      </c>
      <c r="M170" s="26" t="s">
        <v>384</v>
      </c>
    </row>
    <row r="171" spans="1:13" ht="16.899999999999999" customHeight="1" x14ac:dyDescent="0.25">
      <c r="A171" s="28" t="s">
        <v>385</v>
      </c>
      <c r="B171" s="29" t="s">
        <v>441</v>
      </c>
      <c r="C171" s="30">
        <v>4</v>
      </c>
      <c r="D171" s="31">
        <v>8</v>
      </c>
      <c r="E171" s="31">
        <v>8</v>
      </c>
      <c r="F171" s="32">
        <v>8</v>
      </c>
      <c r="H171" s="49" t="s">
        <v>450</v>
      </c>
      <c r="I171" s="39">
        <v>50</v>
      </c>
      <c r="J171" s="50">
        <v>2</v>
      </c>
      <c r="K171" s="50">
        <v>15</v>
      </c>
      <c r="L171" s="51">
        <v>4.2600000000000016</v>
      </c>
      <c r="M171" s="52">
        <v>2.0082482975194567</v>
      </c>
    </row>
    <row r="172" spans="1:13" ht="16.899999999999999" customHeight="1" x14ac:dyDescent="0.25">
      <c r="A172" s="37"/>
      <c r="B172" s="38" t="s">
        <v>442</v>
      </c>
      <c r="C172" s="39">
        <v>18</v>
      </c>
      <c r="D172" s="40">
        <v>36</v>
      </c>
      <c r="E172" s="40">
        <v>36</v>
      </c>
      <c r="F172" s="41">
        <v>44</v>
      </c>
    </row>
    <row r="173" spans="1:13" ht="16.899999999999999" customHeight="1" x14ac:dyDescent="0.25">
      <c r="A173" s="37"/>
      <c r="B173" s="38" t="s">
        <v>443</v>
      </c>
      <c r="C173" s="39">
        <v>8</v>
      </c>
      <c r="D173" s="40">
        <v>16</v>
      </c>
      <c r="E173" s="40">
        <v>16</v>
      </c>
      <c r="F173" s="41">
        <v>60</v>
      </c>
    </row>
    <row r="174" spans="1:13" ht="16.899999999999999" customHeight="1" x14ac:dyDescent="0.25">
      <c r="A174" s="37"/>
      <c r="B174" s="38" t="s">
        <v>444</v>
      </c>
      <c r="C174" s="39">
        <v>10</v>
      </c>
      <c r="D174" s="40">
        <v>20</v>
      </c>
      <c r="E174" s="40">
        <v>20</v>
      </c>
      <c r="F174" s="41">
        <v>80</v>
      </c>
    </row>
    <row r="175" spans="1:13" ht="16.899999999999999" customHeight="1" x14ac:dyDescent="0.25">
      <c r="A175" s="37"/>
      <c r="B175" s="38" t="s">
        <v>451</v>
      </c>
      <c r="C175" s="39">
        <v>9</v>
      </c>
      <c r="D175" s="40">
        <v>18</v>
      </c>
      <c r="E175" s="40">
        <v>18</v>
      </c>
      <c r="F175" s="41">
        <v>98</v>
      </c>
    </row>
    <row r="176" spans="1:13" ht="16.899999999999999" customHeight="1" x14ac:dyDescent="0.25">
      <c r="A176" s="37"/>
      <c r="B176" s="38" t="s">
        <v>452</v>
      </c>
      <c r="C176" s="39">
        <v>1</v>
      </c>
      <c r="D176" s="40">
        <v>2</v>
      </c>
      <c r="E176" s="40">
        <v>2</v>
      </c>
      <c r="F176" s="41">
        <v>100</v>
      </c>
    </row>
    <row r="177" spans="1:6" ht="16.899999999999999" customHeight="1" x14ac:dyDescent="0.25">
      <c r="A177" s="42"/>
      <c r="B177" s="43" t="s">
        <v>412</v>
      </c>
      <c r="C177" s="44">
        <v>50</v>
      </c>
      <c r="D177" s="45">
        <v>100</v>
      </c>
      <c r="E177" s="45">
        <v>100</v>
      </c>
      <c r="F177" s="46"/>
    </row>
    <row r="179" spans="1:6" ht="21" customHeight="1" x14ac:dyDescent="0.25">
      <c r="A179" s="19" t="s">
        <v>453</v>
      </c>
      <c r="B179" s="20"/>
      <c r="C179" s="20"/>
      <c r="D179" s="20"/>
      <c r="E179" s="20"/>
      <c r="F179" s="21"/>
    </row>
    <row r="180" spans="1:6" ht="28.9" customHeight="1" x14ac:dyDescent="0.25">
      <c r="A180" s="22"/>
      <c r="B180" s="23"/>
      <c r="C180" s="24" t="s">
        <v>376</v>
      </c>
      <c r="D180" s="25" t="s">
        <v>377</v>
      </c>
      <c r="E180" s="25" t="s">
        <v>378</v>
      </c>
      <c r="F180" s="26" t="s">
        <v>379</v>
      </c>
    </row>
    <row r="181" spans="1:6" ht="16.899999999999999" customHeight="1" x14ac:dyDescent="0.25">
      <c r="A181" s="28" t="s">
        <v>385</v>
      </c>
      <c r="B181" s="47" t="s">
        <v>454</v>
      </c>
      <c r="C181" s="30">
        <v>22</v>
      </c>
      <c r="D181" s="31">
        <v>44</v>
      </c>
      <c r="E181" s="31">
        <v>44</v>
      </c>
      <c r="F181" s="32">
        <v>44</v>
      </c>
    </row>
    <row r="182" spans="1:6" ht="16.899999999999999" customHeight="1" x14ac:dyDescent="0.25">
      <c r="A182" s="37"/>
      <c r="B182" s="48" t="s">
        <v>455</v>
      </c>
      <c r="C182" s="39">
        <v>28</v>
      </c>
      <c r="D182" s="40">
        <v>56.000000000000007</v>
      </c>
      <c r="E182" s="40">
        <v>56.000000000000007</v>
      </c>
      <c r="F182" s="41">
        <v>100</v>
      </c>
    </row>
    <row r="183" spans="1:6" ht="16.899999999999999" customHeight="1" x14ac:dyDescent="0.25">
      <c r="A183" s="42"/>
      <c r="B183" s="43" t="s">
        <v>412</v>
      </c>
      <c r="C183" s="44">
        <v>50</v>
      </c>
      <c r="D183" s="45">
        <v>100</v>
      </c>
      <c r="E183" s="45">
        <v>100</v>
      </c>
      <c r="F183" s="46"/>
    </row>
    <row r="185" spans="1:6" ht="21" customHeight="1" x14ac:dyDescent="0.25">
      <c r="A185" s="19" t="s">
        <v>456</v>
      </c>
      <c r="B185" s="20"/>
      <c r="C185" s="20"/>
      <c r="D185" s="20"/>
      <c r="E185" s="20"/>
      <c r="F185" s="21"/>
    </row>
    <row r="186" spans="1:6" ht="28.9" customHeight="1" x14ac:dyDescent="0.25">
      <c r="A186" s="22"/>
      <c r="B186" s="23"/>
      <c r="C186" s="24" t="s">
        <v>376</v>
      </c>
      <c r="D186" s="25" t="s">
        <v>377</v>
      </c>
      <c r="E186" s="25" t="s">
        <v>378</v>
      </c>
      <c r="F186" s="26" t="s">
        <v>379</v>
      </c>
    </row>
    <row r="187" spans="1:6" ht="16.899999999999999" customHeight="1" x14ac:dyDescent="0.25">
      <c r="A187" s="28" t="s">
        <v>385</v>
      </c>
      <c r="B187" s="47" t="s">
        <v>454</v>
      </c>
      <c r="C187" s="30">
        <v>29</v>
      </c>
      <c r="D187" s="31">
        <v>57.999999999999993</v>
      </c>
      <c r="E187" s="31">
        <v>57.999999999999993</v>
      </c>
      <c r="F187" s="32">
        <v>57.999999999999993</v>
      </c>
    </row>
    <row r="188" spans="1:6" ht="16.899999999999999" customHeight="1" x14ac:dyDescent="0.25">
      <c r="A188" s="37"/>
      <c r="B188" s="48" t="s">
        <v>455</v>
      </c>
      <c r="C188" s="39">
        <v>21</v>
      </c>
      <c r="D188" s="40">
        <v>42</v>
      </c>
      <c r="E188" s="40">
        <v>42</v>
      </c>
      <c r="F188" s="41">
        <v>100</v>
      </c>
    </row>
    <row r="189" spans="1:6" ht="16.899999999999999" customHeight="1" x14ac:dyDescent="0.25">
      <c r="A189" s="42"/>
      <c r="B189" s="43" t="s">
        <v>412</v>
      </c>
      <c r="C189" s="44">
        <v>50</v>
      </c>
      <c r="D189" s="45">
        <v>100</v>
      </c>
      <c r="E189" s="45">
        <v>100</v>
      </c>
      <c r="F189" s="46"/>
    </row>
    <row r="191" spans="1:6" ht="21" customHeight="1" x14ac:dyDescent="0.25">
      <c r="A191" s="19" t="s">
        <v>457</v>
      </c>
      <c r="B191" s="20"/>
      <c r="C191" s="20"/>
      <c r="D191" s="20"/>
      <c r="E191" s="20"/>
      <c r="F191" s="21"/>
    </row>
    <row r="192" spans="1:6" ht="28.9" customHeight="1" x14ac:dyDescent="0.25">
      <c r="A192" s="22"/>
      <c r="B192" s="23"/>
      <c r="C192" s="24" t="s">
        <v>376</v>
      </c>
      <c r="D192" s="25" t="s">
        <v>377</v>
      </c>
      <c r="E192" s="25" t="s">
        <v>378</v>
      </c>
      <c r="F192" s="26" t="s">
        <v>379</v>
      </c>
    </row>
    <row r="193" spans="1:6" ht="16.899999999999999" customHeight="1" x14ac:dyDescent="0.25">
      <c r="A193" s="28" t="s">
        <v>385</v>
      </c>
      <c r="B193" s="47" t="s">
        <v>184</v>
      </c>
      <c r="C193" s="30">
        <v>21</v>
      </c>
      <c r="D193" s="31">
        <v>42</v>
      </c>
      <c r="E193" s="31">
        <v>42</v>
      </c>
      <c r="F193" s="32">
        <v>42</v>
      </c>
    </row>
    <row r="194" spans="1:6" ht="16.899999999999999" customHeight="1" x14ac:dyDescent="0.25">
      <c r="A194" s="37"/>
      <c r="B194" s="48" t="s">
        <v>199</v>
      </c>
      <c r="C194" s="39">
        <v>17</v>
      </c>
      <c r="D194" s="40">
        <v>34</v>
      </c>
      <c r="E194" s="40">
        <v>34</v>
      </c>
      <c r="F194" s="41">
        <v>76</v>
      </c>
    </row>
    <row r="195" spans="1:6" ht="16.899999999999999" customHeight="1" x14ac:dyDescent="0.25">
      <c r="A195" s="37"/>
      <c r="B195" s="48" t="s">
        <v>213</v>
      </c>
      <c r="C195" s="39">
        <v>8</v>
      </c>
      <c r="D195" s="40">
        <v>16</v>
      </c>
      <c r="E195" s="40">
        <v>16</v>
      </c>
      <c r="F195" s="41">
        <v>92</v>
      </c>
    </row>
    <row r="196" spans="1:6" ht="16.899999999999999" customHeight="1" x14ac:dyDescent="0.25">
      <c r="A196" s="37"/>
      <c r="B196" s="48" t="s">
        <v>226</v>
      </c>
      <c r="C196" s="39">
        <v>4</v>
      </c>
      <c r="D196" s="40">
        <v>8</v>
      </c>
      <c r="E196" s="40">
        <v>8</v>
      </c>
      <c r="F196" s="41">
        <v>100</v>
      </c>
    </row>
    <row r="197" spans="1:6" ht="16.899999999999999" customHeight="1" x14ac:dyDescent="0.25">
      <c r="A197" s="42"/>
      <c r="B197" s="43" t="s">
        <v>412</v>
      </c>
      <c r="C197" s="44">
        <v>50</v>
      </c>
      <c r="D197" s="45">
        <v>100</v>
      </c>
      <c r="E197" s="45">
        <v>100</v>
      </c>
      <c r="F197" s="46"/>
    </row>
    <row r="199" spans="1:6" ht="21" customHeight="1" x14ac:dyDescent="0.25">
      <c r="A199" s="19" t="s">
        <v>458</v>
      </c>
      <c r="B199" s="20"/>
      <c r="C199" s="20"/>
      <c r="D199" s="20"/>
      <c r="E199" s="20"/>
      <c r="F199" s="21"/>
    </row>
    <row r="200" spans="1:6" ht="28.9" customHeight="1" x14ac:dyDescent="0.25">
      <c r="A200" s="22"/>
      <c r="B200" s="23"/>
      <c r="C200" s="24" t="s">
        <v>376</v>
      </c>
      <c r="D200" s="25" t="s">
        <v>377</v>
      </c>
      <c r="E200" s="25" t="s">
        <v>378</v>
      </c>
      <c r="F200" s="26" t="s">
        <v>379</v>
      </c>
    </row>
    <row r="201" spans="1:6" ht="16.899999999999999" customHeight="1" x14ac:dyDescent="0.25">
      <c r="A201" s="28" t="s">
        <v>385</v>
      </c>
      <c r="B201" s="47" t="s">
        <v>185</v>
      </c>
      <c r="C201" s="30">
        <v>26</v>
      </c>
      <c r="D201" s="31">
        <v>52</v>
      </c>
      <c r="E201" s="31">
        <v>52</v>
      </c>
      <c r="F201" s="32">
        <v>52</v>
      </c>
    </row>
    <row r="202" spans="1:6" ht="16.899999999999999" customHeight="1" x14ac:dyDescent="0.25">
      <c r="A202" s="37"/>
      <c r="B202" s="48" t="s">
        <v>200</v>
      </c>
      <c r="C202" s="39">
        <v>20</v>
      </c>
      <c r="D202" s="40">
        <v>40</v>
      </c>
      <c r="E202" s="40">
        <v>40</v>
      </c>
      <c r="F202" s="41">
        <v>92</v>
      </c>
    </row>
    <row r="203" spans="1:6" ht="16.899999999999999" customHeight="1" x14ac:dyDescent="0.25">
      <c r="A203" s="37"/>
      <c r="B203" s="48" t="s">
        <v>214</v>
      </c>
      <c r="C203" s="39">
        <v>4</v>
      </c>
      <c r="D203" s="40">
        <v>8</v>
      </c>
      <c r="E203" s="40">
        <v>8</v>
      </c>
      <c r="F203" s="41">
        <v>100</v>
      </c>
    </row>
    <row r="204" spans="1:6" ht="16.899999999999999" customHeight="1" x14ac:dyDescent="0.25">
      <c r="A204" s="42"/>
      <c r="B204" s="43" t="s">
        <v>412</v>
      </c>
      <c r="C204" s="44">
        <v>50</v>
      </c>
      <c r="D204" s="45">
        <v>100</v>
      </c>
      <c r="E204" s="45">
        <v>100</v>
      </c>
      <c r="F204" s="46"/>
    </row>
    <row r="206" spans="1:6" ht="21" customHeight="1" x14ac:dyDescent="0.25">
      <c r="A206" s="19" t="s">
        <v>459</v>
      </c>
      <c r="B206" s="20"/>
      <c r="C206" s="20"/>
      <c r="D206" s="20"/>
      <c r="E206" s="20"/>
      <c r="F206" s="21"/>
    </row>
    <row r="207" spans="1:6" ht="28.9" customHeight="1" x14ac:dyDescent="0.25">
      <c r="A207" s="22"/>
      <c r="B207" s="23"/>
      <c r="C207" s="24" t="s">
        <v>376</v>
      </c>
      <c r="D207" s="25" t="s">
        <v>377</v>
      </c>
      <c r="E207" s="25" t="s">
        <v>378</v>
      </c>
      <c r="F207" s="26" t="s">
        <v>379</v>
      </c>
    </row>
    <row r="208" spans="1:6" ht="16.899999999999999" customHeight="1" x14ac:dyDescent="0.25">
      <c r="A208" s="28" t="s">
        <v>385</v>
      </c>
      <c r="B208" s="47" t="s">
        <v>183</v>
      </c>
      <c r="C208" s="30">
        <v>5</v>
      </c>
      <c r="D208" s="31">
        <v>10</v>
      </c>
      <c r="E208" s="31">
        <v>10</v>
      </c>
      <c r="F208" s="32">
        <v>10</v>
      </c>
    </row>
    <row r="209" spans="1:6" ht="16.899999999999999" customHeight="1" x14ac:dyDescent="0.25">
      <c r="A209" s="37"/>
      <c r="B209" s="48" t="s">
        <v>198</v>
      </c>
      <c r="C209" s="39">
        <v>45</v>
      </c>
      <c r="D209" s="40">
        <v>90</v>
      </c>
      <c r="E209" s="40">
        <v>90</v>
      </c>
      <c r="F209" s="41">
        <v>100</v>
      </c>
    </row>
    <row r="210" spans="1:6" ht="16.899999999999999" customHeight="1" x14ac:dyDescent="0.25">
      <c r="A210" s="42"/>
      <c r="B210" s="43" t="s">
        <v>412</v>
      </c>
      <c r="C210" s="44">
        <v>50</v>
      </c>
      <c r="D210" s="45">
        <v>100</v>
      </c>
      <c r="E210" s="45">
        <v>100</v>
      </c>
      <c r="F210" s="46"/>
    </row>
    <row r="212" spans="1:6" ht="21" customHeight="1" x14ac:dyDescent="0.25">
      <c r="A212" s="19" t="s">
        <v>460</v>
      </c>
      <c r="B212" s="20"/>
      <c r="C212" s="20"/>
      <c r="D212" s="20"/>
      <c r="E212" s="20"/>
      <c r="F212" s="21"/>
    </row>
    <row r="213" spans="1:6" ht="28.9" customHeight="1" x14ac:dyDescent="0.25">
      <c r="A213" s="22"/>
      <c r="B213" s="23"/>
      <c r="C213" s="24" t="s">
        <v>376</v>
      </c>
      <c r="D213" s="25" t="s">
        <v>377</v>
      </c>
      <c r="E213" s="25" t="s">
        <v>378</v>
      </c>
      <c r="F213" s="26" t="s">
        <v>379</v>
      </c>
    </row>
    <row r="214" spans="1:6" ht="16.899999999999999" customHeight="1" x14ac:dyDescent="0.25">
      <c r="A214" s="28" t="s">
        <v>385</v>
      </c>
      <c r="B214" s="47" t="s">
        <v>183</v>
      </c>
      <c r="C214" s="30">
        <v>4</v>
      </c>
      <c r="D214" s="31">
        <v>8</v>
      </c>
      <c r="E214" s="31">
        <v>8</v>
      </c>
      <c r="F214" s="32">
        <v>8</v>
      </c>
    </row>
    <row r="215" spans="1:6" ht="16.899999999999999" customHeight="1" x14ac:dyDescent="0.25">
      <c r="A215" s="37"/>
      <c r="B215" s="48" t="s">
        <v>198</v>
      </c>
      <c r="C215" s="39">
        <v>46</v>
      </c>
      <c r="D215" s="40">
        <v>92</v>
      </c>
      <c r="E215" s="40">
        <v>92</v>
      </c>
      <c r="F215" s="41">
        <v>100</v>
      </c>
    </row>
    <row r="216" spans="1:6" ht="16.899999999999999" customHeight="1" x14ac:dyDescent="0.25">
      <c r="A216" s="42"/>
      <c r="B216" s="43" t="s">
        <v>412</v>
      </c>
      <c r="C216" s="44">
        <v>50</v>
      </c>
      <c r="D216" s="45">
        <v>100</v>
      </c>
      <c r="E216" s="45">
        <v>100</v>
      </c>
      <c r="F216" s="46"/>
    </row>
    <row r="218" spans="1:6" ht="36" customHeight="1" x14ac:dyDescent="0.25">
      <c r="A218" s="19" t="s">
        <v>461</v>
      </c>
      <c r="B218" s="20"/>
      <c r="C218" s="20"/>
      <c r="D218" s="20"/>
      <c r="E218" s="20"/>
      <c r="F218" s="21"/>
    </row>
    <row r="219" spans="1:6" ht="28.9" customHeight="1" x14ac:dyDescent="0.25">
      <c r="A219" s="22"/>
      <c r="B219" s="23"/>
      <c r="C219" s="24" t="s">
        <v>376</v>
      </c>
      <c r="D219" s="25" t="s">
        <v>377</v>
      </c>
      <c r="E219" s="25" t="s">
        <v>378</v>
      </c>
      <c r="F219" s="26" t="s">
        <v>379</v>
      </c>
    </row>
    <row r="220" spans="1:6" ht="16.899999999999999" customHeight="1" x14ac:dyDescent="0.25">
      <c r="A220" s="28" t="s">
        <v>385</v>
      </c>
      <c r="B220" s="47" t="s">
        <v>183</v>
      </c>
      <c r="C220" s="30">
        <v>12</v>
      </c>
      <c r="D220" s="31">
        <v>24</v>
      </c>
      <c r="E220" s="31">
        <v>24</v>
      </c>
      <c r="F220" s="32">
        <v>24</v>
      </c>
    </row>
    <row r="221" spans="1:6" ht="16.899999999999999" customHeight="1" x14ac:dyDescent="0.25">
      <c r="A221" s="37"/>
      <c r="B221" s="48" t="s">
        <v>198</v>
      </c>
      <c r="C221" s="39">
        <v>38</v>
      </c>
      <c r="D221" s="40">
        <v>76</v>
      </c>
      <c r="E221" s="40">
        <v>76</v>
      </c>
      <c r="F221" s="41">
        <v>100</v>
      </c>
    </row>
    <row r="222" spans="1:6" ht="16.899999999999999" customHeight="1" x14ac:dyDescent="0.25">
      <c r="A222" s="42"/>
      <c r="B222" s="43" t="s">
        <v>412</v>
      </c>
      <c r="C222" s="44">
        <v>50</v>
      </c>
      <c r="D222" s="45">
        <v>100</v>
      </c>
      <c r="E222" s="45">
        <v>100</v>
      </c>
      <c r="F222" s="46"/>
    </row>
    <row r="224" spans="1:6" ht="36" customHeight="1" x14ac:dyDescent="0.25">
      <c r="A224" s="19" t="s">
        <v>462</v>
      </c>
      <c r="B224" s="20"/>
      <c r="C224" s="20"/>
      <c r="D224" s="20"/>
      <c r="E224" s="20"/>
      <c r="F224" s="21"/>
    </row>
    <row r="225" spans="1:8" ht="28.9" customHeight="1" x14ac:dyDescent="0.25">
      <c r="A225" s="22"/>
      <c r="B225" s="23"/>
      <c r="C225" s="24" t="s">
        <v>376</v>
      </c>
      <c r="D225" s="25" t="s">
        <v>377</v>
      </c>
      <c r="E225" s="25" t="s">
        <v>378</v>
      </c>
      <c r="F225" s="26" t="s">
        <v>379</v>
      </c>
    </row>
    <row r="226" spans="1:8" ht="16.899999999999999" customHeight="1" x14ac:dyDescent="0.25">
      <c r="A226" s="28" t="s">
        <v>385</v>
      </c>
      <c r="B226" s="47" t="s">
        <v>183</v>
      </c>
      <c r="C226" s="30">
        <v>10</v>
      </c>
      <c r="D226" s="31">
        <v>20</v>
      </c>
      <c r="E226" s="31">
        <v>20</v>
      </c>
      <c r="F226" s="32">
        <v>20</v>
      </c>
    </row>
    <row r="227" spans="1:8" ht="16.899999999999999" customHeight="1" x14ac:dyDescent="0.25">
      <c r="A227" s="37"/>
      <c r="B227" s="48" t="s">
        <v>198</v>
      </c>
      <c r="C227" s="39">
        <v>40</v>
      </c>
      <c r="D227" s="40">
        <v>80</v>
      </c>
      <c r="E227" s="40">
        <v>80</v>
      </c>
      <c r="F227" s="41">
        <v>100</v>
      </c>
    </row>
    <row r="228" spans="1:8" ht="16.899999999999999" customHeight="1" x14ac:dyDescent="0.25">
      <c r="A228" s="42"/>
      <c r="B228" s="43" t="s">
        <v>412</v>
      </c>
      <c r="C228" s="44">
        <v>50</v>
      </c>
      <c r="D228" s="45">
        <v>100</v>
      </c>
      <c r="E228" s="45">
        <v>100</v>
      </c>
      <c r="F228" s="46"/>
    </row>
    <row r="230" spans="1:8" ht="36" customHeight="1" x14ac:dyDescent="0.25">
      <c r="A230" s="19" t="s">
        <v>463</v>
      </c>
      <c r="B230" s="20"/>
      <c r="C230" s="20"/>
      <c r="D230" s="20"/>
      <c r="E230" s="20"/>
      <c r="F230" s="21"/>
    </row>
    <row r="231" spans="1:8" ht="28.9" customHeight="1" x14ac:dyDescent="0.25">
      <c r="A231" s="22"/>
      <c r="B231" s="23"/>
      <c r="C231" s="24" t="s">
        <v>376</v>
      </c>
      <c r="D231" s="25" t="s">
        <v>377</v>
      </c>
      <c r="E231" s="25" t="s">
        <v>378</v>
      </c>
      <c r="F231" s="26" t="s">
        <v>379</v>
      </c>
    </row>
    <row r="232" spans="1:8" ht="16.899999999999999" customHeight="1" x14ac:dyDescent="0.25">
      <c r="A232" s="28" t="s">
        <v>385</v>
      </c>
      <c r="B232" s="58" t="s">
        <v>464</v>
      </c>
      <c r="C232" s="30">
        <v>19</v>
      </c>
      <c r="D232" s="31">
        <v>38</v>
      </c>
      <c r="E232" s="31">
        <v>38</v>
      </c>
      <c r="F232" s="32">
        <v>38</v>
      </c>
      <c r="H232" s="59" t="s">
        <v>465</v>
      </c>
    </row>
    <row r="233" spans="1:8" ht="16.899999999999999" customHeight="1" x14ac:dyDescent="0.25">
      <c r="A233" s="37"/>
      <c r="B233" s="48" t="s">
        <v>454</v>
      </c>
      <c r="C233" s="39">
        <v>8</v>
      </c>
      <c r="D233" s="40">
        <v>16</v>
      </c>
      <c r="E233" s="40">
        <v>16</v>
      </c>
      <c r="F233" s="41">
        <v>54</v>
      </c>
      <c r="H233" t="s">
        <v>466</v>
      </c>
    </row>
    <row r="234" spans="1:8" ht="16.899999999999999" customHeight="1" x14ac:dyDescent="0.25">
      <c r="A234" s="37"/>
      <c r="B234" s="48" t="s">
        <v>455</v>
      </c>
      <c r="C234" s="39">
        <v>23</v>
      </c>
      <c r="D234" s="40">
        <v>46</v>
      </c>
      <c r="E234" s="40">
        <v>46</v>
      </c>
      <c r="F234" s="41">
        <v>100</v>
      </c>
    </row>
    <row r="235" spans="1:8" ht="16.899999999999999" customHeight="1" x14ac:dyDescent="0.25">
      <c r="A235" s="42"/>
      <c r="B235" s="43" t="s">
        <v>412</v>
      </c>
      <c r="C235" s="44">
        <v>50</v>
      </c>
      <c r="D235" s="45">
        <v>100</v>
      </c>
      <c r="E235" s="45">
        <v>100</v>
      </c>
      <c r="F235" s="46"/>
    </row>
    <row r="237" spans="1:8" ht="21" customHeight="1" x14ac:dyDescent="0.25">
      <c r="A237" s="19" t="s">
        <v>467</v>
      </c>
      <c r="B237" s="20"/>
      <c r="C237" s="20"/>
      <c r="D237" s="20"/>
      <c r="E237" s="20"/>
      <c r="F237" s="21"/>
    </row>
    <row r="238" spans="1:8" ht="28.9" customHeight="1" x14ac:dyDescent="0.25">
      <c r="A238" s="22"/>
      <c r="B238" s="23"/>
      <c r="C238" s="24" t="s">
        <v>376</v>
      </c>
      <c r="D238" s="25" t="s">
        <v>377</v>
      </c>
      <c r="E238" s="25" t="s">
        <v>378</v>
      </c>
      <c r="F238" s="26" t="s">
        <v>379</v>
      </c>
    </row>
    <row r="239" spans="1:8" ht="16.899999999999999" customHeight="1" x14ac:dyDescent="0.25">
      <c r="A239" s="28" t="s">
        <v>385</v>
      </c>
      <c r="B239" s="47" t="s">
        <v>237</v>
      </c>
      <c r="C239" s="30">
        <v>42</v>
      </c>
      <c r="D239" s="31">
        <v>84</v>
      </c>
      <c r="E239" s="31">
        <v>84</v>
      </c>
      <c r="F239" s="32">
        <v>84</v>
      </c>
    </row>
    <row r="240" spans="1:8" ht="16.899999999999999" customHeight="1" x14ac:dyDescent="0.25">
      <c r="A240" s="37"/>
      <c r="B240" s="48" t="s">
        <v>184</v>
      </c>
      <c r="C240" s="39">
        <v>7</v>
      </c>
      <c r="D240" s="40">
        <v>14.000000000000002</v>
      </c>
      <c r="E240" s="40">
        <v>14.000000000000002</v>
      </c>
      <c r="F240" s="41">
        <v>98</v>
      </c>
    </row>
    <row r="241" spans="1:6" ht="16.899999999999999" customHeight="1" x14ac:dyDescent="0.25">
      <c r="A241" s="37"/>
      <c r="B241" s="48" t="s">
        <v>199</v>
      </c>
      <c r="C241" s="39">
        <v>1</v>
      </c>
      <c r="D241" s="40">
        <v>2</v>
      </c>
      <c r="E241" s="40">
        <v>2</v>
      </c>
      <c r="F241" s="41">
        <v>100</v>
      </c>
    </row>
    <row r="242" spans="1:6" ht="16.899999999999999" customHeight="1" x14ac:dyDescent="0.25">
      <c r="A242" s="42"/>
      <c r="B242" s="43" t="s">
        <v>412</v>
      </c>
      <c r="C242" s="44">
        <v>50</v>
      </c>
      <c r="D242" s="45">
        <v>100</v>
      </c>
      <c r="E242" s="45">
        <v>100</v>
      </c>
      <c r="F242" s="46"/>
    </row>
    <row r="244" spans="1:6" ht="21" customHeight="1" x14ac:dyDescent="0.25">
      <c r="A244" s="19" t="s">
        <v>468</v>
      </c>
      <c r="B244" s="20"/>
      <c r="C244" s="20"/>
      <c r="D244" s="20"/>
      <c r="E244" s="20"/>
      <c r="F244" s="21"/>
    </row>
    <row r="245" spans="1:6" ht="28.9" customHeight="1" x14ac:dyDescent="0.25">
      <c r="A245" s="22"/>
      <c r="B245" s="23"/>
      <c r="C245" s="24" t="s">
        <v>376</v>
      </c>
      <c r="D245" s="25" t="s">
        <v>377</v>
      </c>
      <c r="E245" s="25" t="s">
        <v>378</v>
      </c>
      <c r="F245" s="26" t="s">
        <v>379</v>
      </c>
    </row>
    <row r="246" spans="1:6" ht="16.899999999999999" customHeight="1" x14ac:dyDescent="0.25">
      <c r="A246" s="28" t="s">
        <v>385</v>
      </c>
      <c r="B246" s="47" t="s">
        <v>469</v>
      </c>
      <c r="C246" s="30">
        <v>42</v>
      </c>
      <c r="D246" s="31">
        <v>84</v>
      </c>
      <c r="E246" s="31">
        <v>84</v>
      </c>
      <c r="F246" s="32">
        <v>84</v>
      </c>
    </row>
    <row r="247" spans="1:6" ht="16.899999999999999" customHeight="1" x14ac:dyDescent="0.25">
      <c r="A247" s="37"/>
      <c r="B247" s="48" t="s">
        <v>186</v>
      </c>
      <c r="C247" s="39">
        <v>6</v>
      </c>
      <c r="D247" s="40">
        <v>12</v>
      </c>
      <c r="E247" s="40">
        <v>12</v>
      </c>
      <c r="F247" s="41">
        <v>96</v>
      </c>
    </row>
    <row r="248" spans="1:6" ht="16.899999999999999" customHeight="1" x14ac:dyDescent="0.25">
      <c r="A248" s="37"/>
      <c r="B248" s="48" t="s">
        <v>201</v>
      </c>
      <c r="C248" s="39">
        <v>1</v>
      </c>
      <c r="D248" s="40">
        <v>2</v>
      </c>
      <c r="E248" s="40">
        <v>2</v>
      </c>
      <c r="F248" s="41">
        <v>98</v>
      </c>
    </row>
    <row r="249" spans="1:6" ht="16.899999999999999" customHeight="1" x14ac:dyDescent="0.25">
      <c r="A249" s="37"/>
      <c r="B249" s="48" t="s">
        <v>215</v>
      </c>
      <c r="C249" s="39">
        <v>1</v>
      </c>
      <c r="D249" s="40">
        <v>2</v>
      </c>
      <c r="E249" s="40">
        <v>2</v>
      </c>
      <c r="F249" s="41">
        <v>100</v>
      </c>
    </row>
    <row r="250" spans="1:6" ht="16.899999999999999" customHeight="1" x14ac:dyDescent="0.25">
      <c r="A250" s="42"/>
      <c r="B250" s="43" t="s">
        <v>412</v>
      </c>
      <c r="C250" s="44">
        <v>50</v>
      </c>
      <c r="D250" s="45">
        <v>100</v>
      </c>
      <c r="E250" s="45">
        <v>100</v>
      </c>
      <c r="F250" s="46"/>
    </row>
    <row r="252" spans="1:6" ht="36" customHeight="1" x14ac:dyDescent="0.25">
      <c r="A252" s="19" t="s">
        <v>470</v>
      </c>
      <c r="B252" s="20"/>
      <c r="C252" s="20"/>
      <c r="D252" s="20"/>
      <c r="E252" s="20"/>
      <c r="F252" s="21"/>
    </row>
    <row r="253" spans="1:6" ht="28.9" customHeight="1" x14ac:dyDescent="0.25">
      <c r="A253" s="22"/>
      <c r="B253" s="23"/>
      <c r="C253" s="24" t="s">
        <v>376</v>
      </c>
      <c r="D253" s="25" t="s">
        <v>377</v>
      </c>
      <c r="E253" s="25" t="s">
        <v>378</v>
      </c>
      <c r="F253" s="26" t="s">
        <v>379</v>
      </c>
    </row>
    <row r="254" spans="1:6" ht="16.899999999999999" customHeight="1" x14ac:dyDescent="0.25">
      <c r="A254" s="28" t="s">
        <v>385</v>
      </c>
      <c r="B254" s="47" t="s">
        <v>454</v>
      </c>
      <c r="C254" s="30">
        <v>20</v>
      </c>
      <c r="D254" s="31">
        <v>40</v>
      </c>
      <c r="E254" s="31">
        <v>40</v>
      </c>
      <c r="F254" s="32">
        <v>40</v>
      </c>
    </row>
    <row r="255" spans="1:6" ht="16.899999999999999" customHeight="1" x14ac:dyDescent="0.25">
      <c r="A255" s="37"/>
      <c r="B255" s="48" t="s">
        <v>455</v>
      </c>
      <c r="C255" s="39">
        <v>30</v>
      </c>
      <c r="D255" s="40">
        <v>60</v>
      </c>
      <c r="E255" s="40">
        <v>60</v>
      </c>
      <c r="F255" s="41">
        <v>100</v>
      </c>
    </row>
    <row r="256" spans="1:6" ht="16.899999999999999" customHeight="1" x14ac:dyDescent="0.25">
      <c r="A256" s="42"/>
      <c r="B256" s="43" t="s">
        <v>412</v>
      </c>
      <c r="C256" s="44">
        <v>50</v>
      </c>
      <c r="D256" s="45">
        <v>100</v>
      </c>
      <c r="E256" s="45">
        <v>100</v>
      </c>
      <c r="F256" s="46"/>
    </row>
    <row r="258" spans="1:8" ht="21" customHeight="1" x14ac:dyDescent="0.25">
      <c r="A258" s="19" t="s">
        <v>471</v>
      </c>
      <c r="B258" s="20"/>
      <c r="C258" s="20"/>
      <c r="D258" s="20"/>
      <c r="E258" s="20"/>
      <c r="F258" s="21"/>
    </row>
    <row r="259" spans="1:8" ht="28.9" customHeight="1" x14ac:dyDescent="0.25">
      <c r="A259" s="22"/>
      <c r="B259" s="23"/>
      <c r="C259" s="24" t="s">
        <v>376</v>
      </c>
      <c r="D259" s="25" t="s">
        <v>377</v>
      </c>
      <c r="E259" s="25" t="s">
        <v>378</v>
      </c>
      <c r="F259" s="26" t="s">
        <v>379</v>
      </c>
    </row>
    <row r="260" spans="1:8" ht="16.899999999999999" customHeight="1" x14ac:dyDescent="0.25">
      <c r="A260" s="28" t="s">
        <v>385</v>
      </c>
      <c r="B260" s="47" t="s">
        <v>472</v>
      </c>
      <c r="C260" s="30">
        <v>31</v>
      </c>
      <c r="D260" s="31">
        <v>62</v>
      </c>
      <c r="E260" s="31">
        <v>62</v>
      </c>
      <c r="F260" s="32">
        <v>62</v>
      </c>
    </row>
    <row r="261" spans="1:8" ht="16.899999999999999" customHeight="1" x14ac:dyDescent="0.25">
      <c r="A261" s="37"/>
      <c r="B261" s="48" t="s">
        <v>473</v>
      </c>
      <c r="C261" s="39">
        <v>10</v>
      </c>
      <c r="D261" s="40">
        <v>20</v>
      </c>
      <c r="E261" s="40">
        <v>20</v>
      </c>
      <c r="F261" s="41">
        <v>82</v>
      </c>
    </row>
    <row r="262" spans="1:8" ht="16.899999999999999" customHeight="1" x14ac:dyDescent="0.25">
      <c r="A262" s="37"/>
      <c r="B262" s="48" t="s">
        <v>474</v>
      </c>
      <c r="C262" s="39">
        <v>6</v>
      </c>
      <c r="D262" s="40">
        <v>12</v>
      </c>
      <c r="E262" s="40">
        <v>12</v>
      </c>
      <c r="F262" s="41">
        <v>94</v>
      </c>
    </row>
    <row r="263" spans="1:8" ht="16.899999999999999" customHeight="1" x14ac:dyDescent="0.25">
      <c r="A263" s="37"/>
      <c r="B263" s="38" t="s">
        <v>475</v>
      </c>
      <c r="C263" s="39">
        <v>3</v>
      </c>
      <c r="D263" s="40">
        <v>6</v>
      </c>
      <c r="E263" s="40">
        <v>6</v>
      </c>
      <c r="F263" s="41">
        <v>100</v>
      </c>
    </row>
    <row r="264" spans="1:8" ht="16.899999999999999" customHeight="1" x14ac:dyDescent="0.25">
      <c r="A264" s="42"/>
      <c r="B264" s="43" t="s">
        <v>412</v>
      </c>
      <c r="C264" s="44">
        <v>50</v>
      </c>
      <c r="D264" s="45">
        <v>100</v>
      </c>
      <c r="E264" s="45">
        <v>100</v>
      </c>
      <c r="F264" s="46"/>
    </row>
    <row r="266" spans="1:8" ht="36" customHeight="1" x14ac:dyDescent="0.25">
      <c r="A266" s="19" t="s">
        <v>476</v>
      </c>
      <c r="B266" s="20"/>
      <c r="C266" s="20"/>
      <c r="D266" s="20"/>
      <c r="E266" s="20"/>
      <c r="F266" s="21"/>
    </row>
    <row r="267" spans="1:8" ht="28.9" customHeight="1" x14ac:dyDescent="0.25">
      <c r="A267" s="22"/>
      <c r="B267" s="23"/>
      <c r="C267" s="24" t="s">
        <v>376</v>
      </c>
      <c r="D267" s="25" t="s">
        <v>377</v>
      </c>
      <c r="E267" s="25" t="s">
        <v>378</v>
      </c>
      <c r="F267" s="26" t="s">
        <v>379</v>
      </c>
    </row>
    <row r="268" spans="1:8" ht="16.899999999999999" customHeight="1" x14ac:dyDescent="0.25">
      <c r="A268" s="28" t="s">
        <v>385</v>
      </c>
      <c r="B268" s="58" t="s">
        <v>464</v>
      </c>
      <c r="C268" s="30">
        <v>30</v>
      </c>
      <c r="D268" s="31">
        <v>60</v>
      </c>
      <c r="E268" s="31">
        <v>60</v>
      </c>
      <c r="F268" s="32">
        <v>60</v>
      </c>
      <c r="H268" t="s">
        <v>477</v>
      </c>
    </row>
    <row r="269" spans="1:8" ht="16.899999999999999" customHeight="1" x14ac:dyDescent="0.25">
      <c r="A269" s="37"/>
      <c r="B269" s="48" t="s">
        <v>198</v>
      </c>
      <c r="C269" s="39">
        <v>20</v>
      </c>
      <c r="D269" s="40">
        <v>40</v>
      </c>
      <c r="E269" s="40">
        <v>40</v>
      </c>
      <c r="F269" s="41">
        <v>100</v>
      </c>
    </row>
    <row r="270" spans="1:8" ht="16.899999999999999" customHeight="1" x14ac:dyDescent="0.25">
      <c r="A270" s="42"/>
      <c r="B270" s="43" t="s">
        <v>412</v>
      </c>
      <c r="C270" s="44">
        <v>50</v>
      </c>
      <c r="D270" s="45">
        <v>100</v>
      </c>
      <c r="E270" s="45">
        <v>100</v>
      </c>
      <c r="F270" s="46"/>
    </row>
    <row r="272" spans="1:8" ht="21" customHeight="1" x14ac:dyDescent="0.25">
      <c r="A272" s="19" t="s">
        <v>478</v>
      </c>
      <c r="B272" s="20"/>
      <c r="C272" s="20"/>
      <c r="D272" s="20"/>
      <c r="E272" s="20"/>
      <c r="F272" s="21"/>
    </row>
    <row r="273" spans="1:8" ht="28.9" customHeight="1" x14ac:dyDescent="0.25">
      <c r="A273" s="22"/>
      <c r="B273" s="23"/>
      <c r="C273" s="24" t="s">
        <v>376</v>
      </c>
      <c r="D273" s="25" t="s">
        <v>377</v>
      </c>
      <c r="E273" s="25" t="s">
        <v>378</v>
      </c>
      <c r="F273" s="26" t="s">
        <v>379</v>
      </c>
    </row>
    <row r="274" spans="1:8" ht="16.899999999999999" customHeight="1" x14ac:dyDescent="0.25">
      <c r="A274" s="28" t="s">
        <v>385</v>
      </c>
      <c r="B274" s="58" t="s">
        <v>464</v>
      </c>
      <c r="C274" s="30">
        <v>30</v>
      </c>
      <c r="D274" s="31">
        <v>60</v>
      </c>
      <c r="E274" s="31">
        <v>60</v>
      </c>
      <c r="F274" s="32">
        <v>60</v>
      </c>
      <c r="H274" t="s">
        <v>479</v>
      </c>
    </row>
    <row r="275" spans="1:8" ht="16.899999999999999" customHeight="1" x14ac:dyDescent="0.25">
      <c r="A275" s="37"/>
      <c r="B275" s="48" t="s">
        <v>184</v>
      </c>
      <c r="C275" s="39">
        <v>12</v>
      </c>
      <c r="D275" s="40">
        <v>24</v>
      </c>
      <c r="E275" s="40">
        <v>24</v>
      </c>
      <c r="F275" s="41">
        <v>84</v>
      </c>
    </row>
    <row r="276" spans="1:8" ht="16.899999999999999" customHeight="1" x14ac:dyDescent="0.25">
      <c r="A276" s="37"/>
      <c r="B276" s="48" t="s">
        <v>199</v>
      </c>
      <c r="C276" s="39">
        <v>6</v>
      </c>
      <c r="D276" s="40">
        <v>12</v>
      </c>
      <c r="E276" s="40">
        <v>12</v>
      </c>
      <c r="F276" s="41">
        <v>96</v>
      </c>
    </row>
    <row r="277" spans="1:8" ht="16.899999999999999" customHeight="1" x14ac:dyDescent="0.25">
      <c r="A277" s="37"/>
      <c r="B277" s="48" t="s">
        <v>213</v>
      </c>
      <c r="C277" s="39">
        <v>1</v>
      </c>
      <c r="D277" s="40">
        <v>2</v>
      </c>
      <c r="E277" s="40">
        <v>2</v>
      </c>
      <c r="F277" s="41">
        <v>98</v>
      </c>
    </row>
    <row r="278" spans="1:8" ht="16.899999999999999" customHeight="1" x14ac:dyDescent="0.25">
      <c r="A278" s="37"/>
      <c r="B278" s="38" t="s">
        <v>480</v>
      </c>
      <c r="C278" s="39">
        <v>1</v>
      </c>
      <c r="D278" s="40">
        <v>2</v>
      </c>
      <c r="E278" s="40">
        <v>2</v>
      </c>
      <c r="F278" s="41">
        <v>100</v>
      </c>
    </row>
    <row r="279" spans="1:8" ht="16.899999999999999" customHeight="1" x14ac:dyDescent="0.25">
      <c r="A279" s="42"/>
      <c r="B279" s="43" t="s">
        <v>412</v>
      </c>
      <c r="C279" s="44">
        <v>50</v>
      </c>
      <c r="D279" s="45">
        <v>100</v>
      </c>
      <c r="E279" s="45">
        <v>100</v>
      </c>
      <c r="F279" s="46"/>
    </row>
    <row r="281" spans="1:8" ht="21" customHeight="1" x14ac:dyDescent="0.25">
      <c r="A281" s="19" t="s">
        <v>481</v>
      </c>
      <c r="B281" s="20"/>
      <c r="C281" s="20"/>
      <c r="D281" s="20"/>
      <c r="E281" s="20"/>
      <c r="F281" s="21"/>
    </row>
    <row r="282" spans="1:8" ht="28.9" customHeight="1" x14ac:dyDescent="0.25">
      <c r="A282" s="22"/>
      <c r="B282" s="23"/>
      <c r="C282" s="24" t="s">
        <v>376</v>
      </c>
      <c r="D282" s="25" t="s">
        <v>377</v>
      </c>
      <c r="E282" s="25" t="s">
        <v>378</v>
      </c>
      <c r="F282" s="26" t="s">
        <v>379</v>
      </c>
    </row>
    <row r="283" spans="1:8" ht="16.899999999999999" customHeight="1" x14ac:dyDescent="0.25">
      <c r="A283" s="28" t="s">
        <v>385</v>
      </c>
      <c r="B283" s="58" t="s">
        <v>464</v>
      </c>
      <c r="C283" s="30">
        <v>30</v>
      </c>
      <c r="D283" s="31">
        <v>60</v>
      </c>
      <c r="E283" s="31">
        <v>60</v>
      </c>
      <c r="F283" s="32">
        <v>60</v>
      </c>
      <c r="H283" t="s">
        <v>479</v>
      </c>
    </row>
    <row r="284" spans="1:8" ht="16.899999999999999" customHeight="1" x14ac:dyDescent="0.25">
      <c r="A284" s="37"/>
      <c r="B284" s="48" t="s">
        <v>186</v>
      </c>
      <c r="C284" s="39">
        <v>11</v>
      </c>
      <c r="D284" s="40">
        <v>22</v>
      </c>
      <c r="E284" s="40">
        <v>22</v>
      </c>
      <c r="F284" s="41">
        <v>82</v>
      </c>
    </row>
    <row r="285" spans="1:8" ht="16.899999999999999" customHeight="1" x14ac:dyDescent="0.25">
      <c r="A285" s="37"/>
      <c r="B285" s="48" t="s">
        <v>215</v>
      </c>
      <c r="C285" s="39">
        <v>8</v>
      </c>
      <c r="D285" s="40">
        <v>16</v>
      </c>
      <c r="E285" s="40">
        <v>16</v>
      </c>
      <c r="F285" s="41">
        <v>98</v>
      </c>
    </row>
    <row r="286" spans="1:8" ht="16.899999999999999" customHeight="1" x14ac:dyDescent="0.25">
      <c r="A286" s="37"/>
      <c r="B286" s="38" t="s">
        <v>480</v>
      </c>
      <c r="C286" s="39">
        <v>1</v>
      </c>
      <c r="D286" s="40">
        <v>2</v>
      </c>
      <c r="E286" s="40">
        <v>2</v>
      </c>
      <c r="F286" s="41">
        <v>100</v>
      </c>
    </row>
    <row r="287" spans="1:8" ht="16.899999999999999" customHeight="1" x14ac:dyDescent="0.25">
      <c r="A287" s="42"/>
      <c r="B287" s="43" t="s">
        <v>412</v>
      </c>
      <c r="C287" s="44">
        <v>50</v>
      </c>
      <c r="D287" s="45">
        <v>100</v>
      </c>
      <c r="E287" s="45">
        <v>100</v>
      </c>
      <c r="F287" s="46"/>
    </row>
    <row r="290" customFormat="1" ht="21" customHeight="1" x14ac:dyDescent="0.25"/>
    <row r="291" customFormat="1" ht="16.149999999999999" customHeight="1" x14ac:dyDescent="0.25"/>
    <row r="292" customFormat="1" ht="30" customHeight="1" x14ac:dyDescent="0.25"/>
    <row r="293" customFormat="1" ht="16.899999999999999" customHeight="1" x14ac:dyDescent="0.25"/>
    <row r="294" customFormat="1" ht="46.15" customHeight="1" x14ac:dyDescent="0.25"/>
    <row r="295" customFormat="1" ht="46.15" customHeight="1" x14ac:dyDescent="0.25"/>
    <row r="296" customFormat="1" ht="30" customHeight="1" x14ac:dyDescent="0.25"/>
    <row r="297" customFormat="1" ht="16.899999999999999" customHeight="1" x14ac:dyDescent="0.25"/>
  </sheetData>
  <mergeCells count="109">
    <mergeCell ref="A272:F272"/>
    <mergeCell ref="A273:B273"/>
    <mergeCell ref="A274:A279"/>
    <mergeCell ref="A281:F281"/>
    <mergeCell ref="A282:B282"/>
    <mergeCell ref="A283:A287"/>
    <mergeCell ref="A258:F258"/>
    <mergeCell ref="A259:B259"/>
    <mergeCell ref="A260:A264"/>
    <mergeCell ref="A266:F266"/>
    <mergeCell ref="A267:B267"/>
    <mergeCell ref="A268:A270"/>
    <mergeCell ref="A244:F244"/>
    <mergeCell ref="A245:B245"/>
    <mergeCell ref="A246:A250"/>
    <mergeCell ref="A252:F252"/>
    <mergeCell ref="A253:B253"/>
    <mergeCell ref="A254:A256"/>
    <mergeCell ref="A230:F230"/>
    <mergeCell ref="A231:B231"/>
    <mergeCell ref="A232:A235"/>
    <mergeCell ref="A237:F237"/>
    <mergeCell ref="A238:B238"/>
    <mergeCell ref="A239:A242"/>
    <mergeCell ref="A218:F218"/>
    <mergeCell ref="A219:B219"/>
    <mergeCell ref="A220:A222"/>
    <mergeCell ref="A224:F224"/>
    <mergeCell ref="A225:B225"/>
    <mergeCell ref="A226:A228"/>
    <mergeCell ref="A206:F206"/>
    <mergeCell ref="A207:B207"/>
    <mergeCell ref="A208:A210"/>
    <mergeCell ref="A212:F212"/>
    <mergeCell ref="A213:B213"/>
    <mergeCell ref="A214:A216"/>
    <mergeCell ref="A191:F191"/>
    <mergeCell ref="A192:B192"/>
    <mergeCell ref="A193:A197"/>
    <mergeCell ref="A199:F199"/>
    <mergeCell ref="A200:B200"/>
    <mergeCell ref="A201:A204"/>
    <mergeCell ref="A179:F179"/>
    <mergeCell ref="A180:B180"/>
    <mergeCell ref="A181:A183"/>
    <mergeCell ref="A185:F185"/>
    <mergeCell ref="A186:B186"/>
    <mergeCell ref="A187:A189"/>
    <mergeCell ref="A163:B163"/>
    <mergeCell ref="A164:A167"/>
    <mergeCell ref="A169:F169"/>
    <mergeCell ref="H169:M169"/>
    <mergeCell ref="A170:B170"/>
    <mergeCell ref="A171:A177"/>
    <mergeCell ref="A148:B148"/>
    <mergeCell ref="A149:A153"/>
    <mergeCell ref="A155:F155"/>
    <mergeCell ref="A156:B156"/>
    <mergeCell ref="A157:A160"/>
    <mergeCell ref="A162:F162"/>
    <mergeCell ref="A132:B132"/>
    <mergeCell ref="A133:A138"/>
    <mergeCell ref="A140:F140"/>
    <mergeCell ref="A141:B141"/>
    <mergeCell ref="A142:A145"/>
    <mergeCell ref="A147:F147"/>
    <mergeCell ref="A118:A120"/>
    <mergeCell ref="A122:F122"/>
    <mergeCell ref="H122:M122"/>
    <mergeCell ref="A123:B123"/>
    <mergeCell ref="A124:A129"/>
    <mergeCell ref="A131:F131"/>
    <mergeCell ref="H131:M131"/>
    <mergeCell ref="A103:A107"/>
    <mergeCell ref="A109:F109"/>
    <mergeCell ref="A110:B110"/>
    <mergeCell ref="A111:A114"/>
    <mergeCell ref="A116:F116"/>
    <mergeCell ref="A117:B117"/>
    <mergeCell ref="A87:A92"/>
    <mergeCell ref="A94:F94"/>
    <mergeCell ref="A95:B95"/>
    <mergeCell ref="A96:A99"/>
    <mergeCell ref="A101:F101"/>
    <mergeCell ref="A102:B102"/>
    <mergeCell ref="A72:B72"/>
    <mergeCell ref="A73:A79"/>
    <mergeCell ref="A81:F81"/>
    <mergeCell ref="A82:B82"/>
    <mergeCell ref="A85:F85"/>
    <mergeCell ref="A86:B86"/>
    <mergeCell ref="A46:B46"/>
    <mergeCell ref="A47:A59"/>
    <mergeCell ref="A61:F61"/>
    <mergeCell ref="A62:B62"/>
    <mergeCell ref="A63:A69"/>
    <mergeCell ref="A71:F71"/>
    <mergeCell ref="A35:A37"/>
    <mergeCell ref="A39:F39"/>
    <mergeCell ref="A40:B40"/>
    <mergeCell ref="A41:A43"/>
    <mergeCell ref="A45:F45"/>
    <mergeCell ref="H45:M45"/>
    <mergeCell ref="A3:F3"/>
    <mergeCell ref="H3:M3"/>
    <mergeCell ref="A4:B4"/>
    <mergeCell ref="A5:A31"/>
    <mergeCell ref="A33:F33"/>
    <mergeCell ref="A34:B3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85AECE-742F-44F6-8479-B06E7AC79FB9}">
  <dimension ref="A2:BS54"/>
  <sheetViews>
    <sheetView workbookViewId="0">
      <selection sqref="A1:XFD1048576"/>
    </sheetView>
  </sheetViews>
  <sheetFormatPr defaultRowHeight="15" x14ac:dyDescent="0.25"/>
  <sheetData>
    <row r="2" spans="1:71" x14ac:dyDescent="0.25">
      <c r="A2" t="s">
        <v>255</v>
      </c>
      <c r="B2" t="s">
        <v>256</v>
      </c>
      <c r="C2" t="s">
        <v>257</v>
      </c>
      <c r="D2" t="s">
        <v>258</v>
      </c>
      <c r="E2" t="s">
        <v>259</v>
      </c>
      <c r="G2" t="s">
        <v>260</v>
      </c>
      <c r="I2" t="s">
        <v>3</v>
      </c>
      <c r="J2" t="s">
        <v>261</v>
      </c>
      <c r="K2" t="s">
        <v>262</v>
      </c>
      <c r="L2" t="s">
        <v>263</v>
      </c>
      <c r="N2" t="s">
        <v>264</v>
      </c>
      <c r="P2" t="s">
        <v>4</v>
      </c>
      <c r="Q2" t="s">
        <v>265</v>
      </c>
      <c r="R2" t="s">
        <v>266</v>
      </c>
      <c r="S2" t="s">
        <v>267</v>
      </c>
      <c r="U2" t="s">
        <v>268</v>
      </c>
      <c r="W2" t="s">
        <v>5</v>
      </c>
      <c r="X2" t="s">
        <v>269</v>
      </c>
      <c r="Y2" t="s">
        <v>270</v>
      </c>
      <c r="Z2" t="s">
        <v>271</v>
      </c>
      <c r="AB2" t="s">
        <v>272</v>
      </c>
      <c r="AD2" t="s">
        <v>6</v>
      </c>
      <c r="AE2" t="s">
        <v>273</v>
      </c>
      <c r="AF2" t="s">
        <v>274</v>
      </c>
      <c r="AG2" t="s">
        <v>275</v>
      </c>
      <c r="AI2" t="s">
        <v>276</v>
      </c>
      <c r="AK2" t="s">
        <v>7</v>
      </c>
      <c r="AL2" t="s">
        <v>277</v>
      </c>
      <c r="AM2" t="s">
        <v>278</v>
      </c>
      <c r="AN2" t="s">
        <v>279</v>
      </c>
      <c r="AP2" t="s">
        <v>280</v>
      </c>
      <c r="AR2" t="s">
        <v>8</v>
      </c>
      <c r="AS2" t="s">
        <v>281</v>
      </c>
      <c r="AT2" t="s">
        <v>282</v>
      </c>
      <c r="AU2" t="s">
        <v>283</v>
      </c>
      <c r="AW2" t="s">
        <v>284</v>
      </c>
      <c r="AY2" t="s">
        <v>9</v>
      </c>
      <c r="AZ2" t="s">
        <v>285</v>
      </c>
      <c r="BA2" t="s">
        <v>286</v>
      </c>
      <c r="BB2" t="s">
        <v>287</v>
      </c>
      <c r="BD2" t="s">
        <v>288</v>
      </c>
      <c r="BF2" t="s">
        <v>10</v>
      </c>
      <c r="BG2" t="s">
        <v>289</v>
      </c>
      <c r="BH2" t="s">
        <v>290</v>
      </c>
      <c r="BI2" t="s">
        <v>291</v>
      </c>
      <c r="BK2" t="s">
        <v>292</v>
      </c>
      <c r="BM2" t="s">
        <v>11</v>
      </c>
      <c r="BO2" t="s">
        <v>12</v>
      </c>
      <c r="BP2" t="s">
        <v>13</v>
      </c>
      <c r="BQ2" t="s">
        <v>14</v>
      </c>
      <c r="BR2" t="s">
        <v>15</v>
      </c>
      <c r="BS2" t="s">
        <v>16</v>
      </c>
    </row>
    <row r="3" spans="1:71" x14ac:dyDescent="0.25">
      <c r="A3" t="s">
        <v>37</v>
      </c>
      <c r="B3" t="s">
        <v>293</v>
      </c>
      <c r="C3">
        <v>1</v>
      </c>
      <c r="D3">
        <v>2</v>
      </c>
      <c r="I3">
        <v>1</v>
      </c>
      <c r="J3">
        <v>1</v>
      </c>
      <c r="K3">
        <v>2</v>
      </c>
      <c r="P3">
        <v>1</v>
      </c>
      <c r="Q3">
        <v>1</v>
      </c>
      <c r="R3">
        <v>2</v>
      </c>
      <c r="W3">
        <v>1</v>
      </c>
      <c r="X3">
        <v>1</v>
      </c>
      <c r="Y3">
        <v>2</v>
      </c>
      <c r="AD3">
        <v>1</v>
      </c>
      <c r="AE3">
        <v>1</v>
      </c>
      <c r="AF3">
        <v>2</v>
      </c>
      <c r="AK3">
        <v>1</v>
      </c>
      <c r="AL3">
        <v>1</v>
      </c>
      <c r="AM3">
        <v>2</v>
      </c>
      <c r="AR3">
        <v>1</v>
      </c>
      <c r="AS3">
        <v>1</v>
      </c>
      <c r="AT3">
        <v>2</v>
      </c>
      <c r="AY3">
        <v>1</v>
      </c>
      <c r="AZ3">
        <v>1</v>
      </c>
      <c r="BA3">
        <v>2</v>
      </c>
      <c r="BF3">
        <v>1</v>
      </c>
      <c r="BG3">
        <v>1</v>
      </c>
      <c r="BH3">
        <v>2</v>
      </c>
      <c r="BM3" t="s">
        <v>293</v>
      </c>
      <c r="BO3">
        <v>2</v>
      </c>
      <c r="BP3">
        <v>2</v>
      </c>
      <c r="BQ3">
        <v>2</v>
      </c>
      <c r="BR3">
        <v>2</v>
      </c>
      <c r="BS3">
        <v>1</v>
      </c>
    </row>
    <row r="4" spans="1:71" x14ac:dyDescent="0.25">
      <c r="A4" t="s">
        <v>40</v>
      </c>
      <c r="B4" t="s">
        <v>293</v>
      </c>
      <c r="C4">
        <v>1</v>
      </c>
      <c r="D4">
        <v>2</v>
      </c>
      <c r="I4">
        <v>1</v>
      </c>
      <c r="J4">
        <v>1</v>
      </c>
      <c r="K4">
        <v>2</v>
      </c>
      <c r="P4">
        <v>1</v>
      </c>
      <c r="Q4">
        <v>1</v>
      </c>
      <c r="R4">
        <v>2</v>
      </c>
      <c r="W4">
        <v>1</v>
      </c>
      <c r="X4">
        <v>1</v>
      </c>
      <c r="Y4">
        <v>2</v>
      </c>
      <c r="AD4">
        <v>1</v>
      </c>
      <c r="AE4">
        <v>1</v>
      </c>
      <c r="AF4">
        <v>2</v>
      </c>
      <c r="AK4">
        <v>1</v>
      </c>
      <c r="AL4">
        <v>1</v>
      </c>
      <c r="AM4">
        <v>2</v>
      </c>
      <c r="AR4">
        <v>1</v>
      </c>
      <c r="AS4">
        <v>1</v>
      </c>
      <c r="AT4">
        <v>2</v>
      </c>
      <c r="AY4">
        <v>1</v>
      </c>
      <c r="AZ4">
        <v>1</v>
      </c>
      <c r="BA4">
        <v>2</v>
      </c>
      <c r="BF4">
        <v>1</v>
      </c>
      <c r="BG4">
        <v>1</v>
      </c>
      <c r="BH4">
        <v>2</v>
      </c>
      <c r="BM4" t="s">
        <v>293</v>
      </c>
      <c r="BO4">
        <v>2</v>
      </c>
      <c r="BP4">
        <v>2</v>
      </c>
      <c r="BQ4">
        <v>2</v>
      </c>
      <c r="BR4">
        <v>1</v>
      </c>
      <c r="BS4">
        <v>2</v>
      </c>
    </row>
    <row r="5" spans="1:71" x14ac:dyDescent="0.25">
      <c r="A5" t="s">
        <v>43</v>
      </c>
      <c r="B5" t="s">
        <v>293</v>
      </c>
      <c r="C5">
        <v>1</v>
      </c>
      <c r="D5">
        <v>1</v>
      </c>
      <c r="E5" t="s">
        <v>294</v>
      </c>
      <c r="G5" t="s">
        <v>295</v>
      </c>
      <c r="I5">
        <v>1</v>
      </c>
      <c r="J5">
        <v>1</v>
      </c>
      <c r="K5">
        <v>2</v>
      </c>
      <c r="P5">
        <v>1</v>
      </c>
      <c r="Q5">
        <v>1</v>
      </c>
      <c r="R5">
        <v>2</v>
      </c>
      <c r="W5">
        <v>1</v>
      </c>
      <c r="X5">
        <v>1</v>
      </c>
      <c r="Y5">
        <v>2</v>
      </c>
      <c r="AD5">
        <v>1</v>
      </c>
      <c r="AE5">
        <v>1</v>
      </c>
      <c r="AF5">
        <v>2</v>
      </c>
      <c r="AK5">
        <v>1</v>
      </c>
      <c r="AL5">
        <v>1</v>
      </c>
      <c r="AM5">
        <v>2</v>
      </c>
      <c r="AR5">
        <v>1</v>
      </c>
      <c r="AS5">
        <v>1</v>
      </c>
      <c r="AT5">
        <v>2</v>
      </c>
      <c r="AY5">
        <v>1</v>
      </c>
      <c r="AZ5">
        <v>1</v>
      </c>
      <c r="BA5">
        <v>2</v>
      </c>
      <c r="BF5">
        <v>1</v>
      </c>
      <c r="BG5">
        <v>1</v>
      </c>
      <c r="BH5">
        <v>2</v>
      </c>
      <c r="BM5" t="s">
        <v>293</v>
      </c>
      <c r="BO5">
        <v>2</v>
      </c>
      <c r="BP5">
        <v>2</v>
      </c>
      <c r="BQ5">
        <v>2</v>
      </c>
      <c r="BR5">
        <v>2</v>
      </c>
      <c r="BS5">
        <v>1</v>
      </c>
    </row>
    <row r="6" spans="1:71" x14ac:dyDescent="0.25">
      <c r="A6" t="s">
        <v>46</v>
      </c>
      <c r="B6" t="s">
        <v>293</v>
      </c>
      <c r="C6">
        <v>1</v>
      </c>
      <c r="D6">
        <v>2</v>
      </c>
      <c r="I6">
        <v>1</v>
      </c>
      <c r="J6">
        <v>1</v>
      </c>
      <c r="K6">
        <v>2</v>
      </c>
      <c r="P6">
        <v>1</v>
      </c>
      <c r="Q6">
        <v>1</v>
      </c>
      <c r="R6">
        <v>2</v>
      </c>
      <c r="W6">
        <v>1</v>
      </c>
      <c r="X6">
        <v>1</v>
      </c>
      <c r="Y6">
        <v>2</v>
      </c>
      <c r="AD6">
        <v>1</v>
      </c>
      <c r="AE6">
        <v>1</v>
      </c>
      <c r="AF6">
        <v>2</v>
      </c>
      <c r="AK6">
        <v>1</v>
      </c>
      <c r="AL6">
        <v>1</v>
      </c>
      <c r="AM6">
        <v>2</v>
      </c>
      <c r="AR6">
        <v>1</v>
      </c>
      <c r="AS6">
        <v>1</v>
      </c>
      <c r="AT6">
        <v>2</v>
      </c>
      <c r="AY6">
        <v>1</v>
      </c>
      <c r="AZ6">
        <v>1</v>
      </c>
      <c r="BA6">
        <v>2</v>
      </c>
      <c r="BF6">
        <v>1</v>
      </c>
      <c r="BG6">
        <v>1</v>
      </c>
      <c r="BH6">
        <v>2</v>
      </c>
      <c r="BM6" t="s">
        <v>293</v>
      </c>
      <c r="BO6">
        <v>2</v>
      </c>
      <c r="BP6">
        <v>2</v>
      </c>
      <c r="BQ6">
        <v>2</v>
      </c>
      <c r="BR6">
        <v>2</v>
      </c>
      <c r="BS6">
        <v>1</v>
      </c>
    </row>
    <row r="7" spans="1:71" x14ac:dyDescent="0.25">
      <c r="A7" t="s">
        <v>49</v>
      </c>
      <c r="B7" t="s">
        <v>293</v>
      </c>
      <c r="C7">
        <v>1</v>
      </c>
      <c r="D7">
        <v>2</v>
      </c>
      <c r="I7">
        <v>1</v>
      </c>
      <c r="J7">
        <v>1</v>
      </c>
      <c r="K7">
        <v>2</v>
      </c>
      <c r="P7">
        <v>1</v>
      </c>
      <c r="Q7">
        <v>1</v>
      </c>
      <c r="R7">
        <v>2</v>
      </c>
      <c r="W7">
        <v>1</v>
      </c>
      <c r="X7">
        <v>1</v>
      </c>
      <c r="Y7">
        <v>2</v>
      </c>
      <c r="AD7">
        <v>1</v>
      </c>
      <c r="AE7">
        <v>1</v>
      </c>
      <c r="AF7">
        <v>2</v>
      </c>
      <c r="AK7">
        <v>1</v>
      </c>
      <c r="AL7">
        <v>1</v>
      </c>
      <c r="AM7">
        <v>2</v>
      </c>
      <c r="AR7">
        <v>1</v>
      </c>
      <c r="AS7">
        <v>1</v>
      </c>
      <c r="AT7">
        <v>2</v>
      </c>
      <c r="AY7">
        <v>1</v>
      </c>
      <c r="AZ7">
        <v>1</v>
      </c>
      <c r="BA7">
        <v>2</v>
      </c>
      <c r="BF7">
        <v>1</v>
      </c>
      <c r="BG7">
        <v>1</v>
      </c>
      <c r="BH7">
        <v>2</v>
      </c>
      <c r="BM7" t="s">
        <v>296</v>
      </c>
      <c r="BO7">
        <v>2</v>
      </c>
      <c r="BP7">
        <v>2</v>
      </c>
      <c r="BQ7">
        <v>1</v>
      </c>
      <c r="BR7">
        <v>2</v>
      </c>
      <c r="BS7">
        <v>2</v>
      </c>
    </row>
    <row r="8" spans="1:71" x14ac:dyDescent="0.25">
      <c r="A8" t="s">
        <v>52</v>
      </c>
      <c r="B8" t="s">
        <v>293</v>
      </c>
      <c r="C8">
        <v>1</v>
      </c>
      <c r="D8">
        <v>2</v>
      </c>
      <c r="I8">
        <v>1</v>
      </c>
      <c r="J8">
        <v>1</v>
      </c>
      <c r="K8">
        <v>2</v>
      </c>
      <c r="P8">
        <v>1</v>
      </c>
      <c r="Q8">
        <v>1</v>
      </c>
      <c r="R8">
        <v>2</v>
      </c>
      <c r="W8">
        <v>1</v>
      </c>
      <c r="X8">
        <v>1</v>
      </c>
      <c r="Y8">
        <v>2</v>
      </c>
      <c r="AD8">
        <v>3</v>
      </c>
      <c r="AE8">
        <v>1</v>
      </c>
      <c r="AF8">
        <v>2</v>
      </c>
      <c r="AK8">
        <v>1</v>
      </c>
      <c r="AL8">
        <v>1</v>
      </c>
      <c r="AM8">
        <v>2</v>
      </c>
      <c r="AR8">
        <v>1</v>
      </c>
      <c r="AS8">
        <v>1</v>
      </c>
      <c r="AT8">
        <v>2</v>
      </c>
      <c r="AY8">
        <v>1</v>
      </c>
      <c r="AZ8">
        <v>1</v>
      </c>
      <c r="BA8">
        <v>2</v>
      </c>
      <c r="BF8">
        <v>1</v>
      </c>
      <c r="BG8">
        <v>1</v>
      </c>
      <c r="BH8">
        <v>2</v>
      </c>
      <c r="BM8" t="s">
        <v>293</v>
      </c>
      <c r="BO8">
        <v>1</v>
      </c>
      <c r="BP8">
        <v>2</v>
      </c>
      <c r="BQ8">
        <v>1</v>
      </c>
      <c r="BR8">
        <v>2</v>
      </c>
      <c r="BS8">
        <v>2</v>
      </c>
    </row>
    <row r="9" spans="1:71" x14ac:dyDescent="0.25">
      <c r="A9" t="s">
        <v>55</v>
      </c>
      <c r="B9" t="s">
        <v>293</v>
      </c>
      <c r="C9">
        <v>1</v>
      </c>
      <c r="D9">
        <v>2</v>
      </c>
      <c r="I9">
        <v>1</v>
      </c>
      <c r="J9">
        <v>1</v>
      </c>
      <c r="K9">
        <v>2</v>
      </c>
      <c r="P9">
        <v>1</v>
      </c>
      <c r="Q9">
        <v>1</v>
      </c>
      <c r="R9">
        <v>2</v>
      </c>
      <c r="W9">
        <v>2</v>
      </c>
      <c r="X9">
        <v>1</v>
      </c>
      <c r="Y9">
        <v>2</v>
      </c>
      <c r="AD9">
        <v>1</v>
      </c>
      <c r="AE9">
        <v>1</v>
      </c>
      <c r="AF9">
        <v>2</v>
      </c>
      <c r="AK9">
        <v>1</v>
      </c>
      <c r="AL9">
        <v>1</v>
      </c>
      <c r="AM9">
        <v>2</v>
      </c>
      <c r="AR9">
        <v>1</v>
      </c>
      <c r="AS9">
        <v>1</v>
      </c>
      <c r="AT9">
        <v>2</v>
      </c>
      <c r="AY9">
        <v>1</v>
      </c>
      <c r="AZ9">
        <v>1</v>
      </c>
      <c r="BA9">
        <v>2</v>
      </c>
      <c r="BF9">
        <v>1</v>
      </c>
      <c r="BG9">
        <v>1</v>
      </c>
      <c r="BH9">
        <v>2</v>
      </c>
      <c r="BM9" t="s">
        <v>293</v>
      </c>
      <c r="BO9">
        <v>2</v>
      </c>
      <c r="BP9">
        <v>1</v>
      </c>
      <c r="BQ9">
        <v>2</v>
      </c>
      <c r="BR9">
        <v>1</v>
      </c>
      <c r="BS9">
        <v>2</v>
      </c>
    </row>
    <row r="10" spans="1:71" x14ac:dyDescent="0.25">
      <c r="A10" t="s">
        <v>58</v>
      </c>
      <c r="B10" t="s">
        <v>293</v>
      </c>
      <c r="C10">
        <v>1</v>
      </c>
      <c r="D10">
        <v>1</v>
      </c>
      <c r="E10" t="s">
        <v>294</v>
      </c>
      <c r="G10" t="s">
        <v>295</v>
      </c>
      <c r="I10">
        <v>1</v>
      </c>
      <c r="J10">
        <v>1</v>
      </c>
      <c r="K10">
        <v>2</v>
      </c>
      <c r="P10">
        <v>1</v>
      </c>
      <c r="Q10">
        <v>1</v>
      </c>
      <c r="R10">
        <v>2</v>
      </c>
      <c r="W10">
        <v>1</v>
      </c>
      <c r="X10">
        <v>1</v>
      </c>
      <c r="Y10">
        <v>2</v>
      </c>
      <c r="AD10">
        <v>1</v>
      </c>
      <c r="AE10">
        <v>1</v>
      </c>
      <c r="AF10">
        <v>2</v>
      </c>
      <c r="AK10">
        <v>1</v>
      </c>
      <c r="AL10">
        <v>1</v>
      </c>
      <c r="AM10">
        <v>2</v>
      </c>
      <c r="AR10">
        <v>1</v>
      </c>
      <c r="AS10">
        <v>1</v>
      </c>
      <c r="AT10">
        <v>2</v>
      </c>
      <c r="AY10">
        <v>1</v>
      </c>
      <c r="AZ10">
        <v>1</v>
      </c>
      <c r="BA10">
        <v>2</v>
      </c>
      <c r="BF10">
        <v>1</v>
      </c>
      <c r="BG10">
        <v>1</v>
      </c>
      <c r="BH10">
        <v>2</v>
      </c>
      <c r="BM10" t="s">
        <v>293</v>
      </c>
      <c r="BO10">
        <v>1</v>
      </c>
      <c r="BP10">
        <v>2</v>
      </c>
      <c r="BQ10">
        <v>1</v>
      </c>
      <c r="BR10">
        <v>2</v>
      </c>
      <c r="BS10">
        <v>2</v>
      </c>
    </row>
    <row r="11" spans="1:71" x14ac:dyDescent="0.25">
      <c r="A11" t="s">
        <v>61</v>
      </c>
      <c r="B11" t="s">
        <v>293</v>
      </c>
      <c r="C11">
        <v>1</v>
      </c>
      <c r="D11">
        <v>2</v>
      </c>
      <c r="I11">
        <v>1</v>
      </c>
      <c r="J11">
        <v>1</v>
      </c>
      <c r="K11">
        <v>2</v>
      </c>
      <c r="P11">
        <v>1</v>
      </c>
      <c r="Q11">
        <v>1</v>
      </c>
      <c r="R11">
        <v>2</v>
      </c>
      <c r="W11">
        <v>1</v>
      </c>
      <c r="X11">
        <v>1</v>
      </c>
      <c r="Y11">
        <v>2</v>
      </c>
      <c r="AD11">
        <v>1</v>
      </c>
      <c r="AE11">
        <v>1</v>
      </c>
      <c r="AF11">
        <v>2</v>
      </c>
      <c r="AK11">
        <v>1</v>
      </c>
      <c r="AL11">
        <v>1</v>
      </c>
      <c r="AM11">
        <v>2</v>
      </c>
      <c r="AR11">
        <v>1</v>
      </c>
      <c r="AS11">
        <v>1</v>
      </c>
      <c r="AT11">
        <v>2</v>
      </c>
      <c r="AY11">
        <v>1</v>
      </c>
      <c r="AZ11">
        <v>1</v>
      </c>
      <c r="BA11">
        <v>2</v>
      </c>
      <c r="BF11">
        <v>1</v>
      </c>
      <c r="BG11">
        <v>1</v>
      </c>
      <c r="BH11">
        <v>2</v>
      </c>
      <c r="BM11" t="s">
        <v>293</v>
      </c>
      <c r="BO11">
        <v>1</v>
      </c>
      <c r="BP11">
        <v>2</v>
      </c>
      <c r="BQ11">
        <v>1</v>
      </c>
      <c r="BR11">
        <v>2</v>
      </c>
      <c r="BS11">
        <v>2</v>
      </c>
    </row>
    <row r="12" spans="1:71" x14ac:dyDescent="0.25">
      <c r="A12" t="s">
        <v>64</v>
      </c>
      <c r="B12" t="s">
        <v>293</v>
      </c>
      <c r="C12">
        <v>1</v>
      </c>
      <c r="D12">
        <v>2</v>
      </c>
      <c r="I12">
        <v>1</v>
      </c>
      <c r="J12">
        <v>1</v>
      </c>
      <c r="K12">
        <v>2</v>
      </c>
      <c r="P12">
        <v>1</v>
      </c>
      <c r="Q12">
        <v>1</v>
      </c>
      <c r="R12">
        <v>2</v>
      </c>
      <c r="W12">
        <v>1</v>
      </c>
      <c r="X12">
        <v>1</v>
      </c>
      <c r="Y12">
        <v>2</v>
      </c>
      <c r="AD12">
        <v>1</v>
      </c>
      <c r="AE12">
        <v>1</v>
      </c>
      <c r="AF12">
        <v>2</v>
      </c>
      <c r="AK12">
        <v>1</v>
      </c>
      <c r="AL12">
        <v>1</v>
      </c>
      <c r="AM12">
        <v>2</v>
      </c>
      <c r="AR12">
        <v>1</v>
      </c>
      <c r="AS12">
        <v>1</v>
      </c>
      <c r="AT12">
        <v>2</v>
      </c>
      <c r="AY12">
        <v>1</v>
      </c>
      <c r="AZ12">
        <v>1</v>
      </c>
      <c r="BA12">
        <v>2</v>
      </c>
      <c r="BF12">
        <v>1</v>
      </c>
      <c r="BG12">
        <v>1</v>
      </c>
      <c r="BH12">
        <v>2</v>
      </c>
      <c r="BM12" t="s">
        <v>293</v>
      </c>
      <c r="BO12">
        <v>2</v>
      </c>
      <c r="BP12">
        <v>2</v>
      </c>
      <c r="BQ12">
        <v>2</v>
      </c>
      <c r="BR12">
        <v>2</v>
      </c>
      <c r="BS12">
        <v>1</v>
      </c>
    </row>
    <row r="13" spans="1:71" x14ac:dyDescent="0.25">
      <c r="A13" t="s">
        <v>66</v>
      </c>
      <c r="B13" t="s">
        <v>297</v>
      </c>
      <c r="C13">
        <v>1</v>
      </c>
      <c r="D13">
        <v>2</v>
      </c>
      <c r="I13">
        <v>1</v>
      </c>
      <c r="J13">
        <v>1</v>
      </c>
      <c r="K13">
        <v>2</v>
      </c>
      <c r="P13">
        <v>1</v>
      </c>
      <c r="Q13">
        <v>1</v>
      </c>
      <c r="R13">
        <v>2</v>
      </c>
      <c r="W13">
        <v>1</v>
      </c>
      <c r="X13">
        <v>1</v>
      </c>
      <c r="Y13">
        <v>2</v>
      </c>
      <c r="AD13">
        <v>1</v>
      </c>
      <c r="AE13">
        <v>1</v>
      </c>
      <c r="AF13">
        <v>2</v>
      </c>
      <c r="AK13">
        <v>1</v>
      </c>
      <c r="AL13">
        <v>1</v>
      </c>
      <c r="AM13">
        <v>2</v>
      </c>
      <c r="AR13">
        <v>1</v>
      </c>
      <c r="AS13">
        <v>1</v>
      </c>
      <c r="AT13">
        <v>2</v>
      </c>
      <c r="AY13">
        <v>1</v>
      </c>
      <c r="AZ13">
        <v>1</v>
      </c>
      <c r="BA13">
        <v>2</v>
      </c>
      <c r="BF13">
        <v>1</v>
      </c>
      <c r="BG13">
        <v>1</v>
      </c>
      <c r="BH13">
        <v>2</v>
      </c>
      <c r="BM13" t="s">
        <v>293</v>
      </c>
      <c r="BO13">
        <v>2</v>
      </c>
      <c r="BP13">
        <v>1</v>
      </c>
      <c r="BQ13">
        <v>2</v>
      </c>
      <c r="BR13">
        <v>1</v>
      </c>
      <c r="BS13">
        <v>2</v>
      </c>
    </row>
    <row r="14" spans="1:71" x14ac:dyDescent="0.25">
      <c r="A14" t="s">
        <v>69</v>
      </c>
      <c r="B14" t="s">
        <v>293</v>
      </c>
      <c r="C14">
        <v>1</v>
      </c>
      <c r="D14">
        <v>2</v>
      </c>
      <c r="I14">
        <v>1</v>
      </c>
      <c r="J14">
        <v>1</v>
      </c>
      <c r="K14">
        <v>2</v>
      </c>
      <c r="P14">
        <v>1</v>
      </c>
      <c r="Q14">
        <v>1</v>
      </c>
      <c r="R14">
        <v>2</v>
      </c>
      <c r="W14">
        <v>1</v>
      </c>
      <c r="X14">
        <v>1</v>
      </c>
      <c r="Y14">
        <v>2</v>
      </c>
      <c r="AD14">
        <v>1</v>
      </c>
      <c r="AE14">
        <v>1</v>
      </c>
      <c r="AF14">
        <v>2</v>
      </c>
      <c r="AK14">
        <v>1</v>
      </c>
      <c r="AL14">
        <v>1</v>
      </c>
      <c r="AM14">
        <v>2</v>
      </c>
      <c r="AR14">
        <v>1</v>
      </c>
      <c r="AS14">
        <v>1</v>
      </c>
      <c r="AT14">
        <v>2</v>
      </c>
      <c r="AY14">
        <v>1</v>
      </c>
      <c r="AZ14">
        <v>1</v>
      </c>
      <c r="BA14">
        <v>2</v>
      </c>
      <c r="BF14">
        <v>1</v>
      </c>
      <c r="BG14">
        <v>1</v>
      </c>
      <c r="BH14">
        <v>2</v>
      </c>
      <c r="BM14" t="s">
        <v>293</v>
      </c>
      <c r="BO14">
        <v>1</v>
      </c>
      <c r="BP14">
        <v>2</v>
      </c>
      <c r="BQ14">
        <v>1</v>
      </c>
      <c r="BR14">
        <v>2</v>
      </c>
      <c r="BS14">
        <v>2</v>
      </c>
    </row>
    <row r="15" spans="1:71" x14ac:dyDescent="0.25">
      <c r="A15" t="s">
        <v>71</v>
      </c>
      <c r="B15" t="s">
        <v>293</v>
      </c>
      <c r="C15">
        <v>1</v>
      </c>
      <c r="D15">
        <v>1</v>
      </c>
      <c r="E15" t="s">
        <v>294</v>
      </c>
      <c r="G15" t="s">
        <v>295</v>
      </c>
      <c r="I15">
        <v>1</v>
      </c>
      <c r="J15">
        <v>1</v>
      </c>
      <c r="K15">
        <v>2</v>
      </c>
      <c r="P15">
        <v>1</v>
      </c>
      <c r="Q15">
        <v>1</v>
      </c>
      <c r="R15">
        <v>2</v>
      </c>
      <c r="W15">
        <v>1</v>
      </c>
      <c r="X15">
        <v>1</v>
      </c>
      <c r="Y15">
        <v>2</v>
      </c>
      <c r="AD15">
        <v>1</v>
      </c>
      <c r="AE15">
        <v>1</v>
      </c>
      <c r="AF15">
        <v>2</v>
      </c>
      <c r="AK15">
        <v>1</v>
      </c>
      <c r="AL15">
        <v>1</v>
      </c>
      <c r="AM15">
        <v>2</v>
      </c>
      <c r="AR15">
        <v>1</v>
      </c>
      <c r="AS15">
        <v>1</v>
      </c>
      <c r="AT15">
        <v>2</v>
      </c>
      <c r="AY15">
        <v>1</v>
      </c>
      <c r="AZ15">
        <v>1</v>
      </c>
      <c r="BA15">
        <v>2</v>
      </c>
      <c r="BF15">
        <v>1</v>
      </c>
      <c r="BG15">
        <v>1</v>
      </c>
      <c r="BH15">
        <v>2</v>
      </c>
      <c r="BM15" t="s">
        <v>293</v>
      </c>
      <c r="BO15">
        <v>1</v>
      </c>
      <c r="BP15">
        <v>2</v>
      </c>
      <c r="BQ15">
        <v>1</v>
      </c>
      <c r="BR15">
        <v>2</v>
      </c>
      <c r="BS15">
        <v>2</v>
      </c>
    </row>
    <row r="16" spans="1:71" x14ac:dyDescent="0.25">
      <c r="A16" t="s">
        <v>73</v>
      </c>
      <c r="B16" t="s">
        <v>293</v>
      </c>
      <c r="C16">
        <v>1</v>
      </c>
      <c r="D16">
        <v>2</v>
      </c>
      <c r="I16">
        <v>1</v>
      </c>
      <c r="J16">
        <v>1</v>
      </c>
      <c r="K16">
        <v>2</v>
      </c>
      <c r="P16">
        <v>1</v>
      </c>
      <c r="Q16">
        <v>1</v>
      </c>
      <c r="R16">
        <v>2</v>
      </c>
      <c r="W16">
        <v>1</v>
      </c>
      <c r="X16">
        <v>1</v>
      </c>
      <c r="Y16">
        <v>2</v>
      </c>
      <c r="AD16">
        <v>1</v>
      </c>
      <c r="AE16">
        <v>1</v>
      </c>
      <c r="AF16">
        <v>2</v>
      </c>
      <c r="AK16">
        <v>1</v>
      </c>
      <c r="AL16">
        <v>1</v>
      </c>
      <c r="AM16">
        <v>2</v>
      </c>
      <c r="AR16">
        <v>1</v>
      </c>
      <c r="AS16">
        <v>1</v>
      </c>
      <c r="AT16">
        <v>2</v>
      </c>
      <c r="AY16">
        <v>1</v>
      </c>
      <c r="AZ16">
        <v>1</v>
      </c>
      <c r="BA16">
        <v>2</v>
      </c>
      <c r="BF16">
        <v>1</v>
      </c>
      <c r="BG16">
        <v>1</v>
      </c>
      <c r="BH16">
        <v>2</v>
      </c>
      <c r="BM16" t="s">
        <v>293</v>
      </c>
      <c r="BO16">
        <v>2</v>
      </c>
      <c r="BP16">
        <v>2</v>
      </c>
      <c r="BQ16">
        <v>2</v>
      </c>
      <c r="BR16">
        <v>2</v>
      </c>
      <c r="BS16">
        <v>1</v>
      </c>
    </row>
    <row r="17" spans="1:71" x14ac:dyDescent="0.25">
      <c r="A17" t="s">
        <v>76</v>
      </c>
      <c r="B17" t="s">
        <v>298</v>
      </c>
      <c r="C17">
        <v>1</v>
      </c>
      <c r="D17">
        <v>2</v>
      </c>
      <c r="I17">
        <v>1</v>
      </c>
      <c r="J17">
        <v>1</v>
      </c>
      <c r="K17">
        <v>2</v>
      </c>
      <c r="P17">
        <v>1</v>
      </c>
      <c r="Q17">
        <v>1</v>
      </c>
      <c r="R17">
        <v>2</v>
      </c>
      <c r="W17">
        <v>1</v>
      </c>
      <c r="X17">
        <v>1</v>
      </c>
      <c r="Y17">
        <v>2</v>
      </c>
      <c r="AD17">
        <v>1</v>
      </c>
      <c r="AE17">
        <v>1</v>
      </c>
      <c r="AF17">
        <v>2</v>
      </c>
      <c r="AK17">
        <v>1</v>
      </c>
      <c r="AL17">
        <v>1</v>
      </c>
      <c r="AM17">
        <v>2</v>
      </c>
      <c r="AR17">
        <v>1</v>
      </c>
      <c r="AS17">
        <v>1</v>
      </c>
      <c r="AT17">
        <v>2</v>
      </c>
      <c r="AY17">
        <v>1</v>
      </c>
      <c r="AZ17">
        <v>1</v>
      </c>
      <c r="BA17">
        <v>2</v>
      </c>
      <c r="BF17">
        <v>1</v>
      </c>
      <c r="BG17">
        <v>1</v>
      </c>
      <c r="BH17">
        <v>2</v>
      </c>
      <c r="BM17" t="s">
        <v>293</v>
      </c>
      <c r="BO17">
        <v>2</v>
      </c>
      <c r="BP17">
        <v>1</v>
      </c>
      <c r="BQ17">
        <v>2</v>
      </c>
      <c r="BR17">
        <v>1</v>
      </c>
      <c r="BS17">
        <v>2</v>
      </c>
    </row>
    <row r="18" spans="1:71" x14ac:dyDescent="0.25">
      <c r="A18" t="s">
        <v>79</v>
      </c>
      <c r="B18" t="s">
        <v>293</v>
      </c>
      <c r="C18">
        <v>1</v>
      </c>
      <c r="D18">
        <v>2</v>
      </c>
      <c r="I18">
        <v>1</v>
      </c>
      <c r="J18">
        <v>1</v>
      </c>
      <c r="K18">
        <v>2</v>
      </c>
      <c r="P18">
        <v>1</v>
      </c>
      <c r="Q18">
        <v>1</v>
      </c>
      <c r="R18">
        <v>2</v>
      </c>
      <c r="W18">
        <v>1</v>
      </c>
      <c r="X18">
        <v>1</v>
      </c>
      <c r="Y18">
        <v>2</v>
      </c>
      <c r="AD18">
        <v>1</v>
      </c>
      <c r="AE18">
        <v>1</v>
      </c>
      <c r="AF18">
        <v>2</v>
      </c>
      <c r="AK18">
        <v>1</v>
      </c>
      <c r="AL18">
        <v>1</v>
      </c>
      <c r="AM18">
        <v>2</v>
      </c>
      <c r="AR18">
        <v>1</v>
      </c>
      <c r="AS18">
        <v>1</v>
      </c>
      <c r="AT18">
        <v>2</v>
      </c>
      <c r="AY18">
        <v>1</v>
      </c>
      <c r="AZ18">
        <v>1</v>
      </c>
      <c r="BA18">
        <v>2</v>
      </c>
      <c r="BF18">
        <v>1</v>
      </c>
      <c r="BG18">
        <v>1</v>
      </c>
      <c r="BH18">
        <v>2</v>
      </c>
      <c r="BM18" t="s">
        <v>293</v>
      </c>
      <c r="BO18">
        <v>2</v>
      </c>
      <c r="BP18">
        <v>1</v>
      </c>
      <c r="BQ18">
        <v>2</v>
      </c>
      <c r="BR18">
        <v>1</v>
      </c>
      <c r="BS18">
        <v>2</v>
      </c>
    </row>
    <row r="19" spans="1:71" x14ac:dyDescent="0.25">
      <c r="A19" t="s">
        <v>81</v>
      </c>
      <c r="B19" t="s">
        <v>293</v>
      </c>
      <c r="C19">
        <v>1</v>
      </c>
      <c r="D19">
        <v>2</v>
      </c>
      <c r="I19">
        <v>1</v>
      </c>
      <c r="J19">
        <v>1</v>
      </c>
      <c r="K19">
        <v>2</v>
      </c>
      <c r="P19">
        <v>1</v>
      </c>
      <c r="Q19">
        <v>1</v>
      </c>
      <c r="R19">
        <v>2</v>
      </c>
      <c r="W19">
        <v>1</v>
      </c>
      <c r="X19">
        <v>1</v>
      </c>
      <c r="Y19">
        <v>2</v>
      </c>
      <c r="AD19">
        <v>1</v>
      </c>
      <c r="AE19">
        <v>1</v>
      </c>
      <c r="AF19">
        <v>2</v>
      </c>
      <c r="AK19">
        <v>1</v>
      </c>
      <c r="AL19">
        <v>1</v>
      </c>
      <c r="AM19">
        <v>2</v>
      </c>
      <c r="AR19">
        <v>1</v>
      </c>
      <c r="AS19">
        <v>1</v>
      </c>
      <c r="AT19">
        <v>2</v>
      </c>
      <c r="AY19">
        <v>1</v>
      </c>
      <c r="AZ19">
        <v>1</v>
      </c>
      <c r="BA19">
        <v>2</v>
      </c>
      <c r="BF19">
        <v>1</v>
      </c>
      <c r="BG19">
        <v>1</v>
      </c>
      <c r="BH19">
        <v>2</v>
      </c>
      <c r="BM19" t="s">
        <v>293</v>
      </c>
      <c r="BO19">
        <v>2</v>
      </c>
      <c r="BP19">
        <v>1</v>
      </c>
      <c r="BQ19">
        <v>2</v>
      </c>
      <c r="BR19">
        <v>1</v>
      </c>
      <c r="BS19">
        <v>2</v>
      </c>
    </row>
    <row r="20" spans="1:71" x14ac:dyDescent="0.25">
      <c r="A20" t="s">
        <v>84</v>
      </c>
      <c r="B20" t="s">
        <v>293</v>
      </c>
      <c r="C20">
        <v>1</v>
      </c>
      <c r="D20">
        <v>2</v>
      </c>
      <c r="I20">
        <v>1</v>
      </c>
      <c r="J20">
        <v>1</v>
      </c>
      <c r="K20">
        <v>2</v>
      </c>
      <c r="P20">
        <v>1</v>
      </c>
      <c r="Q20">
        <v>1</v>
      </c>
      <c r="R20">
        <v>2</v>
      </c>
      <c r="W20">
        <v>1</v>
      </c>
      <c r="X20">
        <v>1</v>
      </c>
      <c r="Y20">
        <v>2</v>
      </c>
      <c r="AD20">
        <v>1</v>
      </c>
      <c r="AE20">
        <v>1</v>
      </c>
      <c r="AF20">
        <v>2</v>
      </c>
      <c r="AK20">
        <v>1</v>
      </c>
      <c r="AL20">
        <v>1</v>
      </c>
      <c r="AM20">
        <v>2</v>
      </c>
      <c r="AR20">
        <v>1</v>
      </c>
      <c r="AS20">
        <v>1</v>
      </c>
      <c r="AT20">
        <v>2</v>
      </c>
      <c r="AY20">
        <v>1</v>
      </c>
      <c r="AZ20">
        <v>1</v>
      </c>
      <c r="BA20">
        <v>2</v>
      </c>
      <c r="BF20">
        <v>1</v>
      </c>
      <c r="BG20">
        <v>1</v>
      </c>
      <c r="BH20">
        <v>2</v>
      </c>
      <c r="BM20" t="s">
        <v>293</v>
      </c>
      <c r="BO20">
        <v>2</v>
      </c>
      <c r="BP20">
        <v>1</v>
      </c>
      <c r="BQ20">
        <v>2</v>
      </c>
      <c r="BR20">
        <v>1</v>
      </c>
      <c r="BS20">
        <v>2</v>
      </c>
    </row>
    <row r="21" spans="1:71" x14ac:dyDescent="0.25">
      <c r="A21" t="s">
        <v>86</v>
      </c>
      <c r="B21" t="s">
        <v>293</v>
      </c>
      <c r="C21">
        <v>1</v>
      </c>
      <c r="D21">
        <v>2</v>
      </c>
      <c r="I21">
        <v>1</v>
      </c>
      <c r="J21">
        <v>1</v>
      </c>
      <c r="K21">
        <v>2</v>
      </c>
      <c r="P21">
        <v>1</v>
      </c>
      <c r="Q21">
        <v>1</v>
      </c>
      <c r="R21">
        <v>2</v>
      </c>
      <c r="W21">
        <v>1</v>
      </c>
      <c r="X21">
        <v>1</v>
      </c>
      <c r="Y21">
        <v>2</v>
      </c>
      <c r="AD21">
        <v>1</v>
      </c>
      <c r="AE21">
        <v>1</v>
      </c>
      <c r="AF21">
        <v>2</v>
      </c>
      <c r="AK21">
        <v>1</v>
      </c>
      <c r="AL21">
        <v>1</v>
      </c>
      <c r="AM21">
        <v>2</v>
      </c>
      <c r="AR21">
        <v>1</v>
      </c>
      <c r="AS21">
        <v>1</v>
      </c>
      <c r="AT21">
        <v>2</v>
      </c>
      <c r="AY21">
        <v>1</v>
      </c>
      <c r="AZ21">
        <v>1</v>
      </c>
      <c r="BA21">
        <v>2</v>
      </c>
      <c r="BF21">
        <v>1</v>
      </c>
      <c r="BG21">
        <v>1</v>
      </c>
      <c r="BH21">
        <v>2</v>
      </c>
      <c r="BM21" t="s">
        <v>293</v>
      </c>
      <c r="BO21">
        <v>1</v>
      </c>
      <c r="BP21">
        <v>2</v>
      </c>
      <c r="BQ21">
        <v>1</v>
      </c>
      <c r="BR21">
        <v>2</v>
      </c>
      <c r="BS21">
        <v>2</v>
      </c>
    </row>
    <row r="22" spans="1:71" x14ac:dyDescent="0.25">
      <c r="A22" t="s">
        <v>89</v>
      </c>
      <c r="B22" t="s">
        <v>293</v>
      </c>
      <c r="C22">
        <v>1</v>
      </c>
      <c r="D22">
        <v>2</v>
      </c>
      <c r="I22">
        <v>1</v>
      </c>
      <c r="J22">
        <v>1</v>
      </c>
      <c r="K22">
        <v>2</v>
      </c>
      <c r="P22">
        <v>1</v>
      </c>
      <c r="Q22">
        <v>1</v>
      </c>
      <c r="R22">
        <v>2</v>
      </c>
      <c r="W22">
        <v>1</v>
      </c>
      <c r="X22">
        <v>1</v>
      </c>
      <c r="Y22">
        <v>2</v>
      </c>
      <c r="AD22">
        <v>1</v>
      </c>
      <c r="AE22">
        <v>1</v>
      </c>
      <c r="AF22">
        <v>2</v>
      </c>
      <c r="AK22">
        <v>1</v>
      </c>
      <c r="AL22">
        <v>1</v>
      </c>
      <c r="AM22">
        <v>2</v>
      </c>
      <c r="AR22">
        <v>1</v>
      </c>
      <c r="AS22">
        <v>1</v>
      </c>
      <c r="AT22">
        <v>2</v>
      </c>
      <c r="AY22">
        <v>1</v>
      </c>
      <c r="AZ22">
        <v>1</v>
      </c>
      <c r="BA22">
        <v>2</v>
      </c>
      <c r="BF22">
        <v>1</v>
      </c>
      <c r="BG22">
        <v>1</v>
      </c>
      <c r="BH22">
        <v>2</v>
      </c>
      <c r="BM22" t="s">
        <v>293</v>
      </c>
      <c r="BO22">
        <v>1</v>
      </c>
      <c r="BP22">
        <v>2</v>
      </c>
      <c r="BQ22">
        <v>1</v>
      </c>
      <c r="BR22">
        <v>2</v>
      </c>
      <c r="BS22">
        <v>2</v>
      </c>
    </row>
    <row r="23" spans="1:71" x14ac:dyDescent="0.25">
      <c r="A23" t="s">
        <v>92</v>
      </c>
      <c r="B23" t="s">
        <v>293</v>
      </c>
      <c r="C23">
        <v>1</v>
      </c>
      <c r="D23">
        <v>1</v>
      </c>
      <c r="E23" t="s">
        <v>294</v>
      </c>
      <c r="G23" t="s">
        <v>295</v>
      </c>
      <c r="I23">
        <v>1</v>
      </c>
      <c r="J23">
        <v>1</v>
      </c>
      <c r="K23">
        <v>2</v>
      </c>
      <c r="P23">
        <v>1</v>
      </c>
      <c r="Q23">
        <v>1</v>
      </c>
      <c r="R23">
        <v>2</v>
      </c>
      <c r="W23">
        <v>1</v>
      </c>
      <c r="X23">
        <v>1</v>
      </c>
      <c r="Y23">
        <v>2</v>
      </c>
      <c r="AD23">
        <v>1</v>
      </c>
      <c r="AE23">
        <v>1</v>
      </c>
      <c r="AF23">
        <v>2</v>
      </c>
      <c r="AK23">
        <v>1</v>
      </c>
      <c r="AL23">
        <v>1</v>
      </c>
      <c r="AM23">
        <v>2</v>
      </c>
      <c r="AR23">
        <v>1</v>
      </c>
      <c r="AS23">
        <v>1</v>
      </c>
      <c r="AT23">
        <v>2</v>
      </c>
      <c r="AY23">
        <v>1</v>
      </c>
      <c r="AZ23">
        <v>1</v>
      </c>
      <c r="BA23">
        <v>2</v>
      </c>
      <c r="BF23">
        <v>1</v>
      </c>
      <c r="BG23">
        <v>1</v>
      </c>
      <c r="BH23">
        <v>2</v>
      </c>
      <c r="BM23" t="s">
        <v>293</v>
      </c>
      <c r="BO23">
        <v>1</v>
      </c>
      <c r="BP23">
        <v>2</v>
      </c>
      <c r="BQ23">
        <v>1</v>
      </c>
      <c r="BR23">
        <v>2</v>
      </c>
      <c r="BS23">
        <v>2</v>
      </c>
    </row>
    <row r="24" spans="1:71" x14ac:dyDescent="0.25">
      <c r="A24" t="s">
        <v>94</v>
      </c>
      <c r="B24" t="s">
        <v>293</v>
      </c>
      <c r="C24">
        <v>1</v>
      </c>
      <c r="D24">
        <v>2</v>
      </c>
      <c r="I24">
        <v>1</v>
      </c>
      <c r="J24">
        <v>1</v>
      </c>
      <c r="K24">
        <v>2</v>
      </c>
      <c r="P24">
        <v>1</v>
      </c>
      <c r="Q24">
        <v>1</v>
      </c>
      <c r="R24">
        <v>2</v>
      </c>
      <c r="W24">
        <v>1</v>
      </c>
      <c r="X24">
        <v>1</v>
      </c>
      <c r="Y24">
        <v>2</v>
      </c>
      <c r="AD24">
        <v>1</v>
      </c>
      <c r="AE24">
        <v>1</v>
      </c>
      <c r="AF24">
        <v>2</v>
      </c>
      <c r="AK24">
        <v>1</v>
      </c>
      <c r="AL24">
        <v>1</v>
      </c>
      <c r="AM24">
        <v>2</v>
      </c>
      <c r="AR24">
        <v>1</v>
      </c>
      <c r="AS24">
        <v>1</v>
      </c>
      <c r="AT24">
        <v>2</v>
      </c>
      <c r="AY24">
        <v>1</v>
      </c>
      <c r="AZ24">
        <v>1</v>
      </c>
      <c r="BA24">
        <v>2</v>
      </c>
      <c r="BF24">
        <v>1</v>
      </c>
      <c r="BG24">
        <v>1</v>
      </c>
      <c r="BH24">
        <v>2</v>
      </c>
      <c r="BM24" t="s">
        <v>293</v>
      </c>
      <c r="BO24">
        <v>1</v>
      </c>
      <c r="BP24">
        <v>2</v>
      </c>
      <c r="BQ24">
        <v>1</v>
      </c>
      <c r="BR24">
        <v>2</v>
      </c>
      <c r="BS24">
        <v>2</v>
      </c>
    </row>
    <row r="25" spans="1:71" x14ac:dyDescent="0.25">
      <c r="A25" t="s">
        <v>97</v>
      </c>
      <c r="B25" t="s">
        <v>293</v>
      </c>
      <c r="C25">
        <v>1</v>
      </c>
      <c r="D25">
        <v>2</v>
      </c>
      <c r="I25">
        <v>1</v>
      </c>
      <c r="J25">
        <v>1</v>
      </c>
      <c r="K25">
        <v>2</v>
      </c>
      <c r="P25">
        <v>1</v>
      </c>
      <c r="Q25">
        <v>1</v>
      </c>
      <c r="R25">
        <v>2</v>
      </c>
      <c r="W25">
        <v>1</v>
      </c>
      <c r="X25">
        <v>1</v>
      </c>
      <c r="Y25">
        <v>2</v>
      </c>
      <c r="AD25">
        <v>1</v>
      </c>
      <c r="AE25">
        <v>1</v>
      </c>
      <c r="AF25">
        <v>2</v>
      </c>
      <c r="AK25">
        <v>1</v>
      </c>
      <c r="AL25">
        <v>1</v>
      </c>
      <c r="AM25">
        <v>2</v>
      </c>
      <c r="AR25">
        <v>1</v>
      </c>
      <c r="AS25">
        <v>1</v>
      </c>
      <c r="AT25">
        <v>2</v>
      </c>
      <c r="AY25">
        <v>1</v>
      </c>
      <c r="AZ25">
        <v>1</v>
      </c>
      <c r="BA25">
        <v>2</v>
      </c>
      <c r="BF25">
        <v>1</v>
      </c>
      <c r="BG25">
        <v>1</v>
      </c>
      <c r="BH25">
        <v>2</v>
      </c>
      <c r="BM25" t="s">
        <v>293</v>
      </c>
      <c r="BO25">
        <v>2</v>
      </c>
      <c r="BP25">
        <v>1</v>
      </c>
      <c r="BQ25">
        <v>2</v>
      </c>
      <c r="BR25">
        <v>1</v>
      </c>
      <c r="BS25">
        <v>2</v>
      </c>
    </row>
    <row r="26" spans="1:71" x14ac:dyDescent="0.25">
      <c r="A26" t="s">
        <v>99</v>
      </c>
      <c r="B26" t="s">
        <v>293</v>
      </c>
      <c r="C26">
        <v>1</v>
      </c>
      <c r="D26">
        <v>2</v>
      </c>
      <c r="I26">
        <v>1</v>
      </c>
      <c r="J26">
        <v>1</v>
      </c>
      <c r="K26">
        <v>2</v>
      </c>
      <c r="P26">
        <v>1</v>
      </c>
      <c r="Q26">
        <v>1</v>
      </c>
      <c r="R26">
        <v>2</v>
      </c>
      <c r="W26">
        <v>1</v>
      </c>
      <c r="X26">
        <v>1</v>
      </c>
      <c r="Y26">
        <v>2</v>
      </c>
      <c r="AD26">
        <v>1</v>
      </c>
      <c r="AE26">
        <v>1</v>
      </c>
      <c r="AF26">
        <v>2</v>
      </c>
      <c r="AK26">
        <v>1</v>
      </c>
      <c r="AL26">
        <v>1</v>
      </c>
      <c r="AM26">
        <v>2</v>
      </c>
      <c r="AR26">
        <v>1</v>
      </c>
      <c r="AS26">
        <v>1</v>
      </c>
      <c r="AT26">
        <v>2</v>
      </c>
      <c r="AY26">
        <v>1</v>
      </c>
      <c r="AZ26">
        <v>1</v>
      </c>
      <c r="BA26">
        <v>2</v>
      </c>
      <c r="BF26">
        <v>1</v>
      </c>
      <c r="BG26">
        <v>1</v>
      </c>
      <c r="BH26">
        <v>2</v>
      </c>
      <c r="BM26" t="s">
        <v>293</v>
      </c>
      <c r="BO26">
        <v>1</v>
      </c>
      <c r="BP26">
        <v>2</v>
      </c>
      <c r="BQ26">
        <v>1</v>
      </c>
      <c r="BR26">
        <v>2</v>
      </c>
      <c r="BS26">
        <v>2</v>
      </c>
    </row>
    <row r="27" spans="1:71" x14ac:dyDescent="0.25">
      <c r="A27" t="s">
        <v>101</v>
      </c>
      <c r="B27" t="s">
        <v>293</v>
      </c>
      <c r="C27">
        <v>1</v>
      </c>
      <c r="D27">
        <v>2</v>
      </c>
      <c r="I27">
        <v>1</v>
      </c>
      <c r="J27">
        <v>1</v>
      </c>
      <c r="K27">
        <v>2</v>
      </c>
      <c r="P27">
        <v>1</v>
      </c>
      <c r="Q27">
        <v>1</v>
      </c>
      <c r="R27">
        <v>2</v>
      </c>
      <c r="W27">
        <v>1</v>
      </c>
      <c r="X27">
        <v>1</v>
      </c>
      <c r="Y27">
        <v>2</v>
      </c>
      <c r="AD27">
        <v>1</v>
      </c>
      <c r="AE27">
        <v>1</v>
      </c>
      <c r="AF27">
        <v>2</v>
      </c>
      <c r="AK27">
        <v>2</v>
      </c>
      <c r="AL27">
        <v>1</v>
      </c>
      <c r="AM27">
        <v>2</v>
      </c>
      <c r="AR27">
        <v>1</v>
      </c>
      <c r="AS27">
        <v>1</v>
      </c>
      <c r="AT27">
        <v>2</v>
      </c>
      <c r="AY27">
        <v>1</v>
      </c>
      <c r="AZ27">
        <v>1</v>
      </c>
      <c r="BA27">
        <v>2</v>
      </c>
      <c r="BF27">
        <v>1</v>
      </c>
      <c r="BG27">
        <v>1</v>
      </c>
      <c r="BH27">
        <v>2</v>
      </c>
      <c r="BM27" t="s">
        <v>293</v>
      </c>
      <c r="BO27">
        <v>2</v>
      </c>
      <c r="BP27">
        <v>1</v>
      </c>
      <c r="BQ27">
        <v>2</v>
      </c>
      <c r="BR27">
        <v>1</v>
      </c>
      <c r="BS27">
        <v>2</v>
      </c>
    </row>
    <row r="28" spans="1:71" x14ac:dyDescent="0.25">
      <c r="A28" t="s">
        <v>103</v>
      </c>
      <c r="B28" t="s">
        <v>299</v>
      </c>
      <c r="C28">
        <v>1</v>
      </c>
      <c r="D28">
        <v>1</v>
      </c>
      <c r="E28" t="s">
        <v>294</v>
      </c>
      <c r="G28" t="s">
        <v>295</v>
      </c>
      <c r="I28">
        <v>1</v>
      </c>
      <c r="J28">
        <v>1</v>
      </c>
      <c r="K28">
        <v>2</v>
      </c>
      <c r="P28">
        <v>1</v>
      </c>
      <c r="Q28">
        <v>1</v>
      </c>
      <c r="R28">
        <v>2</v>
      </c>
      <c r="W28">
        <v>1</v>
      </c>
      <c r="X28">
        <v>1</v>
      </c>
      <c r="Y28">
        <v>2</v>
      </c>
      <c r="AD28">
        <v>1</v>
      </c>
      <c r="AE28">
        <v>1</v>
      </c>
      <c r="AF28">
        <v>2</v>
      </c>
      <c r="AK28">
        <v>1</v>
      </c>
      <c r="AL28">
        <v>1</v>
      </c>
      <c r="AM28">
        <v>2</v>
      </c>
      <c r="AR28">
        <v>1</v>
      </c>
      <c r="AS28">
        <v>1</v>
      </c>
      <c r="AT28">
        <v>2</v>
      </c>
      <c r="AY28">
        <v>1</v>
      </c>
      <c r="AZ28">
        <v>1</v>
      </c>
      <c r="BA28">
        <v>2</v>
      </c>
      <c r="BF28">
        <v>1</v>
      </c>
      <c r="BG28">
        <v>1</v>
      </c>
      <c r="BH28">
        <v>2</v>
      </c>
      <c r="BM28" t="s">
        <v>293</v>
      </c>
      <c r="BO28">
        <v>1</v>
      </c>
      <c r="BP28">
        <v>2</v>
      </c>
      <c r="BQ28">
        <v>1</v>
      </c>
      <c r="BR28">
        <v>2</v>
      </c>
      <c r="BS28">
        <v>2</v>
      </c>
    </row>
    <row r="29" spans="1:71" x14ac:dyDescent="0.25">
      <c r="A29" t="s">
        <v>106</v>
      </c>
      <c r="B29" t="s">
        <v>293</v>
      </c>
      <c r="C29">
        <v>1</v>
      </c>
      <c r="D29">
        <v>1</v>
      </c>
      <c r="E29" t="s">
        <v>294</v>
      </c>
      <c r="G29" t="s">
        <v>295</v>
      </c>
      <c r="I29">
        <v>1</v>
      </c>
      <c r="J29">
        <v>1</v>
      </c>
      <c r="K29">
        <v>2</v>
      </c>
      <c r="P29">
        <v>1</v>
      </c>
      <c r="Q29">
        <v>1</v>
      </c>
      <c r="R29">
        <v>2</v>
      </c>
      <c r="W29">
        <v>1</v>
      </c>
      <c r="X29">
        <v>1</v>
      </c>
      <c r="Y29">
        <v>2</v>
      </c>
      <c r="AD29">
        <v>1</v>
      </c>
      <c r="AE29">
        <v>1</v>
      </c>
      <c r="AF29">
        <v>2</v>
      </c>
      <c r="AK29">
        <v>2</v>
      </c>
      <c r="AL29">
        <v>1</v>
      </c>
      <c r="AM29">
        <v>2</v>
      </c>
      <c r="AR29">
        <v>1</v>
      </c>
      <c r="AS29">
        <v>1</v>
      </c>
      <c r="AT29">
        <v>2</v>
      </c>
      <c r="AY29">
        <v>1</v>
      </c>
      <c r="AZ29">
        <v>1</v>
      </c>
      <c r="BA29">
        <v>2</v>
      </c>
      <c r="BF29">
        <v>1</v>
      </c>
      <c r="BG29">
        <v>1</v>
      </c>
      <c r="BH29">
        <v>2</v>
      </c>
      <c r="BM29" t="s">
        <v>293</v>
      </c>
      <c r="BO29">
        <v>1</v>
      </c>
      <c r="BP29">
        <v>2</v>
      </c>
      <c r="BQ29">
        <v>1</v>
      </c>
      <c r="BR29">
        <v>1</v>
      </c>
      <c r="BS29">
        <v>2</v>
      </c>
    </row>
    <row r="30" spans="1:71" x14ac:dyDescent="0.25">
      <c r="A30" t="s">
        <v>108</v>
      </c>
      <c r="B30" t="s">
        <v>293</v>
      </c>
      <c r="C30">
        <v>1</v>
      </c>
      <c r="D30">
        <v>2</v>
      </c>
      <c r="I30">
        <v>1</v>
      </c>
      <c r="J30">
        <v>1</v>
      </c>
      <c r="K30">
        <v>2</v>
      </c>
      <c r="P30">
        <v>1</v>
      </c>
      <c r="Q30">
        <v>1</v>
      </c>
      <c r="R30">
        <v>2</v>
      </c>
      <c r="W30">
        <v>1</v>
      </c>
      <c r="X30">
        <v>1</v>
      </c>
      <c r="Y30">
        <v>2</v>
      </c>
      <c r="AD30">
        <v>1</v>
      </c>
      <c r="AE30">
        <v>1</v>
      </c>
      <c r="AF30">
        <v>2</v>
      </c>
      <c r="AK30">
        <v>1</v>
      </c>
      <c r="AL30">
        <v>1</v>
      </c>
      <c r="AM30">
        <v>2</v>
      </c>
      <c r="AR30">
        <v>1</v>
      </c>
      <c r="AS30">
        <v>1</v>
      </c>
      <c r="AT30">
        <v>2</v>
      </c>
      <c r="AY30">
        <v>1</v>
      </c>
      <c r="AZ30">
        <v>1</v>
      </c>
      <c r="BA30">
        <v>2</v>
      </c>
      <c r="BF30">
        <v>1</v>
      </c>
      <c r="BG30">
        <v>1</v>
      </c>
      <c r="BH30">
        <v>2</v>
      </c>
      <c r="BM30" t="s">
        <v>293</v>
      </c>
      <c r="BO30">
        <v>1</v>
      </c>
      <c r="BP30">
        <v>2</v>
      </c>
      <c r="BQ30">
        <v>1</v>
      </c>
      <c r="BR30">
        <v>2</v>
      </c>
      <c r="BS30">
        <v>2</v>
      </c>
    </row>
    <row r="31" spans="1:71" x14ac:dyDescent="0.25">
      <c r="A31" t="s">
        <v>110</v>
      </c>
      <c r="B31" t="s">
        <v>299</v>
      </c>
      <c r="C31">
        <v>1</v>
      </c>
      <c r="D31">
        <v>1</v>
      </c>
      <c r="E31" t="s">
        <v>294</v>
      </c>
      <c r="G31" t="s">
        <v>295</v>
      </c>
      <c r="I31">
        <v>1</v>
      </c>
      <c r="J31">
        <v>1</v>
      </c>
      <c r="K31">
        <v>2</v>
      </c>
      <c r="P31">
        <v>1</v>
      </c>
      <c r="Q31">
        <v>1</v>
      </c>
      <c r="R31">
        <v>2</v>
      </c>
      <c r="W31">
        <v>1</v>
      </c>
      <c r="X31">
        <v>1</v>
      </c>
      <c r="Y31">
        <v>2</v>
      </c>
      <c r="AD31">
        <v>1</v>
      </c>
      <c r="AE31">
        <v>1</v>
      </c>
      <c r="AF31">
        <v>2</v>
      </c>
      <c r="AK31">
        <v>1</v>
      </c>
      <c r="AL31">
        <v>1</v>
      </c>
      <c r="AM31">
        <v>2</v>
      </c>
      <c r="AR31">
        <v>1</v>
      </c>
      <c r="AS31">
        <v>1</v>
      </c>
      <c r="AT31">
        <v>2</v>
      </c>
      <c r="AY31">
        <v>1</v>
      </c>
      <c r="AZ31">
        <v>1</v>
      </c>
      <c r="BA31">
        <v>2</v>
      </c>
      <c r="BF31">
        <v>1</v>
      </c>
      <c r="BG31">
        <v>1</v>
      </c>
      <c r="BH31">
        <v>2</v>
      </c>
      <c r="BM31" t="s">
        <v>298</v>
      </c>
      <c r="BO31">
        <v>2</v>
      </c>
      <c r="BP31">
        <v>1</v>
      </c>
      <c r="BQ31">
        <v>2</v>
      </c>
      <c r="BR31">
        <v>1</v>
      </c>
      <c r="BS31">
        <v>2</v>
      </c>
    </row>
    <row r="32" spans="1:71" x14ac:dyDescent="0.25">
      <c r="A32" t="s">
        <v>113</v>
      </c>
      <c r="B32" t="s">
        <v>293</v>
      </c>
      <c r="C32">
        <v>1</v>
      </c>
      <c r="D32">
        <v>1</v>
      </c>
      <c r="E32" t="s">
        <v>294</v>
      </c>
      <c r="G32" t="s">
        <v>295</v>
      </c>
      <c r="I32">
        <v>1</v>
      </c>
      <c r="J32">
        <v>1</v>
      </c>
      <c r="K32">
        <v>2</v>
      </c>
      <c r="P32">
        <v>1</v>
      </c>
      <c r="Q32">
        <v>1</v>
      </c>
      <c r="R32">
        <v>2</v>
      </c>
      <c r="W32">
        <v>1</v>
      </c>
      <c r="X32">
        <v>1</v>
      </c>
      <c r="Y32">
        <v>2</v>
      </c>
      <c r="AD32">
        <v>1</v>
      </c>
      <c r="AE32">
        <v>1</v>
      </c>
      <c r="AF32">
        <v>2</v>
      </c>
      <c r="AK32">
        <v>1</v>
      </c>
      <c r="AL32">
        <v>1</v>
      </c>
      <c r="AM32">
        <v>2</v>
      </c>
      <c r="AR32">
        <v>1</v>
      </c>
      <c r="AS32">
        <v>1</v>
      </c>
      <c r="AT32">
        <v>2</v>
      </c>
      <c r="AY32">
        <v>1</v>
      </c>
      <c r="AZ32">
        <v>1</v>
      </c>
      <c r="BA32">
        <v>2</v>
      </c>
      <c r="BF32">
        <v>1</v>
      </c>
      <c r="BG32">
        <v>1</v>
      </c>
      <c r="BH32">
        <v>2</v>
      </c>
      <c r="BM32" t="s">
        <v>293</v>
      </c>
      <c r="BO32">
        <v>2</v>
      </c>
      <c r="BP32">
        <v>1</v>
      </c>
      <c r="BQ32">
        <v>2</v>
      </c>
      <c r="BR32">
        <v>1</v>
      </c>
      <c r="BS32">
        <v>2</v>
      </c>
    </row>
    <row r="33" spans="1:71" x14ac:dyDescent="0.25">
      <c r="A33" t="s">
        <v>116</v>
      </c>
      <c r="B33" t="s">
        <v>299</v>
      </c>
      <c r="C33">
        <v>1</v>
      </c>
      <c r="D33">
        <v>2</v>
      </c>
      <c r="I33">
        <v>1</v>
      </c>
      <c r="J33">
        <v>1</v>
      </c>
      <c r="K33">
        <v>2</v>
      </c>
      <c r="P33">
        <v>1</v>
      </c>
      <c r="Q33">
        <v>1</v>
      </c>
      <c r="R33">
        <v>2</v>
      </c>
      <c r="W33">
        <v>1</v>
      </c>
      <c r="X33">
        <v>1</v>
      </c>
      <c r="Y33">
        <v>2</v>
      </c>
      <c r="AD33">
        <v>1</v>
      </c>
      <c r="AE33">
        <v>1</v>
      </c>
      <c r="AF33">
        <v>2</v>
      </c>
      <c r="AK33">
        <v>1</v>
      </c>
      <c r="AL33">
        <v>1</v>
      </c>
      <c r="AM33">
        <v>2</v>
      </c>
      <c r="AR33">
        <v>1</v>
      </c>
      <c r="AS33">
        <v>1</v>
      </c>
      <c r="AT33">
        <v>2</v>
      </c>
      <c r="AY33">
        <v>1</v>
      </c>
      <c r="AZ33">
        <v>1</v>
      </c>
      <c r="BA33">
        <v>2</v>
      </c>
      <c r="BF33">
        <v>1</v>
      </c>
      <c r="BG33">
        <v>1</v>
      </c>
      <c r="BH33">
        <v>2</v>
      </c>
      <c r="BM33" t="s">
        <v>300</v>
      </c>
      <c r="BO33">
        <v>2</v>
      </c>
      <c r="BP33">
        <v>2</v>
      </c>
      <c r="BQ33">
        <v>2</v>
      </c>
      <c r="BR33">
        <v>2</v>
      </c>
      <c r="BS33">
        <v>1</v>
      </c>
    </row>
    <row r="34" spans="1:71" x14ac:dyDescent="0.25">
      <c r="A34" t="s">
        <v>118</v>
      </c>
      <c r="B34" t="s">
        <v>293</v>
      </c>
      <c r="C34">
        <v>1</v>
      </c>
      <c r="D34">
        <v>2</v>
      </c>
      <c r="I34">
        <v>1</v>
      </c>
      <c r="J34">
        <v>1</v>
      </c>
      <c r="K34">
        <v>2</v>
      </c>
      <c r="P34">
        <v>1</v>
      </c>
      <c r="Q34">
        <v>1</v>
      </c>
      <c r="R34">
        <v>2</v>
      </c>
      <c r="W34">
        <v>1</v>
      </c>
      <c r="X34">
        <v>1</v>
      </c>
      <c r="Y34">
        <v>2</v>
      </c>
      <c r="AD34">
        <v>1</v>
      </c>
      <c r="AE34">
        <v>1</v>
      </c>
      <c r="AF34">
        <v>2</v>
      </c>
      <c r="AK34">
        <v>1</v>
      </c>
      <c r="AL34">
        <v>1</v>
      </c>
      <c r="AM34">
        <v>2</v>
      </c>
      <c r="AR34">
        <v>1</v>
      </c>
      <c r="AS34">
        <v>1</v>
      </c>
      <c r="AT34">
        <v>2</v>
      </c>
      <c r="AY34">
        <v>1</v>
      </c>
      <c r="AZ34">
        <v>1</v>
      </c>
      <c r="BA34">
        <v>2</v>
      </c>
      <c r="BF34">
        <v>1</v>
      </c>
      <c r="BG34">
        <v>1</v>
      </c>
      <c r="BH34">
        <v>2</v>
      </c>
      <c r="BM34" t="s">
        <v>293</v>
      </c>
      <c r="BO34">
        <v>2</v>
      </c>
      <c r="BP34">
        <v>1</v>
      </c>
      <c r="BQ34">
        <v>2</v>
      </c>
      <c r="BR34">
        <v>1</v>
      </c>
      <c r="BS34">
        <v>2</v>
      </c>
    </row>
    <row r="35" spans="1:71" x14ac:dyDescent="0.25">
      <c r="A35" t="s">
        <v>121</v>
      </c>
      <c r="B35" t="s">
        <v>293</v>
      </c>
      <c r="C35">
        <v>1</v>
      </c>
      <c r="D35">
        <v>2</v>
      </c>
      <c r="I35">
        <v>1</v>
      </c>
      <c r="J35">
        <v>1</v>
      </c>
      <c r="K35">
        <v>2</v>
      </c>
      <c r="P35">
        <v>1</v>
      </c>
      <c r="Q35">
        <v>1</v>
      </c>
      <c r="R35">
        <v>2</v>
      </c>
      <c r="W35">
        <v>1</v>
      </c>
      <c r="X35">
        <v>1</v>
      </c>
      <c r="Y35">
        <v>2</v>
      </c>
      <c r="AD35">
        <v>1</v>
      </c>
      <c r="AE35">
        <v>1</v>
      </c>
      <c r="AF35">
        <v>2</v>
      </c>
      <c r="AK35">
        <v>1</v>
      </c>
      <c r="AL35">
        <v>1</v>
      </c>
      <c r="AM35">
        <v>2</v>
      </c>
      <c r="AR35">
        <v>1</v>
      </c>
      <c r="AS35">
        <v>1</v>
      </c>
      <c r="AT35">
        <v>2</v>
      </c>
      <c r="AY35">
        <v>1</v>
      </c>
      <c r="AZ35">
        <v>1</v>
      </c>
      <c r="BA35">
        <v>2</v>
      </c>
      <c r="BF35">
        <v>1</v>
      </c>
      <c r="BG35">
        <v>1</v>
      </c>
      <c r="BH35">
        <v>2</v>
      </c>
      <c r="BM35" t="s">
        <v>293</v>
      </c>
      <c r="BO35">
        <v>1</v>
      </c>
      <c r="BP35">
        <v>2</v>
      </c>
      <c r="BQ35">
        <v>2</v>
      </c>
      <c r="BR35">
        <v>2</v>
      </c>
      <c r="BS35">
        <v>1</v>
      </c>
    </row>
    <row r="36" spans="1:71" x14ac:dyDescent="0.25">
      <c r="A36" t="s">
        <v>124</v>
      </c>
      <c r="B36" t="s">
        <v>293</v>
      </c>
      <c r="C36">
        <v>1</v>
      </c>
      <c r="D36">
        <v>1</v>
      </c>
      <c r="E36" t="s">
        <v>294</v>
      </c>
      <c r="G36" t="s">
        <v>295</v>
      </c>
      <c r="I36">
        <v>1</v>
      </c>
      <c r="J36">
        <v>1</v>
      </c>
      <c r="K36">
        <v>2</v>
      </c>
      <c r="P36">
        <v>1</v>
      </c>
      <c r="Q36">
        <v>1</v>
      </c>
      <c r="R36">
        <v>2</v>
      </c>
      <c r="W36">
        <v>1</v>
      </c>
      <c r="X36">
        <v>1</v>
      </c>
      <c r="Y36">
        <v>2</v>
      </c>
      <c r="AD36">
        <v>1</v>
      </c>
      <c r="AE36">
        <v>1</v>
      </c>
      <c r="AF36">
        <v>2</v>
      </c>
      <c r="AK36">
        <v>1</v>
      </c>
      <c r="AL36">
        <v>1</v>
      </c>
      <c r="AM36">
        <v>2</v>
      </c>
      <c r="AR36">
        <v>3</v>
      </c>
      <c r="AS36">
        <v>1</v>
      </c>
      <c r="AT36">
        <v>2</v>
      </c>
      <c r="AU36" t="s">
        <v>301</v>
      </c>
      <c r="AY36">
        <v>1</v>
      </c>
      <c r="AZ36">
        <v>1</v>
      </c>
      <c r="BA36">
        <v>2</v>
      </c>
      <c r="BF36">
        <v>1</v>
      </c>
      <c r="BG36">
        <v>1</v>
      </c>
      <c r="BH36">
        <v>2</v>
      </c>
      <c r="BM36" t="s">
        <v>293</v>
      </c>
      <c r="BO36">
        <v>2</v>
      </c>
      <c r="BP36">
        <v>1</v>
      </c>
      <c r="BQ36">
        <v>2</v>
      </c>
      <c r="BR36">
        <v>1</v>
      </c>
      <c r="BS36">
        <v>2</v>
      </c>
    </row>
    <row r="37" spans="1:71" x14ac:dyDescent="0.25">
      <c r="A37" t="s">
        <v>127</v>
      </c>
      <c r="B37" t="s">
        <v>293</v>
      </c>
      <c r="C37">
        <v>1</v>
      </c>
      <c r="D37">
        <v>2</v>
      </c>
      <c r="I37">
        <v>1</v>
      </c>
      <c r="J37">
        <v>1</v>
      </c>
      <c r="K37">
        <v>2</v>
      </c>
      <c r="P37">
        <v>1</v>
      </c>
      <c r="Q37">
        <v>1</v>
      </c>
      <c r="R37">
        <v>2</v>
      </c>
      <c r="W37">
        <v>1</v>
      </c>
      <c r="X37">
        <v>1</v>
      </c>
      <c r="Y37">
        <v>2</v>
      </c>
      <c r="AD37">
        <v>1</v>
      </c>
      <c r="AE37">
        <v>1</v>
      </c>
      <c r="AF37">
        <v>2</v>
      </c>
      <c r="AK37">
        <v>1</v>
      </c>
      <c r="AL37">
        <v>1</v>
      </c>
      <c r="AM37">
        <v>2</v>
      </c>
      <c r="AR37">
        <v>1</v>
      </c>
      <c r="AS37">
        <v>1</v>
      </c>
      <c r="AT37">
        <v>2</v>
      </c>
      <c r="AY37">
        <v>1</v>
      </c>
      <c r="AZ37">
        <v>1</v>
      </c>
      <c r="BA37">
        <v>2</v>
      </c>
      <c r="BF37">
        <v>1</v>
      </c>
      <c r="BG37">
        <v>1</v>
      </c>
      <c r="BH37">
        <v>2</v>
      </c>
      <c r="BM37" t="s">
        <v>293</v>
      </c>
      <c r="BO37">
        <v>2</v>
      </c>
      <c r="BP37">
        <v>1</v>
      </c>
      <c r="BQ37">
        <v>2</v>
      </c>
      <c r="BR37">
        <v>2</v>
      </c>
      <c r="BS37">
        <v>1</v>
      </c>
    </row>
    <row r="38" spans="1:71" x14ac:dyDescent="0.25">
      <c r="A38" t="s">
        <v>130</v>
      </c>
      <c r="B38" t="s">
        <v>293</v>
      </c>
      <c r="C38">
        <v>1</v>
      </c>
      <c r="D38">
        <v>1</v>
      </c>
      <c r="E38" t="s">
        <v>294</v>
      </c>
      <c r="G38" t="s">
        <v>295</v>
      </c>
      <c r="I38">
        <v>1</v>
      </c>
      <c r="J38">
        <v>1</v>
      </c>
      <c r="K38">
        <v>2</v>
      </c>
      <c r="P38">
        <v>1</v>
      </c>
      <c r="Q38">
        <v>1</v>
      </c>
      <c r="R38">
        <v>2</v>
      </c>
      <c r="W38">
        <v>1</v>
      </c>
      <c r="X38">
        <v>1</v>
      </c>
      <c r="Y38">
        <v>2</v>
      </c>
      <c r="AD38">
        <v>1</v>
      </c>
      <c r="AE38">
        <v>1</v>
      </c>
      <c r="AF38">
        <v>2</v>
      </c>
      <c r="AK38">
        <v>1</v>
      </c>
      <c r="AL38">
        <v>1</v>
      </c>
      <c r="AM38">
        <v>2</v>
      </c>
      <c r="AR38">
        <v>1</v>
      </c>
      <c r="AS38">
        <v>1</v>
      </c>
      <c r="AT38">
        <v>2</v>
      </c>
      <c r="AY38">
        <v>1</v>
      </c>
      <c r="AZ38">
        <v>1</v>
      </c>
      <c r="BA38">
        <v>2</v>
      </c>
      <c r="BF38">
        <v>1</v>
      </c>
      <c r="BG38">
        <v>1</v>
      </c>
      <c r="BH38">
        <v>2</v>
      </c>
      <c r="BM38" t="s">
        <v>293</v>
      </c>
      <c r="BO38">
        <v>1</v>
      </c>
      <c r="BP38">
        <v>2</v>
      </c>
      <c r="BQ38">
        <v>2</v>
      </c>
      <c r="BR38">
        <v>1</v>
      </c>
      <c r="BS38">
        <v>2</v>
      </c>
    </row>
    <row r="39" spans="1:71" x14ac:dyDescent="0.25">
      <c r="A39" t="s">
        <v>132</v>
      </c>
      <c r="B39" t="s">
        <v>293</v>
      </c>
      <c r="C39">
        <v>1</v>
      </c>
      <c r="D39">
        <v>2</v>
      </c>
      <c r="I39">
        <v>1</v>
      </c>
      <c r="J39">
        <v>1</v>
      </c>
      <c r="K39">
        <v>2</v>
      </c>
      <c r="P39">
        <v>1</v>
      </c>
      <c r="Q39">
        <v>1</v>
      </c>
      <c r="R39">
        <v>2</v>
      </c>
      <c r="W39">
        <v>1</v>
      </c>
      <c r="X39">
        <v>1</v>
      </c>
      <c r="Y39">
        <v>2</v>
      </c>
      <c r="AD39">
        <v>1</v>
      </c>
      <c r="AE39">
        <v>1</v>
      </c>
      <c r="AF39">
        <v>2</v>
      </c>
      <c r="AK39">
        <v>1</v>
      </c>
      <c r="AL39">
        <v>1</v>
      </c>
      <c r="AM39">
        <v>2</v>
      </c>
      <c r="AR39">
        <v>1</v>
      </c>
      <c r="AS39">
        <v>1</v>
      </c>
      <c r="AT39">
        <v>2</v>
      </c>
      <c r="AY39">
        <v>1</v>
      </c>
      <c r="AZ39">
        <v>1</v>
      </c>
      <c r="BA39">
        <v>2</v>
      </c>
      <c r="BF39">
        <v>1</v>
      </c>
      <c r="BG39">
        <v>1</v>
      </c>
      <c r="BH39">
        <v>2</v>
      </c>
      <c r="BM39" t="s">
        <v>293</v>
      </c>
      <c r="BO39">
        <v>2</v>
      </c>
      <c r="BP39">
        <v>1</v>
      </c>
      <c r="BQ39">
        <v>2</v>
      </c>
      <c r="BR39">
        <v>1</v>
      </c>
      <c r="BS39">
        <v>2</v>
      </c>
    </row>
    <row r="40" spans="1:71" x14ac:dyDescent="0.25">
      <c r="A40" t="s">
        <v>134</v>
      </c>
      <c r="B40" t="s">
        <v>293</v>
      </c>
      <c r="C40">
        <v>1</v>
      </c>
      <c r="D40">
        <v>1</v>
      </c>
      <c r="E40" t="s">
        <v>294</v>
      </c>
      <c r="G40" t="s">
        <v>295</v>
      </c>
      <c r="I40">
        <v>3</v>
      </c>
      <c r="J40">
        <v>1</v>
      </c>
      <c r="K40">
        <v>2</v>
      </c>
      <c r="L40" t="s">
        <v>302</v>
      </c>
      <c r="P40">
        <v>1</v>
      </c>
      <c r="Q40">
        <v>1</v>
      </c>
      <c r="R40">
        <v>2</v>
      </c>
      <c r="W40">
        <v>1</v>
      </c>
      <c r="X40">
        <v>1</v>
      </c>
      <c r="Y40">
        <v>2</v>
      </c>
      <c r="AD40">
        <v>1</v>
      </c>
      <c r="AE40">
        <v>1</v>
      </c>
      <c r="AF40">
        <v>2</v>
      </c>
      <c r="AK40">
        <v>1</v>
      </c>
      <c r="AL40">
        <v>1</v>
      </c>
      <c r="AM40">
        <v>2</v>
      </c>
      <c r="AR40">
        <v>1</v>
      </c>
      <c r="AS40">
        <v>1</v>
      </c>
      <c r="AT40">
        <v>2</v>
      </c>
      <c r="AY40">
        <v>1</v>
      </c>
      <c r="AZ40">
        <v>1</v>
      </c>
      <c r="BA40">
        <v>2</v>
      </c>
      <c r="BF40">
        <v>1</v>
      </c>
      <c r="BG40">
        <v>1</v>
      </c>
      <c r="BH40">
        <v>2</v>
      </c>
      <c r="BM40" t="s">
        <v>293</v>
      </c>
      <c r="BO40">
        <v>2</v>
      </c>
      <c r="BP40">
        <v>2</v>
      </c>
      <c r="BQ40">
        <v>2</v>
      </c>
      <c r="BR40">
        <v>2</v>
      </c>
      <c r="BS40">
        <v>1</v>
      </c>
    </row>
    <row r="41" spans="1:71" x14ac:dyDescent="0.25">
      <c r="A41" t="s">
        <v>136</v>
      </c>
      <c r="B41" t="s">
        <v>293</v>
      </c>
      <c r="C41">
        <v>1</v>
      </c>
      <c r="D41">
        <v>1</v>
      </c>
      <c r="E41" t="s">
        <v>294</v>
      </c>
      <c r="G41" t="s">
        <v>295</v>
      </c>
      <c r="I41">
        <v>1</v>
      </c>
      <c r="J41">
        <v>1</v>
      </c>
      <c r="K41">
        <v>2</v>
      </c>
      <c r="P41">
        <v>1</v>
      </c>
      <c r="Q41">
        <v>1</v>
      </c>
      <c r="R41">
        <v>2</v>
      </c>
      <c r="W41">
        <v>1</v>
      </c>
      <c r="X41">
        <v>1</v>
      </c>
      <c r="Y41">
        <v>2</v>
      </c>
      <c r="AD41">
        <v>1</v>
      </c>
      <c r="AE41">
        <v>1</v>
      </c>
      <c r="AF41">
        <v>2</v>
      </c>
      <c r="AK41">
        <v>1</v>
      </c>
      <c r="AL41">
        <v>1</v>
      </c>
      <c r="AM41">
        <v>2</v>
      </c>
      <c r="AR41">
        <v>1</v>
      </c>
      <c r="AS41">
        <v>1</v>
      </c>
      <c r="AT41">
        <v>2</v>
      </c>
      <c r="AY41">
        <v>1</v>
      </c>
      <c r="AZ41">
        <v>1</v>
      </c>
      <c r="BA41">
        <v>2</v>
      </c>
      <c r="BF41">
        <v>1</v>
      </c>
      <c r="BG41">
        <v>1</v>
      </c>
      <c r="BH41">
        <v>2</v>
      </c>
      <c r="BM41" t="s">
        <v>293</v>
      </c>
      <c r="BO41">
        <v>1</v>
      </c>
      <c r="BP41">
        <v>2</v>
      </c>
      <c r="BQ41">
        <v>1</v>
      </c>
      <c r="BR41">
        <v>2</v>
      </c>
      <c r="BS41">
        <v>2</v>
      </c>
    </row>
    <row r="42" spans="1:71" x14ac:dyDescent="0.25">
      <c r="A42" t="s">
        <v>138</v>
      </c>
      <c r="B42" t="s">
        <v>293</v>
      </c>
      <c r="C42">
        <v>1</v>
      </c>
      <c r="D42">
        <v>1</v>
      </c>
      <c r="E42" t="s">
        <v>294</v>
      </c>
      <c r="I42">
        <v>1</v>
      </c>
      <c r="J42">
        <v>1</v>
      </c>
      <c r="K42">
        <v>2</v>
      </c>
      <c r="P42">
        <v>1</v>
      </c>
      <c r="Q42">
        <v>1</v>
      </c>
      <c r="R42">
        <v>2</v>
      </c>
      <c r="W42">
        <v>1</v>
      </c>
      <c r="X42">
        <v>1</v>
      </c>
      <c r="Y42">
        <v>2</v>
      </c>
      <c r="AD42">
        <v>1</v>
      </c>
      <c r="AE42">
        <v>1</v>
      </c>
      <c r="AF42">
        <v>2</v>
      </c>
      <c r="AK42">
        <v>1</v>
      </c>
      <c r="AL42">
        <v>1</v>
      </c>
      <c r="AM42">
        <v>2</v>
      </c>
      <c r="AR42">
        <v>1</v>
      </c>
      <c r="AS42">
        <v>1</v>
      </c>
      <c r="AT42">
        <v>2</v>
      </c>
      <c r="AY42">
        <v>1</v>
      </c>
      <c r="AZ42">
        <v>1</v>
      </c>
      <c r="BA42">
        <v>2</v>
      </c>
      <c r="BF42">
        <v>1</v>
      </c>
      <c r="BG42">
        <v>1</v>
      </c>
      <c r="BH42">
        <v>2</v>
      </c>
      <c r="BM42" t="s">
        <v>293</v>
      </c>
      <c r="BO42">
        <v>1</v>
      </c>
      <c r="BP42">
        <v>2</v>
      </c>
      <c r="BQ42">
        <v>1</v>
      </c>
      <c r="BR42">
        <v>2</v>
      </c>
      <c r="BS42">
        <v>2</v>
      </c>
    </row>
    <row r="43" spans="1:71" x14ac:dyDescent="0.25">
      <c r="A43" t="s">
        <v>140</v>
      </c>
      <c r="B43" t="s">
        <v>293</v>
      </c>
      <c r="C43">
        <v>1</v>
      </c>
      <c r="D43">
        <v>2</v>
      </c>
      <c r="I43">
        <v>1</v>
      </c>
      <c r="J43">
        <v>1</v>
      </c>
      <c r="K43">
        <v>2</v>
      </c>
      <c r="P43">
        <v>2</v>
      </c>
      <c r="Q43">
        <v>1</v>
      </c>
      <c r="R43">
        <v>2</v>
      </c>
      <c r="W43">
        <v>1</v>
      </c>
      <c r="X43">
        <v>1</v>
      </c>
      <c r="Y43">
        <v>2</v>
      </c>
      <c r="AD43">
        <v>1</v>
      </c>
      <c r="AE43">
        <v>1</v>
      </c>
      <c r="AF43">
        <v>2</v>
      </c>
      <c r="AK43">
        <v>1</v>
      </c>
      <c r="AL43">
        <v>1</v>
      </c>
      <c r="AM43">
        <v>2</v>
      </c>
      <c r="AR43">
        <v>1</v>
      </c>
      <c r="AS43">
        <v>1</v>
      </c>
      <c r="AT43">
        <v>2</v>
      </c>
      <c r="AY43">
        <v>1</v>
      </c>
      <c r="AZ43">
        <v>1</v>
      </c>
      <c r="BA43">
        <v>2</v>
      </c>
      <c r="BF43">
        <v>1</v>
      </c>
      <c r="BG43">
        <v>1</v>
      </c>
      <c r="BH43">
        <v>2</v>
      </c>
      <c r="BM43" t="s">
        <v>293</v>
      </c>
      <c r="BO43">
        <v>1</v>
      </c>
      <c r="BP43">
        <v>2</v>
      </c>
      <c r="BQ43">
        <v>1</v>
      </c>
      <c r="BR43">
        <v>2</v>
      </c>
      <c r="BS43">
        <v>2</v>
      </c>
    </row>
    <row r="44" spans="1:71" x14ac:dyDescent="0.25">
      <c r="A44" t="s">
        <v>143</v>
      </c>
      <c r="B44" t="s">
        <v>293</v>
      </c>
      <c r="C44">
        <v>1</v>
      </c>
      <c r="D44">
        <v>2</v>
      </c>
      <c r="I44">
        <v>1</v>
      </c>
      <c r="J44">
        <v>1</v>
      </c>
      <c r="K44">
        <v>2</v>
      </c>
      <c r="P44">
        <v>1</v>
      </c>
      <c r="Q44">
        <v>1</v>
      </c>
      <c r="R44">
        <v>2</v>
      </c>
      <c r="W44">
        <v>1</v>
      </c>
      <c r="X44">
        <v>1</v>
      </c>
      <c r="Y44">
        <v>2</v>
      </c>
      <c r="AD44">
        <v>1</v>
      </c>
      <c r="AE44">
        <v>1</v>
      </c>
      <c r="AF44">
        <v>2</v>
      </c>
      <c r="AK44">
        <v>1</v>
      </c>
      <c r="AL44">
        <v>1</v>
      </c>
      <c r="AM44">
        <v>2</v>
      </c>
      <c r="AR44">
        <v>1</v>
      </c>
      <c r="AS44">
        <v>1</v>
      </c>
      <c r="AT44">
        <v>2</v>
      </c>
      <c r="AY44">
        <v>1</v>
      </c>
      <c r="AZ44">
        <v>1</v>
      </c>
      <c r="BA44">
        <v>2</v>
      </c>
      <c r="BF44">
        <v>1</v>
      </c>
      <c r="BG44">
        <v>1</v>
      </c>
      <c r="BH44">
        <v>2</v>
      </c>
      <c r="BM44" t="s">
        <v>293</v>
      </c>
      <c r="BO44">
        <v>2</v>
      </c>
      <c r="BP44">
        <v>1</v>
      </c>
      <c r="BQ44">
        <v>2</v>
      </c>
      <c r="BR44">
        <v>1</v>
      </c>
      <c r="BS44">
        <v>2</v>
      </c>
    </row>
    <row r="45" spans="1:71" x14ac:dyDescent="0.25">
      <c r="A45" t="s">
        <v>146</v>
      </c>
      <c r="B45" t="s">
        <v>293</v>
      </c>
      <c r="C45">
        <v>1</v>
      </c>
      <c r="D45">
        <v>2</v>
      </c>
      <c r="I45">
        <v>1</v>
      </c>
      <c r="J45">
        <v>1</v>
      </c>
      <c r="K45">
        <v>2</v>
      </c>
      <c r="P45">
        <v>1</v>
      </c>
      <c r="Q45">
        <v>1</v>
      </c>
      <c r="R45">
        <v>2</v>
      </c>
      <c r="W45">
        <v>1</v>
      </c>
      <c r="X45">
        <v>1</v>
      </c>
      <c r="Y45">
        <v>2</v>
      </c>
      <c r="AD45">
        <v>1</v>
      </c>
      <c r="AE45">
        <v>1</v>
      </c>
      <c r="AF45">
        <v>2</v>
      </c>
      <c r="AK45">
        <v>1</v>
      </c>
      <c r="AL45">
        <v>1</v>
      </c>
      <c r="AM45">
        <v>2</v>
      </c>
      <c r="AR45">
        <v>1</v>
      </c>
      <c r="AS45">
        <v>1</v>
      </c>
      <c r="AT45">
        <v>2</v>
      </c>
      <c r="AY45">
        <v>1</v>
      </c>
      <c r="AZ45">
        <v>1</v>
      </c>
      <c r="BA45">
        <v>2</v>
      </c>
      <c r="BF45">
        <v>1</v>
      </c>
      <c r="BG45">
        <v>1</v>
      </c>
      <c r="BH45">
        <v>2</v>
      </c>
      <c r="BM45" t="s">
        <v>293</v>
      </c>
      <c r="BO45">
        <v>1</v>
      </c>
      <c r="BP45">
        <v>2</v>
      </c>
      <c r="BQ45">
        <v>2</v>
      </c>
      <c r="BR45">
        <v>2</v>
      </c>
      <c r="BS45">
        <v>1</v>
      </c>
    </row>
    <row r="46" spans="1:71" x14ac:dyDescent="0.25">
      <c r="A46" t="s">
        <v>148</v>
      </c>
      <c r="B46" t="s">
        <v>293</v>
      </c>
      <c r="C46">
        <v>1</v>
      </c>
      <c r="D46">
        <v>2</v>
      </c>
      <c r="I46">
        <v>1</v>
      </c>
      <c r="J46">
        <v>1</v>
      </c>
      <c r="K46">
        <v>2</v>
      </c>
      <c r="P46">
        <v>1</v>
      </c>
      <c r="Q46">
        <v>1</v>
      </c>
      <c r="R46">
        <v>2</v>
      </c>
      <c r="W46">
        <v>1</v>
      </c>
      <c r="X46">
        <v>1</v>
      </c>
      <c r="Y46">
        <v>2</v>
      </c>
      <c r="AD46">
        <v>1</v>
      </c>
      <c r="AE46">
        <v>1</v>
      </c>
      <c r="AF46">
        <v>2</v>
      </c>
      <c r="AK46">
        <v>1</v>
      </c>
      <c r="AL46">
        <v>1</v>
      </c>
      <c r="AM46">
        <v>2</v>
      </c>
      <c r="AR46">
        <v>1</v>
      </c>
      <c r="AS46">
        <v>1</v>
      </c>
      <c r="AT46">
        <v>2</v>
      </c>
      <c r="AY46">
        <v>1</v>
      </c>
      <c r="AZ46">
        <v>1</v>
      </c>
      <c r="BA46">
        <v>2</v>
      </c>
      <c r="BF46">
        <v>1</v>
      </c>
      <c r="BG46">
        <v>1</v>
      </c>
      <c r="BH46">
        <v>2</v>
      </c>
      <c r="BM46" t="s">
        <v>293</v>
      </c>
      <c r="BO46">
        <v>2</v>
      </c>
      <c r="BP46">
        <v>1</v>
      </c>
      <c r="BQ46">
        <v>2</v>
      </c>
      <c r="BR46">
        <v>1</v>
      </c>
      <c r="BS46">
        <v>2</v>
      </c>
    </row>
    <row r="47" spans="1:71" x14ac:dyDescent="0.25">
      <c r="A47" t="s">
        <v>150</v>
      </c>
      <c r="B47" t="s">
        <v>293</v>
      </c>
      <c r="C47">
        <v>1</v>
      </c>
      <c r="D47">
        <v>2</v>
      </c>
      <c r="I47">
        <v>1</v>
      </c>
      <c r="J47">
        <v>1</v>
      </c>
      <c r="K47">
        <v>2</v>
      </c>
      <c r="P47">
        <v>1</v>
      </c>
      <c r="Q47">
        <v>1</v>
      </c>
      <c r="R47">
        <v>2</v>
      </c>
      <c r="W47">
        <v>1</v>
      </c>
      <c r="X47">
        <v>1</v>
      </c>
      <c r="Y47">
        <v>2</v>
      </c>
      <c r="AD47">
        <v>1</v>
      </c>
      <c r="AE47">
        <v>1</v>
      </c>
      <c r="AF47">
        <v>2</v>
      </c>
      <c r="AK47">
        <v>1</v>
      </c>
      <c r="AL47">
        <v>1</v>
      </c>
      <c r="AM47">
        <v>2</v>
      </c>
      <c r="AR47">
        <v>1</v>
      </c>
      <c r="AS47">
        <v>1</v>
      </c>
      <c r="AT47">
        <v>2</v>
      </c>
      <c r="AY47">
        <v>1</v>
      </c>
      <c r="AZ47">
        <v>1</v>
      </c>
      <c r="BA47">
        <v>2</v>
      </c>
      <c r="BF47">
        <v>1</v>
      </c>
      <c r="BG47">
        <v>1</v>
      </c>
      <c r="BH47">
        <v>2</v>
      </c>
      <c r="BM47" t="s">
        <v>293</v>
      </c>
      <c r="BO47">
        <v>2</v>
      </c>
      <c r="BP47">
        <v>1</v>
      </c>
      <c r="BQ47">
        <v>2</v>
      </c>
      <c r="BR47">
        <v>1</v>
      </c>
      <c r="BS47">
        <v>2</v>
      </c>
    </row>
    <row r="48" spans="1:71" x14ac:dyDescent="0.25">
      <c r="A48" t="s">
        <v>152</v>
      </c>
      <c r="B48" t="s">
        <v>293</v>
      </c>
      <c r="C48">
        <v>1</v>
      </c>
      <c r="D48">
        <v>2</v>
      </c>
      <c r="I48">
        <v>1</v>
      </c>
      <c r="J48">
        <v>1</v>
      </c>
      <c r="K48">
        <v>2</v>
      </c>
      <c r="P48">
        <v>1</v>
      </c>
      <c r="Q48">
        <v>1</v>
      </c>
      <c r="R48">
        <v>2</v>
      </c>
      <c r="W48">
        <v>1</v>
      </c>
      <c r="X48">
        <v>1</v>
      </c>
      <c r="Y48">
        <v>2</v>
      </c>
      <c r="AD48">
        <v>1</v>
      </c>
      <c r="AE48">
        <v>1</v>
      </c>
      <c r="AF48">
        <v>2</v>
      </c>
      <c r="AK48">
        <v>1</v>
      </c>
      <c r="AL48">
        <v>1</v>
      </c>
      <c r="AM48">
        <v>2</v>
      </c>
      <c r="AR48">
        <v>1</v>
      </c>
      <c r="AS48">
        <v>1</v>
      </c>
      <c r="AT48">
        <v>2</v>
      </c>
      <c r="AY48">
        <v>1</v>
      </c>
      <c r="AZ48">
        <v>1</v>
      </c>
      <c r="BA48">
        <v>2</v>
      </c>
      <c r="BF48">
        <v>1</v>
      </c>
      <c r="BG48">
        <v>1</v>
      </c>
      <c r="BH48">
        <v>2</v>
      </c>
      <c r="BM48" t="s">
        <v>293</v>
      </c>
      <c r="BO48">
        <v>2</v>
      </c>
      <c r="BP48">
        <v>1</v>
      </c>
      <c r="BQ48">
        <v>2</v>
      </c>
      <c r="BR48">
        <v>2</v>
      </c>
      <c r="BS48">
        <v>1</v>
      </c>
    </row>
    <row r="49" spans="1:71" x14ac:dyDescent="0.25">
      <c r="A49" t="s">
        <v>155</v>
      </c>
      <c r="B49" t="s">
        <v>293</v>
      </c>
      <c r="C49">
        <v>1</v>
      </c>
      <c r="D49">
        <v>1</v>
      </c>
      <c r="E49" t="s">
        <v>294</v>
      </c>
      <c r="I49">
        <v>1</v>
      </c>
      <c r="J49">
        <v>1</v>
      </c>
      <c r="K49">
        <v>2</v>
      </c>
      <c r="P49">
        <v>1</v>
      </c>
      <c r="Q49">
        <v>1</v>
      </c>
      <c r="R49">
        <v>2</v>
      </c>
      <c r="W49">
        <v>1</v>
      </c>
      <c r="X49">
        <v>1</v>
      </c>
      <c r="Y49">
        <v>2</v>
      </c>
      <c r="AD49">
        <v>1</v>
      </c>
      <c r="AE49">
        <v>1</v>
      </c>
      <c r="AF49">
        <v>2</v>
      </c>
      <c r="AK49">
        <v>1</v>
      </c>
      <c r="AL49">
        <v>1</v>
      </c>
      <c r="AM49">
        <v>2</v>
      </c>
      <c r="AR49">
        <v>1</v>
      </c>
      <c r="AS49">
        <v>1</v>
      </c>
      <c r="AT49">
        <v>2</v>
      </c>
      <c r="AY49">
        <v>1</v>
      </c>
      <c r="AZ49">
        <v>1</v>
      </c>
      <c r="BA49">
        <v>2</v>
      </c>
      <c r="BF49">
        <v>1</v>
      </c>
      <c r="BG49">
        <v>1</v>
      </c>
      <c r="BH49">
        <v>2</v>
      </c>
      <c r="BM49" t="s">
        <v>293</v>
      </c>
      <c r="BO49">
        <v>1</v>
      </c>
      <c r="BP49">
        <v>2</v>
      </c>
      <c r="BQ49">
        <v>1</v>
      </c>
      <c r="BR49">
        <v>2</v>
      </c>
      <c r="BS49">
        <v>2</v>
      </c>
    </row>
    <row r="50" spans="1:71" x14ac:dyDescent="0.25">
      <c r="A50" t="s">
        <v>158</v>
      </c>
      <c r="B50" t="s">
        <v>293</v>
      </c>
      <c r="C50">
        <v>1</v>
      </c>
      <c r="D50">
        <v>1</v>
      </c>
      <c r="E50" t="s">
        <v>294</v>
      </c>
      <c r="I50">
        <v>1</v>
      </c>
      <c r="J50">
        <v>1</v>
      </c>
      <c r="K50">
        <v>2</v>
      </c>
      <c r="P50">
        <v>1</v>
      </c>
      <c r="Q50">
        <v>1</v>
      </c>
      <c r="R50">
        <v>2</v>
      </c>
      <c r="W50">
        <v>1</v>
      </c>
      <c r="X50">
        <v>1</v>
      </c>
      <c r="Y50">
        <v>2</v>
      </c>
      <c r="AD50">
        <v>1</v>
      </c>
      <c r="AE50">
        <v>1</v>
      </c>
      <c r="AF50">
        <v>2</v>
      </c>
      <c r="AK50">
        <v>1</v>
      </c>
      <c r="AL50">
        <v>1</v>
      </c>
      <c r="AM50">
        <v>2</v>
      </c>
      <c r="AR50">
        <v>1</v>
      </c>
      <c r="AS50">
        <v>1</v>
      </c>
      <c r="AT50">
        <v>2</v>
      </c>
      <c r="AY50">
        <v>1</v>
      </c>
      <c r="AZ50">
        <v>1</v>
      </c>
      <c r="BA50">
        <v>2</v>
      </c>
      <c r="BF50">
        <v>1</v>
      </c>
      <c r="BG50">
        <v>1</v>
      </c>
      <c r="BH50">
        <v>2</v>
      </c>
      <c r="BM50" t="s">
        <v>293</v>
      </c>
      <c r="BO50">
        <v>2</v>
      </c>
      <c r="BP50">
        <v>1</v>
      </c>
      <c r="BQ50">
        <v>1</v>
      </c>
      <c r="BR50">
        <v>2</v>
      </c>
      <c r="BS50">
        <v>2</v>
      </c>
    </row>
    <row r="51" spans="1:71" x14ac:dyDescent="0.25">
      <c r="A51" t="s">
        <v>159</v>
      </c>
      <c r="B51" t="s">
        <v>293</v>
      </c>
      <c r="C51">
        <v>1</v>
      </c>
      <c r="D51">
        <v>1</v>
      </c>
      <c r="E51" t="s">
        <v>294</v>
      </c>
      <c r="I51">
        <v>1</v>
      </c>
      <c r="J51">
        <v>1</v>
      </c>
      <c r="K51">
        <v>2</v>
      </c>
      <c r="P51">
        <v>1</v>
      </c>
      <c r="Q51">
        <v>1</v>
      </c>
      <c r="R51">
        <v>2</v>
      </c>
      <c r="W51">
        <v>1</v>
      </c>
      <c r="X51">
        <v>1</v>
      </c>
      <c r="Y51">
        <v>2</v>
      </c>
      <c r="AD51">
        <v>1</v>
      </c>
      <c r="AE51">
        <v>1</v>
      </c>
      <c r="AF51">
        <v>2</v>
      </c>
      <c r="AK51">
        <v>1</v>
      </c>
      <c r="AL51">
        <v>1</v>
      </c>
      <c r="AM51">
        <v>2</v>
      </c>
      <c r="AR51">
        <v>1</v>
      </c>
      <c r="AS51">
        <v>1</v>
      </c>
      <c r="AT51">
        <v>2</v>
      </c>
      <c r="AY51">
        <v>1</v>
      </c>
      <c r="AZ51">
        <v>1</v>
      </c>
      <c r="BA51">
        <v>2</v>
      </c>
      <c r="BF51">
        <v>1</v>
      </c>
      <c r="BG51">
        <v>1</v>
      </c>
      <c r="BH51">
        <v>2</v>
      </c>
      <c r="BM51" t="s">
        <v>303</v>
      </c>
      <c r="BO51">
        <v>2</v>
      </c>
      <c r="BP51">
        <v>1</v>
      </c>
      <c r="BQ51">
        <v>2</v>
      </c>
      <c r="BR51">
        <v>1</v>
      </c>
      <c r="BS51">
        <v>2</v>
      </c>
    </row>
    <row r="52" spans="1:71" x14ac:dyDescent="0.25">
      <c r="A52" t="s">
        <v>162</v>
      </c>
      <c r="B52" t="s">
        <v>293</v>
      </c>
      <c r="C52">
        <v>1</v>
      </c>
      <c r="D52">
        <v>1</v>
      </c>
      <c r="E52" t="s">
        <v>294</v>
      </c>
      <c r="I52">
        <v>1</v>
      </c>
      <c r="J52">
        <v>1</v>
      </c>
      <c r="K52">
        <v>2</v>
      </c>
      <c r="P52">
        <v>1</v>
      </c>
      <c r="Q52">
        <v>1</v>
      </c>
      <c r="R52">
        <v>2</v>
      </c>
      <c r="W52">
        <v>1</v>
      </c>
      <c r="X52">
        <v>1</v>
      </c>
      <c r="Y52">
        <v>2</v>
      </c>
      <c r="AD52">
        <v>1</v>
      </c>
      <c r="AE52">
        <v>1</v>
      </c>
      <c r="AF52">
        <v>2</v>
      </c>
      <c r="AK52">
        <v>1</v>
      </c>
      <c r="AL52">
        <v>1</v>
      </c>
      <c r="AM52">
        <v>2</v>
      </c>
      <c r="AR52">
        <v>1</v>
      </c>
      <c r="AS52">
        <v>1</v>
      </c>
      <c r="AT52">
        <v>2</v>
      </c>
      <c r="AY52">
        <v>1</v>
      </c>
      <c r="AZ52">
        <v>1</v>
      </c>
      <c r="BA52">
        <v>2</v>
      </c>
      <c r="BF52">
        <v>1</v>
      </c>
      <c r="BG52">
        <v>1</v>
      </c>
      <c r="BH52">
        <v>2</v>
      </c>
      <c r="BM52" t="s">
        <v>293</v>
      </c>
      <c r="BO52">
        <v>2</v>
      </c>
      <c r="BP52">
        <v>1</v>
      </c>
      <c r="BQ52">
        <v>2</v>
      </c>
      <c r="BR52">
        <v>2</v>
      </c>
      <c r="BS52">
        <v>1</v>
      </c>
    </row>
    <row r="53" spans="1:71" x14ac:dyDescent="0.25">
      <c r="A53" t="s">
        <v>164</v>
      </c>
      <c r="B53" t="s">
        <v>293</v>
      </c>
      <c r="C53">
        <v>1</v>
      </c>
      <c r="D53">
        <v>2</v>
      </c>
      <c r="I53">
        <v>1</v>
      </c>
      <c r="J53">
        <v>1</v>
      </c>
      <c r="K53">
        <v>2</v>
      </c>
      <c r="P53">
        <v>1</v>
      </c>
      <c r="Q53">
        <v>1</v>
      </c>
      <c r="R53">
        <v>2</v>
      </c>
      <c r="W53">
        <v>1</v>
      </c>
      <c r="X53">
        <v>1</v>
      </c>
      <c r="Y53">
        <v>2</v>
      </c>
      <c r="AD53">
        <v>1</v>
      </c>
      <c r="AE53">
        <v>1</v>
      </c>
      <c r="AF53">
        <v>2</v>
      </c>
      <c r="AK53">
        <v>1</v>
      </c>
      <c r="AL53">
        <v>1</v>
      </c>
      <c r="AM53">
        <v>2</v>
      </c>
      <c r="AR53">
        <v>1</v>
      </c>
      <c r="AS53">
        <v>1</v>
      </c>
      <c r="AT53">
        <v>2</v>
      </c>
      <c r="AY53">
        <v>1</v>
      </c>
      <c r="AZ53">
        <v>1</v>
      </c>
      <c r="BA53">
        <v>2</v>
      </c>
      <c r="BF53">
        <v>1</v>
      </c>
      <c r="BG53">
        <v>1</v>
      </c>
      <c r="BH53">
        <v>2</v>
      </c>
      <c r="BM53" t="s">
        <v>293</v>
      </c>
      <c r="BO53">
        <v>2</v>
      </c>
      <c r="BP53">
        <v>2</v>
      </c>
      <c r="BQ53">
        <v>2</v>
      </c>
      <c r="BR53">
        <v>2</v>
      </c>
      <c r="BS53">
        <v>1</v>
      </c>
    </row>
    <row r="54" spans="1:71" x14ac:dyDescent="0.25">
      <c r="A54" t="s">
        <v>166</v>
      </c>
      <c r="B54" t="s">
        <v>293</v>
      </c>
      <c r="C54">
        <v>1</v>
      </c>
      <c r="D54">
        <v>2</v>
      </c>
      <c r="I54">
        <v>1</v>
      </c>
      <c r="J54">
        <v>1</v>
      </c>
      <c r="K54">
        <v>2</v>
      </c>
      <c r="P54">
        <v>1</v>
      </c>
      <c r="Q54">
        <v>1</v>
      </c>
      <c r="R54">
        <v>2</v>
      </c>
      <c r="W54">
        <v>1</v>
      </c>
      <c r="X54">
        <v>1</v>
      </c>
      <c r="Y54">
        <v>2</v>
      </c>
      <c r="AD54">
        <v>1</v>
      </c>
      <c r="AE54">
        <v>1</v>
      </c>
      <c r="AF54">
        <v>2</v>
      </c>
      <c r="AK54">
        <v>1</v>
      </c>
      <c r="AL54">
        <v>1</v>
      </c>
      <c r="AM54">
        <v>2</v>
      </c>
      <c r="AR54">
        <v>1</v>
      </c>
      <c r="AS54">
        <v>1</v>
      </c>
      <c r="AT54">
        <v>2</v>
      </c>
      <c r="AY54">
        <v>1</v>
      </c>
      <c r="AZ54">
        <v>1</v>
      </c>
      <c r="BA54">
        <v>2</v>
      </c>
      <c r="BF54">
        <v>1</v>
      </c>
      <c r="BG54">
        <v>1</v>
      </c>
      <c r="BH54">
        <v>2</v>
      </c>
      <c r="BM54" t="s">
        <v>293</v>
      </c>
      <c r="BO54">
        <v>2</v>
      </c>
      <c r="BP54">
        <v>2</v>
      </c>
      <c r="BQ54">
        <v>2</v>
      </c>
      <c r="BR54">
        <v>1</v>
      </c>
      <c r="BS54">
        <v>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DFB55C-791F-460F-9BC4-373C647663C7}">
  <dimension ref="A1:BS51"/>
  <sheetViews>
    <sheetView workbookViewId="0">
      <selection sqref="A1:XFD1048576"/>
    </sheetView>
  </sheetViews>
  <sheetFormatPr defaultRowHeight="15" x14ac:dyDescent="0.25"/>
  <sheetData>
    <row r="1" spans="1:71" x14ac:dyDescent="0.25">
      <c r="A1" t="s">
        <v>255</v>
      </c>
      <c r="B1" t="s">
        <v>256</v>
      </c>
      <c r="C1" t="s">
        <v>257</v>
      </c>
      <c r="D1" t="s">
        <v>258</v>
      </c>
      <c r="E1" t="s">
        <v>259</v>
      </c>
      <c r="G1" t="s">
        <v>260</v>
      </c>
      <c r="I1" t="s">
        <v>3</v>
      </c>
      <c r="J1" t="s">
        <v>261</v>
      </c>
      <c r="K1" t="s">
        <v>262</v>
      </c>
      <c r="L1" t="s">
        <v>263</v>
      </c>
      <c r="N1" t="s">
        <v>264</v>
      </c>
      <c r="P1" t="s">
        <v>4</v>
      </c>
      <c r="Q1" t="s">
        <v>265</v>
      </c>
      <c r="R1" t="s">
        <v>266</v>
      </c>
      <c r="S1" t="s">
        <v>267</v>
      </c>
      <c r="U1" t="s">
        <v>268</v>
      </c>
      <c r="W1" t="s">
        <v>5</v>
      </c>
      <c r="X1" t="s">
        <v>269</v>
      </c>
      <c r="Y1" t="s">
        <v>270</v>
      </c>
      <c r="Z1" t="s">
        <v>271</v>
      </c>
      <c r="AB1" t="s">
        <v>272</v>
      </c>
      <c r="AD1" t="s">
        <v>6</v>
      </c>
      <c r="AE1" t="s">
        <v>273</v>
      </c>
      <c r="AF1" t="s">
        <v>274</v>
      </c>
      <c r="AG1" t="s">
        <v>275</v>
      </c>
      <c r="AI1" t="s">
        <v>276</v>
      </c>
      <c r="AK1" t="s">
        <v>7</v>
      </c>
      <c r="AL1" t="s">
        <v>277</v>
      </c>
      <c r="AM1" t="s">
        <v>278</v>
      </c>
      <c r="AN1" t="s">
        <v>279</v>
      </c>
      <c r="AP1" t="s">
        <v>280</v>
      </c>
      <c r="AR1" t="s">
        <v>8</v>
      </c>
      <c r="AS1" t="s">
        <v>281</v>
      </c>
      <c r="AT1" t="s">
        <v>282</v>
      </c>
      <c r="AU1" t="s">
        <v>283</v>
      </c>
      <c r="AW1" t="s">
        <v>284</v>
      </c>
      <c r="AY1" t="s">
        <v>9</v>
      </c>
      <c r="AZ1" t="s">
        <v>285</v>
      </c>
      <c r="BA1" t="s">
        <v>286</v>
      </c>
      <c r="BB1" t="s">
        <v>287</v>
      </c>
      <c r="BD1" t="s">
        <v>288</v>
      </c>
      <c r="BF1" t="s">
        <v>10</v>
      </c>
      <c r="BG1" t="s">
        <v>289</v>
      </c>
      <c r="BH1" t="s">
        <v>290</v>
      </c>
      <c r="BI1" t="s">
        <v>291</v>
      </c>
      <c r="BK1" t="s">
        <v>292</v>
      </c>
      <c r="BM1" t="s">
        <v>11</v>
      </c>
      <c r="BO1" t="s">
        <v>12</v>
      </c>
      <c r="BP1" t="s">
        <v>13</v>
      </c>
      <c r="BQ1" t="s">
        <v>14</v>
      </c>
      <c r="BR1" t="s">
        <v>15</v>
      </c>
      <c r="BS1" t="s">
        <v>16</v>
      </c>
    </row>
    <row r="2" spans="1:71" x14ac:dyDescent="0.25">
      <c r="A2" t="s">
        <v>304</v>
      </c>
      <c r="B2" t="s">
        <v>293</v>
      </c>
      <c r="C2">
        <v>1</v>
      </c>
      <c r="D2">
        <v>1</v>
      </c>
      <c r="E2" t="s">
        <v>294</v>
      </c>
      <c r="G2" t="s">
        <v>305</v>
      </c>
      <c r="I2">
        <v>1</v>
      </c>
      <c r="J2">
        <v>1</v>
      </c>
      <c r="K2">
        <v>2</v>
      </c>
      <c r="P2">
        <v>1</v>
      </c>
      <c r="Q2">
        <v>1</v>
      </c>
      <c r="R2">
        <v>2</v>
      </c>
      <c r="W2">
        <v>1</v>
      </c>
      <c r="X2">
        <v>1</v>
      </c>
      <c r="Y2">
        <v>2</v>
      </c>
      <c r="AD2">
        <v>1</v>
      </c>
      <c r="AE2">
        <v>1</v>
      </c>
      <c r="AF2">
        <v>2</v>
      </c>
      <c r="AK2">
        <v>1</v>
      </c>
      <c r="AL2">
        <v>1</v>
      </c>
      <c r="AM2">
        <v>2</v>
      </c>
      <c r="AR2">
        <v>1</v>
      </c>
      <c r="AS2">
        <v>1</v>
      </c>
      <c r="AT2">
        <v>2</v>
      </c>
      <c r="AY2">
        <v>1</v>
      </c>
      <c r="AZ2">
        <v>1</v>
      </c>
      <c r="BA2">
        <v>2</v>
      </c>
      <c r="BF2">
        <v>1</v>
      </c>
      <c r="BG2">
        <v>1</v>
      </c>
      <c r="BH2">
        <v>2</v>
      </c>
      <c r="BM2" t="s">
        <v>293</v>
      </c>
      <c r="BO2">
        <v>1</v>
      </c>
      <c r="BP2">
        <v>2</v>
      </c>
      <c r="BQ2">
        <v>1</v>
      </c>
      <c r="BR2">
        <v>2</v>
      </c>
      <c r="BS2">
        <v>2</v>
      </c>
    </row>
    <row r="3" spans="1:71" x14ac:dyDescent="0.25">
      <c r="A3" t="s">
        <v>306</v>
      </c>
      <c r="B3" t="s">
        <v>293</v>
      </c>
      <c r="C3">
        <v>1</v>
      </c>
      <c r="D3">
        <v>2</v>
      </c>
      <c r="I3">
        <v>1</v>
      </c>
      <c r="J3">
        <v>1</v>
      </c>
      <c r="K3">
        <v>2</v>
      </c>
      <c r="P3">
        <v>1</v>
      </c>
      <c r="Q3">
        <v>1</v>
      </c>
      <c r="R3">
        <v>2</v>
      </c>
      <c r="W3">
        <v>1</v>
      </c>
      <c r="X3">
        <v>1</v>
      </c>
      <c r="Y3">
        <v>2</v>
      </c>
      <c r="AD3">
        <v>1</v>
      </c>
      <c r="AE3">
        <v>1</v>
      </c>
      <c r="AF3">
        <v>2</v>
      </c>
      <c r="AK3">
        <v>1</v>
      </c>
      <c r="AL3">
        <v>1</v>
      </c>
      <c r="AM3">
        <v>2</v>
      </c>
      <c r="AR3">
        <v>1</v>
      </c>
      <c r="AS3">
        <v>1</v>
      </c>
      <c r="AT3">
        <v>2</v>
      </c>
      <c r="AY3">
        <v>1</v>
      </c>
      <c r="AZ3">
        <v>1</v>
      </c>
      <c r="BA3">
        <v>2</v>
      </c>
      <c r="BF3">
        <v>1</v>
      </c>
      <c r="BG3">
        <v>1</v>
      </c>
      <c r="BH3">
        <v>2</v>
      </c>
      <c r="BM3" t="s">
        <v>293</v>
      </c>
      <c r="BO3">
        <v>2</v>
      </c>
      <c r="BP3">
        <v>1</v>
      </c>
      <c r="BQ3">
        <v>1</v>
      </c>
      <c r="BR3">
        <v>2</v>
      </c>
      <c r="BS3">
        <v>2</v>
      </c>
    </row>
    <row r="4" spans="1:71" x14ac:dyDescent="0.25">
      <c r="A4" t="s">
        <v>307</v>
      </c>
      <c r="B4" t="s">
        <v>293</v>
      </c>
      <c r="C4">
        <v>1</v>
      </c>
      <c r="D4">
        <v>2</v>
      </c>
      <c r="I4">
        <v>1</v>
      </c>
      <c r="J4">
        <v>1</v>
      </c>
      <c r="K4">
        <v>2</v>
      </c>
      <c r="P4">
        <v>1</v>
      </c>
      <c r="Q4">
        <v>1</v>
      </c>
      <c r="R4">
        <v>2</v>
      </c>
      <c r="W4">
        <v>1</v>
      </c>
      <c r="X4">
        <v>1</v>
      </c>
      <c r="Y4">
        <v>2</v>
      </c>
      <c r="AD4">
        <v>1</v>
      </c>
      <c r="AE4">
        <v>1</v>
      </c>
      <c r="AF4">
        <v>2</v>
      </c>
      <c r="AK4">
        <v>1</v>
      </c>
      <c r="AL4">
        <v>1</v>
      </c>
      <c r="AM4">
        <v>2</v>
      </c>
      <c r="AR4">
        <v>1</v>
      </c>
      <c r="AS4">
        <v>1</v>
      </c>
      <c r="AT4">
        <v>2</v>
      </c>
      <c r="AY4">
        <v>1</v>
      </c>
      <c r="AZ4">
        <v>1</v>
      </c>
      <c r="BA4">
        <v>2</v>
      </c>
      <c r="BF4">
        <v>1</v>
      </c>
      <c r="BG4">
        <v>1</v>
      </c>
      <c r="BH4">
        <v>2</v>
      </c>
      <c r="BM4" t="s">
        <v>293</v>
      </c>
      <c r="BO4">
        <v>1</v>
      </c>
      <c r="BP4">
        <v>2</v>
      </c>
      <c r="BQ4">
        <v>1</v>
      </c>
      <c r="BR4">
        <v>2</v>
      </c>
      <c r="BS4">
        <v>2</v>
      </c>
    </row>
    <row r="5" spans="1:71" x14ac:dyDescent="0.25">
      <c r="A5" t="s">
        <v>308</v>
      </c>
      <c r="B5" t="s">
        <v>293</v>
      </c>
      <c r="C5">
        <v>1</v>
      </c>
      <c r="D5">
        <v>1</v>
      </c>
      <c r="E5" t="s">
        <v>294</v>
      </c>
      <c r="G5" t="s">
        <v>295</v>
      </c>
      <c r="I5">
        <v>1</v>
      </c>
      <c r="J5">
        <v>1</v>
      </c>
      <c r="K5">
        <v>2</v>
      </c>
      <c r="P5">
        <v>1</v>
      </c>
      <c r="Q5">
        <v>1</v>
      </c>
      <c r="R5">
        <v>2</v>
      </c>
      <c r="W5">
        <v>1</v>
      </c>
      <c r="X5">
        <v>1</v>
      </c>
      <c r="Y5">
        <v>2</v>
      </c>
      <c r="AD5">
        <v>1</v>
      </c>
      <c r="AE5">
        <v>1</v>
      </c>
      <c r="AF5">
        <v>2</v>
      </c>
      <c r="AK5">
        <v>1</v>
      </c>
      <c r="AL5">
        <v>1</v>
      </c>
      <c r="AM5">
        <v>2</v>
      </c>
      <c r="AR5">
        <v>1</v>
      </c>
      <c r="AS5">
        <v>1</v>
      </c>
      <c r="AT5">
        <v>2</v>
      </c>
      <c r="AY5">
        <v>1</v>
      </c>
      <c r="AZ5">
        <v>1</v>
      </c>
      <c r="BA5">
        <v>2</v>
      </c>
      <c r="BF5">
        <v>1</v>
      </c>
      <c r="BG5">
        <v>1</v>
      </c>
      <c r="BH5">
        <v>2</v>
      </c>
      <c r="BM5" t="s">
        <v>293</v>
      </c>
      <c r="BO5">
        <v>1</v>
      </c>
      <c r="BP5">
        <v>2</v>
      </c>
      <c r="BQ5">
        <v>1</v>
      </c>
      <c r="BR5">
        <v>2</v>
      </c>
      <c r="BS5">
        <v>2</v>
      </c>
    </row>
    <row r="6" spans="1:71" x14ac:dyDescent="0.25">
      <c r="A6" t="s">
        <v>309</v>
      </c>
      <c r="B6" t="s">
        <v>293</v>
      </c>
      <c r="C6">
        <v>1</v>
      </c>
      <c r="D6">
        <v>2</v>
      </c>
      <c r="I6">
        <v>1</v>
      </c>
      <c r="J6">
        <v>1</v>
      </c>
      <c r="K6">
        <v>2</v>
      </c>
      <c r="P6">
        <v>1</v>
      </c>
      <c r="Q6">
        <v>1</v>
      </c>
      <c r="R6">
        <v>2</v>
      </c>
      <c r="W6">
        <v>1</v>
      </c>
      <c r="X6">
        <v>1</v>
      </c>
      <c r="Y6">
        <v>2</v>
      </c>
      <c r="AD6">
        <v>1</v>
      </c>
      <c r="AE6">
        <v>1</v>
      </c>
      <c r="AF6">
        <v>2</v>
      </c>
      <c r="AK6">
        <v>1</v>
      </c>
      <c r="AL6">
        <v>1</v>
      </c>
      <c r="AM6">
        <v>2</v>
      </c>
      <c r="AR6">
        <v>1</v>
      </c>
      <c r="AS6">
        <v>1</v>
      </c>
      <c r="AT6">
        <v>2</v>
      </c>
      <c r="AY6">
        <v>1</v>
      </c>
      <c r="AZ6">
        <v>1</v>
      </c>
      <c r="BA6">
        <v>2</v>
      </c>
      <c r="BF6">
        <v>1</v>
      </c>
      <c r="BG6">
        <v>1</v>
      </c>
      <c r="BH6">
        <v>2</v>
      </c>
      <c r="BM6" t="s">
        <v>293</v>
      </c>
      <c r="BO6">
        <v>2</v>
      </c>
      <c r="BP6">
        <v>2</v>
      </c>
      <c r="BQ6">
        <v>2</v>
      </c>
      <c r="BR6">
        <v>2</v>
      </c>
      <c r="BS6">
        <v>1</v>
      </c>
    </row>
    <row r="7" spans="1:71" x14ac:dyDescent="0.25">
      <c r="A7" t="s">
        <v>310</v>
      </c>
      <c r="B7" t="s">
        <v>311</v>
      </c>
      <c r="C7">
        <v>1</v>
      </c>
      <c r="D7">
        <v>2</v>
      </c>
      <c r="I7">
        <v>1</v>
      </c>
      <c r="J7">
        <v>1</v>
      </c>
      <c r="K7">
        <v>2</v>
      </c>
      <c r="P7">
        <v>1</v>
      </c>
      <c r="Q7">
        <v>1</v>
      </c>
      <c r="R7">
        <v>2</v>
      </c>
      <c r="W7">
        <v>1</v>
      </c>
      <c r="X7">
        <v>1</v>
      </c>
      <c r="Y7">
        <v>2</v>
      </c>
      <c r="AD7">
        <v>1</v>
      </c>
      <c r="AE7">
        <v>1</v>
      </c>
      <c r="AF7">
        <v>2</v>
      </c>
      <c r="AK7">
        <v>1</v>
      </c>
      <c r="AL7">
        <v>1</v>
      </c>
      <c r="AM7">
        <v>2</v>
      </c>
      <c r="AR7">
        <v>1</v>
      </c>
      <c r="AS7">
        <v>1</v>
      </c>
      <c r="AT7">
        <v>2</v>
      </c>
      <c r="AY7">
        <v>1</v>
      </c>
      <c r="AZ7">
        <v>1</v>
      </c>
      <c r="BA7">
        <v>2</v>
      </c>
      <c r="BF7">
        <v>1</v>
      </c>
      <c r="BG7">
        <v>1</v>
      </c>
      <c r="BH7">
        <v>2</v>
      </c>
      <c r="BM7" t="s">
        <v>293</v>
      </c>
      <c r="BO7">
        <v>2</v>
      </c>
      <c r="BP7">
        <v>2</v>
      </c>
      <c r="BQ7">
        <v>2</v>
      </c>
      <c r="BR7">
        <v>2</v>
      </c>
      <c r="BS7">
        <v>1</v>
      </c>
    </row>
    <row r="8" spans="1:71" x14ac:dyDescent="0.25">
      <c r="A8" t="s">
        <v>312</v>
      </c>
      <c r="B8" t="s">
        <v>293</v>
      </c>
      <c r="C8">
        <v>1</v>
      </c>
      <c r="D8">
        <v>1</v>
      </c>
      <c r="E8" t="s">
        <v>294</v>
      </c>
      <c r="G8" t="s">
        <v>295</v>
      </c>
      <c r="I8">
        <v>1</v>
      </c>
      <c r="J8">
        <v>1</v>
      </c>
      <c r="K8">
        <v>2</v>
      </c>
      <c r="P8">
        <v>1</v>
      </c>
      <c r="Q8">
        <v>1</v>
      </c>
      <c r="R8">
        <v>2</v>
      </c>
      <c r="W8">
        <v>1</v>
      </c>
      <c r="X8">
        <v>1</v>
      </c>
      <c r="Y8">
        <v>2</v>
      </c>
      <c r="AD8">
        <v>1</v>
      </c>
      <c r="AE8">
        <v>1</v>
      </c>
      <c r="AF8">
        <v>2</v>
      </c>
      <c r="AK8">
        <v>1</v>
      </c>
      <c r="AL8">
        <v>1</v>
      </c>
      <c r="AM8">
        <v>2</v>
      </c>
      <c r="AR8">
        <v>1</v>
      </c>
      <c r="AS8">
        <v>1</v>
      </c>
      <c r="AT8">
        <v>2</v>
      </c>
      <c r="AY8">
        <v>1</v>
      </c>
      <c r="AZ8">
        <v>1</v>
      </c>
      <c r="BA8">
        <v>2</v>
      </c>
      <c r="BF8">
        <v>1</v>
      </c>
      <c r="BG8">
        <v>1</v>
      </c>
      <c r="BH8">
        <v>2</v>
      </c>
      <c r="BM8" t="s">
        <v>293</v>
      </c>
      <c r="BO8">
        <v>2</v>
      </c>
      <c r="BP8">
        <v>2</v>
      </c>
      <c r="BQ8">
        <v>2</v>
      </c>
      <c r="BR8">
        <v>2</v>
      </c>
      <c r="BS8">
        <v>1</v>
      </c>
    </row>
    <row r="9" spans="1:71" x14ac:dyDescent="0.25">
      <c r="A9" t="s">
        <v>313</v>
      </c>
      <c r="B9" t="s">
        <v>293</v>
      </c>
      <c r="C9">
        <v>1</v>
      </c>
      <c r="D9">
        <v>2</v>
      </c>
      <c r="I9">
        <v>1</v>
      </c>
      <c r="J9">
        <v>1</v>
      </c>
      <c r="K9">
        <v>2</v>
      </c>
      <c r="P9">
        <v>1</v>
      </c>
      <c r="Q9">
        <v>1</v>
      </c>
      <c r="R9">
        <v>2</v>
      </c>
      <c r="W9">
        <v>1</v>
      </c>
      <c r="X9">
        <v>1</v>
      </c>
      <c r="Y9">
        <v>2</v>
      </c>
      <c r="AD9">
        <v>1</v>
      </c>
      <c r="AE9">
        <v>1</v>
      </c>
      <c r="AF9">
        <v>2</v>
      </c>
      <c r="AK9">
        <v>1</v>
      </c>
      <c r="AL9">
        <v>1</v>
      </c>
      <c r="AM9">
        <v>2</v>
      </c>
      <c r="AR9">
        <v>1</v>
      </c>
      <c r="AS9">
        <v>1</v>
      </c>
      <c r="AT9">
        <v>2</v>
      </c>
      <c r="AY9">
        <v>1</v>
      </c>
      <c r="AZ9">
        <v>1</v>
      </c>
      <c r="BA9">
        <v>2</v>
      </c>
      <c r="BF9">
        <v>1</v>
      </c>
      <c r="BG9">
        <v>1</v>
      </c>
      <c r="BH9">
        <v>2</v>
      </c>
      <c r="BM9" t="s">
        <v>293</v>
      </c>
      <c r="BO9">
        <v>1</v>
      </c>
      <c r="BP9">
        <v>2</v>
      </c>
      <c r="BQ9">
        <v>1</v>
      </c>
      <c r="BR9">
        <v>2</v>
      </c>
      <c r="BS9">
        <v>2</v>
      </c>
    </row>
    <row r="10" spans="1:71" x14ac:dyDescent="0.25">
      <c r="A10" t="s">
        <v>314</v>
      </c>
      <c r="B10" t="s">
        <v>293</v>
      </c>
      <c r="C10">
        <v>1</v>
      </c>
      <c r="D10">
        <v>1</v>
      </c>
      <c r="E10" t="s">
        <v>294</v>
      </c>
      <c r="G10" t="s">
        <v>295</v>
      </c>
      <c r="I10">
        <v>1</v>
      </c>
      <c r="J10">
        <v>1</v>
      </c>
      <c r="K10">
        <v>2</v>
      </c>
      <c r="P10">
        <v>1</v>
      </c>
      <c r="Q10">
        <v>1</v>
      </c>
      <c r="R10">
        <v>2</v>
      </c>
      <c r="W10">
        <v>1</v>
      </c>
      <c r="X10">
        <v>1</v>
      </c>
      <c r="Y10">
        <v>2</v>
      </c>
      <c r="AD10">
        <v>1</v>
      </c>
      <c r="AE10">
        <v>1</v>
      </c>
      <c r="AF10">
        <v>2</v>
      </c>
      <c r="AK10">
        <v>1</v>
      </c>
      <c r="AL10">
        <v>1</v>
      </c>
      <c r="AM10">
        <v>2</v>
      </c>
      <c r="AR10">
        <v>1</v>
      </c>
      <c r="AS10">
        <v>1</v>
      </c>
      <c r="AT10">
        <v>2</v>
      </c>
      <c r="AY10">
        <v>1</v>
      </c>
      <c r="AZ10">
        <v>1</v>
      </c>
      <c r="BA10">
        <v>2</v>
      </c>
      <c r="BF10">
        <v>1</v>
      </c>
      <c r="BG10">
        <v>1</v>
      </c>
      <c r="BH10">
        <v>2</v>
      </c>
      <c r="BM10" t="s">
        <v>293</v>
      </c>
      <c r="BO10">
        <v>1</v>
      </c>
      <c r="BP10">
        <v>2</v>
      </c>
      <c r="BQ10">
        <v>1</v>
      </c>
      <c r="BR10">
        <v>2</v>
      </c>
      <c r="BS10">
        <v>2</v>
      </c>
    </row>
    <row r="11" spans="1:71" x14ac:dyDescent="0.25">
      <c r="A11" t="s">
        <v>315</v>
      </c>
      <c r="B11" t="s">
        <v>293</v>
      </c>
      <c r="C11">
        <v>1</v>
      </c>
      <c r="D11">
        <v>1</v>
      </c>
      <c r="E11" t="s">
        <v>294</v>
      </c>
      <c r="I11">
        <v>1</v>
      </c>
      <c r="J11">
        <v>1</v>
      </c>
      <c r="K11">
        <v>2</v>
      </c>
      <c r="P11">
        <v>1</v>
      </c>
      <c r="Q11">
        <v>1</v>
      </c>
      <c r="R11">
        <v>2</v>
      </c>
      <c r="W11">
        <v>1</v>
      </c>
      <c r="X11">
        <v>1</v>
      </c>
      <c r="Y11">
        <v>2</v>
      </c>
      <c r="AD11">
        <v>1</v>
      </c>
      <c r="AE11">
        <v>1</v>
      </c>
      <c r="AF11">
        <v>2</v>
      </c>
      <c r="AK11">
        <v>1</v>
      </c>
      <c r="AL11">
        <v>1</v>
      </c>
      <c r="AM11">
        <v>2</v>
      </c>
      <c r="AR11">
        <v>1</v>
      </c>
      <c r="AS11">
        <v>1</v>
      </c>
      <c r="AT11">
        <v>2</v>
      </c>
      <c r="AY11">
        <v>1</v>
      </c>
      <c r="AZ11">
        <v>1</v>
      </c>
      <c r="BA11">
        <v>2</v>
      </c>
      <c r="BF11">
        <v>1</v>
      </c>
      <c r="BG11">
        <v>1</v>
      </c>
      <c r="BH11">
        <v>2</v>
      </c>
      <c r="BM11" t="s">
        <v>293</v>
      </c>
      <c r="BO11">
        <v>1</v>
      </c>
      <c r="BP11">
        <v>2</v>
      </c>
      <c r="BQ11">
        <v>1</v>
      </c>
      <c r="BR11">
        <v>2</v>
      </c>
      <c r="BS11">
        <v>2</v>
      </c>
    </row>
    <row r="12" spans="1:71" x14ac:dyDescent="0.25">
      <c r="A12" t="s">
        <v>316</v>
      </c>
      <c r="B12" t="s">
        <v>293</v>
      </c>
      <c r="C12">
        <v>1</v>
      </c>
      <c r="D12">
        <v>1</v>
      </c>
      <c r="E12" t="s">
        <v>294</v>
      </c>
      <c r="G12" t="s">
        <v>295</v>
      </c>
      <c r="I12">
        <v>1</v>
      </c>
      <c r="J12">
        <v>1</v>
      </c>
      <c r="K12">
        <v>2</v>
      </c>
      <c r="P12">
        <v>1</v>
      </c>
      <c r="Q12">
        <v>1</v>
      </c>
      <c r="R12">
        <v>2</v>
      </c>
      <c r="W12">
        <v>1</v>
      </c>
      <c r="X12">
        <v>1</v>
      </c>
      <c r="Y12">
        <v>2</v>
      </c>
      <c r="AD12">
        <v>1</v>
      </c>
      <c r="AE12">
        <v>1</v>
      </c>
      <c r="AF12">
        <v>2</v>
      </c>
      <c r="AK12">
        <v>1</v>
      </c>
      <c r="AL12">
        <v>1</v>
      </c>
      <c r="AM12">
        <v>2</v>
      </c>
      <c r="AR12">
        <v>1</v>
      </c>
      <c r="AS12">
        <v>1</v>
      </c>
      <c r="AT12">
        <v>2</v>
      </c>
      <c r="AY12">
        <v>1</v>
      </c>
      <c r="AZ12">
        <v>1</v>
      </c>
      <c r="BA12">
        <v>2</v>
      </c>
      <c r="BF12">
        <v>1</v>
      </c>
      <c r="BG12">
        <v>1</v>
      </c>
      <c r="BH12">
        <v>2</v>
      </c>
      <c r="BM12" t="s">
        <v>293</v>
      </c>
      <c r="BO12">
        <v>1</v>
      </c>
      <c r="BP12">
        <v>2</v>
      </c>
      <c r="BQ12">
        <v>2</v>
      </c>
      <c r="BR12">
        <v>2</v>
      </c>
      <c r="BS12">
        <v>1</v>
      </c>
    </row>
    <row r="13" spans="1:71" x14ac:dyDescent="0.25">
      <c r="A13" t="s">
        <v>317</v>
      </c>
      <c r="B13" t="s">
        <v>318</v>
      </c>
      <c r="C13">
        <v>1</v>
      </c>
      <c r="D13">
        <v>1</v>
      </c>
      <c r="E13" t="s">
        <v>294</v>
      </c>
      <c r="G13" t="s">
        <v>295</v>
      </c>
      <c r="I13">
        <v>1</v>
      </c>
      <c r="J13">
        <v>1</v>
      </c>
      <c r="K13">
        <v>2</v>
      </c>
      <c r="P13">
        <v>1</v>
      </c>
      <c r="Q13">
        <v>1</v>
      </c>
      <c r="R13">
        <v>2</v>
      </c>
      <c r="W13">
        <v>1</v>
      </c>
      <c r="X13">
        <v>1</v>
      </c>
      <c r="Y13">
        <v>2</v>
      </c>
      <c r="AD13">
        <v>1</v>
      </c>
      <c r="AE13">
        <v>1</v>
      </c>
      <c r="AF13">
        <v>2</v>
      </c>
      <c r="AK13">
        <v>1</v>
      </c>
      <c r="AL13">
        <v>1</v>
      </c>
      <c r="AM13">
        <v>2</v>
      </c>
      <c r="AR13">
        <v>1</v>
      </c>
      <c r="AS13">
        <v>1</v>
      </c>
      <c r="AT13">
        <v>2</v>
      </c>
      <c r="AY13">
        <v>1</v>
      </c>
      <c r="AZ13">
        <v>1</v>
      </c>
      <c r="BA13">
        <v>2</v>
      </c>
      <c r="BF13">
        <v>1</v>
      </c>
      <c r="BG13">
        <v>1</v>
      </c>
      <c r="BH13">
        <v>2</v>
      </c>
      <c r="BM13" t="s">
        <v>293</v>
      </c>
      <c r="BO13">
        <v>2</v>
      </c>
      <c r="BP13">
        <v>1</v>
      </c>
      <c r="BQ13">
        <v>2</v>
      </c>
      <c r="BR13">
        <v>1</v>
      </c>
      <c r="BS13">
        <v>2</v>
      </c>
    </row>
    <row r="14" spans="1:71" x14ac:dyDescent="0.25">
      <c r="A14" t="s">
        <v>319</v>
      </c>
      <c r="B14" t="s">
        <v>293</v>
      </c>
      <c r="C14">
        <v>1</v>
      </c>
      <c r="D14">
        <v>2</v>
      </c>
      <c r="I14">
        <v>1</v>
      </c>
      <c r="J14">
        <v>1</v>
      </c>
      <c r="K14">
        <v>2</v>
      </c>
      <c r="P14">
        <v>1</v>
      </c>
      <c r="Q14">
        <v>1</v>
      </c>
      <c r="R14">
        <v>2</v>
      </c>
      <c r="W14">
        <v>1</v>
      </c>
      <c r="X14">
        <v>1</v>
      </c>
      <c r="Y14">
        <v>2</v>
      </c>
      <c r="AD14">
        <v>1</v>
      </c>
      <c r="AE14">
        <v>1</v>
      </c>
      <c r="AF14">
        <v>2</v>
      </c>
      <c r="AK14">
        <v>1</v>
      </c>
      <c r="AL14">
        <v>1</v>
      </c>
      <c r="AM14">
        <v>2</v>
      </c>
      <c r="AR14">
        <v>1</v>
      </c>
      <c r="AS14">
        <v>1</v>
      </c>
      <c r="AT14">
        <v>2</v>
      </c>
      <c r="AY14">
        <v>1</v>
      </c>
      <c r="AZ14">
        <v>1</v>
      </c>
      <c r="BA14">
        <v>2</v>
      </c>
      <c r="BF14">
        <v>1</v>
      </c>
      <c r="BG14">
        <v>1</v>
      </c>
      <c r="BH14">
        <v>2</v>
      </c>
      <c r="BM14" t="s">
        <v>293</v>
      </c>
      <c r="BO14">
        <v>2</v>
      </c>
      <c r="BP14">
        <v>2</v>
      </c>
      <c r="BQ14">
        <v>2</v>
      </c>
      <c r="BR14">
        <v>2</v>
      </c>
      <c r="BS14">
        <v>1</v>
      </c>
    </row>
    <row r="15" spans="1:71" x14ac:dyDescent="0.25">
      <c r="A15" t="s">
        <v>320</v>
      </c>
      <c r="B15" t="s">
        <v>293</v>
      </c>
      <c r="C15">
        <v>1</v>
      </c>
      <c r="D15">
        <v>2</v>
      </c>
      <c r="I15">
        <v>1</v>
      </c>
      <c r="J15">
        <v>1</v>
      </c>
      <c r="K15">
        <v>2</v>
      </c>
      <c r="P15">
        <v>1</v>
      </c>
      <c r="Q15">
        <v>1</v>
      </c>
      <c r="R15">
        <v>2</v>
      </c>
      <c r="W15">
        <v>1</v>
      </c>
      <c r="X15">
        <v>1</v>
      </c>
      <c r="Y15">
        <v>2</v>
      </c>
      <c r="AD15">
        <v>1</v>
      </c>
      <c r="AE15">
        <v>1</v>
      </c>
      <c r="AF15">
        <v>2</v>
      </c>
      <c r="AK15">
        <v>1</v>
      </c>
      <c r="AL15">
        <v>1</v>
      </c>
      <c r="AM15">
        <v>2</v>
      </c>
      <c r="AR15">
        <v>1</v>
      </c>
      <c r="AS15">
        <v>1</v>
      </c>
      <c r="AT15">
        <v>2</v>
      </c>
      <c r="AY15">
        <v>1</v>
      </c>
      <c r="AZ15">
        <v>1</v>
      </c>
      <c r="BA15">
        <v>2</v>
      </c>
      <c r="BF15">
        <v>1</v>
      </c>
      <c r="BG15">
        <v>1</v>
      </c>
      <c r="BH15">
        <v>2</v>
      </c>
      <c r="BM15" t="s">
        <v>293</v>
      </c>
      <c r="BO15">
        <v>2</v>
      </c>
      <c r="BP15">
        <v>2</v>
      </c>
      <c r="BQ15">
        <v>2</v>
      </c>
      <c r="BR15">
        <v>2</v>
      </c>
      <c r="BS15">
        <v>1</v>
      </c>
    </row>
    <row r="16" spans="1:71" x14ac:dyDescent="0.25">
      <c r="A16" t="s">
        <v>321</v>
      </c>
      <c r="B16" t="s">
        <v>293</v>
      </c>
      <c r="C16">
        <v>1</v>
      </c>
      <c r="D16">
        <v>2</v>
      </c>
      <c r="I16">
        <v>1</v>
      </c>
      <c r="J16">
        <v>1</v>
      </c>
      <c r="K16">
        <v>2</v>
      </c>
      <c r="P16">
        <v>1</v>
      </c>
      <c r="Q16">
        <v>1</v>
      </c>
      <c r="R16">
        <v>2</v>
      </c>
      <c r="W16">
        <v>1</v>
      </c>
      <c r="X16">
        <v>1</v>
      </c>
      <c r="Y16">
        <v>2</v>
      </c>
      <c r="AD16">
        <v>1</v>
      </c>
      <c r="AE16">
        <v>1</v>
      </c>
      <c r="AF16">
        <v>2</v>
      </c>
      <c r="AK16">
        <v>1</v>
      </c>
      <c r="AL16">
        <v>1</v>
      </c>
      <c r="AM16">
        <v>2</v>
      </c>
      <c r="AR16">
        <v>1</v>
      </c>
      <c r="AS16">
        <v>1</v>
      </c>
      <c r="AT16">
        <v>2</v>
      </c>
      <c r="AY16">
        <v>1</v>
      </c>
      <c r="AZ16">
        <v>1</v>
      </c>
      <c r="BA16">
        <v>2</v>
      </c>
      <c r="BF16">
        <v>1</v>
      </c>
      <c r="BG16">
        <v>1</v>
      </c>
      <c r="BH16">
        <v>2</v>
      </c>
      <c r="BM16" t="s">
        <v>293</v>
      </c>
      <c r="BO16">
        <v>1</v>
      </c>
      <c r="BP16">
        <v>2</v>
      </c>
      <c r="BQ16">
        <v>1</v>
      </c>
      <c r="BR16">
        <v>2</v>
      </c>
      <c r="BS16">
        <v>2</v>
      </c>
    </row>
    <row r="17" spans="1:71" x14ac:dyDescent="0.25">
      <c r="A17" t="s">
        <v>322</v>
      </c>
      <c r="B17" t="s">
        <v>293</v>
      </c>
      <c r="C17">
        <v>1</v>
      </c>
      <c r="D17">
        <v>1</v>
      </c>
      <c r="E17" t="s">
        <v>294</v>
      </c>
      <c r="I17">
        <v>1</v>
      </c>
      <c r="J17">
        <v>1</v>
      </c>
      <c r="K17">
        <v>2</v>
      </c>
      <c r="P17">
        <v>1</v>
      </c>
      <c r="Q17">
        <v>1</v>
      </c>
      <c r="R17">
        <v>2</v>
      </c>
      <c r="W17">
        <v>1</v>
      </c>
      <c r="X17">
        <v>1</v>
      </c>
      <c r="Y17">
        <v>2</v>
      </c>
      <c r="AD17">
        <v>1</v>
      </c>
      <c r="AE17">
        <v>1</v>
      </c>
      <c r="AF17">
        <v>2</v>
      </c>
      <c r="AK17">
        <v>1</v>
      </c>
      <c r="AL17">
        <v>1</v>
      </c>
      <c r="AM17">
        <v>2</v>
      </c>
      <c r="AR17">
        <v>1</v>
      </c>
      <c r="AS17">
        <v>1</v>
      </c>
      <c r="AT17">
        <v>2</v>
      </c>
      <c r="AY17">
        <v>1</v>
      </c>
      <c r="AZ17">
        <v>1</v>
      </c>
      <c r="BA17">
        <v>2</v>
      </c>
      <c r="BF17">
        <v>1</v>
      </c>
      <c r="BG17">
        <v>1</v>
      </c>
      <c r="BH17">
        <v>2</v>
      </c>
      <c r="BM17" t="s">
        <v>293</v>
      </c>
      <c r="BO17">
        <v>1</v>
      </c>
      <c r="BP17">
        <v>2</v>
      </c>
      <c r="BQ17">
        <v>1</v>
      </c>
      <c r="BR17">
        <v>2</v>
      </c>
      <c r="BS17">
        <v>2</v>
      </c>
    </row>
    <row r="18" spans="1:71" x14ac:dyDescent="0.25">
      <c r="A18" t="s">
        <v>323</v>
      </c>
      <c r="B18" t="s">
        <v>293</v>
      </c>
      <c r="C18">
        <v>1</v>
      </c>
      <c r="D18">
        <v>1</v>
      </c>
      <c r="E18" t="s">
        <v>294</v>
      </c>
      <c r="I18">
        <v>1</v>
      </c>
      <c r="J18">
        <v>1</v>
      </c>
      <c r="K18">
        <v>2</v>
      </c>
      <c r="P18">
        <v>1</v>
      </c>
      <c r="Q18">
        <v>1</v>
      </c>
      <c r="R18">
        <v>2</v>
      </c>
      <c r="W18">
        <v>1</v>
      </c>
      <c r="X18">
        <v>1</v>
      </c>
      <c r="Y18">
        <v>2</v>
      </c>
      <c r="AD18">
        <v>1</v>
      </c>
      <c r="AE18">
        <v>1</v>
      </c>
      <c r="AF18">
        <v>2</v>
      </c>
      <c r="AK18">
        <v>1</v>
      </c>
      <c r="AL18">
        <v>1</v>
      </c>
      <c r="AM18">
        <v>2</v>
      </c>
      <c r="AR18">
        <v>1</v>
      </c>
      <c r="AS18">
        <v>1</v>
      </c>
      <c r="AT18">
        <v>2</v>
      </c>
      <c r="AY18">
        <v>1</v>
      </c>
      <c r="AZ18">
        <v>1</v>
      </c>
      <c r="BA18">
        <v>2</v>
      </c>
      <c r="BF18">
        <v>1</v>
      </c>
      <c r="BG18">
        <v>1</v>
      </c>
      <c r="BH18">
        <v>2</v>
      </c>
      <c r="BM18" t="s">
        <v>293</v>
      </c>
      <c r="BO18">
        <v>1</v>
      </c>
      <c r="BP18">
        <v>2</v>
      </c>
      <c r="BQ18">
        <v>1</v>
      </c>
      <c r="BR18">
        <v>2</v>
      </c>
      <c r="BS18">
        <v>2</v>
      </c>
    </row>
    <row r="19" spans="1:71" x14ac:dyDescent="0.25">
      <c r="A19" t="s">
        <v>324</v>
      </c>
      <c r="B19" t="s">
        <v>293</v>
      </c>
      <c r="C19">
        <v>1</v>
      </c>
      <c r="D19">
        <v>2</v>
      </c>
      <c r="I19">
        <v>1</v>
      </c>
      <c r="J19">
        <v>1</v>
      </c>
      <c r="K19">
        <v>2</v>
      </c>
      <c r="P19">
        <v>1</v>
      </c>
      <c r="Q19">
        <v>1</v>
      </c>
      <c r="R19">
        <v>2</v>
      </c>
      <c r="W19">
        <v>1</v>
      </c>
      <c r="X19">
        <v>1</v>
      </c>
      <c r="Y19">
        <v>2</v>
      </c>
      <c r="AD19">
        <v>1</v>
      </c>
      <c r="AE19">
        <v>1</v>
      </c>
      <c r="AF19">
        <v>2</v>
      </c>
      <c r="AK19">
        <v>1</v>
      </c>
      <c r="AL19">
        <v>1</v>
      </c>
      <c r="AM19">
        <v>2</v>
      </c>
      <c r="AR19">
        <v>1</v>
      </c>
      <c r="AS19">
        <v>1</v>
      </c>
      <c r="AT19">
        <v>2</v>
      </c>
      <c r="AY19">
        <v>1</v>
      </c>
      <c r="AZ19">
        <v>1</v>
      </c>
      <c r="BA19">
        <v>2</v>
      </c>
      <c r="BF19">
        <v>1</v>
      </c>
      <c r="BG19">
        <v>1</v>
      </c>
      <c r="BH19">
        <v>2</v>
      </c>
      <c r="BM19" t="s">
        <v>293</v>
      </c>
      <c r="BO19">
        <v>2</v>
      </c>
      <c r="BP19">
        <v>1</v>
      </c>
      <c r="BQ19">
        <v>1</v>
      </c>
      <c r="BR19">
        <v>2</v>
      </c>
      <c r="BS19">
        <v>2</v>
      </c>
    </row>
    <row r="20" spans="1:71" x14ac:dyDescent="0.25">
      <c r="A20" t="s">
        <v>325</v>
      </c>
      <c r="B20" t="s">
        <v>326</v>
      </c>
      <c r="C20">
        <v>1</v>
      </c>
      <c r="D20">
        <v>2</v>
      </c>
      <c r="I20">
        <v>1</v>
      </c>
      <c r="J20">
        <v>1</v>
      </c>
      <c r="K20">
        <v>2</v>
      </c>
      <c r="P20">
        <v>1</v>
      </c>
      <c r="Q20">
        <v>1</v>
      </c>
      <c r="R20">
        <v>2</v>
      </c>
      <c r="W20">
        <v>1</v>
      </c>
      <c r="X20">
        <v>1</v>
      </c>
      <c r="Y20">
        <v>2</v>
      </c>
      <c r="AD20">
        <v>1</v>
      </c>
      <c r="AE20">
        <v>1</v>
      </c>
      <c r="AF20">
        <v>2</v>
      </c>
      <c r="AK20">
        <v>1</v>
      </c>
      <c r="AL20">
        <v>1</v>
      </c>
      <c r="AM20">
        <v>2</v>
      </c>
      <c r="AR20">
        <v>1</v>
      </c>
      <c r="AS20">
        <v>1</v>
      </c>
      <c r="AT20">
        <v>2</v>
      </c>
      <c r="AY20">
        <v>1</v>
      </c>
      <c r="AZ20">
        <v>1</v>
      </c>
      <c r="BA20">
        <v>2</v>
      </c>
      <c r="BF20">
        <v>1</v>
      </c>
      <c r="BG20">
        <v>1</v>
      </c>
      <c r="BH20">
        <v>2</v>
      </c>
      <c r="BM20" t="s">
        <v>293</v>
      </c>
      <c r="BO20">
        <v>1</v>
      </c>
      <c r="BP20">
        <v>2</v>
      </c>
      <c r="BQ20">
        <v>1</v>
      </c>
      <c r="BR20">
        <v>2</v>
      </c>
      <c r="BS20">
        <v>2</v>
      </c>
    </row>
    <row r="21" spans="1:71" x14ac:dyDescent="0.25">
      <c r="A21" t="s">
        <v>327</v>
      </c>
      <c r="B21" t="s">
        <v>293</v>
      </c>
      <c r="C21">
        <v>1</v>
      </c>
      <c r="D21">
        <v>2</v>
      </c>
      <c r="I21">
        <v>1</v>
      </c>
      <c r="J21">
        <v>1</v>
      </c>
      <c r="K21">
        <v>2</v>
      </c>
      <c r="P21">
        <v>1</v>
      </c>
      <c r="Q21">
        <v>1</v>
      </c>
      <c r="R21">
        <v>2</v>
      </c>
      <c r="W21">
        <v>1</v>
      </c>
      <c r="X21">
        <v>1</v>
      </c>
      <c r="Y21">
        <v>2</v>
      </c>
      <c r="AD21">
        <v>1</v>
      </c>
      <c r="AE21">
        <v>1</v>
      </c>
      <c r="AF21">
        <v>2</v>
      </c>
      <c r="AK21">
        <v>1</v>
      </c>
      <c r="AL21">
        <v>1</v>
      </c>
      <c r="AM21">
        <v>2</v>
      </c>
      <c r="AR21">
        <v>1</v>
      </c>
      <c r="AS21">
        <v>1</v>
      </c>
      <c r="AT21">
        <v>2</v>
      </c>
      <c r="AY21">
        <v>1</v>
      </c>
      <c r="AZ21">
        <v>1</v>
      </c>
      <c r="BA21">
        <v>2</v>
      </c>
      <c r="BF21">
        <v>1</v>
      </c>
      <c r="BG21">
        <v>1</v>
      </c>
      <c r="BH21">
        <v>2</v>
      </c>
      <c r="BM21" t="s">
        <v>293</v>
      </c>
      <c r="BO21">
        <v>1</v>
      </c>
      <c r="BP21">
        <v>2</v>
      </c>
      <c r="BQ21">
        <v>1</v>
      </c>
      <c r="BR21">
        <v>2</v>
      </c>
      <c r="BS21">
        <v>2</v>
      </c>
    </row>
    <row r="22" spans="1:71" x14ac:dyDescent="0.25">
      <c r="A22" t="s">
        <v>328</v>
      </c>
      <c r="B22" t="s">
        <v>293</v>
      </c>
      <c r="C22">
        <v>1</v>
      </c>
      <c r="D22">
        <v>2</v>
      </c>
      <c r="I22">
        <v>1</v>
      </c>
      <c r="J22">
        <v>1</v>
      </c>
      <c r="K22">
        <v>2</v>
      </c>
      <c r="P22">
        <v>1</v>
      </c>
      <c r="Q22">
        <v>1</v>
      </c>
      <c r="R22">
        <v>2</v>
      </c>
      <c r="W22">
        <v>1</v>
      </c>
      <c r="X22">
        <v>1</v>
      </c>
      <c r="Y22">
        <v>2</v>
      </c>
      <c r="AD22">
        <v>1</v>
      </c>
      <c r="AE22">
        <v>1</v>
      </c>
      <c r="AF22">
        <v>2</v>
      </c>
      <c r="AK22">
        <v>1</v>
      </c>
      <c r="AL22">
        <v>1</v>
      </c>
      <c r="AM22">
        <v>2</v>
      </c>
      <c r="AR22">
        <v>1</v>
      </c>
      <c r="AS22">
        <v>1</v>
      </c>
      <c r="AT22">
        <v>2</v>
      </c>
      <c r="AY22">
        <v>1</v>
      </c>
      <c r="AZ22">
        <v>1</v>
      </c>
      <c r="BA22">
        <v>2</v>
      </c>
      <c r="BF22">
        <v>1</v>
      </c>
      <c r="BG22">
        <v>1</v>
      </c>
      <c r="BH22">
        <v>2</v>
      </c>
      <c r="BM22" t="s">
        <v>293</v>
      </c>
      <c r="BO22">
        <v>1</v>
      </c>
      <c r="BP22">
        <v>2</v>
      </c>
      <c r="BQ22">
        <v>2</v>
      </c>
      <c r="BR22">
        <v>2</v>
      </c>
      <c r="BS22">
        <v>1</v>
      </c>
    </row>
    <row r="23" spans="1:71" x14ac:dyDescent="0.25">
      <c r="A23" t="s">
        <v>329</v>
      </c>
      <c r="B23" t="s">
        <v>293</v>
      </c>
      <c r="C23">
        <v>1</v>
      </c>
      <c r="D23">
        <v>2</v>
      </c>
      <c r="I23">
        <v>1</v>
      </c>
      <c r="J23">
        <v>1</v>
      </c>
      <c r="K23">
        <v>2</v>
      </c>
      <c r="P23">
        <v>1</v>
      </c>
      <c r="Q23">
        <v>1</v>
      </c>
      <c r="R23">
        <v>2</v>
      </c>
      <c r="W23">
        <v>1</v>
      </c>
      <c r="X23">
        <v>1</v>
      </c>
      <c r="Y23">
        <v>2</v>
      </c>
      <c r="AD23">
        <v>1</v>
      </c>
      <c r="AE23">
        <v>1</v>
      </c>
      <c r="AF23">
        <v>2</v>
      </c>
      <c r="AK23">
        <v>1</v>
      </c>
      <c r="AL23">
        <v>1</v>
      </c>
      <c r="AM23">
        <v>2</v>
      </c>
      <c r="AR23">
        <v>1</v>
      </c>
      <c r="AS23">
        <v>1</v>
      </c>
      <c r="AT23">
        <v>2</v>
      </c>
      <c r="AY23">
        <v>1</v>
      </c>
      <c r="AZ23">
        <v>1</v>
      </c>
      <c r="BA23">
        <v>2</v>
      </c>
      <c r="BF23">
        <v>1</v>
      </c>
      <c r="BG23">
        <v>1</v>
      </c>
      <c r="BH23">
        <v>2</v>
      </c>
      <c r="BM23" t="s">
        <v>293</v>
      </c>
      <c r="BO23">
        <v>2</v>
      </c>
      <c r="BP23">
        <v>1</v>
      </c>
      <c r="BQ23">
        <v>2</v>
      </c>
      <c r="BR23">
        <v>1</v>
      </c>
      <c r="BS23">
        <v>2</v>
      </c>
    </row>
    <row r="24" spans="1:71" x14ac:dyDescent="0.25">
      <c r="A24" t="s">
        <v>330</v>
      </c>
      <c r="B24" t="s">
        <v>293</v>
      </c>
      <c r="C24">
        <v>1</v>
      </c>
      <c r="D24">
        <v>1</v>
      </c>
      <c r="E24" t="s">
        <v>294</v>
      </c>
      <c r="I24">
        <v>1</v>
      </c>
      <c r="J24">
        <v>1</v>
      </c>
      <c r="K24">
        <v>2</v>
      </c>
      <c r="P24">
        <v>1</v>
      </c>
      <c r="Q24">
        <v>1</v>
      </c>
      <c r="R24">
        <v>2</v>
      </c>
      <c r="W24">
        <v>1</v>
      </c>
      <c r="X24">
        <v>1</v>
      </c>
      <c r="Y24">
        <v>2</v>
      </c>
      <c r="AD24">
        <v>1</v>
      </c>
      <c r="AE24">
        <v>1</v>
      </c>
      <c r="AF24">
        <v>2</v>
      </c>
      <c r="AK24">
        <v>1</v>
      </c>
      <c r="AL24">
        <v>1</v>
      </c>
      <c r="AM24">
        <v>2</v>
      </c>
      <c r="AR24">
        <v>1</v>
      </c>
      <c r="AS24">
        <v>1</v>
      </c>
      <c r="AT24">
        <v>2</v>
      </c>
      <c r="AY24">
        <v>1</v>
      </c>
      <c r="AZ24">
        <v>1</v>
      </c>
      <c r="BA24">
        <v>2</v>
      </c>
      <c r="BF24">
        <v>1</v>
      </c>
      <c r="BG24">
        <v>1</v>
      </c>
      <c r="BH24">
        <v>2</v>
      </c>
      <c r="BM24" t="s">
        <v>293</v>
      </c>
      <c r="BO24">
        <v>2</v>
      </c>
      <c r="BP24">
        <v>2</v>
      </c>
      <c r="BQ24">
        <v>2</v>
      </c>
      <c r="BR24">
        <v>2</v>
      </c>
      <c r="BS24">
        <v>1</v>
      </c>
    </row>
    <row r="25" spans="1:71" x14ac:dyDescent="0.25">
      <c r="A25" t="s">
        <v>331</v>
      </c>
      <c r="B25" t="s">
        <v>293</v>
      </c>
      <c r="C25">
        <v>1</v>
      </c>
      <c r="D25">
        <v>1</v>
      </c>
      <c r="E25" t="s">
        <v>294</v>
      </c>
      <c r="I25">
        <v>1</v>
      </c>
      <c r="J25">
        <v>1</v>
      </c>
      <c r="K25">
        <v>2</v>
      </c>
      <c r="P25">
        <v>1</v>
      </c>
      <c r="Q25">
        <v>1</v>
      </c>
      <c r="R25">
        <v>2</v>
      </c>
      <c r="W25">
        <v>1</v>
      </c>
      <c r="X25">
        <v>1</v>
      </c>
      <c r="Y25">
        <v>2</v>
      </c>
      <c r="AD25">
        <v>1</v>
      </c>
      <c r="AE25">
        <v>1</v>
      </c>
      <c r="AF25">
        <v>2</v>
      </c>
      <c r="AK25">
        <v>1</v>
      </c>
      <c r="AL25">
        <v>1</v>
      </c>
      <c r="AM25">
        <v>2</v>
      </c>
      <c r="AR25">
        <v>1</v>
      </c>
      <c r="AS25">
        <v>1</v>
      </c>
      <c r="AT25">
        <v>2</v>
      </c>
      <c r="AY25">
        <v>1</v>
      </c>
      <c r="AZ25">
        <v>1</v>
      </c>
      <c r="BA25">
        <v>2</v>
      </c>
      <c r="BF25">
        <v>1</v>
      </c>
      <c r="BG25">
        <v>1</v>
      </c>
      <c r="BH25">
        <v>2</v>
      </c>
      <c r="BM25" t="s">
        <v>293</v>
      </c>
      <c r="BO25">
        <v>2</v>
      </c>
      <c r="BP25">
        <v>2</v>
      </c>
      <c r="BQ25">
        <v>2</v>
      </c>
      <c r="BR25">
        <v>2</v>
      </c>
      <c r="BS25">
        <v>1</v>
      </c>
    </row>
    <row r="26" spans="1:71" x14ac:dyDescent="0.25">
      <c r="A26" t="s">
        <v>332</v>
      </c>
      <c r="B26" t="s">
        <v>333</v>
      </c>
      <c r="C26">
        <v>1</v>
      </c>
      <c r="D26">
        <v>1</v>
      </c>
      <c r="E26" t="s">
        <v>294</v>
      </c>
      <c r="I26">
        <v>1</v>
      </c>
      <c r="J26">
        <v>1</v>
      </c>
      <c r="K26">
        <v>2</v>
      </c>
      <c r="P26">
        <v>1</v>
      </c>
      <c r="Q26">
        <v>1</v>
      </c>
      <c r="R26">
        <v>2</v>
      </c>
      <c r="W26">
        <v>1</v>
      </c>
      <c r="X26">
        <v>1</v>
      </c>
      <c r="Y26">
        <v>2</v>
      </c>
      <c r="AD26">
        <v>1</v>
      </c>
      <c r="AE26">
        <v>1</v>
      </c>
      <c r="AF26">
        <v>2</v>
      </c>
      <c r="AK26">
        <v>1</v>
      </c>
      <c r="AL26">
        <v>1</v>
      </c>
      <c r="AM26">
        <v>2</v>
      </c>
      <c r="AR26">
        <v>1</v>
      </c>
      <c r="AS26">
        <v>1</v>
      </c>
      <c r="AT26">
        <v>2</v>
      </c>
      <c r="AY26">
        <v>1</v>
      </c>
      <c r="AZ26">
        <v>1</v>
      </c>
      <c r="BA26">
        <v>2</v>
      </c>
      <c r="BF26">
        <v>1</v>
      </c>
      <c r="BG26">
        <v>1</v>
      </c>
      <c r="BH26">
        <v>2</v>
      </c>
      <c r="BM26" t="s">
        <v>293</v>
      </c>
      <c r="BO26">
        <v>1</v>
      </c>
      <c r="BP26">
        <v>2</v>
      </c>
      <c r="BQ26">
        <v>1</v>
      </c>
      <c r="BR26">
        <v>2</v>
      </c>
      <c r="BS26">
        <v>2</v>
      </c>
    </row>
    <row r="27" spans="1:71" x14ac:dyDescent="0.25">
      <c r="A27" t="s">
        <v>334</v>
      </c>
      <c r="B27" t="s">
        <v>293</v>
      </c>
      <c r="C27">
        <v>1</v>
      </c>
      <c r="D27">
        <v>2</v>
      </c>
      <c r="I27">
        <v>1</v>
      </c>
      <c r="J27">
        <v>1</v>
      </c>
      <c r="K27">
        <v>2</v>
      </c>
      <c r="P27">
        <v>1</v>
      </c>
      <c r="Q27">
        <v>1</v>
      </c>
      <c r="R27">
        <v>2</v>
      </c>
      <c r="W27">
        <v>1</v>
      </c>
      <c r="X27">
        <v>1</v>
      </c>
      <c r="Y27">
        <v>2</v>
      </c>
      <c r="AD27">
        <v>1</v>
      </c>
      <c r="AE27">
        <v>1</v>
      </c>
      <c r="AF27">
        <v>2</v>
      </c>
      <c r="AK27">
        <v>1</v>
      </c>
      <c r="AL27">
        <v>1</v>
      </c>
      <c r="AM27">
        <v>2</v>
      </c>
      <c r="AR27">
        <v>1</v>
      </c>
      <c r="AS27">
        <v>1</v>
      </c>
      <c r="AT27">
        <v>2</v>
      </c>
      <c r="AY27">
        <v>1</v>
      </c>
      <c r="AZ27">
        <v>1</v>
      </c>
      <c r="BA27">
        <v>2</v>
      </c>
      <c r="BF27">
        <v>1</v>
      </c>
      <c r="BG27">
        <v>1</v>
      </c>
      <c r="BH27">
        <v>2</v>
      </c>
      <c r="BM27" t="s">
        <v>293</v>
      </c>
      <c r="BO27">
        <v>1</v>
      </c>
      <c r="BP27">
        <v>2</v>
      </c>
      <c r="BQ27">
        <v>1</v>
      </c>
      <c r="BR27">
        <v>2</v>
      </c>
      <c r="BS27">
        <v>2</v>
      </c>
    </row>
    <row r="28" spans="1:71" x14ac:dyDescent="0.25">
      <c r="A28" t="s">
        <v>335</v>
      </c>
      <c r="B28" t="s">
        <v>293</v>
      </c>
      <c r="C28">
        <v>1</v>
      </c>
      <c r="D28">
        <v>1</v>
      </c>
      <c r="E28" t="s">
        <v>294</v>
      </c>
      <c r="I28">
        <v>1</v>
      </c>
      <c r="J28">
        <v>1</v>
      </c>
      <c r="K28">
        <v>2</v>
      </c>
      <c r="P28">
        <v>1</v>
      </c>
      <c r="Q28">
        <v>1</v>
      </c>
      <c r="R28">
        <v>2</v>
      </c>
      <c r="W28">
        <v>1</v>
      </c>
      <c r="X28">
        <v>1</v>
      </c>
      <c r="Y28">
        <v>2</v>
      </c>
      <c r="AD28">
        <v>1</v>
      </c>
      <c r="AE28">
        <v>1</v>
      </c>
      <c r="AF28">
        <v>2</v>
      </c>
      <c r="AK28">
        <v>1</v>
      </c>
      <c r="AL28">
        <v>1</v>
      </c>
      <c r="AM28">
        <v>2</v>
      </c>
      <c r="AR28">
        <v>1</v>
      </c>
      <c r="AS28">
        <v>1</v>
      </c>
      <c r="AT28">
        <v>2</v>
      </c>
      <c r="AY28">
        <v>1</v>
      </c>
      <c r="AZ28">
        <v>1</v>
      </c>
      <c r="BA28">
        <v>2</v>
      </c>
      <c r="BF28">
        <v>1</v>
      </c>
      <c r="BG28">
        <v>1</v>
      </c>
      <c r="BH28">
        <v>2</v>
      </c>
      <c r="BM28" t="s">
        <v>293</v>
      </c>
      <c r="BO28">
        <v>1</v>
      </c>
      <c r="BP28">
        <v>2</v>
      </c>
      <c r="BQ28">
        <v>1</v>
      </c>
      <c r="BR28">
        <v>2</v>
      </c>
      <c r="BS28">
        <v>2</v>
      </c>
    </row>
    <row r="29" spans="1:71" x14ac:dyDescent="0.25">
      <c r="A29" t="s">
        <v>336</v>
      </c>
      <c r="B29" t="s">
        <v>293</v>
      </c>
      <c r="C29">
        <v>1</v>
      </c>
      <c r="D29">
        <v>2</v>
      </c>
      <c r="I29">
        <v>1</v>
      </c>
      <c r="J29">
        <v>1</v>
      </c>
      <c r="K29">
        <v>2</v>
      </c>
      <c r="P29">
        <v>1</v>
      </c>
      <c r="Q29">
        <v>1</v>
      </c>
      <c r="R29">
        <v>2</v>
      </c>
      <c r="W29">
        <v>1</v>
      </c>
      <c r="X29">
        <v>1</v>
      </c>
      <c r="Y29">
        <v>2</v>
      </c>
      <c r="AD29">
        <v>1</v>
      </c>
      <c r="AE29">
        <v>1</v>
      </c>
      <c r="AF29">
        <v>2</v>
      </c>
      <c r="AK29">
        <v>1</v>
      </c>
      <c r="AL29">
        <v>1</v>
      </c>
      <c r="AM29">
        <v>2</v>
      </c>
      <c r="AR29">
        <v>1</v>
      </c>
      <c r="AS29">
        <v>1</v>
      </c>
      <c r="AT29">
        <v>2</v>
      </c>
      <c r="AY29">
        <v>1</v>
      </c>
      <c r="AZ29">
        <v>1</v>
      </c>
      <c r="BA29">
        <v>2</v>
      </c>
      <c r="BF29">
        <v>1</v>
      </c>
      <c r="BG29">
        <v>1</v>
      </c>
      <c r="BH29">
        <v>2</v>
      </c>
      <c r="BM29" t="s">
        <v>293</v>
      </c>
      <c r="BO29">
        <v>2</v>
      </c>
      <c r="BP29">
        <v>1</v>
      </c>
      <c r="BQ29">
        <v>1</v>
      </c>
      <c r="BR29">
        <v>2</v>
      </c>
      <c r="BS29">
        <v>2</v>
      </c>
    </row>
    <row r="30" spans="1:71" x14ac:dyDescent="0.25">
      <c r="A30" t="s">
        <v>337</v>
      </c>
      <c r="B30" t="s">
        <v>293</v>
      </c>
      <c r="C30">
        <v>1</v>
      </c>
      <c r="D30">
        <v>2</v>
      </c>
      <c r="I30">
        <v>1</v>
      </c>
      <c r="J30">
        <v>1</v>
      </c>
      <c r="K30">
        <v>2</v>
      </c>
      <c r="P30">
        <v>1</v>
      </c>
      <c r="Q30">
        <v>1</v>
      </c>
      <c r="R30">
        <v>2</v>
      </c>
      <c r="W30">
        <v>1</v>
      </c>
      <c r="X30">
        <v>1</v>
      </c>
      <c r="Y30">
        <v>2</v>
      </c>
      <c r="AD30">
        <v>1</v>
      </c>
      <c r="AE30">
        <v>1</v>
      </c>
      <c r="AF30">
        <v>2</v>
      </c>
      <c r="AK30">
        <v>1</v>
      </c>
      <c r="AL30">
        <v>1</v>
      </c>
      <c r="AM30">
        <v>2</v>
      </c>
      <c r="AR30">
        <v>1</v>
      </c>
      <c r="AS30">
        <v>1</v>
      </c>
      <c r="AT30">
        <v>2</v>
      </c>
      <c r="AY30">
        <v>1</v>
      </c>
      <c r="AZ30">
        <v>1</v>
      </c>
      <c r="BA30">
        <v>2</v>
      </c>
      <c r="BF30">
        <v>1</v>
      </c>
      <c r="BG30">
        <v>1</v>
      </c>
      <c r="BH30">
        <v>2</v>
      </c>
      <c r="BM30" t="s">
        <v>293</v>
      </c>
      <c r="BO30">
        <v>1</v>
      </c>
      <c r="BP30">
        <v>2</v>
      </c>
      <c r="BQ30">
        <v>1</v>
      </c>
      <c r="BR30">
        <v>2</v>
      </c>
      <c r="BS30">
        <v>2</v>
      </c>
    </row>
    <row r="31" spans="1:71" x14ac:dyDescent="0.25">
      <c r="A31" t="s">
        <v>338</v>
      </c>
      <c r="B31" t="s">
        <v>293</v>
      </c>
      <c r="C31">
        <v>1</v>
      </c>
      <c r="D31">
        <v>1</v>
      </c>
      <c r="E31" t="s">
        <v>294</v>
      </c>
      <c r="I31">
        <v>1</v>
      </c>
      <c r="J31">
        <v>1</v>
      </c>
      <c r="K31">
        <v>2</v>
      </c>
      <c r="P31">
        <v>1</v>
      </c>
      <c r="Q31">
        <v>1</v>
      </c>
      <c r="R31">
        <v>2</v>
      </c>
      <c r="W31">
        <v>1</v>
      </c>
      <c r="X31">
        <v>1</v>
      </c>
      <c r="Y31">
        <v>2</v>
      </c>
      <c r="AD31">
        <v>1</v>
      </c>
      <c r="AE31">
        <v>1</v>
      </c>
      <c r="AF31">
        <v>2</v>
      </c>
      <c r="AK31">
        <v>1</v>
      </c>
      <c r="AL31">
        <v>1</v>
      </c>
      <c r="AM31">
        <v>2</v>
      </c>
      <c r="AR31">
        <v>1</v>
      </c>
      <c r="AS31">
        <v>1</v>
      </c>
      <c r="AT31">
        <v>2</v>
      </c>
      <c r="AY31">
        <v>1</v>
      </c>
      <c r="AZ31">
        <v>1</v>
      </c>
      <c r="BA31">
        <v>2</v>
      </c>
      <c r="BF31">
        <v>1</v>
      </c>
      <c r="BG31">
        <v>1</v>
      </c>
      <c r="BH31">
        <v>2</v>
      </c>
      <c r="BM31" t="s">
        <v>293</v>
      </c>
      <c r="BO31">
        <v>2</v>
      </c>
      <c r="BP31">
        <v>2</v>
      </c>
      <c r="BQ31">
        <v>2</v>
      </c>
      <c r="BR31">
        <v>2</v>
      </c>
      <c r="BS31">
        <v>1</v>
      </c>
    </row>
    <row r="32" spans="1:71" x14ac:dyDescent="0.25">
      <c r="A32" t="s">
        <v>339</v>
      </c>
      <c r="B32" t="s">
        <v>293</v>
      </c>
      <c r="C32">
        <v>1</v>
      </c>
      <c r="D32">
        <v>2</v>
      </c>
      <c r="I32">
        <v>1</v>
      </c>
      <c r="J32">
        <v>1</v>
      </c>
      <c r="K32">
        <v>2</v>
      </c>
      <c r="P32">
        <v>1</v>
      </c>
      <c r="Q32">
        <v>1</v>
      </c>
      <c r="R32">
        <v>2</v>
      </c>
      <c r="W32">
        <v>1</v>
      </c>
      <c r="X32">
        <v>1</v>
      </c>
      <c r="Y32">
        <v>2</v>
      </c>
      <c r="AD32">
        <v>1</v>
      </c>
      <c r="AE32">
        <v>1</v>
      </c>
      <c r="AF32">
        <v>2</v>
      </c>
      <c r="AK32">
        <v>1</v>
      </c>
      <c r="AL32">
        <v>1</v>
      </c>
      <c r="AM32">
        <v>2</v>
      </c>
      <c r="AR32">
        <v>1</v>
      </c>
      <c r="AS32">
        <v>1</v>
      </c>
      <c r="AT32">
        <v>2</v>
      </c>
      <c r="AY32">
        <v>1</v>
      </c>
      <c r="AZ32">
        <v>1</v>
      </c>
      <c r="BA32">
        <v>2</v>
      </c>
      <c r="BF32">
        <v>1</v>
      </c>
      <c r="BG32">
        <v>1</v>
      </c>
      <c r="BH32">
        <v>2</v>
      </c>
      <c r="BM32" t="s">
        <v>293</v>
      </c>
      <c r="BO32">
        <v>2</v>
      </c>
      <c r="BP32">
        <v>2</v>
      </c>
      <c r="BQ32">
        <v>2</v>
      </c>
      <c r="BR32">
        <v>2</v>
      </c>
      <c r="BS32">
        <v>1</v>
      </c>
    </row>
    <row r="33" spans="1:71" x14ac:dyDescent="0.25">
      <c r="A33" t="s">
        <v>340</v>
      </c>
      <c r="B33" t="s">
        <v>293</v>
      </c>
      <c r="C33">
        <v>1</v>
      </c>
      <c r="D33">
        <v>2</v>
      </c>
      <c r="I33">
        <v>1</v>
      </c>
      <c r="J33">
        <v>1</v>
      </c>
      <c r="K33">
        <v>2</v>
      </c>
      <c r="P33">
        <v>1</v>
      </c>
      <c r="Q33">
        <v>1</v>
      </c>
      <c r="R33">
        <v>2</v>
      </c>
      <c r="W33">
        <v>1</v>
      </c>
      <c r="X33">
        <v>1</v>
      </c>
      <c r="Y33">
        <v>2</v>
      </c>
      <c r="AD33">
        <v>1</v>
      </c>
      <c r="AE33">
        <v>1</v>
      </c>
      <c r="AF33">
        <v>2</v>
      </c>
      <c r="AK33">
        <v>1</v>
      </c>
      <c r="AL33">
        <v>1</v>
      </c>
      <c r="AM33">
        <v>2</v>
      </c>
      <c r="AR33">
        <v>1</v>
      </c>
      <c r="AS33">
        <v>1</v>
      </c>
      <c r="AT33">
        <v>2</v>
      </c>
      <c r="AY33">
        <v>1</v>
      </c>
      <c r="AZ33">
        <v>1</v>
      </c>
      <c r="BA33">
        <v>2</v>
      </c>
      <c r="BF33">
        <v>1</v>
      </c>
      <c r="BG33">
        <v>1</v>
      </c>
      <c r="BH33">
        <v>2</v>
      </c>
      <c r="BM33" t="s">
        <v>293</v>
      </c>
      <c r="BO33">
        <v>1</v>
      </c>
      <c r="BP33">
        <v>2</v>
      </c>
      <c r="BQ33">
        <v>1</v>
      </c>
      <c r="BR33">
        <v>2</v>
      </c>
      <c r="BS33">
        <v>2</v>
      </c>
    </row>
    <row r="34" spans="1:71" x14ac:dyDescent="0.25">
      <c r="A34" t="s">
        <v>341</v>
      </c>
      <c r="B34" t="s">
        <v>293</v>
      </c>
      <c r="C34">
        <v>1</v>
      </c>
      <c r="D34">
        <v>1</v>
      </c>
      <c r="E34" t="s">
        <v>294</v>
      </c>
      <c r="I34">
        <v>1</v>
      </c>
      <c r="J34">
        <v>1</v>
      </c>
      <c r="K34">
        <v>2</v>
      </c>
      <c r="P34">
        <v>1</v>
      </c>
      <c r="Q34">
        <v>1</v>
      </c>
      <c r="R34">
        <v>2</v>
      </c>
      <c r="W34">
        <v>1</v>
      </c>
      <c r="X34">
        <v>1</v>
      </c>
      <c r="Y34">
        <v>2</v>
      </c>
      <c r="AD34">
        <v>1</v>
      </c>
      <c r="AE34">
        <v>1</v>
      </c>
      <c r="AF34">
        <v>2</v>
      </c>
      <c r="AK34">
        <v>1</v>
      </c>
      <c r="AL34">
        <v>1</v>
      </c>
      <c r="AM34">
        <v>2</v>
      </c>
      <c r="AR34">
        <v>1</v>
      </c>
      <c r="AS34">
        <v>1</v>
      </c>
      <c r="AT34">
        <v>2</v>
      </c>
      <c r="AY34">
        <v>1</v>
      </c>
      <c r="AZ34">
        <v>1</v>
      </c>
      <c r="BA34">
        <v>2</v>
      </c>
      <c r="BF34">
        <v>1</v>
      </c>
      <c r="BG34">
        <v>1</v>
      </c>
      <c r="BH34">
        <v>2</v>
      </c>
      <c r="BM34" t="s">
        <v>293</v>
      </c>
      <c r="BO34">
        <v>1</v>
      </c>
      <c r="BP34">
        <v>2</v>
      </c>
      <c r="BQ34">
        <v>1</v>
      </c>
      <c r="BR34">
        <v>2</v>
      </c>
      <c r="BS34">
        <v>2</v>
      </c>
    </row>
    <row r="35" spans="1:71" x14ac:dyDescent="0.25">
      <c r="A35" t="s">
        <v>342</v>
      </c>
      <c r="B35" t="s">
        <v>311</v>
      </c>
      <c r="C35">
        <v>1</v>
      </c>
      <c r="D35">
        <v>1</v>
      </c>
      <c r="E35" t="s">
        <v>294</v>
      </c>
      <c r="I35">
        <v>1</v>
      </c>
      <c r="J35">
        <v>1</v>
      </c>
      <c r="K35">
        <v>2</v>
      </c>
      <c r="P35">
        <v>1</v>
      </c>
      <c r="Q35">
        <v>1</v>
      </c>
      <c r="R35">
        <v>2</v>
      </c>
      <c r="W35">
        <v>1</v>
      </c>
      <c r="X35">
        <v>1</v>
      </c>
      <c r="Y35">
        <v>2</v>
      </c>
      <c r="AD35">
        <v>1</v>
      </c>
      <c r="AE35">
        <v>1</v>
      </c>
      <c r="AF35">
        <v>2</v>
      </c>
      <c r="AK35">
        <v>1</v>
      </c>
      <c r="AL35">
        <v>1</v>
      </c>
      <c r="AM35">
        <v>2</v>
      </c>
      <c r="AR35">
        <v>1</v>
      </c>
      <c r="AS35">
        <v>1</v>
      </c>
      <c r="AT35">
        <v>2</v>
      </c>
      <c r="AY35">
        <v>1</v>
      </c>
      <c r="AZ35">
        <v>1</v>
      </c>
      <c r="BA35">
        <v>2</v>
      </c>
      <c r="BF35">
        <v>1</v>
      </c>
      <c r="BG35">
        <v>1</v>
      </c>
      <c r="BH35">
        <v>2</v>
      </c>
      <c r="BM35" t="s">
        <v>293</v>
      </c>
      <c r="BO35">
        <v>2</v>
      </c>
      <c r="BP35">
        <v>1</v>
      </c>
      <c r="BQ35">
        <v>1</v>
      </c>
      <c r="BR35">
        <v>2</v>
      </c>
      <c r="BS35">
        <v>2</v>
      </c>
    </row>
    <row r="36" spans="1:71" x14ac:dyDescent="0.25">
      <c r="A36" t="s">
        <v>343</v>
      </c>
      <c r="B36" t="s">
        <v>293</v>
      </c>
      <c r="C36">
        <v>1</v>
      </c>
      <c r="D36">
        <v>2</v>
      </c>
      <c r="I36">
        <v>1</v>
      </c>
      <c r="J36">
        <v>1</v>
      </c>
      <c r="K36">
        <v>2</v>
      </c>
      <c r="P36">
        <v>1</v>
      </c>
      <c r="Q36">
        <v>1</v>
      </c>
      <c r="R36">
        <v>2</v>
      </c>
      <c r="W36">
        <v>1</v>
      </c>
      <c r="X36">
        <v>1</v>
      </c>
      <c r="Y36">
        <v>2</v>
      </c>
      <c r="AD36">
        <v>1</v>
      </c>
      <c r="AE36">
        <v>1</v>
      </c>
      <c r="AF36">
        <v>2</v>
      </c>
      <c r="AK36">
        <v>1</v>
      </c>
      <c r="AL36">
        <v>1</v>
      </c>
      <c r="AM36">
        <v>2</v>
      </c>
      <c r="AR36">
        <v>1</v>
      </c>
      <c r="AS36">
        <v>1</v>
      </c>
      <c r="AT36">
        <v>2</v>
      </c>
      <c r="AY36">
        <v>1</v>
      </c>
      <c r="AZ36">
        <v>1</v>
      </c>
      <c r="BA36">
        <v>2</v>
      </c>
      <c r="BF36">
        <v>1</v>
      </c>
      <c r="BG36">
        <v>1</v>
      </c>
      <c r="BH36">
        <v>2</v>
      </c>
      <c r="BM36" t="s">
        <v>293</v>
      </c>
      <c r="BO36">
        <v>2</v>
      </c>
      <c r="BP36">
        <v>2</v>
      </c>
      <c r="BQ36">
        <v>2</v>
      </c>
      <c r="BR36">
        <v>2</v>
      </c>
      <c r="BS36">
        <v>1</v>
      </c>
    </row>
    <row r="37" spans="1:71" x14ac:dyDescent="0.25">
      <c r="A37" t="s">
        <v>344</v>
      </c>
      <c r="B37" t="s">
        <v>293</v>
      </c>
      <c r="C37">
        <v>1</v>
      </c>
      <c r="D37">
        <v>1</v>
      </c>
      <c r="E37" t="s">
        <v>294</v>
      </c>
      <c r="I37">
        <v>1</v>
      </c>
      <c r="J37">
        <v>1</v>
      </c>
      <c r="K37">
        <v>2</v>
      </c>
      <c r="P37">
        <v>1</v>
      </c>
      <c r="Q37">
        <v>1</v>
      </c>
      <c r="R37">
        <v>2</v>
      </c>
      <c r="W37">
        <v>1</v>
      </c>
      <c r="X37">
        <v>1</v>
      </c>
      <c r="Y37">
        <v>2</v>
      </c>
      <c r="AD37">
        <v>1</v>
      </c>
      <c r="AE37">
        <v>1</v>
      </c>
      <c r="AF37">
        <v>2</v>
      </c>
      <c r="AK37">
        <v>1</v>
      </c>
      <c r="AL37">
        <v>1</v>
      </c>
      <c r="AM37">
        <v>2</v>
      </c>
      <c r="AR37">
        <v>1</v>
      </c>
      <c r="AS37">
        <v>1</v>
      </c>
      <c r="AT37">
        <v>2</v>
      </c>
      <c r="AY37">
        <v>1</v>
      </c>
      <c r="AZ37">
        <v>1</v>
      </c>
      <c r="BA37">
        <v>2</v>
      </c>
      <c r="BF37">
        <v>1</v>
      </c>
      <c r="BG37">
        <v>1</v>
      </c>
      <c r="BH37">
        <v>2</v>
      </c>
      <c r="BM37" t="s">
        <v>293</v>
      </c>
      <c r="BO37">
        <v>1</v>
      </c>
      <c r="BP37">
        <v>2</v>
      </c>
      <c r="BQ37">
        <v>1</v>
      </c>
      <c r="BR37">
        <v>2</v>
      </c>
      <c r="BS37">
        <v>2</v>
      </c>
    </row>
    <row r="38" spans="1:71" x14ac:dyDescent="0.25">
      <c r="A38" t="s">
        <v>345</v>
      </c>
      <c r="B38" t="s">
        <v>293</v>
      </c>
      <c r="C38">
        <v>1</v>
      </c>
      <c r="D38">
        <v>2</v>
      </c>
      <c r="I38">
        <v>1</v>
      </c>
      <c r="J38">
        <v>1</v>
      </c>
      <c r="K38">
        <v>2</v>
      </c>
      <c r="P38">
        <v>1</v>
      </c>
      <c r="Q38">
        <v>1</v>
      </c>
      <c r="R38">
        <v>2</v>
      </c>
      <c r="W38">
        <v>1</v>
      </c>
      <c r="X38">
        <v>1</v>
      </c>
      <c r="Y38">
        <v>2</v>
      </c>
      <c r="AD38">
        <v>1</v>
      </c>
      <c r="AE38">
        <v>1</v>
      </c>
      <c r="AF38">
        <v>2</v>
      </c>
      <c r="AK38">
        <v>1</v>
      </c>
      <c r="AL38">
        <v>1</v>
      </c>
      <c r="AM38">
        <v>2</v>
      </c>
      <c r="AR38">
        <v>1</v>
      </c>
      <c r="AS38">
        <v>1</v>
      </c>
      <c r="AT38">
        <v>2</v>
      </c>
      <c r="AY38">
        <v>1</v>
      </c>
      <c r="AZ38">
        <v>1</v>
      </c>
      <c r="BA38">
        <v>2</v>
      </c>
      <c r="BF38">
        <v>1</v>
      </c>
      <c r="BG38">
        <v>1</v>
      </c>
      <c r="BH38">
        <v>2</v>
      </c>
      <c r="BM38" t="s">
        <v>293</v>
      </c>
      <c r="BO38">
        <v>1</v>
      </c>
      <c r="BP38">
        <v>2</v>
      </c>
      <c r="BQ38">
        <v>1</v>
      </c>
      <c r="BR38">
        <v>2</v>
      </c>
      <c r="BS38">
        <v>2</v>
      </c>
    </row>
    <row r="39" spans="1:71" x14ac:dyDescent="0.25">
      <c r="A39" t="s">
        <v>346</v>
      </c>
      <c r="B39" t="s">
        <v>293</v>
      </c>
      <c r="C39">
        <v>1</v>
      </c>
      <c r="D39">
        <v>2</v>
      </c>
      <c r="I39">
        <v>1</v>
      </c>
      <c r="J39">
        <v>1</v>
      </c>
      <c r="K39">
        <v>2</v>
      </c>
      <c r="P39">
        <v>1</v>
      </c>
      <c r="Q39">
        <v>1</v>
      </c>
      <c r="R39">
        <v>2</v>
      </c>
      <c r="W39">
        <v>1</v>
      </c>
      <c r="X39">
        <v>1</v>
      </c>
      <c r="Y39">
        <v>2</v>
      </c>
      <c r="AD39">
        <v>1</v>
      </c>
      <c r="AE39">
        <v>1</v>
      </c>
      <c r="AF39">
        <v>2</v>
      </c>
      <c r="AK39">
        <v>1</v>
      </c>
      <c r="AL39">
        <v>1</v>
      </c>
      <c r="AM39">
        <v>2</v>
      </c>
      <c r="AR39">
        <v>1</v>
      </c>
      <c r="AS39">
        <v>1</v>
      </c>
      <c r="AT39">
        <v>2</v>
      </c>
      <c r="AY39">
        <v>1</v>
      </c>
      <c r="AZ39">
        <v>1</v>
      </c>
      <c r="BA39">
        <v>2</v>
      </c>
      <c r="BF39">
        <v>1</v>
      </c>
      <c r="BG39">
        <v>1</v>
      </c>
      <c r="BH39">
        <v>2</v>
      </c>
      <c r="BM39" t="s">
        <v>293</v>
      </c>
      <c r="BO39">
        <v>1</v>
      </c>
      <c r="BP39">
        <v>2</v>
      </c>
      <c r="BQ39">
        <v>1</v>
      </c>
      <c r="BR39">
        <v>2</v>
      </c>
      <c r="BS39">
        <v>2</v>
      </c>
    </row>
    <row r="40" spans="1:71" x14ac:dyDescent="0.25">
      <c r="A40" t="s">
        <v>347</v>
      </c>
      <c r="B40" t="s">
        <v>293</v>
      </c>
      <c r="C40">
        <v>1</v>
      </c>
      <c r="D40">
        <v>1</v>
      </c>
      <c r="E40" t="s">
        <v>294</v>
      </c>
      <c r="I40">
        <v>1</v>
      </c>
      <c r="J40">
        <v>1</v>
      </c>
      <c r="K40">
        <v>2</v>
      </c>
      <c r="P40">
        <v>1</v>
      </c>
      <c r="Q40">
        <v>1</v>
      </c>
      <c r="R40">
        <v>2</v>
      </c>
      <c r="W40">
        <v>1</v>
      </c>
      <c r="X40">
        <v>1</v>
      </c>
      <c r="Y40">
        <v>2</v>
      </c>
      <c r="AD40">
        <v>1</v>
      </c>
      <c r="AE40">
        <v>1</v>
      </c>
      <c r="AF40">
        <v>2</v>
      </c>
      <c r="AK40">
        <v>1</v>
      </c>
      <c r="AL40">
        <v>1</v>
      </c>
      <c r="AM40">
        <v>2</v>
      </c>
      <c r="AR40">
        <v>1</v>
      </c>
      <c r="AS40">
        <v>1</v>
      </c>
      <c r="AT40">
        <v>2</v>
      </c>
      <c r="AY40">
        <v>1</v>
      </c>
      <c r="AZ40">
        <v>1</v>
      </c>
      <c r="BA40">
        <v>2</v>
      </c>
      <c r="BF40">
        <v>1</v>
      </c>
      <c r="BG40">
        <v>1</v>
      </c>
      <c r="BH40">
        <v>2</v>
      </c>
      <c r="BM40" t="s">
        <v>293</v>
      </c>
      <c r="BO40">
        <v>2</v>
      </c>
      <c r="BP40">
        <v>1</v>
      </c>
      <c r="BQ40">
        <v>1</v>
      </c>
      <c r="BR40">
        <v>2</v>
      </c>
      <c r="BS40">
        <v>2</v>
      </c>
    </row>
    <row r="41" spans="1:71" x14ac:dyDescent="0.25">
      <c r="A41" t="s">
        <v>348</v>
      </c>
      <c r="B41" t="s">
        <v>293</v>
      </c>
      <c r="C41">
        <v>1</v>
      </c>
      <c r="D41">
        <v>2</v>
      </c>
      <c r="I41">
        <v>1</v>
      </c>
      <c r="J41">
        <v>1</v>
      </c>
      <c r="K41">
        <v>2</v>
      </c>
      <c r="P41">
        <v>1</v>
      </c>
      <c r="Q41">
        <v>1</v>
      </c>
      <c r="R41">
        <v>2</v>
      </c>
      <c r="W41">
        <v>1</v>
      </c>
      <c r="X41">
        <v>1</v>
      </c>
      <c r="Y41">
        <v>2</v>
      </c>
      <c r="AD41">
        <v>1</v>
      </c>
      <c r="AE41">
        <v>1</v>
      </c>
      <c r="AF41">
        <v>2</v>
      </c>
      <c r="AK41">
        <v>1</v>
      </c>
      <c r="AL41">
        <v>1</v>
      </c>
      <c r="AM41">
        <v>2</v>
      </c>
      <c r="AR41">
        <v>1</v>
      </c>
      <c r="AS41">
        <v>1</v>
      </c>
      <c r="AT41">
        <v>2</v>
      </c>
      <c r="AY41">
        <v>1</v>
      </c>
      <c r="AZ41">
        <v>1</v>
      </c>
      <c r="BA41">
        <v>2</v>
      </c>
      <c r="BF41">
        <v>1</v>
      </c>
      <c r="BG41">
        <v>1</v>
      </c>
      <c r="BH41">
        <v>2</v>
      </c>
      <c r="BM41" t="s">
        <v>293</v>
      </c>
      <c r="BO41">
        <v>1</v>
      </c>
      <c r="BP41">
        <v>2</v>
      </c>
      <c r="BQ41">
        <v>1</v>
      </c>
      <c r="BR41">
        <v>2</v>
      </c>
      <c r="BS41">
        <v>2</v>
      </c>
    </row>
    <row r="42" spans="1:71" x14ac:dyDescent="0.25">
      <c r="A42" t="s">
        <v>349</v>
      </c>
      <c r="B42" t="s">
        <v>293</v>
      </c>
      <c r="C42">
        <v>1</v>
      </c>
      <c r="D42">
        <v>1</v>
      </c>
      <c r="E42" t="s">
        <v>294</v>
      </c>
      <c r="I42">
        <v>1</v>
      </c>
      <c r="J42">
        <v>1</v>
      </c>
      <c r="K42">
        <v>2</v>
      </c>
      <c r="P42">
        <v>1</v>
      </c>
      <c r="Q42">
        <v>1</v>
      </c>
      <c r="R42">
        <v>2</v>
      </c>
      <c r="W42">
        <v>1</v>
      </c>
      <c r="X42">
        <v>1</v>
      </c>
      <c r="Y42">
        <v>2</v>
      </c>
      <c r="AD42">
        <v>1</v>
      </c>
      <c r="AE42">
        <v>1</v>
      </c>
      <c r="AF42">
        <v>2</v>
      </c>
      <c r="AK42">
        <v>1</v>
      </c>
      <c r="AL42">
        <v>1</v>
      </c>
      <c r="AM42">
        <v>2</v>
      </c>
      <c r="AR42">
        <v>1</v>
      </c>
      <c r="AS42">
        <v>1</v>
      </c>
      <c r="AT42">
        <v>2</v>
      </c>
      <c r="AY42">
        <v>1</v>
      </c>
      <c r="AZ42">
        <v>1</v>
      </c>
      <c r="BA42">
        <v>2</v>
      </c>
      <c r="BF42">
        <v>1</v>
      </c>
      <c r="BG42">
        <v>1</v>
      </c>
      <c r="BH42">
        <v>2</v>
      </c>
      <c r="BM42" t="s">
        <v>293</v>
      </c>
      <c r="BO42">
        <v>1</v>
      </c>
      <c r="BP42">
        <v>2</v>
      </c>
      <c r="BQ42">
        <v>1</v>
      </c>
      <c r="BR42">
        <v>2</v>
      </c>
      <c r="BS42">
        <v>2</v>
      </c>
    </row>
    <row r="43" spans="1:71" x14ac:dyDescent="0.25">
      <c r="A43" t="s">
        <v>350</v>
      </c>
      <c r="B43" t="s">
        <v>293</v>
      </c>
      <c r="C43">
        <v>1</v>
      </c>
      <c r="D43">
        <v>2</v>
      </c>
      <c r="I43">
        <v>1</v>
      </c>
      <c r="J43">
        <v>1</v>
      </c>
      <c r="K43">
        <v>2</v>
      </c>
      <c r="P43">
        <v>1</v>
      </c>
      <c r="Q43">
        <v>1</v>
      </c>
      <c r="R43">
        <v>2</v>
      </c>
      <c r="W43">
        <v>1</v>
      </c>
      <c r="X43">
        <v>1</v>
      </c>
      <c r="Y43">
        <v>2</v>
      </c>
      <c r="AD43">
        <v>1</v>
      </c>
      <c r="AE43">
        <v>1</v>
      </c>
      <c r="AF43">
        <v>2</v>
      </c>
      <c r="AK43">
        <v>1</v>
      </c>
      <c r="AL43">
        <v>1</v>
      </c>
      <c r="AM43">
        <v>2</v>
      </c>
      <c r="AR43">
        <v>1</v>
      </c>
      <c r="AS43">
        <v>1</v>
      </c>
      <c r="AT43">
        <v>2</v>
      </c>
      <c r="AY43">
        <v>1</v>
      </c>
      <c r="AZ43">
        <v>1</v>
      </c>
      <c r="BA43">
        <v>2</v>
      </c>
      <c r="BF43">
        <v>1</v>
      </c>
      <c r="BG43">
        <v>1</v>
      </c>
      <c r="BH43">
        <v>2</v>
      </c>
      <c r="BM43" t="s">
        <v>293</v>
      </c>
      <c r="BO43">
        <v>2</v>
      </c>
      <c r="BP43">
        <v>1</v>
      </c>
      <c r="BQ43">
        <v>1</v>
      </c>
      <c r="BR43">
        <v>2</v>
      </c>
      <c r="BS43">
        <v>2</v>
      </c>
    </row>
    <row r="44" spans="1:71" x14ac:dyDescent="0.25">
      <c r="A44" t="s">
        <v>351</v>
      </c>
      <c r="B44" t="s">
        <v>318</v>
      </c>
      <c r="C44">
        <v>1</v>
      </c>
      <c r="D44">
        <v>2</v>
      </c>
      <c r="I44">
        <v>1</v>
      </c>
      <c r="J44">
        <v>1</v>
      </c>
      <c r="K44">
        <v>2</v>
      </c>
      <c r="P44">
        <v>1</v>
      </c>
      <c r="Q44">
        <v>1</v>
      </c>
      <c r="R44">
        <v>2</v>
      </c>
      <c r="W44">
        <v>1</v>
      </c>
      <c r="X44">
        <v>1</v>
      </c>
      <c r="Y44">
        <v>2</v>
      </c>
      <c r="AD44">
        <v>1</v>
      </c>
      <c r="AE44">
        <v>1</v>
      </c>
      <c r="AF44">
        <v>2</v>
      </c>
      <c r="AK44">
        <v>1</v>
      </c>
      <c r="AL44">
        <v>1</v>
      </c>
      <c r="AM44">
        <v>2</v>
      </c>
      <c r="AR44">
        <v>1</v>
      </c>
      <c r="AS44">
        <v>1</v>
      </c>
      <c r="AT44">
        <v>2</v>
      </c>
      <c r="AY44">
        <v>1</v>
      </c>
      <c r="AZ44">
        <v>1</v>
      </c>
      <c r="BA44">
        <v>2</v>
      </c>
      <c r="BF44">
        <v>1</v>
      </c>
      <c r="BG44">
        <v>1</v>
      </c>
      <c r="BH44">
        <v>2</v>
      </c>
      <c r="BM44" t="s">
        <v>293</v>
      </c>
      <c r="BO44">
        <v>1</v>
      </c>
      <c r="BP44">
        <v>2</v>
      </c>
      <c r="BQ44">
        <v>1</v>
      </c>
      <c r="BR44">
        <v>2</v>
      </c>
      <c r="BS44">
        <v>2</v>
      </c>
    </row>
    <row r="45" spans="1:71" x14ac:dyDescent="0.25">
      <c r="A45" t="s">
        <v>352</v>
      </c>
      <c r="B45" t="s">
        <v>293</v>
      </c>
      <c r="C45">
        <v>1</v>
      </c>
      <c r="D45">
        <v>2</v>
      </c>
      <c r="I45">
        <v>1</v>
      </c>
      <c r="J45">
        <v>1</v>
      </c>
      <c r="K45">
        <v>2</v>
      </c>
      <c r="P45">
        <v>1</v>
      </c>
      <c r="Q45">
        <v>1</v>
      </c>
      <c r="R45">
        <v>2</v>
      </c>
      <c r="W45">
        <v>1</v>
      </c>
      <c r="X45">
        <v>1</v>
      </c>
      <c r="Y45">
        <v>2</v>
      </c>
      <c r="AD45">
        <v>1</v>
      </c>
      <c r="AE45">
        <v>1</v>
      </c>
      <c r="AF45">
        <v>2</v>
      </c>
      <c r="AK45">
        <v>1</v>
      </c>
      <c r="AL45">
        <v>1</v>
      </c>
      <c r="AM45">
        <v>2</v>
      </c>
      <c r="AR45">
        <v>1</v>
      </c>
      <c r="AS45">
        <v>1</v>
      </c>
      <c r="AT45">
        <v>2</v>
      </c>
      <c r="AY45">
        <v>1</v>
      </c>
      <c r="AZ45">
        <v>1</v>
      </c>
      <c r="BA45">
        <v>2</v>
      </c>
      <c r="BF45">
        <v>1</v>
      </c>
      <c r="BG45">
        <v>1</v>
      </c>
      <c r="BH45">
        <v>2</v>
      </c>
      <c r="BM45" t="s">
        <v>293</v>
      </c>
      <c r="BO45">
        <v>2</v>
      </c>
      <c r="BP45">
        <v>2</v>
      </c>
      <c r="BQ45">
        <v>2</v>
      </c>
      <c r="BR45">
        <v>2</v>
      </c>
      <c r="BS45">
        <v>1</v>
      </c>
    </row>
    <row r="46" spans="1:71" x14ac:dyDescent="0.25">
      <c r="A46" t="s">
        <v>353</v>
      </c>
      <c r="B46" t="s">
        <v>293</v>
      </c>
      <c r="C46">
        <v>1</v>
      </c>
      <c r="D46">
        <v>1</v>
      </c>
      <c r="E46" t="s">
        <v>294</v>
      </c>
      <c r="I46">
        <v>1</v>
      </c>
      <c r="J46">
        <v>1</v>
      </c>
      <c r="K46">
        <v>2</v>
      </c>
      <c r="P46">
        <v>1</v>
      </c>
      <c r="Q46">
        <v>1</v>
      </c>
      <c r="R46">
        <v>2</v>
      </c>
      <c r="W46">
        <v>1</v>
      </c>
      <c r="X46">
        <v>1</v>
      </c>
      <c r="Y46">
        <v>2</v>
      </c>
      <c r="AD46">
        <v>1</v>
      </c>
      <c r="AE46">
        <v>1</v>
      </c>
      <c r="AF46">
        <v>2</v>
      </c>
      <c r="AK46">
        <v>1</v>
      </c>
      <c r="AL46">
        <v>1</v>
      </c>
      <c r="AM46">
        <v>2</v>
      </c>
      <c r="AR46">
        <v>1</v>
      </c>
      <c r="AS46">
        <v>1</v>
      </c>
      <c r="AT46">
        <v>2</v>
      </c>
      <c r="AY46">
        <v>1</v>
      </c>
      <c r="AZ46">
        <v>1</v>
      </c>
      <c r="BA46">
        <v>2</v>
      </c>
      <c r="BF46">
        <v>1</v>
      </c>
      <c r="BG46">
        <v>1</v>
      </c>
      <c r="BH46">
        <v>2</v>
      </c>
      <c r="BM46" t="s">
        <v>293</v>
      </c>
      <c r="BO46">
        <v>2</v>
      </c>
      <c r="BP46">
        <v>1</v>
      </c>
      <c r="BQ46">
        <v>1</v>
      </c>
      <c r="BR46">
        <v>2</v>
      </c>
      <c r="BS46">
        <v>2</v>
      </c>
    </row>
    <row r="47" spans="1:71" x14ac:dyDescent="0.25">
      <c r="A47" t="s">
        <v>354</v>
      </c>
      <c r="B47" t="s">
        <v>293</v>
      </c>
      <c r="C47">
        <v>1</v>
      </c>
      <c r="D47">
        <v>2</v>
      </c>
      <c r="I47">
        <v>1</v>
      </c>
      <c r="J47">
        <v>1</v>
      </c>
      <c r="K47">
        <v>2</v>
      </c>
      <c r="P47">
        <v>1</v>
      </c>
      <c r="Q47">
        <v>1</v>
      </c>
      <c r="R47">
        <v>2</v>
      </c>
      <c r="W47">
        <v>1</v>
      </c>
      <c r="X47">
        <v>1</v>
      </c>
      <c r="Y47">
        <v>2</v>
      </c>
      <c r="AD47">
        <v>1</v>
      </c>
      <c r="AE47">
        <v>1</v>
      </c>
      <c r="AF47">
        <v>2</v>
      </c>
      <c r="AK47">
        <v>1</v>
      </c>
      <c r="AL47">
        <v>1</v>
      </c>
      <c r="AM47">
        <v>2</v>
      </c>
      <c r="AR47">
        <v>1</v>
      </c>
      <c r="AS47">
        <v>1</v>
      </c>
      <c r="AT47">
        <v>2</v>
      </c>
      <c r="AY47">
        <v>1</v>
      </c>
      <c r="AZ47">
        <v>1</v>
      </c>
      <c r="BA47">
        <v>2</v>
      </c>
      <c r="BF47">
        <v>1</v>
      </c>
      <c r="BG47">
        <v>1</v>
      </c>
      <c r="BH47">
        <v>2</v>
      </c>
      <c r="BM47" t="s">
        <v>293</v>
      </c>
      <c r="BO47">
        <v>1</v>
      </c>
      <c r="BP47">
        <v>2</v>
      </c>
      <c r="BQ47">
        <v>1</v>
      </c>
      <c r="BR47">
        <v>2</v>
      </c>
      <c r="BS47">
        <v>2</v>
      </c>
    </row>
    <row r="48" spans="1:71" x14ac:dyDescent="0.25">
      <c r="A48" t="s">
        <v>355</v>
      </c>
      <c r="B48" t="s">
        <v>293</v>
      </c>
      <c r="C48">
        <v>1</v>
      </c>
      <c r="D48">
        <v>2</v>
      </c>
      <c r="I48">
        <v>1</v>
      </c>
      <c r="J48">
        <v>1</v>
      </c>
      <c r="K48">
        <v>2</v>
      </c>
      <c r="P48">
        <v>1</v>
      </c>
      <c r="Q48">
        <v>1</v>
      </c>
      <c r="R48">
        <v>2</v>
      </c>
      <c r="W48">
        <v>1</v>
      </c>
      <c r="X48">
        <v>1</v>
      </c>
      <c r="Y48">
        <v>2</v>
      </c>
      <c r="AD48">
        <v>1</v>
      </c>
      <c r="AE48">
        <v>1</v>
      </c>
      <c r="AF48">
        <v>2</v>
      </c>
      <c r="AK48">
        <v>1</v>
      </c>
      <c r="AL48">
        <v>1</v>
      </c>
      <c r="AM48">
        <v>2</v>
      </c>
      <c r="AR48">
        <v>1</v>
      </c>
      <c r="AS48">
        <v>1</v>
      </c>
      <c r="AT48">
        <v>2</v>
      </c>
      <c r="AY48">
        <v>1</v>
      </c>
      <c r="AZ48">
        <v>1</v>
      </c>
      <c r="BA48">
        <v>2</v>
      </c>
      <c r="BF48">
        <v>1</v>
      </c>
      <c r="BG48">
        <v>1</v>
      </c>
      <c r="BH48">
        <v>2</v>
      </c>
      <c r="BM48" t="s">
        <v>293</v>
      </c>
      <c r="BO48">
        <v>2</v>
      </c>
      <c r="BP48">
        <v>2</v>
      </c>
      <c r="BQ48">
        <v>2</v>
      </c>
      <c r="BR48">
        <v>2</v>
      </c>
      <c r="BS48">
        <v>1</v>
      </c>
    </row>
    <row r="49" spans="1:71" x14ac:dyDescent="0.25">
      <c r="A49" t="s">
        <v>356</v>
      </c>
      <c r="B49" t="s">
        <v>293</v>
      </c>
      <c r="C49">
        <v>1</v>
      </c>
      <c r="D49">
        <v>1</v>
      </c>
      <c r="E49" t="s">
        <v>294</v>
      </c>
      <c r="I49">
        <v>1</v>
      </c>
      <c r="J49">
        <v>1</v>
      </c>
      <c r="K49">
        <v>2</v>
      </c>
      <c r="P49">
        <v>1</v>
      </c>
      <c r="Q49">
        <v>1</v>
      </c>
      <c r="R49">
        <v>2</v>
      </c>
      <c r="W49">
        <v>1</v>
      </c>
      <c r="X49">
        <v>1</v>
      </c>
      <c r="Y49">
        <v>2</v>
      </c>
      <c r="AD49">
        <v>1</v>
      </c>
      <c r="AE49">
        <v>1</v>
      </c>
      <c r="AF49">
        <v>2</v>
      </c>
      <c r="AK49">
        <v>1</v>
      </c>
      <c r="AL49">
        <v>1</v>
      </c>
      <c r="AM49">
        <v>2</v>
      </c>
      <c r="AR49">
        <v>1</v>
      </c>
      <c r="AS49">
        <v>1</v>
      </c>
      <c r="AT49">
        <v>2</v>
      </c>
      <c r="AY49">
        <v>1</v>
      </c>
      <c r="AZ49">
        <v>1</v>
      </c>
      <c r="BA49">
        <v>2</v>
      </c>
      <c r="BF49">
        <v>1</v>
      </c>
      <c r="BG49">
        <v>1</v>
      </c>
      <c r="BH49">
        <v>2</v>
      </c>
      <c r="BM49" t="s">
        <v>293</v>
      </c>
      <c r="BO49">
        <v>2</v>
      </c>
      <c r="BP49">
        <v>1</v>
      </c>
      <c r="BQ49">
        <v>1</v>
      </c>
      <c r="BR49">
        <v>2</v>
      </c>
      <c r="BS49">
        <v>2</v>
      </c>
    </row>
    <row r="50" spans="1:71" x14ac:dyDescent="0.25">
      <c r="A50" t="s">
        <v>357</v>
      </c>
      <c r="B50" t="s">
        <v>293</v>
      </c>
      <c r="C50">
        <v>1</v>
      </c>
      <c r="D50">
        <v>1</v>
      </c>
      <c r="E50" t="s">
        <v>294</v>
      </c>
      <c r="I50">
        <v>1</v>
      </c>
      <c r="J50">
        <v>1</v>
      </c>
      <c r="K50">
        <v>2</v>
      </c>
      <c r="P50">
        <v>1</v>
      </c>
      <c r="Q50">
        <v>1</v>
      </c>
      <c r="R50">
        <v>2</v>
      </c>
      <c r="W50">
        <v>1</v>
      </c>
      <c r="X50">
        <v>1</v>
      </c>
      <c r="Y50">
        <v>2</v>
      </c>
      <c r="AD50">
        <v>1</v>
      </c>
      <c r="AE50">
        <v>1</v>
      </c>
      <c r="AF50">
        <v>2</v>
      </c>
      <c r="AK50">
        <v>1</v>
      </c>
      <c r="AL50">
        <v>1</v>
      </c>
      <c r="AM50">
        <v>2</v>
      </c>
      <c r="AR50">
        <v>1</v>
      </c>
      <c r="AS50">
        <v>1</v>
      </c>
      <c r="AT50">
        <v>2</v>
      </c>
      <c r="AY50">
        <v>1</v>
      </c>
      <c r="AZ50">
        <v>1</v>
      </c>
      <c r="BA50">
        <v>2</v>
      </c>
      <c r="BF50">
        <v>1</v>
      </c>
      <c r="BG50">
        <v>1</v>
      </c>
      <c r="BH50">
        <v>2</v>
      </c>
      <c r="BM50" t="s">
        <v>293</v>
      </c>
      <c r="BO50">
        <v>1</v>
      </c>
      <c r="BP50">
        <v>2</v>
      </c>
      <c r="BQ50">
        <v>1</v>
      </c>
      <c r="BR50">
        <v>2</v>
      </c>
      <c r="BS50">
        <v>2</v>
      </c>
    </row>
    <row r="51" spans="1:71" x14ac:dyDescent="0.25">
      <c r="A51" t="s">
        <v>358</v>
      </c>
      <c r="B51" t="s">
        <v>293</v>
      </c>
      <c r="C51">
        <v>1</v>
      </c>
      <c r="D51">
        <v>2</v>
      </c>
      <c r="I51">
        <v>1</v>
      </c>
      <c r="J51">
        <v>1</v>
      </c>
      <c r="K51">
        <v>2</v>
      </c>
      <c r="P51">
        <v>1</v>
      </c>
      <c r="Q51">
        <v>1</v>
      </c>
      <c r="R51">
        <v>2</v>
      </c>
      <c r="W51">
        <v>1</v>
      </c>
      <c r="X51">
        <v>1</v>
      </c>
      <c r="Y51">
        <v>2</v>
      </c>
      <c r="AD51">
        <v>1</v>
      </c>
      <c r="AE51">
        <v>1</v>
      </c>
      <c r="AF51">
        <v>2</v>
      </c>
      <c r="AK51">
        <v>1</v>
      </c>
      <c r="AL51">
        <v>1</v>
      </c>
      <c r="AM51">
        <v>2</v>
      </c>
      <c r="AR51">
        <v>1</v>
      </c>
      <c r="AS51">
        <v>1</v>
      </c>
      <c r="AT51">
        <v>2</v>
      </c>
      <c r="AY51">
        <v>1</v>
      </c>
      <c r="AZ51">
        <v>1</v>
      </c>
      <c r="BA51">
        <v>2</v>
      </c>
      <c r="BF51">
        <v>1</v>
      </c>
      <c r="BG51">
        <v>1</v>
      </c>
      <c r="BH51">
        <v>2</v>
      </c>
      <c r="BM51" t="s">
        <v>293</v>
      </c>
      <c r="BO51">
        <v>1</v>
      </c>
      <c r="BP51">
        <v>2</v>
      </c>
      <c r="BQ51">
        <v>1</v>
      </c>
      <c r="BR51">
        <v>2</v>
      </c>
      <c r="BS51">
        <v>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A8FABF-0E71-4A0F-A00A-4C9BBA6FB357}">
  <dimension ref="A1:E26"/>
  <sheetViews>
    <sheetView workbookViewId="0">
      <selection activeCell="G9" sqref="G9:G10"/>
    </sheetView>
  </sheetViews>
  <sheetFormatPr defaultRowHeight="15" x14ac:dyDescent="0.25"/>
  <cols>
    <col min="2" max="2" width="10.85546875" customWidth="1"/>
    <col min="3" max="3" width="13.85546875" customWidth="1"/>
  </cols>
  <sheetData>
    <row r="1" spans="1:4" x14ac:dyDescent="0.25">
      <c r="A1" t="s">
        <v>255</v>
      </c>
    </row>
    <row r="2" spans="1:4" x14ac:dyDescent="0.25">
      <c r="A2" t="s">
        <v>256</v>
      </c>
      <c r="B2" t="s">
        <v>359</v>
      </c>
      <c r="C2" t="s">
        <v>360</v>
      </c>
      <c r="D2" t="s">
        <v>361</v>
      </c>
    </row>
    <row r="3" spans="1:4" x14ac:dyDescent="0.25">
      <c r="A3" t="s">
        <v>257</v>
      </c>
      <c r="B3" t="s">
        <v>362</v>
      </c>
      <c r="C3" t="s">
        <v>363</v>
      </c>
    </row>
    <row r="4" spans="1:4" x14ac:dyDescent="0.25">
      <c r="A4" t="s">
        <v>258</v>
      </c>
      <c r="B4" t="s">
        <v>362</v>
      </c>
      <c r="C4" t="s">
        <v>363</v>
      </c>
    </row>
    <row r="5" spans="1:4" x14ac:dyDescent="0.25">
      <c r="A5" t="s">
        <v>259</v>
      </c>
    </row>
    <row r="6" spans="1:4" x14ac:dyDescent="0.25">
      <c r="A6" t="s">
        <v>364</v>
      </c>
    </row>
    <row r="7" spans="1:4" x14ac:dyDescent="0.25">
      <c r="A7" t="s">
        <v>3</v>
      </c>
      <c r="B7" t="s">
        <v>359</v>
      </c>
      <c r="C7" t="s">
        <v>360</v>
      </c>
      <c r="D7" t="s">
        <v>361</v>
      </c>
    </row>
    <row r="8" spans="1:4" x14ac:dyDescent="0.25">
      <c r="A8" t="s">
        <v>261</v>
      </c>
      <c r="B8" t="s">
        <v>365</v>
      </c>
      <c r="C8" t="s">
        <v>366</v>
      </c>
    </row>
    <row r="9" spans="1:4" x14ac:dyDescent="0.25">
      <c r="A9" t="s">
        <v>262</v>
      </c>
      <c r="B9" t="s">
        <v>362</v>
      </c>
      <c r="C9" t="s">
        <v>363</v>
      </c>
    </row>
    <row r="10" spans="1:4" x14ac:dyDescent="0.25">
      <c r="A10" t="s">
        <v>263</v>
      </c>
    </row>
    <row r="11" spans="1:4" x14ac:dyDescent="0.25">
      <c r="A11" t="s">
        <v>264</v>
      </c>
    </row>
    <row r="12" spans="1:4" x14ac:dyDescent="0.25">
      <c r="A12" t="s">
        <v>4</v>
      </c>
      <c r="B12" t="s">
        <v>359</v>
      </c>
      <c r="C12" t="s">
        <v>360</v>
      </c>
      <c r="D12" t="s">
        <v>361</v>
      </c>
    </row>
    <row r="13" spans="1:4" x14ac:dyDescent="0.25">
      <c r="A13" t="s">
        <v>265</v>
      </c>
      <c r="B13" t="s">
        <v>362</v>
      </c>
      <c r="C13" t="s">
        <v>363</v>
      </c>
    </row>
    <row r="14" spans="1:4" x14ac:dyDescent="0.25">
      <c r="A14" t="s">
        <v>266</v>
      </c>
      <c r="B14" t="s">
        <v>362</v>
      </c>
      <c r="C14" t="s">
        <v>363</v>
      </c>
    </row>
    <row r="15" spans="1:4" x14ac:dyDescent="0.25">
      <c r="A15" t="s">
        <v>267</v>
      </c>
    </row>
    <row r="16" spans="1:4" x14ac:dyDescent="0.25">
      <c r="A16" t="s">
        <v>268</v>
      </c>
    </row>
    <row r="19" spans="1:5" x14ac:dyDescent="0.25">
      <c r="A19" t="s">
        <v>367</v>
      </c>
    </row>
    <row r="20" spans="1:5" x14ac:dyDescent="0.25">
      <c r="A20" t="s">
        <v>368</v>
      </c>
      <c r="C20" t="s">
        <v>362</v>
      </c>
      <c r="D20" t="s">
        <v>363</v>
      </c>
    </row>
    <row r="21" spans="1:5" x14ac:dyDescent="0.25">
      <c r="A21" t="s">
        <v>369</v>
      </c>
      <c r="C21" t="s">
        <v>362</v>
      </c>
      <c r="D21" t="s">
        <v>363</v>
      </c>
    </row>
    <row r="23" spans="1:5" x14ac:dyDescent="0.25">
      <c r="A23" t="s">
        <v>367</v>
      </c>
    </row>
    <row r="24" spans="1:5" x14ac:dyDescent="0.25">
      <c r="A24" t="s">
        <v>370</v>
      </c>
      <c r="D24" t="s">
        <v>362</v>
      </c>
      <c r="E24" t="s">
        <v>363</v>
      </c>
    </row>
    <row r="25" spans="1:5" x14ac:dyDescent="0.25">
      <c r="A25" t="s">
        <v>371</v>
      </c>
      <c r="D25" t="s">
        <v>362</v>
      </c>
      <c r="E25" t="s">
        <v>363</v>
      </c>
    </row>
    <row r="26" spans="1:5" x14ac:dyDescent="0.25">
      <c r="A26" t="s">
        <v>372</v>
      </c>
      <c r="D26" t="s">
        <v>362</v>
      </c>
      <c r="E26" t="s">
        <v>363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3D3153-49CD-4098-829C-4B877DC3B3BD}">
  <dimension ref="A1:M46"/>
  <sheetViews>
    <sheetView workbookViewId="0">
      <selection sqref="A1:M46"/>
    </sheetView>
  </sheetViews>
  <sheetFormatPr defaultRowHeight="15" x14ac:dyDescent="0.25"/>
  <sheetData>
    <row r="1" spans="1:13" x14ac:dyDescent="0.25">
      <c r="A1" s="112"/>
      <c r="B1" s="113" t="s">
        <v>482</v>
      </c>
      <c r="C1" s="114"/>
      <c r="D1" s="114"/>
      <c r="E1" s="114"/>
      <c r="F1" s="114"/>
      <c r="G1" s="114"/>
      <c r="H1" s="114"/>
      <c r="I1" s="114"/>
      <c r="J1" s="114"/>
      <c r="K1" s="114"/>
      <c r="L1" s="114"/>
      <c r="M1" s="115"/>
    </row>
    <row r="2" spans="1:13" ht="15.75" thickBot="1" x14ac:dyDescent="0.3">
      <c r="A2" s="112"/>
      <c r="B2" s="117" t="s">
        <v>483</v>
      </c>
      <c r="C2" s="118"/>
      <c r="D2" s="118"/>
      <c r="E2" s="118"/>
      <c r="F2" s="118"/>
      <c r="G2" s="118"/>
      <c r="H2" s="118"/>
      <c r="I2" s="118"/>
      <c r="J2" s="118"/>
      <c r="K2" s="118"/>
      <c r="L2" s="118"/>
      <c r="M2" s="119"/>
    </row>
    <row r="3" spans="1:13" ht="15.75" thickBot="1" x14ac:dyDescent="0.3">
      <c r="A3" s="112"/>
      <c r="B3" s="120" t="s">
        <v>256</v>
      </c>
      <c r="C3" s="121"/>
      <c r="D3" s="120" t="s">
        <v>3</v>
      </c>
      <c r="E3" s="121"/>
      <c r="F3" s="122" t="s">
        <v>4</v>
      </c>
      <c r="G3" s="123"/>
      <c r="H3" s="120" t="s">
        <v>5</v>
      </c>
      <c r="I3" s="121"/>
      <c r="J3" s="120" t="s">
        <v>6</v>
      </c>
      <c r="K3" s="121"/>
      <c r="L3" s="120" t="s">
        <v>7</v>
      </c>
      <c r="M3" s="121"/>
    </row>
    <row r="4" spans="1:13" x14ac:dyDescent="0.25">
      <c r="A4" s="112"/>
      <c r="B4" s="126" t="s">
        <v>484</v>
      </c>
      <c r="C4" s="127" t="s">
        <v>485</v>
      </c>
      <c r="D4" s="126" t="s">
        <v>484</v>
      </c>
      <c r="E4" s="128" t="s">
        <v>485</v>
      </c>
      <c r="F4" s="126" t="s">
        <v>484</v>
      </c>
      <c r="G4" s="129" t="s">
        <v>485</v>
      </c>
      <c r="H4" s="126" t="s">
        <v>484</v>
      </c>
      <c r="I4" s="128" t="s">
        <v>485</v>
      </c>
      <c r="J4" s="126" t="s">
        <v>484</v>
      </c>
      <c r="K4" s="128" t="s">
        <v>485</v>
      </c>
      <c r="L4" s="126" t="s">
        <v>484</v>
      </c>
      <c r="M4" s="128" t="s">
        <v>485</v>
      </c>
    </row>
    <row r="5" spans="1:13" x14ac:dyDescent="0.25">
      <c r="A5" s="130" t="s">
        <v>486</v>
      </c>
      <c r="B5" s="131">
        <v>0</v>
      </c>
      <c r="C5" s="132">
        <v>0</v>
      </c>
      <c r="D5" s="131">
        <v>0</v>
      </c>
      <c r="E5" s="132">
        <f>D5/18*100</f>
        <v>0</v>
      </c>
      <c r="F5" s="131">
        <v>0</v>
      </c>
      <c r="G5" s="162">
        <v>0</v>
      </c>
      <c r="H5" s="131">
        <v>0</v>
      </c>
      <c r="I5" s="132">
        <v>0</v>
      </c>
      <c r="J5" s="131">
        <v>13</v>
      </c>
      <c r="K5" s="132">
        <f>J5/18*100</f>
        <v>72.222222222222214</v>
      </c>
      <c r="L5" s="131">
        <v>0</v>
      </c>
      <c r="M5" s="132">
        <v>0</v>
      </c>
    </row>
    <row r="6" spans="1:13" x14ac:dyDescent="0.25">
      <c r="A6" s="133" t="s">
        <v>487</v>
      </c>
      <c r="B6" s="131">
        <v>0</v>
      </c>
      <c r="C6" s="132">
        <v>0</v>
      </c>
      <c r="D6" s="131">
        <v>18</v>
      </c>
      <c r="E6" s="132">
        <f t="shared" ref="E6" si="0">D6/18*100</f>
        <v>100</v>
      </c>
      <c r="F6" s="131">
        <v>0</v>
      </c>
      <c r="G6" s="162">
        <v>0</v>
      </c>
      <c r="H6" s="131">
        <v>0</v>
      </c>
      <c r="I6" s="132">
        <v>0</v>
      </c>
      <c r="J6" s="131">
        <v>13</v>
      </c>
      <c r="K6" s="132">
        <f t="shared" ref="K6" si="1">J6/18*100</f>
        <v>72.222222222222214</v>
      </c>
      <c r="L6" s="131">
        <v>0</v>
      </c>
      <c r="M6" s="132">
        <v>0</v>
      </c>
    </row>
    <row r="7" spans="1:13" x14ac:dyDescent="0.25">
      <c r="A7" s="134" t="s">
        <v>488</v>
      </c>
      <c r="B7" s="131">
        <v>0</v>
      </c>
      <c r="C7" s="132">
        <v>0</v>
      </c>
      <c r="D7" s="131">
        <v>0</v>
      </c>
      <c r="E7" s="132">
        <v>0</v>
      </c>
      <c r="F7" s="131">
        <v>0</v>
      </c>
      <c r="G7" s="132">
        <v>0</v>
      </c>
      <c r="H7" s="131">
        <v>0</v>
      </c>
      <c r="I7" s="132">
        <v>0</v>
      </c>
      <c r="J7" s="131">
        <v>0</v>
      </c>
      <c r="K7" s="132">
        <v>0</v>
      </c>
      <c r="L7" s="131">
        <v>0</v>
      </c>
      <c r="M7" s="132">
        <v>0</v>
      </c>
    </row>
    <row r="8" spans="1:13" x14ac:dyDescent="0.25">
      <c r="A8" s="112"/>
      <c r="B8" s="135" t="s">
        <v>489</v>
      </c>
      <c r="C8" s="136" t="s">
        <v>490</v>
      </c>
      <c r="D8" s="135" t="s">
        <v>489</v>
      </c>
      <c r="E8" s="136" t="s">
        <v>490</v>
      </c>
      <c r="F8" s="135" t="s">
        <v>489</v>
      </c>
      <c r="G8" s="136" t="s">
        <v>490</v>
      </c>
      <c r="H8" s="135" t="s">
        <v>489</v>
      </c>
      <c r="I8" s="136" t="s">
        <v>490</v>
      </c>
      <c r="J8" s="135" t="s">
        <v>489</v>
      </c>
      <c r="K8" s="136" t="s">
        <v>490</v>
      </c>
      <c r="L8" s="135" t="s">
        <v>489</v>
      </c>
      <c r="M8" s="136" t="s">
        <v>490</v>
      </c>
    </row>
    <row r="9" spans="1:13" ht="15.75" thickBot="1" x14ac:dyDescent="0.3">
      <c r="A9" s="137" t="s">
        <v>491</v>
      </c>
      <c r="B9" s="138">
        <v>0</v>
      </c>
      <c r="C9" s="139" t="s">
        <v>492</v>
      </c>
      <c r="D9" s="138">
        <v>1</v>
      </c>
      <c r="E9" s="139" t="s">
        <v>493</v>
      </c>
      <c r="F9" s="138">
        <v>0</v>
      </c>
      <c r="G9" s="140" t="s">
        <v>492</v>
      </c>
      <c r="H9" s="138">
        <v>0</v>
      </c>
      <c r="I9" s="139" t="s">
        <v>492</v>
      </c>
      <c r="J9" s="138">
        <v>1</v>
      </c>
      <c r="K9" s="139" t="s">
        <v>494</v>
      </c>
      <c r="L9" s="138">
        <v>0</v>
      </c>
      <c r="M9" s="139" t="s">
        <v>492</v>
      </c>
    </row>
    <row r="10" spans="1:13" ht="15.75" thickBot="1" x14ac:dyDescent="0.3">
      <c r="A10" s="141" t="s">
        <v>495</v>
      </c>
      <c r="B10" s="142">
        <f>[1]Weights!$B$2*C5+[1]Weights!$B$3*C6+[1]Weights!$B$4*C7+[1]Weights!$B$5*(B9/6*100)</f>
        <v>0</v>
      </c>
      <c r="C10" s="143"/>
      <c r="D10" s="142">
        <f>[1]Weights!$B$2*E5+[1]Weights!$B$3*E6+[1]Weights!$B$4*E7+[1]Weights!$B$5*(D9/6*100)</f>
        <v>23.333333333333332</v>
      </c>
      <c r="E10" s="143"/>
      <c r="F10" s="142">
        <f>[1]Weights!$B$2*G5+[1]Weights!$B$3*G6+[1]Weights!$B$4*G7+[1]Weights!$B$5*(F9/6*100)</f>
        <v>0</v>
      </c>
      <c r="G10" s="143"/>
      <c r="H10" s="142">
        <f>[1]Weights!$B$2*I5+[1]Weights!$B$3*I6+[1]Weights!$B$4*I7+[1]Weights!$B$5*(H9/6*100)</f>
        <v>0</v>
      </c>
      <c r="I10" s="143"/>
      <c r="J10" s="142">
        <f>[1]Weights!$B$2*K5+[1]Weights!$B$3*K6+[1]Weights!$B$4*K7+[1]Weights!$B$5*(J9/6*100)</f>
        <v>61.111111111111107</v>
      </c>
      <c r="K10" s="143"/>
      <c r="L10" s="142">
        <f>[1]Weights!$B$2*M5+[1]Weights!$B$3*M6+[1]Weights!$B$4*M7+[1]Weights!$B$5*(L9/6*100)</f>
        <v>0</v>
      </c>
      <c r="M10" s="144"/>
    </row>
    <row r="11" spans="1:13" ht="15.75" thickBot="1" x14ac:dyDescent="0.3">
      <c r="A11" s="112"/>
      <c r="B11" s="117" t="s">
        <v>496</v>
      </c>
      <c r="C11" s="118"/>
      <c r="D11" s="118"/>
      <c r="E11" s="118"/>
      <c r="F11" s="118"/>
      <c r="G11" s="118"/>
      <c r="H11" s="118"/>
      <c r="I11" s="118"/>
      <c r="J11" s="118"/>
      <c r="K11" s="118"/>
      <c r="L11" s="118"/>
      <c r="M11" s="119"/>
    </row>
    <row r="12" spans="1:13" ht="15.75" thickBot="1" x14ac:dyDescent="0.3">
      <c r="A12" s="112"/>
      <c r="B12" s="120" t="s">
        <v>256</v>
      </c>
      <c r="C12" s="121"/>
      <c r="D12" s="120" t="s">
        <v>3</v>
      </c>
      <c r="E12" s="121"/>
      <c r="F12" s="122" t="s">
        <v>4</v>
      </c>
      <c r="G12" s="123"/>
      <c r="H12" s="120" t="s">
        <v>5</v>
      </c>
      <c r="I12" s="121"/>
      <c r="J12" s="120" t="s">
        <v>6</v>
      </c>
      <c r="K12" s="121"/>
      <c r="L12" s="120" t="s">
        <v>7</v>
      </c>
      <c r="M12" s="121"/>
    </row>
    <row r="13" spans="1:13" x14ac:dyDescent="0.25">
      <c r="A13" s="112"/>
      <c r="B13" s="126" t="s">
        <v>484</v>
      </c>
      <c r="C13" s="127" t="s">
        <v>485</v>
      </c>
      <c r="D13" s="126" t="s">
        <v>484</v>
      </c>
      <c r="E13" s="128" t="s">
        <v>485</v>
      </c>
      <c r="F13" s="126" t="s">
        <v>484</v>
      </c>
      <c r="G13" s="129" t="s">
        <v>485</v>
      </c>
      <c r="H13" s="126" t="s">
        <v>484</v>
      </c>
      <c r="I13" s="128" t="s">
        <v>485</v>
      </c>
      <c r="J13" s="126" t="s">
        <v>484</v>
      </c>
      <c r="K13" s="128" t="s">
        <v>485</v>
      </c>
      <c r="L13" s="126" t="s">
        <v>484</v>
      </c>
      <c r="M13" s="128" t="s">
        <v>485</v>
      </c>
    </row>
    <row r="14" spans="1:13" x14ac:dyDescent="0.25">
      <c r="A14" s="130" t="s">
        <v>486</v>
      </c>
      <c r="B14" s="131">
        <v>0</v>
      </c>
      <c r="C14" s="132">
        <v>0</v>
      </c>
      <c r="D14" s="131">
        <v>0</v>
      </c>
      <c r="E14" s="132">
        <f>D14/18*100</f>
        <v>0</v>
      </c>
      <c r="F14" s="131">
        <v>0</v>
      </c>
      <c r="G14" s="132">
        <v>0</v>
      </c>
      <c r="H14" s="131">
        <v>0</v>
      </c>
      <c r="I14" s="132">
        <v>0</v>
      </c>
      <c r="J14" s="131">
        <v>0</v>
      </c>
      <c r="K14" s="132">
        <v>0</v>
      </c>
      <c r="L14" s="131">
        <v>0</v>
      </c>
      <c r="M14" s="132">
        <v>0</v>
      </c>
    </row>
    <row r="15" spans="1:13" x14ac:dyDescent="0.25">
      <c r="A15" s="133" t="s">
        <v>487</v>
      </c>
      <c r="B15" s="131">
        <v>0</v>
      </c>
      <c r="C15" s="132">
        <v>0</v>
      </c>
      <c r="D15" s="131">
        <v>17</v>
      </c>
      <c r="E15" s="132">
        <f>D15/18*100</f>
        <v>94.444444444444443</v>
      </c>
      <c r="F15" s="131">
        <v>0</v>
      </c>
      <c r="G15" s="132">
        <v>0</v>
      </c>
      <c r="H15" s="131">
        <v>0</v>
      </c>
      <c r="I15" s="132">
        <v>0</v>
      </c>
      <c r="J15" s="131">
        <v>0</v>
      </c>
      <c r="K15" s="132">
        <v>0</v>
      </c>
      <c r="L15" s="131">
        <v>0</v>
      </c>
      <c r="M15" s="132">
        <v>0</v>
      </c>
    </row>
    <row r="16" spans="1:13" x14ac:dyDescent="0.25">
      <c r="A16" s="134" t="s">
        <v>488</v>
      </c>
      <c r="B16" s="131">
        <v>0</v>
      </c>
      <c r="C16" s="132">
        <v>0</v>
      </c>
      <c r="D16" s="131">
        <v>0</v>
      </c>
      <c r="E16" s="132">
        <v>0</v>
      </c>
      <c r="F16" s="131">
        <v>0</v>
      </c>
      <c r="G16" s="132">
        <v>0</v>
      </c>
      <c r="H16" s="131">
        <v>0</v>
      </c>
      <c r="I16" s="132">
        <v>0</v>
      </c>
      <c r="J16" s="131">
        <v>0</v>
      </c>
      <c r="K16" s="132">
        <v>0</v>
      </c>
      <c r="L16" s="131">
        <v>0</v>
      </c>
      <c r="M16" s="132">
        <v>0</v>
      </c>
    </row>
    <row r="17" spans="1:13" x14ac:dyDescent="0.25">
      <c r="A17" s="112"/>
      <c r="B17" s="135" t="s">
        <v>489</v>
      </c>
      <c r="C17" s="136" t="s">
        <v>490</v>
      </c>
      <c r="D17" s="135" t="s">
        <v>489</v>
      </c>
      <c r="E17" s="136" t="s">
        <v>490</v>
      </c>
      <c r="F17" s="135" t="s">
        <v>489</v>
      </c>
      <c r="G17" s="136" t="s">
        <v>490</v>
      </c>
      <c r="H17" s="135" t="s">
        <v>489</v>
      </c>
      <c r="I17" s="136" t="s">
        <v>490</v>
      </c>
      <c r="J17" s="135" t="s">
        <v>489</v>
      </c>
      <c r="K17" s="136" t="s">
        <v>490</v>
      </c>
      <c r="L17" s="135" t="s">
        <v>489</v>
      </c>
      <c r="M17" s="136" t="s">
        <v>490</v>
      </c>
    </row>
    <row r="18" spans="1:13" ht="15.75" thickBot="1" x14ac:dyDescent="0.3">
      <c r="A18" s="137" t="s">
        <v>491</v>
      </c>
      <c r="B18" s="138">
        <v>0</v>
      </c>
      <c r="C18" s="139" t="s">
        <v>492</v>
      </c>
      <c r="D18" s="138">
        <v>1</v>
      </c>
      <c r="E18" s="139" t="s">
        <v>493</v>
      </c>
      <c r="F18" s="138">
        <v>0</v>
      </c>
      <c r="G18" s="139" t="s">
        <v>492</v>
      </c>
      <c r="H18" s="138">
        <v>0</v>
      </c>
      <c r="I18" s="139" t="s">
        <v>492</v>
      </c>
      <c r="J18" s="138">
        <v>0</v>
      </c>
      <c r="K18" s="139" t="s">
        <v>492</v>
      </c>
      <c r="L18" s="138">
        <v>0</v>
      </c>
      <c r="M18" s="139" t="s">
        <v>492</v>
      </c>
    </row>
    <row r="19" spans="1:13" ht="15.75" thickBot="1" x14ac:dyDescent="0.3">
      <c r="A19" s="141" t="s">
        <v>495</v>
      </c>
      <c r="B19" s="142">
        <f>[1]Weights!$B$2*C14+[1]Weights!$B$3*C15+[1]Weights!$B$4*C16+[1]Weights!$B$5*(B18/6*100)</f>
        <v>0</v>
      </c>
      <c r="C19" s="143"/>
      <c r="D19" s="142">
        <f>[1]Weights!$B$2*E14+[1]Weights!$B$3*E15+[1]Weights!$B$4*E16+[1]Weights!$B$5*(D18/6*100)</f>
        <v>22.222222222222221</v>
      </c>
      <c r="E19" s="143"/>
      <c r="F19" s="142">
        <f>[1]Weights!$B$2*G14+[1]Weights!$B$3*G15+[1]Weights!$B$4*G16+[1]Weights!$B$5*(F18/6*100)</f>
        <v>0</v>
      </c>
      <c r="G19" s="143"/>
      <c r="H19" s="142">
        <f>[1]Weights!$B$2*I14+[1]Weights!$B$3*I15+[1]Weights!$B$4*I16+[1]Weights!$B$5*(H18/6*100)</f>
        <v>0</v>
      </c>
      <c r="I19" s="143"/>
      <c r="J19" s="142">
        <f>[1]Weights!$B$2*K14+[1]Weights!$B$3*K15+[1]Weights!$B$4*K16+[1]Weights!$B$5*(J18/6*100)</f>
        <v>0</v>
      </c>
      <c r="K19" s="143"/>
      <c r="L19" s="142">
        <f>[1]Weights!$B$2*M14+[1]Weights!$B$3*M15+[1]Weights!$B$4*M16+[1]Weights!$B$5*(L18/6*100)</f>
        <v>0</v>
      </c>
      <c r="M19" s="144"/>
    </row>
    <row r="20" spans="1:13" ht="15.75" thickBot="1" x14ac:dyDescent="0.3">
      <c r="A20" s="112"/>
      <c r="B20" s="117" t="s">
        <v>497</v>
      </c>
      <c r="C20" s="118"/>
      <c r="D20" s="118"/>
      <c r="E20" s="118"/>
      <c r="F20" s="118"/>
      <c r="G20" s="118"/>
      <c r="H20" s="118"/>
      <c r="I20" s="118"/>
      <c r="J20" s="118"/>
      <c r="K20" s="118"/>
      <c r="L20" s="118"/>
      <c r="M20" s="119"/>
    </row>
    <row r="21" spans="1:13" ht="15.75" thickBot="1" x14ac:dyDescent="0.3">
      <c r="A21" s="112"/>
      <c r="B21" s="120" t="s">
        <v>256</v>
      </c>
      <c r="C21" s="121"/>
      <c r="D21" s="120" t="s">
        <v>3</v>
      </c>
      <c r="E21" s="121"/>
      <c r="F21" s="122" t="s">
        <v>4</v>
      </c>
      <c r="G21" s="123"/>
      <c r="H21" s="120" t="s">
        <v>5</v>
      </c>
      <c r="I21" s="121"/>
      <c r="J21" s="120" t="s">
        <v>6</v>
      </c>
      <c r="K21" s="121"/>
      <c r="L21" s="120" t="s">
        <v>7</v>
      </c>
      <c r="M21" s="121"/>
    </row>
    <row r="22" spans="1:13" x14ac:dyDescent="0.25">
      <c r="A22" s="112"/>
      <c r="B22" s="126" t="s">
        <v>484</v>
      </c>
      <c r="C22" s="127" t="s">
        <v>485</v>
      </c>
      <c r="D22" s="126" t="s">
        <v>484</v>
      </c>
      <c r="E22" s="128" t="s">
        <v>485</v>
      </c>
      <c r="F22" s="126" t="s">
        <v>484</v>
      </c>
      <c r="G22" s="129" t="s">
        <v>485</v>
      </c>
      <c r="H22" s="126" t="s">
        <v>484</v>
      </c>
      <c r="I22" s="128" t="s">
        <v>485</v>
      </c>
      <c r="J22" s="126" t="s">
        <v>484</v>
      </c>
      <c r="K22" s="128" t="s">
        <v>485</v>
      </c>
      <c r="L22" s="126" t="s">
        <v>484</v>
      </c>
      <c r="M22" s="128" t="s">
        <v>485</v>
      </c>
    </row>
    <row r="23" spans="1:13" x14ac:dyDescent="0.25">
      <c r="A23" s="130" t="s">
        <v>486</v>
      </c>
      <c r="B23" s="131">
        <v>0</v>
      </c>
      <c r="C23" s="132">
        <v>0</v>
      </c>
      <c r="D23" s="131">
        <v>0</v>
      </c>
      <c r="E23" s="132">
        <v>0</v>
      </c>
      <c r="F23" s="131">
        <v>0</v>
      </c>
      <c r="G23" s="132">
        <v>0</v>
      </c>
      <c r="H23" s="131">
        <v>0</v>
      </c>
      <c r="I23" s="132">
        <f>H23/18*100</f>
        <v>0</v>
      </c>
      <c r="J23" s="131">
        <v>0</v>
      </c>
      <c r="K23" s="132">
        <v>0</v>
      </c>
      <c r="L23" s="131">
        <v>0</v>
      </c>
      <c r="M23" s="132">
        <v>0</v>
      </c>
    </row>
    <row r="24" spans="1:13" x14ac:dyDescent="0.25">
      <c r="A24" s="133" t="s">
        <v>487</v>
      </c>
      <c r="B24" s="131">
        <v>0</v>
      </c>
      <c r="C24" s="132">
        <v>0</v>
      </c>
      <c r="D24" s="131">
        <v>0</v>
      </c>
      <c r="E24" s="132">
        <v>0</v>
      </c>
      <c r="F24" s="131">
        <v>0</v>
      </c>
      <c r="G24" s="132">
        <v>0</v>
      </c>
      <c r="H24" s="131">
        <v>1</v>
      </c>
      <c r="I24" s="132">
        <f>H24/18*100</f>
        <v>5.5555555555555554</v>
      </c>
      <c r="J24" s="131">
        <v>0</v>
      </c>
      <c r="K24" s="132">
        <v>0</v>
      </c>
      <c r="L24" s="131">
        <v>0</v>
      </c>
      <c r="M24" s="132">
        <v>0</v>
      </c>
    </row>
    <row r="25" spans="1:13" x14ac:dyDescent="0.25">
      <c r="A25" s="134" t="s">
        <v>488</v>
      </c>
      <c r="B25" s="131">
        <v>0</v>
      </c>
      <c r="C25" s="132">
        <v>0</v>
      </c>
      <c r="D25" s="131">
        <v>0</v>
      </c>
      <c r="E25" s="132">
        <v>0</v>
      </c>
      <c r="F25" s="131">
        <v>0</v>
      </c>
      <c r="G25" s="132">
        <v>0</v>
      </c>
      <c r="H25" s="131">
        <v>0</v>
      </c>
      <c r="I25" s="132">
        <v>0</v>
      </c>
      <c r="J25" s="131">
        <v>0</v>
      </c>
      <c r="K25" s="132">
        <v>0</v>
      </c>
      <c r="L25" s="131">
        <v>0</v>
      </c>
      <c r="M25" s="132">
        <v>0</v>
      </c>
    </row>
    <row r="26" spans="1:13" x14ac:dyDescent="0.25">
      <c r="A26" s="112"/>
      <c r="B26" s="135" t="s">
        <v>489</v>
      </c>
      <c r="C26" s="136" t="s">
        <v>490</v>
      </c>
      <c r="D26" s="135" t="s">
        <v>489</v>
      </c>
      <c r="E26" s="136" t="s">
        <v>490</v>
      </c>
      <c r="F26" s="135" t="s">
        <v>489</v>
      </c>
      <c r="G26" s="136" t="s">
        <v>490</v>
      </c>
      <c r="H26" s="135" t="s">
        <v>489</v>
      </c>
      <c r="I26" s="136" t="s">
        <v>490</v>
      </c>
      <c r="J26" s="135" t="s">
        <v>489</v>
      </c>
      <c r="K26" s="136" t="s">
        <v>490</v>
      </c>
      <c r="L26" s="135" t="s">
        <v>489</v>
      </c>
      <c r="M26" s="136" t="s">
        <v>490</v>
      </c>
    </row>
    <row r="27" spans="1:13" ht="15.75" thickBot="1" x14ac:dyDescent="0.3">
      <c r="A27" s="137" t="s">
        <v>491</v>
      </c>
      <c r="B27" s="138">
        <v>0</v>
      </c>
      <c r="C27" s="139" t="s">
        <v>492</v>
      </c>
      <c r="D27" s="138">
        <v>0</v>
      </c>
      <c r="E27" s="139" t="s">
        <v>492</v>
      </c>
      <c r="F27" s="138">
        <v>0</v>
      </c>
      <c r="G27" s="139" t="s">
        <v>492</v>
      </c>
      <c r="H27" s="138">
        <v>1</v>
      </c>
      <c r="I27" s="139" t="s">
        <v>498</v>
      </c>
      <c r="J27" s="138">
        <v>0</v>
      </c>
      <c r="K27" s="139" t="s">
        <v>492</v>
      </c>
      <c r="L27" s="138">
        <v>0</v>
      </c>
      <c r="M27" s="139" t="s">
        <v>492</v>
      </c>
    </row>
    <row r="28" spans="1:13" ht="15.75" thickBot="1" x14ac:dyDescent="0.3">
      <c r="A28" s="141" t="s">
        <v>495</v>
      </c>
      <c r="B28" s="142">
        <f>[1]Weights!$B$2*C23+[1]Weights!$B$3*C24+[1]Weights!$B$4*C25+[1]Weights!$B$5*(B27/6*100)</f>
        <v>0</v>
      </c>
      <c r="C28" s="143"/>
      <c r="D28" s="142">
        <f>[1]Weights!$B$2*E23+[1]Weights!$B$3*E24+[1]Weights!$B$4*E25+[1]Weights!$B$5*(D27/6*100)</f>
        <v>0</v>
      </c>
      <c r="E28" s="143"/>
      <c r="F28" s="142">
        <f>[1]Weights!$B$2*G23+[1]Weights!$B$3*G24+[1]Weights!$B$4*G25+[1]Weights!$B$5*(F27/6*100)</f>
        <v>0</v>
      </c>
      <c r="G28" s="143"/>
      <c r="H28" s="142">
        <f>[1]Weights!$B$2*I23+[1]Weights!$B$3*I24+[1]Weights!$B$4*I25+[1]Weights!$B$5*(H27/6*100)</f>
        <v>4.4444444444444446</v>
      </c>
      <c r="I28" s="143"/>
      <c r="J28" s="142">
        <f>[1]Weights!$B$2*K23+[1]Weights!$B$3*K24+[1]Weights!$B$4*K25+[1]Weights!$B$5*(J27/6*100)</f>
        <v>0</v>
      </c>
      <c r="K28" s="143"/>
      <c r="L28" s="142">
        <f>[1]Weights!$B$2*M23+[1]Weights!$B$3*M24+[1]Weights!$B$4*M25+[1]Weights!$B$5*(L27/6*100)</f>
        <v>0</v>
      </c>
      <c r="M28" s="144"/>
    </row>
    <row r="29" spans="1:13" ht="15.75" thickBot="1" x14ac:dyDescent="0.3">
      <c r="A29" s="112"/>
      <c r="B29" s="117" t="s">
        <v>499</v>
      </c>
      <c r="C29" s="118"/>
      <c r="D29" s="118"/>
      <c r="E29" s="118"/>
      <c r="F29" s="118"/>
      <c r="G29" s="118"/>
      <c r="H29" s="118"/>
      <c r="I29" s="118"/>
      <c r="J29" s="118"/>
      <c r="K29" s="118"/>
      <c r="L29" s="118"/>
      <c r="M29" s="119"/>
    </row>
    <row r="30" spans="1:13" ht="15.75" thickBot="1" x14ac:dyDescent="0.3">
      <c r="A30" s="112"/>
      <c r="B30" s="120" t="s">
        <v>256</v>
      </c>
      <c r="C30" s="121"/>
      <c r="D30" s="120" t="s">
        <v>3</v>
      </c>
      <c r="E30" s="121"/>
      <c r="F30" s="122" t="s">
        <v>4</v>
      </c>
      <c r="G30" s="123"/>
      <c r="H30" s="120" t="s">
        <v>5</v>
      </c>
      <c r="I30" s="121"/>
      <c r="J30" s="120" t="s">
        <v>6</v>
      </c>
      <c r="K30" s="121"/>
      <c r="L30" s="120" t="s">
        <v>7</v>
      </c>
      <c r="M30" s="121"/>
    </row>
    <row r="31" spans="1:13" x14ac:dyDescent="0.25">
      <c r="A31" s="112"/>
      <c r="B31" s="126" t="s">
        <v>484</v>
      </c>
      <c r="C31" s="127" t="s">
        <v>485</v>
      </c>
      <c r="D31" s="126" t="s">
        <v>484</v>
      </c>
      <c r="E31" s="128" t="s">
        <v>485</v>
      </c>
      <c r="F31" s="126" t="s">
        <v>484</v>
      </c>
      <c r="G31" s="129" t="s">
        <v>485</v>
      </c>
      <c r="H31" s="126" t="s">
        <v>484</v>
      </c>
      <c r="I31" s="128" t="s">
        <v>485</v>
      </c>
      <c r="J31" s="126" t="s">
        <v>484</v>
      </c>
      <c r="K31" s="128" t="s">
        <v>485</v>
      </c>
      <c r="L31" s="126" t="s">
        <v>484</v>
      </c>
      <c r="M31" s="128" t="s">
        <v>485</v>
      </c>
    </row>
    <row r="32" spans="1:13" x14ac:dyDescent="0.25">
      <c r="A32" s="130" t="s">
        <v>486</v>
      </c>
      <c r="B32" s="131">
        <v>8</v>
      </c>
      <c r="C32" s="132">
        <f>B32/18*100</f>
        <v>44.444444444444443</v>
      </c>
      <c r="D32" s="131">
        <v>7</v>
      </c>
      <c r="E32" s="132">
        <f>D32/18*100</f>
        <v>38.888888888888893</v>
      </c>
      <c r="F32" s="131">
        <v>0</v>
      </c>
      <c r="G32" s="132">
        <v>0</v>
      </c>
      <c r="H32" s="131">
        <v>0</v>
      </c>
      <c r="I32" s="132">
        <f>H32/18*100</f>
        <v>0</v>
      </c>
      <c r="J32" s="131">
        <v>0</v>
      </c>
      <c r="K32" s="132">
        <f>J32/18*100</f>
        <v>0</v>
      </c>
      <c r="L32" s="131">
        <v>16</v>
      </c>
      <c r="M32" s="132">
        <f>L32/18*100</f>
        <v>88.888888888888886</v>
      </c>
    </row>
    <row r="33" spans="1:13" x14ac:dyDescent="0.25">
      <c r="A33" s="133" t="s">
        <v>487</v>
      </c>
      <c r="B33" s="131">
        <v>8</v>
      </c>
      <c r="C33" s="132">
        <f>B33/18*100</f>
        <v>44.444444444444443</v>
      </c>
      <c r="D33" s="131">
        <v>7</v>
      </c>
      <c r="E33" s="132">
        <f>D33/18*100</f>
        <v>38.888888888888893</v>
      </c>
      <c r="F33" s="131">
        <v>0</v>
      </c>
      <c r="G33" s="132">
        <v>0</v>
      </c>
      <c r="H33" s="131">
        <v>16</v>
      </c>
      <c r="I33" s="132">
        <f>H33/18*100</f>
        <v>88.888888888888886</v>
      </c>
      <c r="J33" s="131">
        <v>18</v>
      </c>
      <c r="K33" s="132">
        <f>J33/18*100</f>
        <v>100</v>
      </c>
      <c r="L33" s="131">
        <v>16</v>
      </c>
      <c r="M33" s="132">
        <f>L33/18*100</f>
        <v>88.888888888888886</v>
      </c>
    </row>
    <row r="34" spans="1:13" x14ac:dyDescent="0.25">
      <c r="A34" s="134" t="s">
        <v>488</v>
      </c>
      <c r="B34" s="131">
        <v>0</v>
      </c>
      <c r="C34" s="132">
        <v>0</v>
      </c>
      <c r="D34" s="131">
        <v>0</v>
      </c>
      <c r="E34" s="132">
        <v>0</v>
      </c>
      <c r="F34" s="131">
        <v>0</v>
      </c>
      <c r="G34" s="132">
        <v>0</v>
      </c>
      <c r="H34" s="131">
        <v>0</v>
      </c>
      <c r="I34" s="132">
        <v>0</v>
      </c>
      <c r="J34" s="131">
        <v>0</v>
      </c>
      <c r="K34" s="132">
        <v>0</v>
      </c>
      <c r="L34" s="131">
        <v>0</v>
      </c>
      <c r="M34" s="132">
        <v>0</v>
      </c>
    </row>
    <row r="35" spans="1:13" x14ac:dyDescent="0.25">
      <c r="A35" s="112"/>
      <c r="B35" s="135" t="s">
        <v>489</v>
      </c>
      <c r="C35" s="136" t="s">
        <v>490</v>
      </c>
      <c r="D35" s="135" t="s">
        <v>489</v>
      </c>
      <c r="E35" s="136" t="s">
        <v>490</v>
      </c>
      <c r="F35" s="135" t="s">
        <v>489</v>
      </c>
      <c r="G35" s="136" t="s">
        <v>490</v>
      </c>
      <c r="H35" s="135" t="s">
        <v>489</v>
      </c>
      <c r="I35" s="136" t="s">
        <v>490</v>
      </c>
      <c r="J35" s="135" t="s">
        <v>489</v>
      </c>
      <c r="K35" s="136" t="s">
        <v>490</v>
      </c>
      <c r="L35" s="135" t="s">
        <v>489</v>
      </c>
      <c r="M35" s="136" t="s">
        <v>490</v>
      </c>
    </row>
    <row r="36" spans="1:13" ht="15.75" thickBot="1" x14ac:dyDescent="0.3">
      <c r="A36" s="137" t="s">
        <v>491</v>
      </c>
      <c r="B36" s="138">
        <v>1</v>
      </c>
      <c r="C36" s="139" t="s">
        <v>500</v>
      </c>
      <c r="D36" s="138">
        <v>1</v>
      </c>
      <c r="E36" s="139" t="s">
        <v>501</v>
      </c>
      <c r="F36" s="138">
        <v>0</v>
      </c>
      <c r="G36" s="139" t="s">
        <v>492</v>
      </c>
      <c r="H36" s="138">
        <v>1</v>
      </c>
      <c r="I36" s="139" t="s">
        <v>502</v>
      </c>
      <c r="J36" s="138">
        <v>1</v>
      </c>
      <c r="K36" s="139" t="s">
        <v>503</v>
      </c>
      <c r="L36" s="138">
        <v>1</v>
      </c>
      <c r="M36" s="139" t="s">
        <v>504</v>
      </c>
    </row>
    <row r="37" spans="1:13" ht="15.75" thickBot="1" x14ac:dyDescent="0.3">
      <c r="A37" s="141" t="s">
        <v>495</v>
      </c>
      <c r="B37" s="142">
        <f>[1]Weights!$B$2*C32+[1]Weights!$B$3*C33+[1]Weights!$B$4*C34+[1]Weights!$B$5*(B36/6*100)</f>
        <v>38.888888888888893</v>
      </c>
      <c r="C37" s="143"/>
      <c r="D37" s="142">
        <f>[1]Weights!$B$2*E32+[1]Weights!$B$3*E33+[1]Weights!$B$4*E34+[1]Weights!$B$5*(D36/6*100)</f>
        <v>34.44444444444445</v>
      </c>
      <c r="E37" s="143"/>
      <c r="F37" s="142">
        <f>[1]Weights!$B$2*G32+[1]Weights!$B$3*G33+[1]Weights!$B$4*G34+[1]Weights!$B$5*(F36/6*100)</f>
        <v>0</v>
      </c>
      <c r="G37" s="143"/>
      <c r="H37" s="142">
        <f>[1]Weights!$B$2*I32+[1]Weights!$B$3*I33+[1]Weights!$B$4*I34+[1]Weights!$B$5*(H36/6*100)</f>
        <v>21.111111111111111</v>
      </c>
      <c r="I37" s="143"/>
      <c r="J37" s="142">
        <f>[1]Weights!$B$2*K32+[1]Weights!$B$3*K33+[1]Weights!$B$4*K34+[1]Weights!$B$5*(J36/6*100)</f>
        <v>23.333333333333332</v>
      </c>
      <c r="K37" s="143"/>
      <c r="L37" s="142">
        <f>[1]Weights!$B$2*M32+[1]Weights!$B$3*M33+[1]Weights!$B$4*M34+[1]Weights!$B$5*(L36/6*100)</f>
        <v>74.444444444444443</v>
      </c>
      <c r="M37" s="144"/>
    </row>
    <row r="38" spans="1:13" ht="15.75" thickBot="1" x14ac:dyDescent="0.3">
      <c r="A38" s="112"/>
      <c r="B38" s="117" t="s">
        <v>505</v>
      </c>
      <c r="C38" s="118"/>
      <c r="D38" s="118"/>
      <c r="E38" s="118"/>
      <c r="F38" s="118"/>
      <c r="G38" s="118"/>
      <c r="H38" s="118"/>
      <c r="I38" s="118"/>
      <c r="J38" s="118"/>
      <c r="K38" s="118"/>
      <c r="L38" s="118"/>
      <c r="M38" s="119"/>
    </row>
    <row r="39" spans="1:13" ht="15.75" thickBot="1" x14ac:dyDescent="0.3">
      <c r="A39" s="112"/>
      <c r="B39" s="120" t="s">
        <v>256</v>
      </c>
      <c r="C39" s="121"/>
      <c r="D39" s="120" t="s">
        <v>3</v>
      </c>
      <c r="E39" s="121"/>
      <c r="F39" s="122" t="s">
        <v>4</v>
      </c>
      <c r="G39" s="123"/>
      <c r="H39" s="120" t="s">
        <v>5</v>
      </c>
      <c r="I39" s="121"/>
      <c r="J39" s="120" t="s">
        <v>6</v>
      </c>
      <c r="K39" s="121"/>
      <c r="L39" s="120" t="s">
        <v>7</v>
      </c>
      <c r="M39" s="121"/>
    </row>
    <row r="40" spans="1:13" x14ac:dyDescent="0.25">
      <c r="A40" s="112"/>
      <c r="B40" s="126" t="s">
        <v>484</v>
      </c>
      <c r="C40" s="127" t="s">
        <v>485</v>
      </c>
      <c r="D40" s="126" t="s">
        <v>484</v>
      </c>
      <c r="E40" s="128" t="s">
        <v>485</v>
      </c>
      <c r="F40" s="126" t="s">
        <v>484</v>
      </c>
      <c r="G40" s="129" t="s">
        <v>485</v>
      </c>
      <c r="H40" s="126" t="s">
        <v>484</v>
      </c>
      <c r="I40" s="128" t="s">
        <v>485</v>
      </c>
      <c r="J40" s="126" t="s">
        <v>484</v>
      </c>
      <c r="K40" s="128" t="s">
        <v>485</v>
      </c>
      <c r="L40" s="126" t="s">
        <v>484</v>
      </c>
      <c r="M40" s="128" t="s">
        <v>485</v>
      </c>
    </row>
    <row r="41" spans="1:13" x14ac:dyDescent="0.25">
      <c r="A41" s="130" t="s">
        <v>486</v>
      </c>
      <c r="B41" s="131">
        <v>9</v>
      </c>
      <c r="C41" s="132">
        <f>B41/18*100</f>
        <v>50</v>
      </c>
      <c r="D41" s="131">
        <v>0</v>
      </c>
      <c r="E41" s="132">
        <v>0</v>
      </c>
      <c r="F41" s="131">
        <v>0</v>
      </c>
      <c r="G41" s="132">
        <v>0</v>
      </c>
      <c r="H41" s="131">
        <v>0</v>
      </c>
      <c r="I41" s="132">
        <v>0</v>
      </c>
      <c r="J41" s="131">
        <v>0</v>
      </c>
      <c r="K41" s="132">
        <v>0</v>
      </c>
      <c r="L41" s="131">
        <v>1</v>
      </c>
      <c r="M41" s="132">
        <f>L41/18*100</f>
        <v>5.5555555555555554</v>
      </c>
    </row>
    <row r="42" spans="1:13" x14ac:dyDescent="0.25">
      <c r="A42" s="133" t="s">
        <v>487</v>
      </c>
      <c r="B42" s="131">
        <v>11</v>
      </c>
      <c r="C42" s="132">
        <f>B42/18*100</f>
        <v>61.111111111111114</v>
      </c>
      <c r="D42" s="131">
        <v>0</v>
      </c>
      <c r="E42" s="132">
        <v>0</v>
      </c>
      <c r="F42" s="131">
        <v>0</v>
      </c>
      <c r="G42" s="132">
        <v>0</v>
      </c>
      <c r="H42" s="131">
        <v>0</v>
      </c>
      <c r="I42" s="132">
        <v>0</v>
      </c>
      <c r="J42" s="131">
        <v>0</v>
      </c>
      <c r="K42" s="132">
        <v>0</v>
      </c>
      <c r="L42" s="131">
        <v>18</v>
      </c>
      <c r="M42" s="132">
        <f>L42/18*100</f>
        <v>100</v>
      </c>
    </row>
    <row r="43" spans="1:13" x14ac:dyDescent="0.25">
      <c r="A43" s="134" t="s">
        <v>488</v>
      </c>
      <c r="B43" s="131">
        <v>0</v>
      </c>
      <c r="C43" s="132">
        <v>0</v>
      </c>
      <c r="D43" s="131">
        <v>0</v>
      </c>
      <c r="E43" s="132">
        <v>0</v>
      </c>
      <c r="F43" s="131">
        <v>0</v>
      </c>
      <c r="G43" s="132">
        <v>0</v>
      </c>
      <c r="H43" s="131">
        <v>0</v>
      </c>
      <c r="I43" s="132">
        <v>0</v>
      </c>
      <c r="J43" s="131">
        <v>0</v>
      </c>
      <c r="K43" s="132">
        <v>0</v>
      </c>
      <c r="L43" s="131">
        <v>0</v>
      </c>
      <c r="M43" s="132">
        <v>0</v>
      </c>
    </row>
    <row r="44" spans="1:13" x14ac:dyDescent="0.25">
      <c r="A44" s="112"/>
      <c r="B44" s="135" t="s">
        <v>489</v>
      </c>
      <c r="C44" s="136" t="s">
        <v>490</v>
      </c>
      <c r="D44" s="135" t="s">
        <v>489</v>
      </c>
      <c r="E44" s="136" t="s">
        <v>490</v>
      </c>
      <c r="F44" s="135" t="s">
        <v>489</v>
      </c>
      <c r="G44" s="136" t="s">
        <v>490</v>
      </c>
      <c r="H44" s="135" t="s">
        <v>489</v>
      </c>
      <c r="I44" s="136" t="s">
        <v>490</v>
      </c>
      <c r="J44" s="135" t="s">
        <v>489</v>
      </c>
      <c r="K44" s="136" t="s">
        <v>490</v>
      </c>
      <c r="L44" s="135" t="s">
        <v>489</v>
      </c>
      <c r="M44" s="136" t="s">
        <v>490</v>
      </c>
    </row>
    <row r="45" spans="1:13" ht="15.75" thickBot="1" x14ac:dyDescent="0.3">
      <c r="A45" s="137" t="s">
        <v>491</v>
      </c>
      <c r="B45" s="138">
        <v>1</v>
      </c>
      <c r="C45" s="139" t="s">
        <v>506</v>
      </c>
      <c r="D45" s="138">
        <v>0</v>
      </c>
      <c r="E45" s="139" t="s">
        <v>492</v>
      </c>
      <c r="F45" s="138">
        <v>0</v>
      </c>
      <c r="G45" s="139" t="s">
        <v>492</v>
      </c>
      <c r="H45" s="138">
        <v>0</v>
      </c>
      <c r="I45" s="139" t="s">
        <v>492</v>
      </c>
      <c r="J45" s="138">
        <v>0</v>
      </c>
      <c r="K45" s="139" t="s">
        <v>492</v>
      </c>
      <c r="L45" s="138">
        <v>2</v>
      </c>
      <c r="M45" s="139" t="s">
        <v>507</v>
      </c>
    </row>
    <row r="46" spans="1:13" ht="15.75" thickBot="1" x14ac:dyDescent="0.3">
      <c r="A46" s="141" t="s">
        <v>495</v>
      </c>
      <c r="B46" s="142">
        <f>[1]Weights!$B$2*C41+[1]Weights!$B$3*C42+[1]Weights!$B$4*C43+[1]Weights!$B$5*(B45/6*100)</f>
        <v>45.555555555555557</v>
      </c>
      <c r="C46" s="143"/>
      <c r="D46" s="142">
        <f>[1]Weights!$B$2*E41+[1]Weights!$B$3*E42+[1]Weights!$B$4*E43+[1]Weights!$B$5*(D45/6*100)</f>
        <v>0</v>
      </c>
      <c r="E46" s="143"/>
      <c r="F46" s="142">
        <f>[1]Weights!$B$2*G41+[1]Weights!$B$3*G42+[1]Weights!$B$4*G43+[1]Weights!$B$5*(F45/6*100)</f>
        <v>0</v>
      </c>
      <c r="G46" s="143"/>
      <c r="H46" s="142">
        <f>[1]Weights!$B$2*I41+[1]Weights!$B$3*I42+[1]Weights!$B$4*I43+[1]Weights!$B$5*(H45/6*100)</f>
        <v>0</v>
      </c>
      <c r="I46" s="143"/>
      <c r="J46" s="142">
        <f>[1]Weights!$B$2*K41+[1]Weights!$B$3*K42+[1]Weights!$B$4*K43+[1]Weights!$B$5*(J45/6*100)</f>
        <v>0</v>
      </c>
      <c r="K46" s="143"/>
      <c r="L46" s="142">
        <f>[1]Weights!$B$2*M41+[1]Weights!$B$3*M42+[1]Weights!$B$4*M43+[1]Weights!$B$5*(L45/6*100)</f>
        <v>30</v>
      </c>
      <c r="M46" s="144"/>
    </row>
  </sheetData>
  <mergeCells count="66">
    <mergeCell ref="B46:C46"/>
    <mergeCell ref="D46:E46"/>
    <mergeCell ref="F46:G46"/>
    <mergeCell ref="H46:I46"/>
    <mergeCell ref="J46:K46"/>
    <mergeCell ref="L46:M46"/>
    <mergeCell ref="B38:M38"/>
    <mergeCell ref="B39:C39"/>
    <mergeCell ref="D39:E39"/>
    <mergeCell ref="F39:G39"/>
    <mergeCell ref="H39:I39"/>
    <mergeCell ref="J39:K39"/>
    <mergeCell ref="L39:M39"/>
    <mergeCell ref="B37:C37"/>
    <mergeCell ref="D37:E37"/>
    <mergeCell ref="F37:G37"/>
    <mergeCell ref="H37:I37"/>
    <mergeCell ref="J37:K37"/>
    <mergeCell ref="L37:M37"/>
    <mergeCell ref="B29:M29"/>
    <mergeCell ref="B30:C30"/>
    <mergeCell ref="D30:E30"/>
    <mergeCell ref="F30:G30"/>
    <mergeCell ref="H30:I30"/>
    <mergeCell ref="J30:K30"/>
    <mergeCell ref="L30:M30"/>
    <mergeCell ref="B28:C28"/>
    <mergeCell ref="D28:E28"/>
    <mergeCell ref="F28:G28"/>
    <mergeCell ref="H28:I28"/>
    <mergeCell ref="J28:K28"/>
    <mergeCell ref="L28:M28"/>
    <mergeCell ref="B20:M20"/>
    <mergeCell ref="B21:C21"/>
    <mergeCell ref="D21:E21"/>
    <mergeCell ref="F21:G21"/>
    <mergeCell ref="H21:I21"/>
    <mergeCell ref="J21:K21"/>
    <mergeCell ref="L21:M21"/>
    <mergeCell ref="B19:C19"/>
    <mergeCell ref="D19:E19"/>
    <mergeCell ref="F19:G19"/>
    <mergeCell ref="H19:I19"/>
    <mergeCell ref="J19:K19"/>
    <mergeCell ref="L19:M19"/>
    <mergeCell ref="B11:M11"/>
    <mergeCell ref="B12:C12"/>
    <mergeCell ref="D12:E12"/>
    <mergeCell ref="F12:G12"/>
    <mergeCell ref="H12:I12"/>
    <mergeCell ref="J12:K12"/>
    <mergeCell ref="L12:M12"/>
    <mergeCell ref="B10:C10"/>
    <mergeCell ref="D10:E10"/>
    <mergeCell ref="F10:G10"/>
    <mergeCell ref="H10:I10"/>
    <mergeCell ref="J10:K10"/>
    <mergeCell ref="L10:M10"/>
    <mergeCell ref="B1:M1"/>
    <mergeCell ref="B2:M2"/>
    <mergeCell ref="B3:C3"/>
    <mergeCell ref="D3:E3"/>
    <mergeCell ref="F3:G3"/>
    <mergeCell ref="H3:I3"/>
    <mergeCell ref="J3:K3"/>
    <mergeCell ref="L3:M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A8926A-EE29-442E-9AA9-0C3683F648B0}">
  <dimension ref="A1:M37"/>
  <sheetViews>
    <sheetView workbookViewId="0">
      <selection sqref="A1:M37"/>
    </sheetView>
  </sheetViews>
  <sheetFormatPr defaultRowHeight="15" x14ac:dyDescent="0.25"/>
  <sheetData>
    <row r="1" spans="1:13" x14ac:dyDescent="0.25">
      <c r="A1" s="112"/>
      <c r="B1" s="113" t="s">
        <v>508</v>
      </c>
      <c r="C1" s="114"/>
      <c r="D1" s="114"/>
      <c r="E1" s="114"/>
      <c r="F1" s="114"/>
      <c r="G1" s="114"/>
      <c r="H1" s="114"/>
      <c r="I1" s="114"/>
      <c r="J1" s="114"/>
      <c r="K1" s="114"/>
      <c r="L1" s="114"/>
      <c r="M1" s="115"/>
    </row>
    <row r="2" spans="1:13" ht="15.75" thickBot="1" x14ac:dyDescent="0.3">
      <c r="A2" s="112"/>
      <c r="B2" s="117" t="s">
        <v>509</v>
      </c>
      <c r="C2" s="118"/>
      <c r="D2" s="118"/>
      <c r="E2" s="118"/>
      <c r="F2" s="118"/>
      <c r="G2" s="118"/>
      <c r="H2" s="118"/>
      <c r="I2" s="118"/>
      <c r="J2" s="118"/>
      <c r="K2" s="118"/>
      <c r="L2" s="118"/>
      <c r="M2" s="119"/>
    </row>
    <row r="3" spans="1:13" ht="15.75" thickBot="1" x14ac:dyDescent="0.3">
      <c r="A3" s="112"/>
      <c r="B3" s="120" t="s">
        <v>256</v>
      </c>
      <c r="C3" s="121"/>
      <c r="D3" s="120" t="s">
        <v>3</v>
      </c>
      <c r="E3" s="121"/>
      <c r="F3" s="122" t="s">
        <v>4</v>
      </c>
      <c r="G3" s="123"/>
      <c r="H3" s="120" t="s">
        <v>5</v>
      </c>
      <c r="I3" s="121"/>
      <c r="J3" s="120" t="s">
        <v>6</v>
      </c>
      <c r="K3" s="121"/>
      <c r="L3" s="120" t="s">
        <v>7</v>
      </c>
      <c r="M3" s="121"/>
    </row>
    <row r="4" spans="1:13" x14ac:dyDescent="0.25">
      <c r="A4" s="112"/>
      <c r="B4" s="126" t="s">
        <v>484</v>
      </c>
      <c r="C4" s="127" t="s">
        <v>485</v>
      </c>
      <c r="D4" s="126" t="s">
        <v>484</v>
      </c>
      <c r="E4" s="128" t="s">
        <v>485</v>
      </c>
      <c r="F4" s="126" t="s">
        <v>484</v>
      </c>
      <c r="G4" s="129" t="s">
        <v>485</v>
      </c>
      <c r="H4" s="126" t="s">
        <v>484</v>
      </c>
      <c r="I4" s="128" t="s">
        <v>485</v>
      </c>
      <c r="J4" s="126" t="s">
        <v>484</v>
      </c>
      <c r="K4" s="128" t="s">
        <v>485</v>
      </c>
      <c r="L4" s="126" t="s">
        <v>484</v>
      </c>
      <c r="M4" s="128" t="s">
        <v>485</v>
      </c>
    </row>
    <row r="5" spans="1:13" x14ac:dyDescent="0.25">
      <c r="A5" s="130" t="s">
        <v>486</v>
      </c>
      <c r="B5" s="131">
        <v>9</v>
      </c>
      <c r="C5" s="132">
        <f>B5/18*100</f>
        <v>50</v>
      </c>
      <c r="D5" s="131">
        <v>0</v>
      </c>
      <c r="E5" s="162">
        <v>0</v>
      </c>
      <c r="F5" s="131">
        <v>4</v>
      </c>
      <c r="G5" s="162">
        <f>F5/18*100</f>
        <v>22.222222222222221</v>
      </c>
      <c r="H5" s="131">
        <v>3</v>
      </c>
      <c r="I5" s="132">
        <f>H5/18*100</f>
        <v>16.666666666666664</v>
      </c>
      <c r="J5" s="131">
        <v>0</v>
      </c>
      <c r="K5" s="162">
        <v>0</v>
      </c>
      <c r="L5" s="131">
        <v>0</v>
      </c>
      <c r="M5" s="132">
        <v>0</v>
      </c>
    </row>
    <row r="6" spans="1:13" x14ac:dyDescent="0.25">
      <c r="A6" s="133" t="s">
        <v>487</v>
      </c>
      <c r="B6" s="131">
        <v>9</v>
      </c>
      <c r="C6" s="132">
        <f>B6/18*100</f>
        <v>50</v>
      </c>
      <c r="D6" s="131">
        <v>0</v>
      </c>
      <c r="E6" s="162">
        <v>0</v>
      </c>
      <c r="F6" s="131">
        <v>1</v>
      </c>
      <c r="G6" s="162">
        <f>F6/18*100</f>
        <v>5.5555555555555554</v>
      </c>
      <c r="H6" s="131">
        <v>0</v>
      </c>
      <c r="I6" s="132">
        <f>H6/18*100</f>
        <v>0</v>
      </c>
      <c r="J6" s="131">
        <v>0</v>
      </c>
      <c r="K6" s="162">
        <v>0</v>
      </c>
      <c r="L6" s="131">
        <v>0</v>
      </c>
      <c r="M6" s="132">
        <v>0</v>
      </c>
    </row>
    <row r="7" spans="1:13" x14ac:dyDescent="0.25">
      <c r="A7" s="134" t="s">
        <v>488</v>
      </c>
      <c r="B7" s="131">
        <v>0</v>
      </c>
      <c r="C7" s="132">
        <v>0</v>
      </c>
      <c r="D7" s="131">
        <v>0</v>
      </c>
      <c r="E7" s="132">
        <v>0</v>
      </c>
      <c r="F7" s="131">
        <v>0</v>
      </c>
      <c r="G7" s="132">
        <v>0</v>
      </c>
      <c r="H7" s="131">
        <v>0</v>
      </c>
      <c r="I7" s="132">
        <v>0</v>
      </c>
      <c r="J7" s="131">
        <v>0</v>
      </c>
      <c r="K7" s="132">
        <v>0</v>
      </c>
      <c r="L7" s="131">
        <v>0</v>
      </c>
      <c r="M7" s="132">
        <v>0</v>
      </c>
    </row>
    <row r="8" spans="1:13" x14ac:dyDescent="0.25">
      <c r="A8" s="112"/>
      <c r="B8" s="135" t="s">
        <v>489</v>
      </c>
      <c r="C8" s="136" t="s">
        <v>490</v>
      </c>
      <c r="D8" s="135" t="s">
        <v>489</v>
      </c>
      <c r="E8" s="136" t="s">
        <v>490</v>
      </c>
      <c r="F8" s="135" t="s">
        <v>489</v>
      </c>
      <c r="G8" s="136" t="s">
        <v>490</v>
      </c>
      <c r="H8" s="135" t="s">
        <v>489</v>
      </c>
      <c r="I8" s="136" t="s">
        <v>490</v>
      </c>
      <c r="J8" s="135" t="s">
        <v>489</v>
      </c>
      <c r="K8" s="136" t="s">
        <v>490</v>
      </c>
      <c r="L8" s="135" t="s">
        <v>489</v>
      </c>
      <c r="M8" s="136" t="s">
        <v>490</v>
      </c>
    </row>
    <row r="9" spans="1:13" ht="15.75" thickBot="1" x14ac:dyDescent="0.3">
      <c r="A9" s="137" t="s">
        <v>491</v>
      </c>
      <c r="B9" s="138">
        <v>2</v>
      </c>
      <c r="C9" s="139" t="s">
        <v>510</v>
      </c>
      <c r="D9" s="138">
        <v>0</v>
      </c>
      <c r="E9" s="140" t="s">
        <v>492</v>
      </c>
      <c r="F9" s="138">
        <v>0</v>
      </c>
      <c r="G9" s="140" t="s">
        <v>492</v>
      </c>
      <c r="H9" s="138">
        <v>0</v>
      </c>
      <c r="I9" s="139" t="s">
        <v>492</v>
      </c>
      <c r="J9" s="138">
        <v>0</v>
      </c>
      <c r="K9" s="140" t="s">
        <v>492</v>
      </c>
      <c r="L9" s="138">
        <v>0</v>
      </c>
      <c r="M9" s="139" t="s">
        <v>492</v>
      </c>
    </row>
    <row r="10" spans="1:13" ht="15.75" thickBot="1" x14ac:dyDescent="0.3">
      <c r="A10" s="141" t="s">
        <v>495</v>
      </c>
      <c r="B10" s="142">
        <f>[1]Weights!$B$2*C5+[1]Weights!$B$3*C6+[1]Weights!$B$4*C7+[1]Weights!$B$5*(B9/6*100)</f>
        <v>46.666666666666664</v>
      </c>
      <c r="C10" s="143"/>
      <c r="D10" s="142">
        <f>[1]Weights!$B$2*E5+[1]Weights!$B$3*E6+[1]Weights!$B$4*E7+[1]Weights!$B$5*(D9/6*100)</f>
        <v>0</v>
      </c>
      <c r="E10" s="143"/>
      <c r="F10" s="142">
        <f>[1]Weights!$B$2*G5+[1]Weights!$B$3*G6+[1]Weights!$B$4*G7+[1]Weights!$B$5*(F9/6*100)</f>
        <v>14.444444444444443</v>
      </c>
      <c r="G10" s="143"/>
      <c r="H10" s="142">
        <f>[1]Weights!$B$2*I5+[1]Weights!$B$3*I6+[1]Weights!$B$4*I7+[1]Weights!$B$5*(H9/6*100)</f>
        <v>9.9999999999999982</v>
      </c>
      <c r="I10" s="143"/>
      <c r="J10" s="142">
        <f>[1]Weights!$B$2*K5+[1]Weights!$B$3*K6+[1]Weights!$B$4*K7+[1]Weights!$B$5*(J9/6*100)</f>
        <v>0</v>
      </c>
      <c r="K10" s="143"/>
      <c r="L10" s="142">
        <f>[1]Weights!$B$2*M5+[1]Weights!$B$3*M6+[1]Weights!$B$4*M7+[1]Weights!$B$5*(L9/6*100)</f>
        <v>0</v>
      </c>
      <c r="M10" s="144"/>
    </row>
    <row r="11" spans="1:13" ht="15.75" thickBot="1" x14ac:dyDescent="0.3">
      <c r="A11" s="112"/>
      <c r="B11" s="124" t="s">
        <v>511</v>
      </c>
      <c r="C11" s="148"/>
      <c r="D11" s="148"/>
      <c r="E11" s="148"/>
      <c r="F11" s="148"/>
      <c r="G11" s="148"/>
      <c r="H11" s="148"/>
      <c r="I11" s="148"/>
      <c r="J11" s="148"/>
      <c r="K11" s="148"/>
      <c r="L11" s="148"/>
      <c r="M11" s="169"/>
    </row>
    <row r="12" spans="1:13" ht="15.75" thickBot="1" x14ac:dyDescent="0.3">
      <c r="A12" s="112"/>
      <c r="B12" s="120" t="s">
        <v>256</v>
      </c>
      <c r="C12" s="121"/>
      <c r="D12" s="120" t="s">
        <v>3</v>
      </c>
      <c r="E12" s="121"/>
      <c r="F12" s="122" t="s">
        <v>4</v>
      </c>
      <c r="G12" s="123"/>
      <c r="H12" s="120" t="s">
        <v>5</v>
      </c>
      <c r="I12" s="121"/>
      <c r="J12" s="120" t="s">
        <v>6</v>
      </c>
      <c r="K12" s="121"/>
      <c r="L12" s="120" t="s">
        <v>7</v>
      </c>
      <c r="M12" s="121"/>
    </row>
    <row r="13" spans="1:13" x14ac:dyDescent="0.25">
      <c r="A13" s="112"/>
      <c r="B13" s="126" t="s">
        <v>484</v>
      </c>
      <c r="C13" s="127" t="s">
        <v>485</v>
      </c>
      <c r="D13" s="126" t="s">
        <v>484</v>
      </c>
      <c r="E13" s="128" t="s">
        <v>485</v>
      </c>
      <c r="F13" s="126" t="s">
        <v>484</v>
      </c>
      <c r="G13" s="129" t="s">
        <v>485</v>
      </c>
      <c r="H13" s="126" t="s">
        <v>484</v>
      </c>
      <c r="I13" s="128" t="s">
        <v>485</v>
      </c>
      <c r="J13" s="126" t="s">
        <v>484</v>
      </c>
      <c r="K13" s="128" t="s">
        <v>485</v>
      </c>
      <c r="L13" s="126" t="s">
        <v>484</v>
      </c>
      <c r="M13" s="128" t="s">
        <v>485</v>
      </c>
    </row>
    <row r="14" spans="1:13" x14ac:dyDescent="0.25">
      <c r="A14" s="130" t="s">
        <v>486</v>
      </c>
      <c r="B14" s="131">
        <v>13</v>
      </c>
      <c r="C14" s="132">
        <f>B14/18*100</f>
        <v>72.222222222222214</v>
      </c>
      <c r="D14" s="131">
        <v>0</v>
      </c>
      <c r="E14" s="162">
        <v>0</v>
      </c>
      <c r="F14" s="131">
        <v>0</v>
      </c>
      <c r="G14" s="162">
        <v>0</v>
      </c>
      <c r="H14" s="131">
        <v>1</v>
      </c>
      <c r="I14" s="132">
        <f>H14/18*100</f>
        <v>5.5555555555555554</v>
      </c>
      <c r="J14" s="131">
        <v>2</v>
      </c>
      <c r="K14" s="132">
        <f>J14/18*100</f>
        <v>11.111111111111111</v>
      </c>
      <c r="L14" s="131">
        <v>0</v>
      </c>
      <c r="M14" s="132">
        <v>0</v>
      </c>
    </row>
    <row r="15" spans="1:13" x14ac:dyDescent="0.25">
      <c r="A15" s="133" t="s">
        <v>487</v>
      </c>
      <c r="B15" s="131">
        <v>13</v>
      </c>
      <c r="C15" s="132">
        <f>B15/18*100</f>
        <v>72.222222222222214</v>
      </c>
      <c r="D15" s="131">
        <v>0</v>
      </c>
      <c r="E15" s="162">
        <v>0</v>
      </c>
      <c r="F15" s="131">
        <v>0</v>
      </c>
      <c r="G15" s="162">
        <v>0</v>
      </c>
      <c r="H15" s="131">
        <v>0</v>
      </c>
      <c r="I15" s="162">
        <v>0</v>
      </c>
      <c r="J15" s="131">
        <v>0</v>
      </c>
      <c r="K15" s="162">
        <v>0</v>
      </c>
      <c r="L15" s="131">
        <v>0</v>
      </c>
      <c r="M15" s="132">
        <v>0</v>
      </c>
    </row>
    <row r="16" spans="1:13" x14ac:dyDescent="0.25">
      <c r="A16" s="134" t="s">
        <v>488</v>
      </c>
      <c r="B16" s="131">
        <v>0</v>
      </c>
      <c r="C16" s="132">
        <v>0</v>
      </c>
      <c r="D16" s="131">
        <v>0</v>
      </c>
      <c r="E16" s="132">
        <v>0</v>
      </c>
      <c r="F16" s="131">
        <v>0</v>
      </c>
      <c r="G16" s="132">
        <v>0</v>
      </c>
      <c r="H16" s="131">
        <v>0</v>
      </c>
      <c r="I16" s="132">
        <v>0</v>
      </c>
      <c r="J16" s="131">
        <v>0</v>
      </c>
      <c r="K16" s="132">
        <v>0</v>
      </c>
      <c r="L16" s="131">
        <v>0</v>
      </c>
      <c r="M16" s="132">
        <v>0</v>
      </c>
    </row>
    <row r="17" spans="1:13" x14ac:dyDescent="0.25">
      <c r="A17" s="112"/>
      <c r="B17" s="135" t="s">
        <v>489</v>
      </c>
      <c r="C17" s="136" t="s">
        <v>490</v>
      </c>
      <c r="D17" s="135" t="s">
        <v>489</v>
      </c>
      <c r="E17" s="136" t="s">
        <v>490</v>
      </c>
      <c r="F17" s="135" t="s">
        <v>489</v>
      </c>
      <c r="G17" s="136" t="s">
        <v>490</v>
      </c>
      <c r="H17" s="135" t="s">
        <v>489</v>
      </c>
      <c r="I17" s="136" t="s">
        <v>490</v>
      </c>
      <c r="J17" s="135" t="s">
        <v>489</v>
      </c>
      <c r="K17" s="136" t="s">
        <v>490</v>
      </c>
      <c r="L17" s="135" t="s">
        <v>489</v>
      </c>
      <c r="M17" s="136" t="s">
        <v>490</v>
      </c>
    </row>
    <row r="18" spans="1:13" ht="15.75" thickBot="1" x14ac:dyDescent="0.3">
      <c r="A18" s="137" t="s">
        <v>491</v>
      </c>
      <c r="B18" s="138">
        <v>1</v>
      </c>
      <c r="C18" s="139" t="s">
        <v>512</v>
      </c>
      <c r="D18" s="138">
        <v>0</v>
      </c>
      <c r="E18" s="140" t="s">
        <v>492</v>
      </c>
      <c r="F18" s="138">
        <v>0</v>
      </c>
      <c r="G18" s="140" t="s">
        <v>492</v>
      </c>
      <c r="H18" s="138">
        <v>0</v>
      </c>
      <c r="I18" s="140" t="s">
        <v>492</v>
      </c>
      <c r="J18" s="138">
        <v>0</v>
      </c>
      <c r="K18" s="140" t="s">
        <v>492</v>
      </c>
      <c r="L18" s="138">
        <v>0</v>
      </c>
      <c r="M18" s="139" t="s">
        <v>492</v>
      </c>
    </row>
    <row r="19" spans="1:13" ht="15.75" thickBot="1" x14ac:dyDescent="0.3">
      <c r="A19" s="141" t="s">
        <v>495</v>
      </c>
      <c r="B19" s="142">
        <f>[1]Weights!$B$2*C14+[1]Weights!$B$3*C15+[1]Weights!$B$4*C16+[1]Weights!$B$5*(B18/6*100)</f>
        <v>61.111111111111107</v>
      </c>
      <c r="C19" s="143"/>
      <c r="D19" s="142">
        <f>[1]Weights!$B$2*E14+[1]Weights!$B$3*E15+[1]Weights!$B$4*E16+[1]Weights!$B$5*(D18/6*100)</f>
        <v>0</v>
      </c>
      <c r="E19" s="143"/>
      <c r="F19" s="142">
        <f>[1]Weights!$B$2*G14+[1]Weights!$B$3*G15+[1]Weights!$B$4*G16+[1]Weights!$B$5*(F18/6*100)</f>
        <v>0</v>
      </c>
      <c r="G19" s="143"/>
      <c r="H19" s="142">
        <f>[1]Weights!$B$2*I14+[1]Weights!$B$3*I15+[1]Weights!$B$4*I16+[1]Weights!$B$5*(H18/6*100)</f>
        <v>3.333333333333333</v>
      </c>
      <c r="I19" s="143"/>
      <c r="J19" s="142">
        <f>[1]Weights!$B$2*K14+[1]Weights!$B$3*K15+[1]Weights!$B$4*K16+[1]Weights!$B$5*(J18/6*100)</f>
        <v>6.6666666666666661</v>
      </c>
      <c r="K19" s="143"/>
      <c r="L19" s="142">
        <f>[1]Weights!$B$2*M14+[1]Weights!$B$3*M15+[1]Weights!$B$4*M16+[1]Weights!$B$5*(L18/6*100)</f>
        <v>0</v>
      </c>
      <c r="M19" s="144"/>
    </row>
    <row r="20" spans="1:13" ht="15.75" thickBot="1" x14ac:dyDescent="0.3">
      <c r="A20" s="112"/>
      <c r="B20" s="117" t="s">
        <v>513</v>
      </c>
      <c r="C20" s="118"/>
      <c r="D20" s="118"/>
      <c r="E20" s="118"/>
      <c r="F20" s="118"/>
      <c r="G20" s="118"/>
      <c r="H20" s="118"/>
      <c r="I20" s="118"/>
      <c r="J20" s="118"/>
      <c r="K20" s="118"/>
      <c r="L20" s="118"/>
      <c r="M20" s="119"/>
    </row>
    <row r="21" spans="1:13" ht="15.75" thickBot="1" x14ac:dyDescent="0.3">
      <c r="A21" s="112"/>
      <c r="B21" s="120" t="s">
        <v>256</v>
      </c>
      <c r="C21" s="121"/>
      <c r="D21" s="120" t="s">
        <v>3</v>
      </c>
      <c r="E21" s="121"/>
      <c r="F21" s="122" t="s">
        <v>4</v>
      </c>
      <c r="G21" s="123"/>
      <c r="H21" s="120" t="s">
        <v>5</v>
      </c>
      <c r="I21" s="121"/>
      <c r="J21" s="120" t="s">
        <v>6</v>
      </c>
      <c r="K21" s="121"/>
      <c r="L21" s="120" t="s">
        <v>7</v>
      </c>
      <c r="M21" s="121"/>
    </row>
    <row r="22" spans="1:13" x14ac:dyDescent="0.25">
      <c r="A22" s="112"/>
      <c r="B22" s="126" t="s">
        <v>484</v>
      </c>
      <c r="C22" s="127" t="s">
        <v>485</v>
      </c>
      <c r="D22" s="126" t="s">
        <v>484</v>
      </c>
      <c r="E22" s="128" t="s">
        <v>485</v>
      </c>
      <c r="F22" s="126" t="s">
        <v>484</v>
      </c>
      <c r="G22" s="129" t="s">
        <v>485</v>
      </c>
      <c r="H22" s="126" t="s">
        <v>484</v>
      </c>
      <c r="I22" s="128" t="s">
        <v>485</v>
      </c>
      <c r="J22" s="126" t="s">
        <v>484</v>
      </c>
      <c r="K22" s="128" t="s">
        <v>485</v>
      </c>
      <c r="L22" s="126" t="s">
        <v>484</v>
      </c>
      <c r="M22" s="128" t="s">
        <v>485</v>
      </c>
    </row>
    <row r="23" spans="1:13" x14ac:dyDescent="0.25">
      <c r="A23" s="130" t="s">
        <v>486</v>
      </c>
      <c r="B23" s="131">
        <v>11</v>
      </c>
      <c r="C23" s="132">
        <f>B23/18*100</f>
        <v>61.111111111111114</v>
      </c>
      <c r="D23" s="131">
        <v>0</v>
      </c>
      <c r="E23" s="162">
        <v>0</v>
      </c>
      <c r="F23" s="131">
        <v>0</v>
      </c>
      <c r="G23" s="162">
        <v>0</v>
      </c>
      <c r="H23" s="131">
        <v>0</v>
      </c>
      <c r="I23" s="162">
        <v>0</v>
      </c>
      <c r="J23" s="131">
        <v>3</v>
      </c>
      <c r="K23" s="132">
        <f>J23/18*100</f>
        <v>16.666666666666664</v>
      </c>
      <c r="L23" s="131">
        <v>2</v>
      </c>
      <c r="M23" s="132">
        <f>L23/18*100</f>
        <v>11.111111111111111</v>
      </c>
    </row>
    <row r="24" spans="1:13" x14ac:dyDescent="0.25">
      <c r="A24" s="133" t="s">
        <v>487</v>
      </c>
      <c r="B24" s="131">
        <v>18</v>
      </c>
      <c r="C24" s="132">
        <f>B24/18*100</f>
        <v>100</v>
      </c>
      <c r="D24" s="131">
        <v>0</v>
      </c>
      <c r="E24" s="162">
        <v>0</v>
      </c>
      <c r="F24" s="131">
        <v>0</v>
      </c>
      <c r="G24" s="162">
        <v>0</v>
      </c>
      <c r="H24" s="131">
        <v>1</v>
      </c>
      <c r="I24" s="132">
        <f>H24/18*100</f>
        <v>5.5555555555555554</v>
      </c>
      <c r="J24" s="131">
        <v>1</v>
      </c>
      <c r="K24" s="132">
        <f>J24/18*100</f>
        <v>5.5555555555555554</v>
      </c>
      <c r="L24" s="131">
        <v>0</v>
      </c>
      <c r="M24" s="132">
        <v>0</v>
      </c>
    </row>
    <row r="25" spans="1:13" x14ac:dyDescent="0.25">
      <c r="A25" s="134" t="s">
        <v>488</v>
      </c>
      <c r="B25" s="131">
        <v>0</v>
      </c>
      <c r="C25" s="132">
        <v>0</v>
      </c>
      <c r="D25" s="131">
        <v>0</v>
      </c>
      <c r="E25" s="132">
        <v>0</v>
      </c>
      <c r="F25" s="131">
        <v>0</v>
      </c>
      <c r="G25" s="132">
        <v>0</v>
      </c>
      <c r="H25" s="131">
        <v>0</v>
      </c>
      <c r="I25" s="132">
        <v>0</v>
      </c>
      <c r="J25" s="131">
        <v>0</v>
      </c>
      <c r="K25" s="132">
        <v>0</v>
      </c>
      <c r="L25" s="131">
        <v>0</v>
      </c>
      <c r="M25" s="132">
        <v>0</v>
      </c>
    </row>
    <row r="26" spans="1:13" x14ac:dyDescent="0.25">
      <c r="A26" s="112"/>
      <c r="B26" s="135" t="s">
        <v>489</v>
      </c>
      <c r="C26" s="136" t="s">
        <v>490</v>
      </c>
      <c r="D26" s="135" t="s">
        <v>489</v>
      </c>
      <c r="E26" s="136" t="s">
        <v>490</v>
      </c>
      <c r="F26" s="135" t="s">
        <v>489</v>
      </c>
      <c r="G26" s="136" t="s">
        <v>490</v>
      </c>
      <c r="H26" s="135" t="s">
        <v>489</v>
      </c>
      <c r="I26" s="136" t="s">
        <v>490</v>
      </c>
      <c r="J26" s="135" t="s">
        <v>489</v>
      </c>
      <c r="K26" s="136" t="s">
        <v>490</v>
      </c>
      <c r="L26" s="135" t="s">
        <v>489</v>
      </c>
      <c r="M26" s="136" t="s">
        <v>490</v>
      </c>
    </row>
    <row r="27" spans="1:13" ht="15.75" thickBot="1" x14ac:dyDescent="0.3">
      <c r="A27" s="137" t="s">
        <v>491</v>
      </c>
      <c r="B27" s="138">
        <v>1</v>
      </c>
      <c r="C27" s="139" t="s">
        <v>514</v>
      </c>
      <c r="D27" s="138">
        <v>0</v>
      </c>
      <c r="E27" s="140" t="s">
        <v>492</v>
      </c>
      <c r="F27" s="138">
        <v>0</v>
      </c>
      <c r="G27" s="140" t="s">
        <v>492</v>
      </c>
      <c r="H27" s="138">
        <v>1</v>
      </c>
      <c r="I27" s="139" t="s">
        <v>515</v>
      </c>
      <c r="J27" s="138">
        <v>0</v>
      </c>
      <c r="K27" s="139" t="s">
        <v>492</v>
      </c>
      <c r="L27" s="138">
        <v>0</v>
      </c>
      <c r="M27" s="139" t="s">
        <v>492</v>
      </c>
    </row>
    <row r="28" spans="1:13" ht="15.75" thickBot="1" x14ac:dyDescent="0.3">
      <c r="A28" s="141" t="s">
        <v>495</v>
      </c>
      <c r="B28" s="142">
        <f>[1]Weights!$B$2*C23+[1]Weights!$B$3*C24+[1]Weights!$B$4*C25+[1]Weights!$B$5*(B27/6*100)</f>
        <v>60</v>
      </c>
      <c r="C28" s="143"/>
      <c r="D28" s="142">
        <f>[1]Weights!$B$2*E23+[1]Weights!$B$3*E24+[1]Weights!$B$4*E25+[1]Weights!$B$5*(D27/6*100)</f>
        <v>0</v>
      </c>
      <c r="E28" s="143"/>
      <c r="F28" s="142">
        <f>[1]Weights!$B$2*G23+[1]Weights!$B$3*G24+[1]Weights!$B$4*G25+[1]Weights!$B$5*(F27/6*100)</f>
        <v>0</v>
      </c>
      <c r="G28" s="143"/>
      <c r="H28" s="142">
        <f>[1]Weights!$B$2*I23+[1]Weights!$B$3*I24+[1]Weights!$B$4*I25+[1]Weights!$B$5*(H27/6*100)</f>
        <v>4.4444444444444446</v>
      </c>
      <c r="I28" s="143"/>
      <c r="J28" s="142">
        <f>[1]Weights!$B$2*K23+[1]Weights!$B$3*K24+[1]Weights!$B$4*K25+[1]Weights!$B$5*(J27/6*100)</f>
        <v>11.111111111111109</v>
      </c>
      <c r="K28" s="143"/>
      <c r="L28" s="142">
        <f>[1]Weights!$B$2*M23+[1]Weights!$B$3*M24+[1]Weights!$B$4*M25+[1]Weights!$B$5*(L27/6*100)</f>
        <v>6.6666666666666661</v>
      </c>
      <c r="M28" s="144"/>
    </row>
    <row r="29" spans="1:13" ht="15.75" thickBot="1" x14ac:dyDescent="0.3">
      <c r="A29" s="112"/>
      <c r="B29" s="117" t="s">
        <v>516</v>
      </c>
      <c r="C29" s="118"/>
      <c r="D29" s="118"/>
      <c r="E29" s="118"/>
      <c r="F29" s="118"/>
      <c r="G29" s="118"/>
      <c r="H29" s="118"/>
      <c r="I29" s="118"/>
      <c r="J29" s="118"/>
      <c r="K29" s="118"/>
      <c r="L29" s="118"/>
      <c r="M29" s="119"/>
    </row>
    <row r="30" spans="1:13" ht="15.75" thickBot="1" x14ac:dyDescent="0.3">
      <c r="A30" s="112"/>
      <c r="B30" s="120" t="s">
        <v>256</v>
      </c>
      <c r="C30" s="121"/>
      <c r="D30" s="120" t="s">
        <v>3</v>
      </c>
      <c r="E30" s="121"/>
      <c r="F30" s="122" t="s">
        <v>4</v>
      </c>
      <c r="G30" s="123"/>
      <c r="H30" s="120" t="s">
        <v>5</v>
      </c>
      <c r="I30" s="121"/>
      <c r="J30" s="120" t="s">
        <v>6</v>
      </c>
      <c r="K30" s="121"/>
      <c r="L30" s="120" t="s">
        <v>7</v>
      </c>
      <c r="M30" s="121"/>
    </row>
    <row r="31" spans="1:13" x14ac:dyDescent="0.25">
      <c r="A31" s="112"/>
      <c r="B31" s="126" t="s">
        <v>484</v>
      </c>
      <c r="C31" s="127" t="s">
        <v>485</v>
      </c>
      <c r="D31" s="126" t="s">
        <v>484</v>
      </c>
      <c r="E31" s="128" t="s">
        <v>485</v>
      </c>
      <c r="F31" s="126" t="s">
        <v>484</v>
      </c>
      <c r="G31" s="129" t="s">
        <v>485</v>
      </c>
      <c r="H31" s="126" t="s">
        <v>484</v>
      </c>
      <c r="I31" s="128" t="s">
        <v>485</v>
      </c>
      <c r="J31" s="126" t="s">
        <v>484</v>
      </c>
      <c r="K31" s="128" t="s">
        <v>485</v>
      </c>
      <c r="L31" s="126" t="s">
        <v>484</v>
      </c>
      <c r="M31" s="128" t="s">
        <v>485</v>
      </c>
    </row>
    <row r="32" spans="1:13" x14ac:dyDescent="0.25">
      <c r="A32" s="130" t="s">
        <v>486</v>
      </c>
      <c r="B32" s="131">
        <v>12</v>
      </c>
      <c r="C32" s="132">
        <f>B32/18*100</f>
        <v>66.666666666666657</v>
      </c>
      <c r="D32" s="131">
        <v>4</v>
      </c>
      <c r="E32" s="132">
        <f>D32/18*100</f>
        <v>22.222222222222221</v>
      </c>
      <c r="F32" s="131">
        <v>0</v>
      </c>
      <c r="G32" s="162">
        <v>0</v>
      </c>
      <c r="H32" s="131">
        <v>0</v>
      </c>
      <c r="I32" s="162">
        <v>0</v>
      </c>
      <c r="J32" s="131">
        <v>0</v>
      </c>
      <c r="K32" s="162">
        <v>0</v>
      </c>
      <c r="L32" s="131">
        <v>0</v>
      </c>
      <c r="M32" s="132">
        <v>0</v>
      </c>
    </row>
    <row r="33" spans="1:13" x14ac:dyDescent="0.25">
      <c r="A33" s="133" t="s">
        <v>487</v>
      </c>
      <c r="B33" s="131">
        <v>18</v>
      </c>
      <c r="C33" s="132">
        <f>B33/18*100</f>
        <v>100</v>
      </c>
      <c r="D33" s="131">
        <v>4</v>
      </c>
      <c r="E33" s="132">
        <f>D33/18*100</f>
        <v>22.222222222222221</v>
      </c>
      <c r="F33" s="131">
        <v>0</v>
      </c>
      <c r="G33" s="162">
        <v>0</v>
      </c>
      <c r="H33" s="131">
        <v>0</v>
      </c>
      <c r="I33" s="162">
        <v>0</v>
      </c>
      <c r="J33" s="131">
        <v>0</v>
      </c>
      <c r="K33" s="162">
        <v>0</v>
      </c>
      <c r="L33" s="131">
        <v>0</v>
      </c>
      <c r="M33" s="132">
        <v>0</v>
      </c>
    </row>
    <row r="34" spans="1:13" x14ac:dyDescent="0.25">
      <c r="A34" s="134" t="s">
        <v>488</v>
      </c>
      <c r="B34" s="131">
        <v>0</v>
      </c>
      <c r="C34" s="132">
        <v>0</v>
      </c>
      <c r="D34" s="131">
        <v>0</v>
      </c>
      <c r="E34" s="132">
        <v>0</v>
      </c>
      <c r="F34" s="131">
        <v>0</v>
      </c>
      <c r="G34" s="132">
        <v>0</v>
      </c>
      <c r="H34" s="131">
        <v>0</v>
      </c>
      <c r="I34" s="132">
        <v>0</v>
      </c>
      <c r="J34" s="131">
        <v>0</v>
      </c>
      <c r="K34" s="132">
        <v>0</v>
      </c>
      <c r="L34" s="131">
        <v>0</v>
      </c>
      <c r="M34" s="132">
        <v>0</v>
      </c>
    </row>
    <row r="35" spans="1:13" x14ac:dyDescent="0.25">
      <c r="A35" s="112"/>
      <c r="B35" s="135" t="s">
        <v>489</v>
      </c>
      <c r="C35" s="136" t="s">
        <v>490</v>
      </c>
      <c r="D35" s="135" t="s">
        <v>489</v>
      </c>
      <c r="E35" s="136" t="s">
        <v>490</v>
      </c>
      <c r="F35" s="135" t="s">
        <v>489</v>
      </c>
      <c r="G35" s="136" t="s">
        <v>490</v>
      </c>
      <c r="H35" s="135" t="s">
        <v>489</v>
      </c>
      <c r="I35" s="136" t="s">
        <v>490</v>
      </c>
      <c r="J35" s="135" t="s">
        <v>489</v>
      </c>
      <c r="K35" s="136" t="s">
        <v>490</v>
      </c>
      <c r="L35" s="135" t="s">
        <v>489</v>
      </c>
      <c r="M35" s="136" t="s">
        <v>490</v>
      </c>
    </row>
    <row r="36" spans="1:13" ht="15.75" thickBot="1" x14ac:dyDescent="0.3">
      <c r="A36" s="137" t="s">
        <v>491</v>
      </c>
      <c r="B36" s="138">
        <v>1</v>
      </c>
      <c r="C36" s="139" t="s">
        <v>514</v>
      </c>
      <c r="D36" s="138">
        <v>1</v>
      </c>
      <c r="E36" s="139" t="s">
        <v>517</v>
      </c>
      <c r="F36" s="138">
        <v>0</v>
      </c>
      <c r="G36" s="140" t="s">
        <v>492</v>
      </c>
      <c r="H36" s="138">
        <v>0</v>
      </c>
      <c r="I36" s="140" t="s">
        <v>492</v>
      </c>
      <c r="J36" s="138">
        <v>0</v>
      </c>
      <c r="K36" s="140" t="s">
        <v>492</v>
      </c>
      <c r="L36" s="138">
        <v>0</v>
      </c>
      <c r="M36" s="139" t="s">
        <v>492</v>
      </c>
    </row>
    <row r="37" spans="1:13" ht="15.75" thickBot="1" x14ac:dyDescent="0.3">
      <c r="A37" s="141" t="s">
        <v>495</v>
      </c>
      <c r="B37" s="142">
        <f>[1]Weights!$B$2*C32+[1]Weights!$B$3*C33+[1]Weights!$B$4*C34+[1]Weights!$B$5*(B36/6*100)</f>
        <v>63.333333333333329</v>
      </c>
      <c r="C37" s="143"/>
      <c r="D37" s="142">
        <f>[1]Weights!$B$2*E32+[1]Weights!$B$3*E33+[1]Weights!$B$4*E34+[1]Weights!$B$5*(D36/6*100)</f>
        <v>21.111111111111111</v>
      </c>
      <c r="E37" s="143"/>
      <c r="F37" s="142">
        <f>[1]Weights!$B$2*G32+[1]Weights!$B$3*G33+[1]Weights!$B$4*G34+[1]Weights!$B$5*(F36/6*100)</f>
        <v>0</v>
      </c>
      <c r="G37" s="143"/>
      <c r="H37" s="142">
        <f>[1]Weights!$B$2*I32+[1]Weights!$B$3*I33+[1]Weights!$B$4*I34+[1]Weights!$B$5*(H36/6*100)</f>
        <v>0</v>
      </c>
      <c r="I37" s="143"/>
      <c r="J37" s="142">
        <f>[1]Weights!$B$2*K32+[1]Weights!$B$3*K33+[1]Weights!$B$4*K34+[1]Weights!$B$5*(J36/6*100)</f>
        <v>0</v>
      </c>
      <c r="K37" s="143"/>
      <c r="L37" s="142">
        <f>[1]Weights!$B$2*M32+[1]Weights!$B$3*M33+[1]Weights!$B$4*M34+[1]Weights!$B$5*(L36/6*100)</f>
        <v>0</v>
      </c>
      <c r="M37" s="144"/>
    </row>
  </sheetData>
  <mergeCells count="53">
    <mergeCell ref="B37:C37"/>
    <mergeCell ref="D37:E37"/>
    <mergeCell ref="F37:G37"/>
    <mergeCell ref="H37:I37"/>
    <mergeCell ref="J37:K37"/>
    <mergeCell ref="L37:M37"/>
    <mergeCell ref="B29:M29"/>
    <mergeCell ref="B30:C30"/>
    <mergeCell ref="D30:E30"/>
    <mergeCell ref="F30:G30"/>
    <mergeCell ref="H30:I30"/>
    <mergeCell ref="J30:K30"/>
    <mergeCell ref="L30:M30"/>
    <mergeCell ref="B28:C28"/>
    <mergeCell ref="D28:E28"/>
    <mergeCell ref="F28:G28"/>
    <mergeCell ref="H28:I28"/>
    <mergeCell ref="J28:K28"/>
    <mergeCell ref="L28:M28"/>
    <mergeCell ref="B20:M20"/>
    <mergeCell ref="B21:C21"/>
    <mergeCell ref="D21:E21"/>
    <mergeCell ref="F21:G21"/>
    <mergeCell ref="H21:I21"/>
    <mergeCell ref="J21:K21"/>
    <mergeCell ref="L21:M21"/>
    <mergeCell ref="B19:C19"/>
    <mergeCell ref="D19:E19"/>
    <mergeCell ref="F19:G19"/>
    <mergeCell ref="H19:I19"/>
    <mergeCell ref="J19:K19"/>
    <mergeCell ref="L19:M19"/>
    <mergeCell ref="B11:M11"/>
    <mergeCell ref="B12:C12"/>
    <mergeCell ref="D12:E12"/>
    <mergeCell ref="F12:G12"/>
    <mergeCell ref="H12:I12"/>
    <mergeCell ref="J12:K12"/>
    <mergeCell ref="L12:M12"/>
    <mergeCell ref="B10:C10"/>
    <mergeCell ref="D10:E10"/>
    <mergeCell ref="F10:G10"/>
    <mergeCell ref="H10:I10"/>
    <mergeCell ref="J10:K10"/>
    <mergeCell ref="L10:M10"/>
    <mergeCell ref="B1:M1"/>
    <mergeCell ref="B2:M2"/>
    <mergeCell ref="B3:C3"/>
    <mergeCell ref="D3:E3"/>
    <mergeCell ref="F3:G3"/>
    <mergeCell ref="H3:I3"/>
    <mergeCell ref="J3:K3"/>
    <mergeCell ref="L3:M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Phase B Background</vt:lpstr>
      <vt:lpstr>Phase B BackgroundB</vt:lpstr>
      <vt:lpstr>Phase B Background Codebook</vt:lpstr>
      <vt:lpstr>Phase B Background Freqency</vt:lpstr>
      <vt:lpstr>Phase B PEDS response</vt:lpstr>
      <vt:lpstr>Phase B PEDS response B</vt:lpstr>
      <vt:lpstr>Phase B PEDS codebook</vt:lpstr>
      <vt:lpstr>Phase 1 PEDS-DM 1</vt:lpstr>
      <vt:lpstr>Phase 1 PEDS-DM 2</vt:lpstr>
      <vt:lpstr>Phase 1 PEDS-DM3</vt:lpstr>
      <vt:lpstr>Phase 1 PEDS-DM4</vt:lpstr>
      <vt:lpstr>PEDS DM SignDif</vt:lpstr>
      <vt:lpstr>PEDS DM SignDif2</vt:lpstr>
      <vt:lpstr>Phase D Delphi 1</vt:lpstr>
      <vt:lpstr>Phase D Delph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Therapeace Reception</dc:creator>
  <cp:lastModifiedBy>Therapeace Reception</cp:lastModifiedBy>
  <dcterms:created xsi:type="dcterms:W3CDTF">2023-02-28T07:13:26Z</dcterms:created>
  <dcterms:modified xsi:type="dcterms:W3CDTF">2023-02-28T07:44:02Z</dcterms:modified>
</cp:coreProperties>
</file>