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NJOWE\Documents\Research data\Nutritional profiling\Fatty Acid\"/>
    </mc:Choice>
  </mc:AlternateContent>
  <xr:revisionPtr revIDLastSave="0" documentId="13_ncr:1_{E16B3EAB-6310-40F8-BBF3-CA0390022F0F}" xr6:coauthVersionLast="45" xr6:coauthVersionMax="45" xr10:uidLastSave="{00000000-0000-0000-0000-000000000000}"/>
  <bookViews>
    <workbookView xWindow="-108" yWindow="-108" windowWidth="23256" windowHeight="12576" xr2:uid="{7D35FE9E-40ED-47A5-902A-6218EF2351E6}"/>
  </bookViews>
  <sheets>
    <sheet name="YNK9" sheetId="1" r:id="rId1"/>
    <sheet name="YNK10" sheetId="2" r:id="rId2"/>
    <sheet name="YNK11" sheetId="3" r:id="rId3"/>
    <sheet name="YNK15" sheetId="4" r:id="rId4"/>
    <sheet name="YNK16" sheetId="5" r:id="rId5"/>
    <sheet name="YNK17" sheetId="6" r:id="rId6"/>
    <sheet name="YNK14" sheetId="7" r:id="rId7"/>
    <sheet name="YNK13" sheetId="8" r:id="rId8"/>
    <sheet name="STD" sheetId="9" r:id="rId9"/>
  </sheets>
  <externalReferences>
    <externalReference r:id="rId10"/>
  </externalReferences>
  <definedNames>
    <definedName name="c.R_C14">STD!$P$5</definedName>
    <definedName name="c_C14">STD!$P$2</definedName>
    <definedName name="m.R_C14">STD!$P$4</definedName>
    <definedName name="m_C14">STD!$P$1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20" i="1" l="1"/>
  <c r="H20" i="1"/>
  <c r="G3" i="2" l="1"/>
  <c r="H3" i="2"/>
  <c r="G4" i="2"/>
  <c r="H4" i="2"/>
  <c r="G5" i="2"/>
  <c r="H5" i="2"/>
  <c r="G6" i="2"/>
  <c r="H6" i="2"/>
  <c r="G7" i="2"/>
  <c r="H7" i="2"/>
  <c r="G8" i="2"/>
  <c r="H8" i="2"/>
  <c r="G9" i="2"/>
  <c r="H9" i="2"/>
  <c r="G10" i="2"/>
  <c r="H10" i="2"/>
  <c r="G11" i="2"/>
  <c r="H11" i="2"/>
  <c r="G12" i="2"/>
  <c r="H12" i="2"/>
  <c r="G13" i="2"/>
  <c r="H13" i="2"/>
  <c r="G14" i="2"/>
  <c r="H14" i="2"/>
  <c r="G15" i="2"/>
  <c r="H15" i="2"/>
  <c r="G16" i="2"/>
  <c r="H16" i="2"/>
  <c r="G17" i="2"/>
  <c r="H17" i="2"/>
  <c r="G18" i="2"/>
  <c r="H18" i="2"/>
  <c r="G19" i="2"/>
  <c r="H19" i="2"/>
  <c r="G20" i="2"/>
  <c r="H20" i="2"/>
  <c r="G21" i="2"/>
  <c r="H21" i="2"/>
  <c r="G3" i="3"/>
  <c r="H3" i="3"/>
  <c r="G4" i="3"/>
  <c r="H4" i="3"/>
  <c r="G5" i="3"/>
  <c r="H5" i="3"/>
  <c r="G6" i="3"/>
  <c r="H6" i="3"/>
  <c r="G7" i="3"/>
  <c r="H7" i="3"/>
  <c r="G8" i="3"/>
  <c r="H8" i="3"/>
  <c r="G9" i="3"/>
  <c r="H9" i="3"/>
  <c r="G10" i="3"/>
  <c r="H10" i="3"/>
  <c r="G11" i="3"/>
  <c r="H11" i="3"/>
  <c r="G12" i="3"/>
  <c r="H12" i="3"/>
  <c r="G13" i="3"/>
  <c r="H13" i="3"/>
  <c r="G14" i="3"/>
  <c r="H14" i="3"/>
  <c r="G15" i="3"/>
  <c r="H15" i="3"/>
  <c r="G16" i="3"/>
  <c r="H16" i="3"/>
  <c r="G17" i="3"/>
  <c r="H17" i="3"/>
  <c r="G18" i="3"/>
  <c r="H18" i="3"/>
  <c r="G19" i="3"/>
  <c r="H19" i="3"/>
  <c r="G20" i="3"/>
  <c r="H20" i="3"/>
  <c r="G21" i="3"/>
  <c r="H21" i="3"/>
  <c r="G22" i="3"/>
  <c r="H22" i="3"/>
  <c r="G3" i="4"/>
  <c r="H3" i="4"/>
  <c r="G4" i="4"/>
  <c r="H4" i="4"/>
  <c r="G5" i="4"/>
  <c r="H5" i="4"/>
  <c r="G6" i="4"/>
  <c r="H6" i="4"/>
  <c r="G7" i="4"/>
  <c r="H7" i="4"/>
  <c r="G8" i="4"/>
  <c r="H8" i="4"/>
  <c r="G9" i="4"/>
  <c r="H9" i="4"/>
  <c r="G10" i="4"/>
  <c r="H10" i="4"/>
  <c r="G11" i="4"/>
  <c r="H11" i="4"/>
  <c r="G12" i="4"/>
  <c r="H12" i="4"/>
  <c r="G13" i="4"/>
  <c r="H13" i="4"/>
  <c r="G14" i="4"/>
  <c r="H14" i="4"/>
  <c r="G15" i="4"/>
  <c r="H15" i="4"/>
  <c r="G16" i="4"/>
  <c r="H16" i="4"/>
  <c r="G17" i="4"/>
  <c r="H17" i="4"/>
  <c r="G18" i="4"/>
  <c r="H18" i="4"/>
  <c r="G19" i="4"/>
  <c r="H19" i="4"/>
  <c r="G20" i="4"/>
  <c r="H20" i="4"/>
  <c r="G3" i="5"/>
  <c r="H3" i="5"/>
  <c r="G4" i="5"/>
  <c r="H4" i="5"/>
  <c r="G5" i="5"/>
  <c r="H5" i="5"/>
  <c r="G6" i="5"/>
  <c r="H6" i="5"/>
  <c r="G7" i="5"/>
  <c r="H7" i="5"/>
  <c r="G8" i="5"/>
  <c r="H8" i="5"/>
  <c r="G9" i="5"/>
  <c r="H9" i="5"/>
  <c r="G10" i="5"/>
  <c r="H10" i="5"/>
  <c r="G11" i="5"/>
  <c r="H11" i="5"/>
  <c r="G12" i="5"/>
  <c r="H12" i="5"/>
  <c r="G13" i="5"/>
  <c r="H13" i="5"/>
  <c r="G14" i="5"/>
  <c r="H14" i="5"/>
  <c r="G3" i="6"/>
  <c r="H3" i="6"/>
  <c r="G4" i="6"/>
  <c r="H4" i="6"/>
  <c r="G5" i="6"/>
  <c r="H5" i="6"/>
  <c r="G6" i="6"/>
  <c r="H6" i="6"/>
  <c r="G7" i="6"/>
  <c r="H7" i="6"/>
  <c r="G8" i="6"/>
  <c r="H8" i="6"/>
  <c r="G9" i="6"/>
  <c r="H9" i="6"/>
  <c r="G10" i="6"/>
  <c r="H10" i="6"/>
  <c r="G11" i="6"/>
  <c r="H11" i="6"/>
  <c r="G12" i="6"/>
  <c r="H12" i="6"/>
  <c r="G13" i="6"/>
  <c r="H13" i="6"/>
  <c r="G14" i="6"/>
  <c r="H14" i="6"/>
  <c r="G15" i="6"/>
  <c r="H15" i="6"/>
  <c r="G16" i="6"/>
  <c r="H16" i="6"/>
  <c r="G17" i="6"/>
  <c r="H17" i="6"/>
  <c r="G18" i="6"/>
  <c r="H18" i="6"/>
  <c r="G19" i="6"/>
  <c r="H19" i="6"/>
  <c r="G20" i="6"/>
  <c r="H20" i="6"/>
  <c r="G3" i="7"/>
  <c r="H3" i="7"/>
  <c r="G4" i="7"/>
  <c r="H4" i="7"/>
  <c r="G5" i="7"/>
  <c r="H5" i="7"/>
  <c r="G6" i="7"/>
  <c r="H6" i="7"/>
  <c r="G7" i="7"/>
  <c r="H7" i="7"/>
  <c r="G8" i="7"/>
  <c r="H8" i="7"/>
  <c r="G3" i="8"/>
  <c r="H3" i="8"/>
  <c r="G4" i="8"/>
  <c r="H4" i="8"/>
  <c r="G5" i="8"/>
  <c r="H5" i="8"/>
  <c r="G6" i="8"/>
  <c r="H6" i="8"/>
  <c r="G7" i="8"/>
  <c r="H7" i="8"/>
  <c r="G8" i="8"/>
  <c r="H8" i="8"/>
  <c r="G9" i="8"/>
  <c r="H9" i="8"/>
  <c r="G10" i="8"/>
  <c r="H10" i="8"/>
  <c r="G11" i="8"/>
  <c r="H11" i="8"/>
  <c r="G12" i="8"/>
  <c r="H12" i="8"/>
  <c r="G13" i="8"/>
  <c r="H13" i="8"/>
  <c r="G14" i="8"/>
  <c r="H14" i="8"/>
  <c r="G15" i="8"/>
  <c r="H15" i="8"/>
  <c r="G16" i="8"/>
  <c r="H16" i="8"/>
  <c r="G17" i="8"/>
  <c r="H17" i="8"/>
  <c r="G18" i="8"/>
  <c r="H18" i="8"/>
  <c r="G19" i="8"/>
  <c r="H19" i="8"/>
  <c r="G20" i="8"/>
  <c r="H20" i="8"/>
  <c r="H2" i="8"/>
  <c r="G2" i="8"/>
  <c r="H2" i="7"/>
  <c r="G2" i="7"/>
  <c r="H2" i="6"/>
  <c r="G2" i="6"/>
  <c r="H2" i="5"/>
  <c r="G2" i="5"/>
  <c r="H2" i="4"/>
  <c r="G2" i="4"/>
  <c r="H2" i="3"/>
  <c r="G2" i="3"/>
  <c r="H2" i="2"/>
  <c r="G2" i="2"/>
  <c r="G3" i="1"/>
  <c r="H3" i="1"/>
  <c r="G4" i="1"/>
  <c r="H4" i="1"/>
  <c r="G5" i="1"/>
  <c r="H5" i="1"/>
  <c r="G6" i="1"/>
  <c r="H6" i="1"/>
  <c r="G7" i="1"/>
  <c r="H7" i="1"/>
  <c r="G8" i="1"/>
  <c r="H8" i="1"/>
  <c r="G9" i="1"/>
  <c r="H9" i="1"/>
  <c r="G10" i="1"/>
  <c r="H10" i="1"/>
  <c r="G11" i="1"/>
  <c r="H11" i="1"/>
  <c r="G12" i="1"/>
  <c r="H12" i="1"/>
  <c r="G13" i="1"/>
  <c r="H13" i="1"/>
  <c r="G14" i="1"/>
  <c r="H14" i="1"/>
  <c r="G15" i="1"/>
  <c r="H15" i="1"/>
  <c r="G16" i="1"/>
  <c r="H16" i="1"/>
  <c r="G17" i="1"/>
  <c r="H17" i="1"/>
  <c r="G18" i="1"/>
  <c r="H18" i="1"/>
  <c r="G19" i="1"/>
  <c r="H19" i="1"/>
  <c r="H2" i="1"/>
  <c r="G2" i="1"/>
</calcChain>
</file>

<file path=xl/sharedStrings.xml><?xml version="1.0" encoding="utf-8"?>
<sst xmlns="http://schemas.openxmlformats.org/spreadsheetml/2006/main" count="215" uniqueCount="67">
  <si>
    <t>RT</t>
  </si>
  <si>
    <t>Library/ID</t>
  </si>
  <si>
    <t>Qual</t>
  </si>
  <si>
    <t>Tridecanoic acid, 12-methyl-, methyl ester</t>
  </si>
  <si>
    <t>Pentadecanoic acid, methyl ester</t>
  </si>
  <si>
    <t>Methyl hexadec-9-enoate</t>
  </si>
  <si>
    <t>Hexadecanoic acid, methyl ester</t>
  </si>
  <si>
    <t>n-Hexadecanoic acid</t>
  </si>
  <si>
    <t>cis-10-Heptadecenoic acid, methyl ester</t>
  </si>
  <si>
    <t>Heptadecanoic acid, methyl ester</t>
  </si>
  <si>
    <t>9,12-Octadecadienoic acid (Z,Z)-, methyl ester</t>
  </si>
  <si>
    <t>9,12,15-Octadecatrienoic acid, methyl ester, (Z,Z,Z)-</t>
  </si>
  <si>
    <t>Methyl stearate</t>
  </si>
  <si>
    <t>9,12,15-Octadecatrienoic acid, (Z,Z,Z)-</t>
  </si>
  <si>
    <t>Octadecanoic acid</t>
  </si>
  <si>
    <t>Eicosanoic acid, methyl ester</t>
  </si>
  <si>
    <t>11,14,17-Eicosatrienoic acid, methyl ester</t>
  </si>
  <si>
    <t>9,12-Octadecadienoic acid (Z,Z)-</t>
  </si>
  <si>
    <t>Docosanoic acid, methyl ester</t>
  </si>
  <si>
    <t>R.T.</t>
  </si>
  <si>
    <t>Height</t>
  </si>
  <si>
    <t>Area</t>
  </si>
  <si>
    <t>Methyl tetradecanoate</t>
  </si>
  <si>
    <t>7-Hexadecenoic acid, methyl ester, (Z)-</t>
  </si>
  <si>
    <t>Methyl 9-methyltetradecanoate</t>
  </si>
  <si>
    <t>Methyl 9-cis,11-trans-octadecadienoate</t>
  </si>
  <si>
    <t>Methyl 9.cis.,11.trans.t,13.trans.-octadecatrienoate</t>
  </si>
  <si>
    <t>9,12,15-Octadecatrienoic acid, methyl ester</t>
  </si>
  <si>
    <t>9,12,15-Octadecatrienoic acid, ethyl ester, (Z,Z,Z)-</t>
  </si>
  <si>
    <t>cis-5-Dodecenoic acid, methyl ester</t>
  </si>
  <si>
    <t>9-Dodecenoic acid, methyl ester, (E)-</t>
  </si>
  <si>
    <t>9-Hexadecenoic acid, methyl ester, (Z)-</t>
  </si>
  <si>
    <t>cis-9-Hexadecenoic acid</t>
  </si>
  <si>
    <t>Methyl 8-heptadecenoate</t>
  </si>
  <si>
    <t>Heptadecanoic acid</t>
  </si>
  <si>
    <t>6-Octadecenoic acid</t>
  </si>
  <si>
    <t>Nonadecanoic acid, methyl ester</t>
  </si>
  <si>
    <t>Methyl 18-methylnonadecanoate</t>
  </si>
  <si>
    <t>Eicosanoic acid</t>
  </si>
  <si>
    <t>Tetradecanoic acid</t>
  </si>
  <si>
    <t>Pentadecanoic acid</t>
  </si>
  <si>
    <t>Hexadecenoic acid, Z-11-</t>
  </si>
  <si>
    <t>cis-10-Heptadecenoic acid</t>
  </si>
  <si>
    <t>cis-Vaccenic acid</t>
  </si>
  <si>
    <t>Methyl 8,11,14-heptadecatrienoate</t>
  </si>
  <si>
    <t>Oleic Acid</t>
  </si>
  <si>
    <t>Methyl 9-heptadecenoate or 9-17:1</t>
  </si>
  <si>
    <t>Hexadecanoic acid, 15-methyl-, methyl ester</t>
  </si>
  <si>
    <t>8,11-Octadecadienoic acid, methyl ester</t>
  </si>
  <si>
    <t>Palmitoleic acid</t>
  </si>
  <si>
    <t>STD</t>
  </si>
  <si>
    <r>
      <t>Conc.(ng/</t>
    </r>
    <r>
      <rPr>
        <u/>
        <sz val="11"/>
        <color theme="1"/>
        <rFont val="Calibri"/>
        <family val="2"/>
      </rPr>
      <t>µL)</t>
    </r>
  </si>
  <si>
    <t>Peak</t>
  </si>
  <si>
    <t>m_C14</t>
  </si>
  <si>
    <t>STD6</t>
  </si>
  <si>
    <t>c_C14</t>
  </si>
  <si>
    <t>STD7</t>
  </si>
  <si>
    <t>STD8</t>
  </si>
  <si>
    <t>m.R_C14</t>
  </si>
  <si>
    <t>STD9</t>
  </si>
  <si>
    <t>c.R_C14</t>
  </si>
  <si>
    <t>STD10</t>
  </si>
  <si>
    <t>STD11</t>
  </si>
  <si>
    <t>STD12</t>
  </si>
  <si>
    <t>STD13</t>
  </si>
  <si>
    <r>
      <t>ng/</t>
    </r>
    <r>
      <rPr>
        <sz val="11"/>
        <color theme="1"/>
        <rFont val="Calibri"/>
        <family val="2"/>
      </rPr>
      <t>µl</t>
    </r>
  </si>
  <si>
    <r>
      <t>ng_R/</t>
    </r>
    <r>
      <rPr>
        <sz val="11"/>
        <color theme="1"/>
        <rFont val="Calibri"/>
        <family val="2"/>
      </rPr>
      <t>µl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</si>
</sst>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u/>
      <sz val="11"/>
      <color theme="1"/>
      <name val="Calibri"/>
      <family val="2"/>
    </font>
    <font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Fill="1"/>
    <xf numFmtId="1" fontId="0" fillId="0" borderId="0" xfId="0" applyNumberFormat="1"/>
    <xf numFmtId="11" fontId="0" fillId="0" borderId="0" xfId="0" applyNumberFormat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C14-2019March</a:t>
            </a:r>
          </a:p>
        </c:rich>
      </c:tx>
      <c:layout>
        <c:manualLayout>
          <c:xMode val="edge"/>
          <c:yMode val="edge"/>
          <c:x val="0.44313188976377954"/>
          <c:y val="9.259259259259258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[1]Sheet1!$X$1</c:f>
              <c:strCache>
                <c:ptCount val="1"/>
                <c:pt idx="0">
                  <c:v>Peak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6866644794400699"/>
                  <c:y val="-0.15319444444444444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[1]Sheet1!$W$2:$W$6</c:f>
              <c:numCache>
                <c:formatCode>General</c:formatCode>
                <c:ptCount val="5"/>
                <c:pt idx="0">
                  <c:v>50.112499999999997</c:v>
                </c:pt>
                <c:pt idx="1">
                  <c:v>100.22499999999999</c:v>
                </c:pt>
                <c:pt idx="2">
                  <c:v>125.28125</c:v>
                </c:pt>
                <c:pt idx="3">
                  <c:v>250.5625</c:v>
                </c:pt>
                <c:pt idx="4">
                  <c:v>501.125</c:v>
                </c:pt>
              </c:numCache>
            </c:numRef>
          </c:xVal>
          <c:yVal>
            <c:numRef>
              <c:f>[1]Sheet1!$X$2:$X$6</c:f>
              <c:numCache>
                <c:formatCode>General</c:formatCode>
                <c:ptCount val="5"/>
                <c:pt idx="0">
                  <c:v>17537048</c:v>
                </c:pt>
                <c:pt idx="1">
                  <c:v>52828445</c:v>
                </c:pt>
                <c:pt idx="2">
                  <c:v>77905127</c:v>
                </c:pt>
                <c:pt idx="3">
                  <c:v>208735523</c:v>
                </c:pt>
                <c:pt idx="4">
                  <c:v>447195427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53FF-4947-9E4F-0640BE26BB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2538976"/>
        <c:axId val="489699344"/>
      </c:scatterChart>
      <c:valAx>
        <c:axId val="5925389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9699344"/>
        <c:crosses val="autoZero"/>
        <c:crossBetween val="midCat"/>
      </c:valAx>
      <c:valAx>
        <c:axId val="4896993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253897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C14-2019March.Repeat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12777537182852144"/>
                  <c:y val="-2.4241761446485856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[1]Sheet1!$W$7:$W$9</c:f>
              <c:numCache>
                <c:formatCode>General</c:formatCode>
                <c:ptCount val="3"/>
                <c:pt idx="0">
                  <c:v>20</c:v>
                </c:pt>
                <c:pt idx="1">
                  <c:v>200</c:v>
                </c:pt>
                <c:pt idx="2">
                  <c:v>300</c:v>
                </c:pt>
              </c:numCache>
            </c:numRef>
          </c:xVal>
          <c:yVal>
            <c:numRef>
              <c:f>[1]Sheet1!$X$7:$X$9</c:f>
              <c:numCache>
                <c:formatCode>General</c:formatCode>
                <c:ptCount val="3"/>
                <c:pt idx="0">
                  <c:v>7442784</c:v>
                </c:pt>
                <c:pt idx="1">
                  <c:v>101379656</c:v>
                </c:pt>
                <c:pt idx="2">
                  <c:v>160257112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A4CB-4266-9A21-7EBD67DE745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2526512"/>
        <c:axId val="592526840"/>
      </c:scatterChart>
      <c:valAx>
        <c:axId val="5925265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2526840"/>
        <c:crosses val="autoZero"/>
        <c:crossBetween val="midCat"/>
      </c:valAx>
      <c:valAx>
        <c:axId val="5925268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252651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30480</xdr:colOff>
      <xdr:row>0</xdr:row>
      <xdr:rowOff>0</xdr:rowOff>
    </xdr:from>
    <xdr:to>
      <xdr:col>7</xdr:col>
      <xdr:colOff>335280</xdr:colOff>
      <xdr:row>15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FF49A2D-AD67-4FB8-9794-179EF754233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30480</xdr:colOff>
      <xdr:row>16</xdr:row>
      <xdr:rowOff>15240</xdr:rowOff>
    </xdr:from>
    <xdr:to>
      <xdr:col>7</xdr:col>
      <xdr:colOff>335280</xdr:colOff>
      <xdr:row>31</xdr:row>
      <xdr:rowOff>15240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BA76A001-0D6E-4659-A31D-B300B9ACD54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NJOWE/Dropbox/FAA_data/C14_FA.STD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libration curve FA STD. C14"/>
      <sheetName val="Sheet1"/>
    </sheetNames>
    <sheetDataSet>
      <sheetData sheetId="0"/>
      <sheetData sheetId="1">
        <row r="1">
          <cell r="X1" t="str">
            <v>Peak</v>
          </cell>
        </row>
        <row r="2">
          <cell r="W2">
            <v>50.112499999999997</v>
          </cell>
          <cell r="X2">
            <v>17537048</v>
          </cell>
        </row>
        <row r="3">
          <cell r="W3">
            <v>100.22499999999999</v>
          </cell>
          <cell r="X3">
            <v>52828445</v>
          </cell>
        </row>
        <row r="4">
          <cell r="W4">
            <v>125.28125</v>
          </cell>
          <cell r="X4">
            <v>77905127</v>
          </cell>
        </row>
        <row r="5">
          <cell r="W5">
            <v>250.5625</v>
          </cell>
          <cell r="X5">
            <v>208735523</v>
          </cell>
        </row>
        <row r="6">
          <cell r="W6">
            <v>501.125</v>
          </cell>
          <cell r="X6">
            <v>447195427</v>
          </cell>
        </row>
        <row r="7">
          <cell r="W7">
            <v>20</v>
          </cell>
          <cell r="X7">
            <v>7442784</v>
          </cell>
        </row>
        <row r="8">
          <cell r="W8">
            <v>200</v>
          </cell>
          <cell r="X8">
            <v>101379656</v>
          </cell>
        </row>
        <row r="9">
          <cell r="W9">
            <v>300</v>
          </cell>
          <cell r="X9">
            <v>160257112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BE6402-AB02-484E-B1E7-91D8C523F471}">
  <dimension ref="A1:H20"/>
  <sheetViews>
    <sheetView tabSelected="1" workbookViewId="0">
      <selection activeCell="A18" activeCellId="2" sqref="A14:XFD14 A16:XFD16 A18:XFD18"/>
    </sheetView>
  </sheetViews>
  <sheetFormatPr defaultRowHeight="14.4" x14ac:dyDescent="0.3"/>
  <cols>
    <col min="2" max="2" width="45.33203125" customWidth="1"/>
    <col min="3" max="3" width="8.88671875" customWidth="1"/>
  </cols>
  <sheetData>
    <row r="1" spans="1:8" x14ac:dyDescent="0.3">
      <c r="A1" t="s">
        <v>0</v>
      </c>
      <c r="B1" t="s">
        <v>1</v>
      </c>
      <c r="C1" t="s">
        <v>2</v>
      </c>
      <c r="D1" t="s">
        <v>19</v>
      </c>
      <c r="E1" t="s">
        <v>20</v>
      </c>
      <c r="F1" t="s">
        <v>21</v>
      </c>
      <c r="G1" t="s">
        <v>65</v>
      </c>
      <c r="H1" t="s">
        <v>66</v>
      </c>
    </row>
    <row r="2" spans="1:8" x14ac:dyDescent="0.3">
      <c r="A2">
        <v>21.017399999999999</v>
      </c>
      <c r="B2" s="1" t="s">
        <v>3</v>
      </c>
      <c r="C2">
        <v>97</v>
      </c>
      <c r="D2">
        <v>21.015000000000001</v>
      </c>
      <c r="E2">
        <v>172733</v>
      </c>
      <c r="F2">
        <v>2824603</v>
      </c>
      <c r="G2" s="4">
        <f t="shared" ref="G2:G19" si="0">(F2-c_C14)/m_C14</f>
        <v>44.167060813424023</v>
      </c>
      <c r="H2" s="4">
        <f t="shared" ref="H2:H19" si="1">(F2-c.R_C14)/m.R_C14</f>
        <v>12.570251069684685</v>
      </c>
    </row>
    <row r="3" spans="1:8" x14ac:dyDescent="0.3">
      <c r="A3">
        <v>22.082000000000001</v>
      </c>
      <c r="B3" s="1" t="s">
        <v>4</v>
      </c>
      <c r="C3">
        <v>98</v>
      </c>
      <c r="D3">
        <v>22.085000000000001</v>
      </c>
      <c r="E3">
        <v>66137</v>
      </c>
      <c r="F3">
        <v>1136691</v>
      </c>
      <c r="G3" s="4">
        <f t="shared" si="0"/>
        <v>42.42623645711398</v>
      </c>
      <c r="H3" s="4">
        <f t="shared" si="1"/>
        <v>9.4612822954521594</v>
      </c>
    </row>
    <row r="4" spans="1:8" x14ac:dyDescent="0.3">
      <c r="A4">
        <v>22.9069</v>
      </c>
      <c r="B4" s="1" t="s">
        <v>5</v>
      </c>
      <c r="C4">
        <v>99</v>
      </c>
      <c r="D4">
        <v>22.908000000000001</v>
      </c>
      <c r="E4">
        <v>213377</v>
      </c>
      <c r="F4">
        <v>4270776</v>
      </c>
      <c r="G4" s="4">
        <f t="shared" si="0"/>
        <v>45.658568179825807</v>
      </c>
      <c r="H4" s="4">
        <f t="shared" si="1"/>
        <v>15.233960255434992</v>
      </c>
    </row>
    <row r="5" spans="1:8" x14ac:dyDescent="0.3">
      <c r="A5">
        <v>23.1175</v>
      </c>
      <c r="B5" s="1" t="s">
        <v>6</v>
      </c>
      <c r="C5">
        <v>99</v>
      </c>
      <c r="D5">
        <v>23.117000000000001</v>
      </c>
      <c r="E5">
        <v>5639732</v>
      </c>
      <c r="F5">
        <v>104280210</v>
      </c>
      <c r="G5" s="4">
        <f t="shared" si="0"/>
        <v>148.80307960458126</v>
      </c>
      <c r="H5" s="4">
        <f t="shared" si="1"/>
        <v>199.44155368131777</v>
      </c>
    </row>
    <row r="6" spans="1:8" x14ac:dyDescent="0.3">
      <c r="A6">
        <v>23.433399999999999</v>
      </c>
      <c r="B6" s="1" t="s">
        <v>7</v>
      </c>
      <c r="C6">
        <v>99</v>
      </c>
      <c r="D6">
        <v>23.434999999999999</v>
      </c>
      <c r="E6">
        <v>183282</v>
      </c>
      <c r="F6">
        <v>4173601</v>
      </c>
      <c r="G6" s="4">
        <f t="shared" si="0"/>
        <v>45.558346955719081</v>
      </c>
      <c r="H6" s="4">
        <f t="shared" si="1"/>
        <v>15.054973412142187</v>
      </c>
    </row>
    <row r="7" spans="1:8" x14ac:dyDescent="0.3">
      <c r="A7">
        <v>23.959900000000001</v>
      </c>
      <c r="B7" s="1" t="s">
        <v>8</v>
      </c>
      <c r="C7">
        <v>99</v>
      </c>
      <c r="D7">
        <v>23.957000000000001</v>
      </c>
      <c r="E7">
        <v>57844</v>
      </c>
      <c r="F7">
        <v>1164909</v>
      </c>
      <c r="G7" s="4">
        <f t="shared" si="0"/>
        <v>42.455339029811107</v>
      </c>
      <c r="H7" s="4">
        <f t="shared" si="1"/>
        <v>9.5132570908628757</v>
      </c>
    </row>
    <row r="8" spans="1:8" x14ac:dyDescent="0.3">
      <c r="A8">
        <v>24.076899999999998</v>
      </c>
      <c r="B8" s="1" t="s">
        <v>9</v>
      </c>
      <c r="C8">
        <v>98</v>
      </c>
      <c r="D8">
        <v>24.08</v>
      </c>
      <c r="E8">
        <v>180968</v>
      </c>
      <c r="F8">
        <v>3006910</v>
      </c>
      <c r="G8" s="4">
        <f t="shared" si="0"/>
        <v>44.355082739878611</v>
      </c>
      <c r="H8" s="4">
        <f t="shared" si="1"/>
        <v>12.906042728446522</v>
      </c>
    </row>
    <row r="9" spans="1:8" x14ac:dyDescent="0.3">
      <c r="A9">
        <v>24.749700000000001</v>
      </c>
      <c r="B9" s="1" t="s">
        <v>10</v>
      </c>
      <c r="C9">
        <v>99</v>
      </c>
      <c r="D9">
        <v>24.753</v>
      </c>
      <c r="E9">
        <v>3611196</v>
      </c>
      <c r="F9">
        <v>73998408</v>
      </c>
      <c r="G9" s="4">
        <f t="shared" si="0"/>
        <v>117.57200922024948</v>
      </c>
      <c r="H9" s="4">
        <f t="shared" si="1"/>
        <v>143.66543688998502</v>
      </c>
    </row>
    <row r="10" spans="1:8" x14ac:dyDescent="0.3">
      <c r="A10">
        <v>24.837399999999999</v>
      </c>
      <c r="B10" s="1" t="s">
        <v>11</v>
      </c>
      <c r="C10">
        <v>99</v>
      </c>
      <c r="D10">
        <v>24.835999999999999</v>
      </c>
      <c r="E10">
        <v>8975574</v>
      </c>
      <c r="F10">
        <v>271755136</v>
      </c>
      <c r="G10" s="4">
        <f t="shared" si="0"/>
        <v>321.52797891925064</v>
      </c>
      <c r="H10" s="4">
        <f t="shared" si="1"/>
        <v>507.913983168698</v>
      </c>
    </row>
    <row r="11" spans="1:8" x14ac:dyDescent="0.3">
      <c r="A11">
        <v>25.0246</v>
      </c>
      <c r="B11" s="1" t="s">
        <v>12</v>
      </c>
      <c r="C11">
        <v>99</v>
      </c>
      <c r="D11">
        <v>25.024000000000001</v>
      </c>
      <c r="E11">
        <v>4675857</v>
      </c>
      <c r="F11">
        <v>83249831</v>
      </c>
      <c r="G11" s="4">
        <f t="shared" si="0"/>
        <v>127.11344413446713</v>
      </c>
      <c r="H11" s="4">
        <f t="shared" si="1"/>
        <v>160.70565298194751</v>
      </c>
    </row>
    <row r="12" spans="1:8" x14ac:dyDescent="0.3">
      <c r="A12">
        <v>25.1358</v>
      </c>
      <c r="B12" s="1" t="s">
        <v>13</v>
      </c>
      <c r="C12">
        <v>99</v>
      </c>
      <c r="D12">
        <v>25.138000000000002</v>
      </c>
      <c r="E12">
        <v>490496</v>
      </c>
      <c r="F12">
        <v>13914008</v>
      </c>
      <c r="G12" s="4">
        <f t="shared" si="0"/>
        <v>55.604094450833074</v>
      </c>
      <c r="H12" s="4">
        <f t="shared" si="1"/>
        <v>32.995850194412775</v>
      </c>
    </row>
    <row r="13" spans="1:8" ht="13.8" customHeight="1" x14ac:dyDescent="0.3">
      <c r="A13">
        <v>25.3171</v>
      </c>
      <c r="B13" s="1" t="s">
        <v>14</v>
      </c>
      <c r="C13">
        <v>99</v>
      </c>
      <c r="D13">
        <v>25.315000000000001</v>
      </c>
      <c r="E13">
        <v>410305</v>
      </c>
      <c r="F13">
        <v>9684030</v>
      </c>
      <c r="G13" s="4">
        <f t="shared" si="0"/>
        <v>51.241515875021271</v>
      </c>
      <c r="H13" s="4">
        <f t="shared" si="1"/>
        <v>25.204644540509875</v>
      </c>
    </row>
    <row r="14" spans="1:8" x14ac:dyDescent="0.3">
      <c r="A14">
        <v>25.5687</v>
      </c>
      <c r="B14" s="1" t="s">
        <v>10</v>
      </c>
      <c r="C14">
        <v>74</v>
      </c>
      <c r="D14">
        <v>25.567</v>
      </c>
      <c r="E14">
        <v>208378</v>
      </c>
      <c r="F14">
        <v>4412237</v>
      </c>
      <c r="G14" s="4">
        <f t="shared" si="0"/>
        <v>45.80446367335152</v>
      </c>
      <c r="H14" s="4">
        <f t="shared" si="1"/>
        <v>15.494517578193351</v>
      </c>
    </row>
    <row r="15" spans="1:8" x14ac:dyDescent="0.3">
      <c r="A15">
        <v>26.7621</v>
      </c>
      <c r="B15" s="1" t="s">
        <v>15</v>
      </c>
      <c r="C15">
        <v>99</v>
      </c>
      <c r="D15">
        <v>26.76</v>
      </c>
      <c r="E15">
        <v>194831</v>
      </c>
      <c r="F15">
        <v>6532411</v>
      </c>
      <c r="G15" s="4">
        <f t="shared" si="0"/>
        <v>47.991100499688017</v>
      </c>
      <c r="H15" s="4">
        <f t="shared" si="1"/>
        <v>19.399670667892146</v>
      </c>
    </row>
    <row r="16" spans="1:8" x14ac:dyDescent="0.3">
      <c r="A16">
        <v>27.598600000000001</v>
      </c>
      <c r="B16" s="1" t="s">
        <v>16</v>
      </c>
      <c r="C16">
        <v>76</v>
      </c>
      <c r="D16">
        <v>27.600999999999999</v>
      </c>
      <c r="E16">
        <v>139332</v>
      </c>
      <c r="F16">
        <v>2682664</v>
      </c>
      <c r="G16" s="4">
        <f t="shared" si="0"/>
        <v>44.020672335641834</v>
      </c>
      <c r="H16" s="4">
        <f t="shared" si="1"/>
        <v>12.308813317689443</v>
      </c>
    </row>
    <row r="17" spans="1:8" x14ac:dyDescent="0.3">
      <c r="A17">
        <v>27.990600000000001</v>
      </c>
      <c r="B17" s="1" t="s">
        <v>17</v>
      </c>
      <c r="C17">
        <v>91</v>
      </c>
      <c r="D17">
        <v>27.992000000000001</v>
      </c>
      <c r="E17">
        <v>126111</v>
      </c>
      <c r="F17">
        <v>4026036</v>
      </c>
      <c r="G17" s="4">
        <f t="shared" si="0"/>
        <v>45.406156115119046</v>
      </c>
      <c r="H17" s="4">
        <f t="shared" si="1"/>
        <v>14.783173118542981</v>
      </c>
    </row>
    <row r="18" spans="1:8" x14ac:dyDescent="0.3">
      <c r="A18">
        <v>28.066600000000001</v>
      </c>
      <c r="B18" s="1" t="s">
        <v>13</v>
      </c>
      <c r="C18">
        <v>89</v>
      </c>
      <c r="D18">
        <v>28.065999999999999</v>
      </c>
      <c r="E18">
        <v>313698</v>
      </c>
      <c r="F18">
        <v>10488076</v>
      </c>
      <c r="G18" s="4">
        <f t="shared" si="0"/>
        <v>52.070766961804033</v>
      </c>
      <c r="H18" s="4">
        <f t="shared" si="1"/>
        <v>26.685618612053041</v>
      </c>
    </row>
    <row r="19" spans="1:8" x14ac:dyDescent="0.3">
      <c r="A19">
        <v>28.3825</v>
      </c>
      <c r="B19" s="1" t="s">
        <v>18</v>
      </c>
      <c r="C19">
        <v>98</v>
      </c>
      <c r="D19">
        <v>28.38</v>
      </c>
      <c r="E19">
        <v>65934</v>
      </c>
      <c r="F19">
        <v>1859283</v>
      </c>
      <c r="G19" s="4">
        <f t="shared" si="0"/>
        <v>43.171480138819419</v>
      </c>
      <c r="H19" s="4">
        <f t="shared" si="1"/>
        <v>10.79222606770464</v>
      </c>
    </row>
    <row r="20" spans="1:8" x14ac:dyDescent="0.3">
      <c r="G20" s="4">
        <f>AVERAGE(SUM(G2:G19))</f>
        <v>1364.9473961045994</v>
      </c>
      <c r="H20" s="4">
        <f>AVERAGE(SUM(H2:H19))</f>
        <v>1244.1309076709699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94FF40-1892-405C-8B98-C5A63BCA0ED1}">
  <dimension ref="A1:H21"/>
  <sheetViews>
    <sheetView workbookViewId="0">
      <selection activeCell="A20" activeCellId="3" sqref="A3:XFD3 A15:XFD15 A19:XFD19 A20:XFD20"/>
    </sheetView>
  </sheetViews>
  <sheetFormatPr defaultRowHeight="14.4" x14ac:dyDescent="0.3"/>
  <cols>
    <col min="2" max="2" width="44.6640625" customWidth="1"/>
    <col min="3" max="3" width="6.109375" customWidth="1"/>
  </cols>
  <sheetData>
    <row r="1" spans="1:8" x14ac:dyDescent="0.3">
      <c r="A1" t="s">
        <v>0</v>
      </c>
      <c r="B1" t="s">
        <v>1</v>
      </c>
      <c r="C1" t="s">
        <v>2</v>
      </c>
      <c r="D1" t="s">
        <v>19</v>
      </c>
      <c r="E1" t="s">
        <v>20</v>
      </c>
      <c r="F1" t="s">
        <v>21</v>
      </c>
      <c r="G1" t="s">
        <v>65</v>
      </c>
      <c r="H1" t="s">
        <v>66</v>
      </c>
    </row>
    <row r="2" spans="1:8" x14ac:dyDescent="0.3">
      <c r="A2">
        <v>21.011399999999998</v>
      </c>
      <c r="B2" s="1" t="s">
        <v>22</v>
      </c>
      <c r="C2">
        <v>96</v>
      </c>
      <c r="D2">
        <v>21.013999999999999</v>
      </c>
      <c r="E2">
        <v>205458</v>
      </c>
      <c r="F2">
        <v>3343002</v>
      </c>
      <c r="G2" s="4">
        <f t="shared" ref="G2:G21" si="0">(F2-c_C14)/m_C14</f>
        <v>44.701710490354323</v>
      </c>
      <c r="H2" s="4">
        <f t="shared" ref="H2:H21" si="1">(F2-c.R_C14)/m.R_C14</f>
        <v>13.525091312300038</v>
      </c>
    </row>
    <row r="3" spans="1:8" x14ac:dyDescent="0.3">
      <c r="A3">
        <v>21.923999999999999</v>
      </c>
      <c r="B3" s="1" t="s">
        <v>23</v>
      </c>
      <c r="C3">
        <v>35</v>
      </c>
      <c r="D3">
        <v>21.922000000000001</v>
      </c>
      <c r="E3">
        <v>64306</v>
      </c>
      <c r="F3">
        <v>1142735</v>
      </c>
      <c r="G3" s="4">
        <f t="shared" si="0"/>
        <v>42.432469923319289</v>
      </c>
      <c r="H3" s="4">
        <f t="shared" si="1"/>
        <v>9.4724147521628534</v>
      </c>
    </row>
    <row r="4" spans="1:8" x14ac:dyDescent="0.3">
      <c r="A4">
        <v>22.081900000000001</v>
      </c>
      <c r="B4" s="1" t="s">
        <v>24</v>
      </c>
      <c r="C4">
        <v>98</v>
      </c>
      <c r="D4">
        <v>22.084</v>
      </c>
      <c r="E4">
        <v>82181</v>
      </c>
      <c r="F4">
        <v>1438796</v>
      </c>
      <c r="G4" s="4">
        <f t="shared" si="0"/>
        <v>42.737811789336895</v>
      </c>
      <c r="H4" s="4">
        <f t="shared" si="1"/>
        <v>10.017730150280798</v>
      </c>
    </row>
    <row r="5" spans="1:8" x14ac:dyDescent="0.3">
      <c r="A5">
        <v>22.9068</v>
      </c>
      <c r="B5" s="1" t="s">
        <v>5</v>
      </c>
      <c r="C5">
        <v>99</v>
      </c>
      <c r="D5">
        <v>22.907</v>
      </c>
      <c r="E5">
        <v>266973</v>
      </c>
      <c r="F5">
        <v>5429544</v>
      </c>
      <c r="G5" s="4">
        <f t="shared" si="0"/>
        <v>46.853661026913024</v>
      </c>
      <c r="H5" s="4">
        <f t="shared" si="1"/>
        <v>17.368297548244023</v>
      </c>
    </row>
    <row r="6" spans="1:8" x14ac:dyDescent="0.3">
      <c r="A6">
        <v>23.1174</v>
      </c>
      <c r="B6" s="1" t="s">
        <v>6</v>
      </c>
      <c r="C6">
        <v>99</v>
      </c>
      <c r="D6">
        <v>23.117000000000001</v>
      </c>
      <c r="E6">
        <v>6184228</v>
      </c>
      <c r="F6">
        <v>112249583</v>
      </c>
      <c r="G6" s="4">
        <f t="shared" si="0"/>
        <v>157.02227505014929</v>
      </c>
      <c r="H6" s="4">
        <f t="shared" si="1"/>
        <v>214.1203590972469</v>
      </c>
    </row>
    <row r="7" spans="1:8" x14ac:dyDescent="0.3">
      <c r="A7">
        <v>23.433299999999999</v>
      </c>
      <c r="B7" s="1" t="s">
        <v>7</v>
      </c>
      <c r="C7">
        <v>99</v>
      </c>
      <c r="D7">
        <v>23.433</v>
      </c>
      <c r="E7">
        <v>164462</v>
      </c>
      <c r="F7">
        <v>3807583</v>
      </c>
      <c r="G7" s="4">
        <f t="shared" si="0"/>
        <v>45.180855090474985</v>
      </c>
      <c r="H7" s="4">
        <f t="shared" si="1"/>
        <v>14.380804063972946</v>
      </c>
    </row>
    <row r="8" spans="1:8" x14ac:dyDescent="0.3">
      <c r="A8">
        <v>24.076799999999999</v>
      </c>
      <c r="B8" s="1" t="s">
        <v>9</v>
      </c>
      <c r="C8">
        <v>98</v>
      </c>
      <c r="D8">
        <v>24.079000000000001</v>
      </c>
      <c r="E8">
        <v>220863</v>
      </c>
      <c r="F8">
        <v>3659440</v>
      </c>
      <c r="G8" s="4">
        <f t="shared" si="0"/>
        <v>45.028068130836786</v>
      </c>
      <c r="H8" s="4">
        <f t="shared" si="1"/>
        <v>14.107939150919938</v>
      </c>
    </row>
    <row r="9" spans="1:8" x14ac:dyDescent="0.3">
      <c r="A9">
        <v>24.749500000000001</v>
      </c>
      <c r="B9" s="1" t="s">
        <v>25</v>
      </c>
      <c r="C9">
        <v>99</v>
      </c>
      <c r="D9">
        <v>24.751999999999999</v>
      </c>
      <c r="E9">
        <v>3887745</v>
      </c>
      <c r="F9">
        <v>83876988</v>
      </c>
      <c r="G9" s="4">
        <f t="shared" si="0"/>
        <v>127.76026113726724</v>
      </c>
      <c r="H9" s="4">
        <f t="shared" si="1"/>
        <v>161.86081482068161</v>
      </c>
    </row>
    <row r="10" spans="1:8" x14ac:dyDescent="0.3">
      <c r="A10">
        <v>24.837299999999999</v>
      </c>
      <c r="B10" s="1" t="s">
        <v>11</v>
      </c>
      <c r="C10">
        <v>99</v>
      </c>
      <c r="D10">
        <v>24.838999999999999</v>
      </c>
      <c r="E10">
        <v>9532174</v>
      </c>
      <c r="F10">
        <v>292628157</v>
      </c>
      <c r="G10" s="4">
        <f t="shared" si="0"/>
        <v>343.05532355959383</v>
      </c>
      <c r="H10" s="4">
        <f t="shared" si="1"/>
        <v>546.36004582652595</v>
      </c>
    </row>
    <row r="11" spans="1:8" x14ac:dyDescent="0.3">
      <c r="A11">
        <v>24.925000000000001</v>
      </c>
      <c r="B11" s="1" t="s">
        <v>11</v>
      </c>
      <c r="C11">
        <v>93</v>
      </c>
      <c r="D11">
        <v>24.927</v>
      </c>
      <c r="E11">
        <v>309871</v>
      </c>
      <c r="F11">
        <v>7586320</v>
      </c>
      <c r="G11" s="4">
        <f t="shared" si="0"/>
        <v>49.078047246043489</v>
      </c>
      <c r="H11" s="4">
        <f t="shared" si="1"/>
        <v>21.340867941140175</v>
      </c>
    </row>
    <row r="12" spans="1:8" x14ac:dyDescent="0.3">
      <c r="A12">
        <v>25.0245</v>
      </c>
      <c r="B12" s="1" t="s">
        <v>12</v>
      </c>
      <c r="C12">
        <v>99</v>
      </c>
      <c r="D12">
        <v>25.024999999999999</v>
      </c>
      <c r="E12">
        <v>5228667</v>
      </c>
      <c r="F12">
        <v>94462815</v>
      </c>
      <c r="G12" s="4">
        <f t="shared" si="0"/>
        <v>138.67793070374017</v>
      </c>
      <c r="H12" s="4">
        <f t="shared" si="1"/>
        <v>181.35887253484418</v>
      </c>
    </row>
    <row r="13" spans="1:8" x14ac:dyDescent="0.3">
      <c r="A13">
        <v>25.1356</v>
      </c>
      <c r="B13" s="1" t="s">
        <v>13</v>
      </c>
      <c r="C13">
        <v>98</v>
      </c>
      <c r="D13">
        <v>25.137</v>
      </c>
      <c r="E13">
        <v>414580</v>
      </c>
      <c r="F13">
        <v>13045908</v>
      </c>
      <c r="G13" s="4">
        <f t="shared" si="0"/>
        <v>54.708781410986951</v>
      </c>
      <c r="H13" s="4">
        <f t="shared" si="1"/>
        <v>31.396894921323149</v>
      </c>
    </row>
    <row r="14" spans="1:8" x14ac:dyDescent="0.3">
      <c r="A14">
        <v>25.311199999999999</v>
      </c>
      <c r="B14" s="1" t="s">
        <v>14</v>
      </c>
      <c r="C14">
        <v>99</v>
      </c>
      <c r="D14">
        <v>25.312999999999999</v>
      </c>
      <c r="E14">
        <v>370066</v>
      </c>
      <c r="F14">
        <v>9200933</v>
      </c>
      <c r="G14" s="4">
        <f t="shared" si="0"/>
        <v>50.743274838722982</v>
      </c>
      <c r="H14" s="4">
        <f t="shared" si="1"/>
        <v>24.314827128271908</v>
      </c>
    </row>
    <row r="15" spans="1:8" x14ac:dyDescent="0.3">
      <c r="A15">
        <v>25.656300000000002</v>
      </c>
      <c r="B15" s="1" t="s">
        <v>26</v>
      </c>
      <c r="C15">
        <v>47</v>
      </c>
      <c r="D15">
        <v>25.655000000000001</v>
      </c>
      <c r="E15">
        <v>88516</v>
      </c>
      <c r="F15">
        <v>3382427</v>
      </c>
      <c r="G15" s="4">
        <f t="shared" si="0"/>
        <v>44.742371378035386</v>
      </c>
      <c r="H15" s="4">
        <f t="shared" si="1"/>
        <v>13.597708305321071</v>
      </c>
    </row>
    <row r="16" spans="1:8" x14ac:dyDescent="0.3">
      <c r="A16">
        <v>26.586400000000001</v>
      </c>
      <c r="B16" s="1" t="s">
        <v>16</v>
      </c>
      <c r="C16">
        <v>99</v>
      </c>
      <c r="D16">
        <v>26.585999999999999</v>
      </c>
      <c r="E16">
        <v>150036</v>
      </c>
      <c r="F16">
        <v>3487417</v>
      </c>
      <c r="G16" s="4">
        <f t="shared" si="0"/>
        <v>44.85065258533114</v>
      </c>
      <c r="H16" s="4">
        <f t="shared" si="1"/>
        <v>13.791089614066239</v>
      </c>
    </row>
    <row r="17" spans="1:8" x14ac:dyDescent="0.3">
      <c r="A17">
        <v>26.761900000000001</v>
      </c>
      <c r="B17" s="1" t="s">
        <v>15</v>
      </c>
      <c r="C17">
        <v>98</v>
      </c>
      <c r="D17">
        <v>26.76</v>
      </c>
      <c r="E17">
        <v>218299</v>
      </c>
      <c r="F17">
        <v>6758307</v>
      </c>
      <c r="G17" s="4">
        <f t="shared" si="0"/>
        <v>48.22407784613322</v>
      </c>
      <c r="H17" s="4">
        <f t="shared" si="1"/>
        <v>19.815749000307598</v>
      </c>
    </row>
    <row r="18" spans="1:8" x14ac:dyDescent="0.3">
      <c r="A18">
        <v>27.563400000000001</v>
      </c>
      <c r="B18" s="1" t="s">
        <v>27</v>
      </c>
      <c r="C18">
        <v>95</v>
      </c>
      <c r="D18">
        <v>27.564</v>
      </c>
      <c r="E18">
        <v>241630</v>
      </c>
      <c r="F18">
        <v>4425506</v>
      </c>
      <c r="G18" s="4">
        <f t="shared" si="0"/>
        <v>45.818148627533894</v>
      </c>
      <c r="H18" s="4">
        <f t="shared" si="1"/>
        <v>15.518957778076576</v>
      </c>
    </row>
    <row r="19" spans="1:8" x14ac:dyDescent="0.3">
      <c r="A19">
        <v>27.598500000000001</v>
      </c>
      <c r="B19" s="1" t="s">
        <v>26</v>
      </c>
      <c r="C19">
        <v>70</v>
      </c>
      <c r="D19">
        <v>27.6</v>
      </c>
      <c r="E19">
        <v>138960</v>
      </c>
      <c r="F19">
        <v>2543602</v>
      </c>
      <c r="G19" s="4">
        <f t="shared" si="0"/>
        <v>43.877251045528851</v>
      </c>
      <c r="H19" s="4">
        <f t="shared" si="1"/>
        <v>12.052674718235016</v>
      </c>
    </row>
    <row r="20" spans="1:8" x14ac:dyDescent="0.3">
      <c r="A20">
        <v>28.066500000000001</v>
      </c>
      <c r="B20" s="1" t="s">
        <v>28</v>
      </c>
      <c r="C20">
        <v>87</v>
      </c>
      <c r="D20">
        <v>28.064</v>
      </c>
      <c r="E20">
        <v>345663</v>
      </c>
      <c r="F20">
        <v>10343148</v>
      </c>
      <c r="G20" s="4">
        <f t="shared" si="0"/>
        <v>51.921295785397149</v>
      </c>
      <c r="H20" s="4">
        <f t="shared" si="1"/>
        <v>26.418675414474034</v>
      </c>
    </row>
    <row r="21" spans="1:8" x14ac:dyDescent="0.3">
      <c r="A21">
        <v>28.3766</v>
      </c>
      <c r="B21" s="1" t="s">
        <v>18</v>
      </c>
      <c r="C21">
        <v>95</v>
      </c>
      <c r="D21">
        <v>28.379000000000001</v>
      </c>
      <c r="E21">
        <v>57979</v>
      </c>
      <c r="F21">
        <v>1258618</v>
      </c>
      <c r="G21" s="4">
        <f t="shared" si="0"/>
        <v>42.551985602384477</v>
      </c>
      <c r="H21" s="4">
        <f t="shared" si="1"/>
        <v>9.6858599012372064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AF8D0F-812F-455F-8D36-49AF1ADD3270}">
  <dimension ref="A1:H22"/>
  <sheetViews>
    <sheetView workbookViewId="0">
      <selection activeCell="G2" sqref="G2:H22"/>
    </sheetView>
  </sheetViews>
  <sheetFormatPr defaultRowHeight="14.4" x14ac:dyDescent="0.3"/>
  <cols>
    <col min="2" max="2" width="45" customWidth="1"/>
    <col min="3" max="3" width="6.109375" customWidth="1"/>
  </cols>
  <sheetData>
    <row r="1" spans="1:8" x14ac:dyDescent="0.3">
      <c r="A1" t="s">
        <v>0</v>
      </c>
      <c r="B1" t="s">
        <v>1</v>
      </c>
      <c r="C1" t="s">
        <v>2</v>
      </c>
      <c r="D1" t="s">
        <v>19</v>
      </c>
      <c r="E1" t="s">
        <v>20</v>
      </c>
      <c r="F1" t="s">
        <v>21</v>
      </c>
      <c r="G1" t="s">
        <v>65</v>
      </c>
      <c r="H1" t="s">
        <v>66</v>
      </c>
    </row>
    <row r="2" spans="1:8" x14ac:dyDescent="0.3">
      <c r="A2">
        <v>21.011500000000002</v>
      </c>
      <c r="B2" s="1" t="s">
        <v>22</v>
      </c>
      <c r="C2">
        <v>97</v>
      </c>
      <c r="D2">
        <v>21.012</v>
      </c>
      <c r="E2">
        <v>136820</v>
      </c>
      <c r="F2">
        <v>2092819</v>
      </c>
      <c r="G2" s="4">
        <f t="shared" ref="G2:G22" si="0">(F2-c_C14)/m_C14</f>
        <v>43.412336982585693</v>
      </c>
      <c r="H2" s="4">
        <f t="shared" ref="H2:H22" si="1">(F2-c.R_C14)/m.R_C14</f>
        <v>11.222376532692843</v>
      </c>
    </row>
    <row r="3" spans="1:8" x14ac:dyDescent="0.3">
      <c r="A3">
        <v>21.807099999999998</v>
      </c>
      <c r="B3" s="1" t="s">
        <v>29</v>
      </c>
      <c r="C3">
        <v>43</v>
      </c>
      <c r="D3">
        <v>21.81</v>
      </c>
      <c r="E3">
        <v>51511</v>
      </c>
      <c r="F3">
        <v>997480</v>
      </c>
      <c r="G3" s="4">
        <f t="shared" si="0"/>
        <v>42.282661496176281</v>
      </c>
      <c r="H3" s="4">
        <f t="shared" si="1"/>
        <v>9.2048692525745182</v>
      </c>
    </row>
    <row r="4" spans="1:8" x14ac:dyDescent="0.3">
      <c r="A4">
        <v>21.918199999999999</v>
      </c>
      <c r="B4" s="1" t="s">
        <v>30</v>
      </c>
      <c r="C4">
        <v>72</v>
      </c>
      <c r="D4">
        <v>21.92</v>
      </c>
      <c r="E4">
        <v>88879</v>
      </c>
      <c r="F4">
        <v>1497697</v>
      </c>
      <c r="G4" s="4">
        <f t="shared" si="0"/>
        <v>42.7985592070998</v>
      </c>
      <c r="H4" s="4">
        <f t="shared" si="1"/>
        <v>10.12622002994933</v>
      </c>
    </row>
    <row r="5" spans="1:8" x14ac:dyDescent="0.3">
      <c r="A5">
        <v>22.8659</v>
      </c>
      <c r="B5" s="1" t="s">
        <v>31</v>
      </c>
      <c r="C5">
        <v>99</v>
      </c>
      <c r="D5">
        <v>22.867000000000001</v>
      </c>
      <c r="E5">
        <v>84625</v>
      </c>
      <c r="F5">
        <v>2349047</v>
      </c>
      <c r="G5" s="4">
        <f t="shared" si="0"/>
        <v>43.676597171012936</v>
      </c>
      <c r="H5" s="4">
        <f t="shared" si="1"/>
        <v>11.694323441704718</v>
      </c>
    </row>
    <row r="6" spans="1:8" x14ac:dyDescent="0.3">
      <c r="A6">
        <v>22.9069</v>
      </c>
      <c r="B6" s="1" t="s">
        <v>5</v>
      </c>
      <c r="C6">
        <v>99</v>
      </c>
      <c r="D6">
        <v>22.907</v>
      </c>
      <c r="E6">
        <v>277955</v>
      </c>
      <c r="F6">
        <v>5593759</v>
      </c>
      <c r="G6" s="4">
        <f t="shared" si="0"/>
        <v>47.023023808664355</v>
      </c>
      <c r="H6" s="4">
        <f t="shared" si="1"/>
        <v>17.670765512960546</v>
      </c>
    </row>
    <row r="7" spans="1:8" x14ac:dyDescent="0.3">
      <c r="A7">
        <v>23.111599999999999</v>
      </c>
      <c r="B7" s="1" t="s">
        <v>6</v>
      </c>
      <c r="C7">
        <v>99</v>
      </c>
      <c r="D7">
        <v>23.114000000000001</v>
      </c>
      <c r="E7">
        <v>4637960</v>
      </c>
      <c r="F7">
        <v>83626591</v>
      </c>
      <c r="G7" s="4">
        <f t="shared" si="0"/>
        <v>127.50201473796031</v>
      </c>
      <c r="H7" s="4">
        <f t="shared" si="1"/>
        <v>161.39960804321839</v>
      </c>
    </row>
    <row r="8" spans="1:8" x14ac:dyDescent="0.3">
      <c r="A8">
        <v>23.257899999999999</v>
      </c>
      <c r="B8" s="1" t="s">
        <v>32</v>
      </c>
      <c r="C8">
        <v>99</v>
      </c>
      <c r="D8">
        <v>23.257999999999999</v>
      </c>
      <c r="E8">
        <v>113546</v>
      </c>
      <c r="F8">
        <v>3724680</v>
      </c>
      <c r="G8" s="4">
        <f t="shared" si="0"/>
        <v>45.095353262410981</v>
      </c>
      <c r="H8" s="4">
        <f t="shared" si="1"/>
        <v>14.228104848439081</v>
      </c>
    </row>
    <row r="9" spans="1:8" x14ac:dyDescent="0.3">
      <c r="A9">
        <v>23.527000000000001</v>
      </c>
      <c r="B9" s="1" t="s">
        <v>7</v>
      </c>
      <c r="C9">
        <v>99</v>
      </c>
      <c r="D9">
        <v>23.526</v>
      </c>
      <c r="E9">
        <v>3975865</v>
      </c>
      <c r="F9">
        <v>157649626</v>
      </c>
      <c r="G9" s="4">
        <f t="shared" si="0"/>
        <v>203.84551028511609</v>
      </c>
      <c r="H9" s="4">
        <f t="shared" si="1"/>
        <v>297.74279678109178</v>
      </c>
    </row>
    <row r="10" spans="1:8" x14ac:dyDescent="0.3">
      <c r="A10">
        <v>23.866299999999999</v>
      </c>
      <c r="B10" s="1" t="s">
        <v>33</v>
      </c>
      <c r="C10">
        <v>90</v>
      </c>
      <c r="D10">
        <v>23.867999999999999</v>
      </c>
      <c r="E10">
        <v>91509</v>
      </c>
      <c r="F10">
        <v>3336754</v>
      </c>
      <c r="G10" s="4">
        <f t="shared" si="0"/>
        <v>44.695266629194364</v>
      </c>
      <c r="H10" s="4">
        <f t="shared" si="1"/>
        <v>13.513583107546825</v>
      </c>
    </row>
    <row r="11" spans="1:8" x14ac:dyDescent="0.3">
      <c r="A11">
        <v>24.076899999999998</v>
      </c>
      <c r="B11" s="1" t="s">
        <v>9</v>
      </c>
      <c r="C11">
        <v>99</v>
      </c>
      <c r="D11">
        <v>24.079000000000001</v>
      </c>
      <c r="E11">
        <v>217718</v>
      </c>
      <c r="F11">
        <v>3463121</v>
      </c>
      <c r="G11" s="4">
        <f t="shared" si="0"/>
        <v>44.825594958771873</v>
      </c>
      <c r="H11" s="4">
        <f t="shared" si="1"/>
        <v>13.746338758963157</v>
      </c>
    </row>
    <row r="12" spans="1:8" x14ac:dyDescent="0.3">
      <c r="A12">
        <v>24.398599999999998</v>
      </c>
      <c r="B12" s="1" t="s">
        <v>34</v>
      </c>
      <c r="C12">
        <v>91</v>
      </c>
      <c r="D12">
        <v>24.398</v>
      </c>
      <c r="E12">
        <v>90906</v>
      </c>
      <c r="F12">
        <v>2816984</v>
      </c>
      <c r="G12" s="4">
        <f t="shared" si="0"/>
        <v>44.159202974407101</v>
      </c>
      <c r="H12" s="4">
        <f t="shared" si="1"/>
        <v>12.556217617057488</v>
      </c>
    </row>
    <row r="13" spans="1:8" x14ac:dyDescent="0.3">
      <c r="A13">
        <v>24.749600000000001</v>
      </c>
      <c r="B13" s="1" t="s">
        <v>10</v>
      </c>
      <c r="C13">
        <v>99</v>
      </c>
      <c r="D13">
        <v>24.748000000000001</v>
      </c>
      <c r="E13">
        <v>3062882</v>
      </c>
      <c r="F13">
        <v>57994545</v>
      </c>
      <c r="G13" s="4">
        <f t="shared" si="0"/>
        <v>101.06646005332068</v>
      </c>
      <c r="H13" s="4">
        <f t="shared" si="1"/>
        <v>114.18788691457442</v>
      </c>
    </row>
    <row r="14" spans="1:8" x14ac:dyDescent="0.3">
      <c r="A14">
        <v>24.819800000000001</v>
      </c>
      <c r="B14" s="1" t="s">
        <v>11</v>
      </c>
      <c r="C14">
        <v>99</v>
      </c>
      <c r="D14">
        <v>24.818000000000001</v>
      </c>
      <c r="E14">
        <v>7011527</v>
      </c>
      <c r="F14">
        <v>171530138</v>
      </c>
      <c r="G14" s="4">
        <f t="shared" si="0"/>
        <v>218.16114603369414</v>
      </c>
      <c r="H14" s="4">
        <f t="shared" si="1"/>
        <v>323.30934194361203</v>
      </c>
    </row>
    <row r="15" spans="1:8" x14ac:dyDescent="0.3">
      <c r="A15">
        <v>24.9251</v>
      </c>
      <c r="B15" s="1" t="s">
        <v>11</v>
      </c>
      <c r="C15">
        <v>90</v>
      </c>
      <c r="D15">
        <v>24.927</v>
      </c>
      <c r="E15">
        <v>124988</v>
      </c>
      <c r="F15">
        <v>2940054</v>
      </c>
      <c r="G15" s="4">
        <f t="shared" si="0"/>
        <v>44.286130950232312</v>
      </c>
      <c r="H15" s="4">
        <f t="shared" si="1"/>
        <v>12.78290051702194</v>
      </c>
    </row>
    <row r="16" spans="1:8" x14ac:dyDescent="0.3">
      <c r="A16">
        <v>25.0246</v>
      </c>
      <c r="B16" s="1" t="s">
        <v>12</v>
      </c>
      <c r="C16">
        <v>99</v>
      </c>
      <c r="D16">
        <v>25.026</v>
      </c>
      <c r="E16">
        <v>4953941</v>
      </c>
      <c r="F16">
        <v>86902449</v>
      </c>
      <c r="G16" s="4">
        <f t="shared" si="0"/>
        <v>130.8805637347167</v>
      </c>
      <c r="H16" s="4">
        <f t="shared" si="1"/>
        <v>167.43341799943639</v>
      </c>
    </row>
    <row r="17" spans="1:8" x14ac:dyDescent="0.3">
      <c r="A17">
        <v>25.2059</v>
      </c>
      <c r="B17" s="1" t="s">
        <v>35</v>
      </c>
      <c r="C17">
        <v>99</v>
      </c>
      <c r="D17">
        <v>25.204000000000001</v>
      </c>
      <c r="E17">
        <v>4505325</v>
      </c>
      <c r="F17">
        <v>232252266</v>
      </c>
      <c r="G17" s="4">
        <f t="shared" si="0"/>
        <v>280.78678018368305</v>
      </c>
      <c r="H17" s="4">
        <f t="shared" si="1"/>
        <v>435.15356122574906</v>
      </c>
    </row>
    <row r="18" spans="1:8" x14ac:dyDescent="0.3">
      <c r="A18">
        <v>25.381399999999999</v>
      </c>
      <c r="B18" s="1" t="s">
        <v>14</v>
      </c>
      <c r="C18">
        <v>99</v>
      </c>
      <c r="D18">
        <v>25.381</v>
      </c>
      <c r="E18">
        <v>3306082</v>
      </c>
      <c r="F18">
        <v>96644169</v>
      </c>
      <c r="G18" s="4">
        <f t="shared" si="0"/>
        <v>140.92766538951429</v>
      </c>
      <c r="H18" s="4">
        <f t="shared" si="1"/>
        <v>185.37671319925514</v>
      </c>
    </row>
    <row r="19" spans="1:8" x14ac:dyDescent="0.3">
      <c r="A19">
        <v>25.907900000000001</v>
      </c>
      <c r="B19" s="1" t="s">
        <v>36</v>
      </c>
      <c r="C19">
        <v>93</v>
      </c>
      <c r="D19">
        <v>25.905000000000001</v>
      </c>
      <c r="E19">
        <v>94626</v>
      </c>
      <c r="F19">
        <v>3448909</v>
      </c>
      <c r="G19" s="4">
        <f t="shared" si="0"/>
        <v>44.810937443598164</v>
      </c>
      <c r="H19" s="4">
        <f t="shared" si="1"/>
        <v>13.72016164533437</v>
      </c>
    </row>
    <row r="20" spans="1:8" x14ac:dyDescent="0.3">
      <c r="A20">
        <v>26.762</v>
      </c>
      <c r="B20" s="1" t="s">
        <v>37</v>
      </c>
      <c r="C20">
        <v>99</v>
      </c>
      <c r="D20">
        <v>26.763999999999999</v>
      </c>
      <c r="E20">
        <v>205929</v>
      </c>
      <c r="F20">
        <v>3606833</v>
      </c>
      <c r="G20" s="4">
        <f t="shared" si="0"/>
        <v>44.973812016233417</v>
      </c>
      <c r="H20" s="4">
        <f t="shared" si="1"/>
        <v>14.011042203504402</v>
      </c>
    </row>
    <row r="21" spans="1:8" x14ac:dyDescent="0.3">
      <c r="A21">
        <v>27.042899999999999</v>
      </c>
      <c r="B21" s="1" t="s">
        <v>38</v>
      </c>
      <c r="C21">
        <v>98</v>
      </c>
      <c r="D21">
        <v>27.042000000000002</v>
      </c>
      <c r="E21">
        <v>69192</v>
      </c>
      <c r="F21">
        <v>1224584</v>
      </c>
      <c r="G21" s="4">
        <f t="shared" si="0"/>
        <v>42.516884710784289</v>
      </c>
      <c r="H21" s="4">
        <f t="shared" si="1"/>
        <v>9.6231726028103743</v>
      </c>
    </row>
    <row r="22" spans="1:8" x14ac:dyDescent="0.3">
      <c r="A22">
        <v>28.3825</v>
      </c>
      <c r="B22" s="1" t="s">
        <v>18</v>
      </c>
      <c r="C22">
        <v>94</v>
      </c>
      <c r="D22">
        <v>28.381</v>
      </c>
      <c r="E22">
        <v>35205</v>
      </c>
      <c r="F22">
        <v>394637</v>
      </c>
      <c r="G22" s="4">
        <f t="shared" si="0"/>
        <v>41.660920684196142</v>
      </c>
      <c r="H22" s="4">
        <f t="shared" si="1"/>
        <v>8.0944914231825482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F61B22-0ABA-4EA0-9C7B-BE5B9438A985}">
  <dimension ref="A1:H20"/>
  <sheetViews>
    <sheetView workbookViewId="0">
      <selection activeCell="G2" sqref="G2:H20"/>
    </sheetView>
  </sheetViews>
  <sheetFormatPr defaultRowHeight="14.4" x14ac:dyDescent="0.3"/>
  <cols>
    <col min="2" max="2" width="44.6640625" customWidth="1"/>
  </cols>
  <sheetData>
    <row r="1" spans="1:8" x14ac:dyDescent="0.3">
      <c r="A1" t="s">
        <v>0</v>
      </c>
      <c r="B1" t="s">
        <v>1</v>
      </c>
      <c r="C1" t="s">
        <v>2</v>
      </c>
      <c r="D1" t="s">
        <v>19</v>
      </c>
      <c r="E1" t="s">
        <v>20</v>
      </c>
      <c r="F1" t="s">
        <v>21</v>
      </c>
      <c r="G1" t="s">
        <v>65</v>
      </c>
      <c r="H1" t="s">
        <v>66</v>
      </c>
    </row>
    <row r="2" spans="1:8" x14ac:dyDescent="0.3">
      <c r="A2">
        <v>21.011399999999998</v>
      </c>
      <c r="B2" s="1" t="s">
        <v>3</v>
      </c>
      <c r="C2">
        <v>90</v>
      </c>
      <c r="D2">
        <v>21.013000000000002</v>
      </c>
      <c r="E2">
        <v>93040</v>
      </c>
      <c r="F2">
        <v>1471909</v>
      </c>
      <c r="G2" s="4">
        <f t="shared" ref="G2:G20" si="0">(F2-c_C14)/m_C14</f>
        <v>42.771962809597724</v>
      </c>
      <c r="H2" s="4">
        <f t="shared" ref="H2:H20" si="1">(F2-c.R_C14)/m.R_C14</f>
        <v>10.078721056809789</v>
      </c>
    </row>
    <row r="3" spans="1:8" x14ac:dyDescent="0.3">
      <c r="A3">
        <v>21.374099999999999</v>
      </c>
      <c r="B3" s="1" t="s">
        <v>39</v>
      </c>
      <c r="C3">
        <v>91</v>
      </c>
      <c r="D3">
        <v>21.376999999999999</v>
      </c>
      <c r="E3">
        <v>121028</v>
      </c>
      <c r="F3">
        <v>1656320</v>
      </c>
      <c r="G3" s="4">
        <f t="shared" si="0"/>
        <v>42.962154691859055</v>
      </c>
      <c r="H3" s="4">
        <f t="shared" si="1"/>
        <v>10.418388077735639</v>
      </c>
    </row>
    <row r="4" spans="1:8" x14ac:dyDescent="0.3">
      <c r="A4">
        <v>22.421299999999999</v>
      </c>
      <c r="B4" s="1" t="s">
        <v>40</v>
      </c>
      <c r="C4">
        <v>99</v>
      </c>
      <c r="D4">
        <v>22.422999999999998</v>
      </c>
      <c r="E4">
        <v>145427</v>
      </c>
      <c r="F4">
        <v>2738229</v>
      </c>
      <c r="G4" s="4">
        <f t="shared" si="0"/>
        <v>44.077979177087578</v>
      </c>
      <c r="H4" s="4">
        <f t="shared" si="1"/>
        <v>12.411158611721497</v>
      </c>
    </row>
    <row r="5" spans="1:8" x14ac:dyDescent="0.3">
      <c r="A5">
        <v>22.9068</v>
      </c>
      <c r="B5" s="1" t="s">
        <v>5</v>
      </c>
      <c r="C5">
        <v>96</v>
      </c>
      <c r="D5">
        <v>22.905999999999999</v>
      </c>
      <c r="E5">
        <v>127201</v>
      </c>
      <c r="F5">
        <v>2680721</v>
      </c>
      <c r="G5" s="4">
        <f t="shared" si="0"/>
        <v>44.018668426833607</v>
      </c>
      <c r="H5" s="4">
        <f t="shared" si="1"/>
        <v>12.305234501774672</v>
      </c>
    </row>
    <row r="6" spans="1:8" x14ac:dyDescent="0.3">
      <c r="A6">
        <v>23.105699999999999</v>
      </c>
      <c r="B6" s="1" t="s">
        <v>6</v>
      </c>
      <c r="C6">
        <v>99</v>
      </c>
      <c r="D6">
        <v>23.108000000000001</v>
      </c>
      <c r="E6">
        <v>3233905</v>
      </c>
      <c r="F6">
        <v>56128939</v>
      </c>
      <c r="G6" s="4">
        <f t="shared" si="0"/>
        <v>99.142371378035392</v>
      </c>
      <c r="H6" s="4">
        <f t="shared" si="1"/>
        <v>110.75162317628661</v>
      </c>
    </row>
    <row r="7" spans="1:8" x14ac:dyDescent="0.3">
      <c r="A7">
        <v>23.275400000000001</v>
      </c>
      <c r="B7" s="1" t="s">
        <v>41</v>
      </c>
      <c r="C7">
        <v>95</v>
      </c>
      <c r="D7">
        <v>23.274000000000001</v>
      </c>
      <c r="E7">
        <v>111444</v>
      </c>
      <c r="F7">
        <v>5066711</v>
      </c>
      <c r="G7" s="4">
        <f t="shared" si="0"/>
        <v>46.479454004465737</v>
      </c>
      <c r="H7" s="4">
        <f t="shared" si="1"/>
        <v>16.69999465848371</v>
      </c>
    </row>
    <row r="8" spans="1:8" x14ac:dyDescent="0.3">
      <c r="A8">
        <v>23.649799999999999</v>
      </c>
      <c r="B8" s="1" t="s">
        <v>7</v>
      </c>
      <c r="C8">
        <v>99</v>
      </c>
      <c r="D8">
        <v>23.65</v>
      </c>
      <c r="E8">
        <v>8180392</v>
      </c>
      <c r="F8">
        <v>693813154</v>
      </c>
      <c r="G8" s="4">
        <f t="shared" si="0"/>
        <v>756.81659438637382</v>
      </c>
      <c r="H8" s="4">
        <f t="shared" si="1"/>
        <v>1285.303562054605</v>
      </c>
    </row>
    <row r="9" spans="1:8" x14ac:dyDescent="0.3">
      <c r="A9">
        <v>24.082699999999999</v>
      </c>
      <c r="B9" s="1" t="s">
        <v>9</v>
      </c>
      <c r="C9">
        <v>98</v>
      </c>
      <c r="D9">
        <v>24.082999999999998</v>
      </c>
      <c r="E9">
        <v>210561</v>
      </c>
      <c r="F9">
        <v>5879935</v>
      </c>
      <c r="G9" s="4">
        <f t="shared" si="0"/>
        <v>47.318170801511954</v>
      </c>
      <c r="H9" s="4">
        <f t="shared" si="1"/>
        <v>18.197873708135866</v>
      </c>
    </row>
    <row r="10" spans="1:8" x14ac:dyDescent="0.3">
      <c r="A10">
        <v>24.246500000000001</v>
      </c>
      <c r="B10" s="1" t="s">
        <v>42</v>
      </c>
      <c r="C10">
        <v>99</v>
      </c>
      <c r="D10">
        <v>24.247</v>
      </c>
      <c r="E10">
        <v>123421</v>
      </c>
      <c r="F10">
        <v>6940083</v>
      </c>
      <c r="G10" s="4">
        <f t="shared" si="0"/>
        <v>48.411552126897035</v>
      </c>
      <c r="H10" s="4">
        <f t="shared" si="1"/>
        <v>20.150562609017584</v>
      </c>
    </row>
    <row r="11" spans="1:8" x14ac:dyDescent="0.3">
      <c r="A11">
        <v>24.433700000000002</v>
      </c>
      <c r="B11" s="1" t="s">
        <v>34</v>
      </c>
      <c r="C11">
        <v>96</v>
      </c>
      <c r="D11">
        <v>24.434000000000001</v>
      </c>
      <c r="E11">
        <v>1126197</v>
      </c>
      <c r="F11">
        <v>31578309</v>
      </c>
      <c r="G11" s="4">
        <f t="shared" si="0"/>
        <v>73.822132724150549</v>
      </c>
      <c r="H11" s="4">
        <f t="shared" si="1"/>
        <v>65.531764523859081</v>
      </c>
    </row>
    <row r="12" spans="1:8" x14ac:dyDescent="0.3">
      <c r="A12">
        <v>24.749600000000001</v>
      </c>
      <c r="B12" s="1" t="s">
        <v>10</v>
      </c>
      <c r="C12">
        <v>99</v>
      </c>
      <c r="D12">
        <v>24.747</v>
      </c>
      <c r="E12">
        <v>2426996</v>
      </c>
      <c r="F12">
        <v>43904887</v>
      </c>
      <c r="G12" s="4">
        <f t="shared" si="0"/>
        <v>86.53512203423044</v>
      </c>
      <c r="H12" s="4">
        <f t="shared" si="1"/>
        <v>88.236115280972967</v>
      </c>
    </row>
    <row r="13" spans="1:8" x14ac:dyDescent="0.3">
      <c r="A13">
        <v>24.8139</v>
      </c>
      <c r="B13" s="1" t="s">
        <v>11</v>
      </c>
      <c r="C13">
        <v>99</v>
      </c>
      <c r="D13">
        <v>24.815000000000001</v>
      </c>
      <c r="E13">
        <v>5440810</v>
      </c>
      <c r="F13">
        <v>123519464</v>
      </c>
      <c r="G13" s="4">
        <f t="shared" si="0"/>
        <v>168.64544221616018</v>
      </c>
      <c r="H13" s="4">
        <f t="shared" si="1"/>
        <v>234.87837735786502</v>
      </c>
    </row>
    <row r="14" spans="1:8" x14ac:dyDescent="0.3">
      <c r="A14">
        <v>25.0246</v>
      </c>
      <c r="B14" s="1" t="s">
        <v>12</v>
      </c>
      <c r="C14">
        <v>99</v>
      </c>
      <c r="D14">
        <v>25.021999999999998</v>
      </c>
      <c r="E14">
        <v>3770238</v>
      </c>
      <c r="F14">
        <v>63984652</v>
      </c>
      <c r="G14" s="4">
        <f t="shared" si="0"/>
        <v>107.24434383073519</v>
      </c>
      <c r="H14" s="4">
        <f t="shared" si="1"/>
        <v>125.22107799166355</v>
      </c>
    </row>
    <row r="15" spans="1:8" x14ac:dyDescent="0.3">
      <c r="A15">
        <v>25.317</v>
      </c>
      <c r="B15" s="1" t="s">
        <v>43</v>
      </c>
      <c r="C15">
        <v>95</v>
      </c>
      <c r="D15">
        <v>25.318000000000001</v>
      </c>
      <c r="E15">
        <v>8770854</v>
      </c>
      <c r="F15">
        <v>812461987</v>
      </c>
      <c r="G15" s="4">
        <f t="shared" si="0"/>
        <v>879.18480927800499</v>
      </c>
      <c r="H15" s="4">
        <f t="shared" si="1"/>
        <v>1503.8431049313247</v>
      </c>
    </row>
    <row r="16" spans="1:8" x14ac:dyDescent="0.3">
      <c r="A16">
        <v>25.539300000000001</v>
      </c>
      <c r="B16" s="1" t="s">
        <v>14</v>
      </c>
      <c r="C16">
        <v>99</v>
      </c>
      <c r="D16">
        <v>25.541</v>
      </c>
      <c r="E16">
        <v>9723438</v>
      </c>
      <c r="F16">
        <v>658447073</v>
      </c>
      <c r="G16" s="4">
        <f t="shared" si="0"/>
        <v>720.34186395490951</v>
      </c>
      <c r="H16" s="4">
        <f t="shared" si="1"/>
        <v>1220.1627007443126</v>
      </c>
    </row>
    <row r="17" spans="1:8" x14ac:dyDescent="0.3">
      <c r="A17">
        <v>25.9255</v>
      </c>
      <c r="B17" s="1" t="s">
        <v>6</v>
      </c>
      <c r="C17">
        <v>70</v>
      </c>
      <c r="D17">
        <v>25.922999999999998</v>
      </c>
      <c r="E17">
        <v>231683</v>
      </c>
      <c r="F17">
        <v>13437046</v>
      </c>
      <c r="G17" s="4">
        <f t="shared" si="0"/>
        <v>55.112180733391433</v>
      </c>
      <c r="H17" s="4">
        <f t="shared" si="1"/>
        <v>32.117332851982901</v>
      </c>
    </row>
    <row r="18" spans="1:8" x14ac:dyDescent="0.3">
      <c r="A18">
        <v>26.235499999999998</v>
      </c>
      <c r="B18" s="1" t="s">
        <v>14</v>
      </c>
      <c r="C18">
        <v>99</v>
      </c>
      <c r="D18">
        <v>26.236000000000001</v>
      </c>
      <c r="E18">
        <v>137832</v>
      </c>
      <c r="F18">
        <v>4287395</v>
      </c>
      <c r="G18" s="4">
        <f t="shared" si="0"/>
        <v>45.675708149194776</v>
      </c>
      <c r="H18" s="4">
        <f t="shared" si="1"/>
        <v>15.264570827585064</v>
      </c>
    </row>
    <row r="19" spans="1:8" x14ac:dyDescent="0.3">
      <c r="A19">
        <v>26.767900000000001</v>
      </c>
      <c r="B19" s="1" t="s">
        <v>15</v>
      </c>
      <c r="C19">
        <v>99</v>
      </c>
      <c r="D19">
        <v>26.77</v>
      </c>
      <c r="E19">
        <v>161393</v>
      </c>
      <c r="F19">
        <v>3628978</v>
      </c>
      <c r="G19" s="4">
        <f t="shared" si="0"/>
        <v>44.996651213638543</v>
      </c>
      <c r="H19" s="4">
        <f t="shared" si="1"/>
        <v>14.051831127041519</v>
      </c>
    </row>
    <row r="20" spans="1:8" x14ac:dyDescent="0.3">
      <c r="A20">
        <v>27.060400000000001</v>
      </c>
      <c r="B20" s="1" t="s">
        <v>38</v>
      </c>
      <c r="C20">
        <v>99</v>
      </c>
      <c r="D20">
        <v>27.061</v>
      </c>
      <c r="E20">
        <v>244064</v>
      </c>
      <c r="F20">
        <v>6255206</v>
      </c>
      <c r="G20" s="4">
        <f t="shared" si="0"/>
        <v>47.705205728105774</v>
      </c>
      <c r="H20" s="4">
        <f t="shared" si="1"/>
        <v>18.889086177076791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C8BF0E-12CF-4F1B-9D43-A914BAB912BD}">
  <dimension ref="A1:H15"/>
  <sheetViews>
    <sheetView workbookViewId="0">
      <selection activeCell="G2" sqref="G2:H14"/>
    </sheetView>
  </sheetViews>
  <sheetFormatPr defaultRowHeight="14.4" x14ac:dyDescent="0.3"/>
  <cols>
    <col min="2" max="2" width="44.77734375" customWidth="1"/>
    <col min="3" max="3" width="6.33203125" customWidth="1"/>
  </cols>
  <sheetData>
    <row r="1" spans="1:8" x14ac:dyDescent="0.3">
      <c r="A1" t="s">
        <v>0</v>
      </c>
      <c r="B1" t="s">
        <v>1</v>
      </c>
      <c r="C1" t="s">
        <v>2</v>
      </c>
      <c r="D1" t="s">
        <v>19</v>
      </c>
      <c r="E1" t="s">
        <v>20</v>
      </c>
      <c r="F1" t="s">
        <v>21</v>
      </c>
      <c r="G1" t="s">
        <v>65</v>
      </c>
      <c r="H1" t="s">
        <v>66</v>
      </c>
    </row>
    <row r="2" spans="1:8" x14ac:dyDescent="0.3">
      <c r="A2">
        <v>21.011399999999998</v>
      </c>
      <c r="B2" s="1" t="s">
        <v>22</v>
      </c>
      <c r="C2">
        <v>96</v>
      </c>
      <c r="D2">
        <v>21.013999999999999</v>
      </c>
      <c r="E2">
        <v>78127</v>
      </c>
      <c r="F2">
        <v>1224348</v>
      </c>
      <c r="G2" s="4">
        <f t="shared" ref="G2:G14" si="0">(F2-c_C14)/m_C14</f>
        <v>42.516641312699498</v>
      </c>
      <c r="H2" s="4">
        <f t="shared" ref="H2:H14" si="1">(F2-c.R_C14)/m.R_C14</f>
        <v>9.6227379138984404</v>
      </c>
    </row>
    <row r="3" spans="1:8" x14ac:dyDescent="0.3">
      <c r="A3">
        <v>22.9068</v>
      </c>
      <c r="B3" s="1" t="s">
        <v>31</v>
      </c>
      <c r="C3">
        <v>97</v>
      </c>
      <c r="D3">
        <v>22.907</v>
      </c>
      <c r="E3">
        <v>115988</v>
      </c>
      <c r="F3">
        <v>2628706</v>
      </c>
      <c r="G3" s="4">
        <f t="shared" si="0"/>
        <v>43.965022870137837</v>
      </c>
      <c r="H3" s="4">
        <f t="shared" si="1"/>
        <v>12.209427960443309</v>
      </c>
    </row>
    <row r="4" spans="1:8" x14ac:dyDescent="0.3">
      <c r="A4">
        <v>23.105799999999999</v>
      </c>
      <c r="B4" s="1" t="s">
        <v>6</v>
      </c>
      <c r="C4">
        <v>99</v>
      </c>
      <c r="D4">
        <v>23.106999999999999</v>
      </c>
      <c r="E4">
        <v>2643619</v>
      </c>
      <c r="F4">
        <v>45652828</v>
      </c>
      <c r="G4" s="4">
        <f t="shared" si="0"/>
        <v>88.337857168640838</v>
      </c>
      <c r="H4" s="4">
        <f t="shared" si="1"/>
        <v>91.455651600520895</v>
      </c>
    </row>
    <row r="5" spans="1:8" x14ac:dyDescent="0.3">
      <c r="A5">
        <v>23.4392</v>
      </c>
      <c r="B5" s="1" t="s">
        <v>7</v>
      </c>
      <c r="C5">
        <v>99</v>
      </c>
      <c r="D5">
        <v>23.440999999999999</v>
      </c>
      <c r="E5">
        <v>526373</v>
      </c>
      <c r="F5">
        <v>11167248</v>
      </c>
      <c r="G5" s="4">
        <f t="shared" si="0"/>
        <v>52.771229521299908</v>
      </c>
      <c r="H5" s="4">
        <f t="shared" si="1"/>
        <v>27.936586992118499</v>
      </c>
    </row>
    <row r="6" spans="1:8" x14ac:dyDescent="0.3">
      <c r="A6">
        <v>24.076899999999998</v>
      </c>
      <c r="B6" s="1" t="s">
        <v>9</v>
      </c>
      <c r="C6">
        <v>99</v>
      </c>
      <c r="D6">
        <v>24.077999999999999</v>
      </c>
      <c r="E6">
        <v>106608</v>
      </c>
      <c r="F6">
        <v>1694335</v>
      </c>
      <c r="G6" s="4">
        <f t="shared" si="0"/>
        <v>43.0013613791183</v>
      </c>
      <c r="H6" s="4">
        <f t="shared" si="1"/>
        <v>10.488407988698087</v>
      </c>
    </row>
    <row r="7" spans="1:8" x14ac:dyDescent="0.3">
      <c r="A7">
        <v>24.7437</v>
      </c>
      <c r="B7" s="1" t="s">
        <v>25</v>
      </c>
      <c r="C7">
        <v>99</v>
      </c>
      <c r="D7">
        <v>24.745000000000001</v>
      </c>
      <c r="E7">
        <v>2356531</v>
      </c>
      <c r="F7">
        <v>41096825</v>
      </c>
      <c r="G7" s="4">
        <f t="shared" si="0"/>
        <v>83.63903342082601</v>
      </c>
      <c r="H7" s="4">
        <f t="shared" si="1"/>
        <v>83.063939791901888</v>
      </c>
    </row>
    <row r="8" spans="1:8" x14ac:dyDescent="0.3">
      <c r="A8">
        <v>24.8139</v>
      </c>
      <c r="B8" s="1" t="s">
        <v>11</v>
      </c>
      <c r="C8">
        <v>99</v>
      </c>
      <c r="D8">
        <v>24.812999999999999</v>
      </c>
      <c r="E8">
        <v>5172315</v>
      </c>
      <c r="F8">
        <v>119899517</v>
      </c>
      <c r="G8" s="4">
        <f t="shared" si="0"/>
        <v>164.91201778043637</v>
      </c>
      <c r="H8" s="4">
        <f t="shared" si="1"/>
        <v>228.21078912614635</v>
      </c>
    </row>
    <row r="9" spans="1:8" x14ac:dyDescent="0.3">
      <c r="A9">
        <v>24.9193</v>
      </c>
      <c r="B9" s="1" t="s">
        <v>44</v>
      </c>
      <c r="C9">
        <v>94</v>
      </c>
      <c r="D9">
        <v>24.920999999999999</v>
      </c>
      <c r="E9">
        <v>103528</v>
      </c>
      <c r="F9">
        <v>2599152</v>
      </c>
      <c r="G9" s="4">
        <f t="shared" si="0"/>
        <v>43.934542416757338</v>
      </c>
      <c r="H9" s="4">
        <f t="shared" si="1"/>
        <v>12.15499238373453</v>
      </c>
    </row>
    <row r="10" spans="1:8" x14ac:dyDescent="0.3">
      <c r="A10">
        <v>25.018699999999999</v>
      </c>
      <c r="B10" s="1" t="s">
        <v>12</v>
      </c>
      <c r="C10">
        <v>99</v>
      </c>
      <c r="D10">
        <v>25.016999999999999</v>
      </c>
      <c r="E10">
        <v>3291880</v>
      </c>
      <c r="F10">
        <v>53752652</v>
      </c>
      <c r="G10" s="4">
        <f t="shared" si="0"/>
        <v>96.691592968270584</v>
      </c>
      <c r="H10" s="4">
        <f t="shared" si="1"/>
        <v>106.3747349963254</v>
      </c>
    </row>
    <row r="11" spans="1:8" x14ac:dyDescent="0.3">
      <c r="A11">
        <v>25.129899999999999</v>
      </c>
      <c r="B11" s="1" t="s">
        <v>45</v>
      </c>
      <c r="C11">
        <v>96</v>
      </c>
      <c r="D11">
        <v>25.128</v>
      </c>
      <c r="E11">
        <v>622795</v>
      </c>
      <c r="F11">
        <v>21723248</v>
      </c>
      <c r="G11" s="4">
        <f t="shared" si="0"/>
        <v>63.658137076438344</v>
      </c>
      <c r="H11" s="4">
        <f t="shared" si="1"/>
        <v>47.379706290280097</v>
      </c>
    </row>
    <row r="12" spans="1:8" x14ac:dyDescent="0.3">
      <c r="A12">
        <v>25.322900000000001</v>
      </c>
      <c r="B12" s="1" t="s">
        <v>14</v>
      </c>
      <c r="C12">
        <v>99</v>
      </c>
      <c r="D12">
        <v>25.321000000000002</v>
      </c>
      <c r="E12">
        <v>778811</v>
      </c>
      <c r="F12">
        <v>18837657</v>
      </c>
      <c r="G12" s="4">
        <f t="shared" si="0"/>
        <v>60.682089098137901</v>
      </c>
      <c r="H12" s="4">
        <f t="shared" si="1"/>
        <v>42.064729967932486</v>
      </c>
    </row>
    <row r="13" spans="1:8" x14ac:dyDescent="0.3">
      <c r="A13">
        <v>25.5686</v>
      </c>
      <c r="B13" s="1" t="s">
        <v>25</v>
      </c>
      <c r="C13">
        <v>90</v>
      </c>
      <c r="D13">
        <v>25.565999999999999</v>
      </c>
      <c r="E13">
        <v>101104</v>
      </c>
      <c r="F13">
        <v>2645990</v>
      </c>
      <c r="G13" s="4">
        <f t="shared" si="0"/>
        <v>43.982848685805045</v>
      </c>
      <c r="H13" s="4">
        <f t="shared" si="1"/>
        <v>12.241263397535903</v>
      </c>
    </row>
    <row r="14" spans="1:8" x14ac:dyDescent="0.3">
      <c r="A14">
        <v>26.762</v>
      </c>
      <c r="B14" s="1" t="s">
        <v>37</v>
      </c>
      <c r="C14">
        <v>99</v>
      </c>
      <c r="D14">
        <v>26.760999999999999</v>
      </c>
      <c r="E14">
        <v>114169</v>
      </c>
      <c r="F14">
        <v>2010976</v>
      </c>
      <c r="G14" s="4">
        <f t="shared" si="0"/>
        <v>43.327928383207592</v>
      </c>
      <c r="H14" s="4">
        <f t="shared" si="1"/>
        <v>11.071629733458337</v>
      </c>
    </row>
    <row r="15" spans="1:8" x14ac:dyDescent="0.3">
      <c r="B15" s="1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481964-085E-4A7E-A058-7885A7AE5BE1}">
  <dimension ref="A1:H20"/>
  <sheetViews>
    <sheetView workbookViewId="0">
      <selection activeCell="G2" sqref="G2:H20"/>
    </sheetView>
  </sheetViews>
  <sheetFormatPr defaultRowHeight="14.4" x14ac:dyDescent="0.3"/>
  <cols>
    <col min="2" max="2" width="44" customWidth="1"/>
  </cols>
  <sheetData>
    <row r="1" spans="1:8" x14ac:dyDescent="0.3">
      <c r="A1" t="s">
        <v>0</v>
      </c>
      <c r="B1" t="s">
        <v>1</v>
      </c>
      <c r="C1" t="s">
        <v>2</v>
      </c>
      <c r="D1" t="s">
        <v>19</v>
      </c>
      <c r="E1" t="s">
        <v>20</v>
      </c>
      <c r="F1" t="s">
        <v>21</v>
      </c>
      <c r="G1" t="s">
        <v>65</v>
      </c>
      <c r="H1" t="s">
        <v>66</v>
      </c>
    </row>
    <row r="2" spans="1:8" x14ac:dyDescent="0.3">
      <c r="A2">
        <v>21.011299999999999</v>
      </c>
      <c r="B2" s="1" t="s">
        <v>22</v>
      </c>
      <c r="C2">
        <v>97</v>
      </c>
      <c r="D2">
        <v>21.012</v>
      </c>
      <c r="E2">
        <v>123208</v>
      </c>
      <c r="F2">
        <v>2055057</v>
      </c>
      <c r="G2" s="4">
        <f t="shared" ref="G2:G20" si="0">(F2-c_C14)/m_C14</f>
        <v>43.373391226324124</v>
      </c>
      <c r="H2" s="4">
        <f t="shared" ref="H2:H20" si="1">(F2-c.R_C14)/m.R_C14</f>
        <v>11.152822622979203</v>
      </c>
    </row>
    <row r="3" spans="1:8" x14ac:dyDescent="0.3">
      <c r="A3">
        <v>21.8127</v>
      </c>
      <c r="B3" s="1" t="s">
        <v>30</v>
      </c>
      <c r="C3">
        <v>62</v>
      </c>
      <c r="D3">
        <v>21.81</v>
      </c>
      <c r="E3">
        <v>61067</v>
      </c>
      <c r="F3">
        <v>877555</v>
      </c>
      <c r="G3" s="4">
        <f t="shared" si="0"/>
        <v>42.158977109235202</v>
      </c>
      <c r="H3" s="4">
        <f t="shared" si="1"/>
        <v>8.9839791349322269</v>
      </c>
    </row>
    <row r="4" spans="1:8" x14ac:dyDescent="0.3">
      <c r="A4">
        <v>22.8657</v>
      </c>
      <c r="B4" s="1" t="s">
        <v>31</v>
      </c>
      <c r="C4">
        <v>91</v>
      </c>
      <c r="D4">
        <v>22.867000000000001</v>
      </c>
      <c r="E4">
        <v>95178</v>
      </c>
      <c r="F4">
        <v>2810296</v>
      </c>
      <c r="G4" s="4">
        <f t="shared" si="0"/>
        <v>44.152305320207716</v>
      </c>
      <c r="H4" s="4">
        <f t="shared" si="1"/>
        <v>12.543898975349823</v>
      </c>
    </row>
    <row r="5" spans="1:8" x14ac:dyDescent="0.3">
      <c r="A5">
        <v>22.906700000000001</v>
      </c>
      <c r="B5" s="1" t="s">
        <v>5</v>
      </c>
      <c r="C5">
        <v>99</v>
      </c>
      <c r="D5">
        <v>22.905000000000001</v>
      </c>
      <c r="E5">
        <v>237900</v>
      </c>
      <c r="F5">
        <v>4878111</v>
      </c>
      <c r="G5" s="4">
        <f t="shared" si="0"/>
        <v>46.284941806199434</v>
      </c>
      <c r="H5" s="4">
        <f t="shared" si="1"/>
        <v>16.352611909371046</v>
      </c>
    </row>
    <row r="6" spans="1:8" x14ac:dyDescent="0.3">
      <c r="A6">
        <v>23.1114</v>
      </c>
      <c r="B6" s="1" t="s">
        <v>6</v>
      </c>
      <c r="C6">
        <v>99</v>
      </c>
      <c r="D6">
        <v>23.111999999999998</v>
      </c>
      <c r="E6">
        <v>4192680</v>
      </c>
      <c r="F6">
        <v>74119692</v>
      </c>
      <c r="G6" s="4">
        <f t="shared" si="0"/>
        <v>117.69709520887372</v>
      </c>
      <c r="H6" s="4">
        <f t="shared" si="1"/>
        <v>143.88883015267527</v>
      </c>
    </row>
    <row r="7" spans="1:8" x14ac:dyDescent="0.3">
      <c r="A7">
        <v>23.439</v>
      </c>
      <c r="B7" s="1" t="s">
        <v>7</v>
      </c>
      <c r="C7">
        <v>99</v>
      </c>
      <c r="D7">
        <v>23.437999999999999</v>
      </c>
      <c r="E7">
        <v>365061</v>
      </c>
      <c r="F7">
        <v>7860143</v>
      </c>
      <c r="G7" s="4">
        <f t="shared" si="0"/>
        <v>49.360453999308994</v>
      </c>
      <c r="H7" s="4">
        <f t="shared" si="1"/>
        <v>21.845223118819266</v>
      </c>
    </row>
    <row r="8" spans="1:8" x14ac:dyDescent="0.3">
      <c r="A8">
        <v>23.866099999999999</v>
      </c>
      <c r="B8" s="1" t="s">
        <v>46</v>
      </c>
      <c r="C8">
        <v>95</v>
      </c>
      <c r="D8">
        <v>23.864999999999998</v>
      </c>
      <c r="E8">
        <v>67245</v>
      </c>
      <c r="F8">
        <v>1683182</v>
      </c>
      <c r="G8" s="4">
        <f t="shared" si="0"/>
        <v>42.989858756916476</v>
      </c>
      <c r="H8" s="4">
        <f t="shared" si="1"/>
        <v>10.467865253804909</v>
      </c>
    </row>
    <row r="9" spans="1:8" x14ac:dyDescent="0.3">
      <c r="A9">
        <v>24.076699999999999</v>
      </c>
      <c r="B9" s="1" t="s">
        <v>47</v>
      </c>
      <c r="C9">
        <v>98</v>
      </c>
      <c r="D9">
        <v>24.077999999999999</v>
      </c>
      <c r="E9">
        <v>204408</v>
      </c>
      <c r="F9">
        <v>3065497</v>
      </c>
      <c r="G9" s="4">
        <f t="shared" si="0"/>
        <v>44.415506314427006</v>
      </c>
      <c r="H9" s="4">
        <f t="shared" si="1"/>
        <v>13.013954250833921</v>
      </c>
    </row>
    <row r="10" spans="1:8" x14ac:dyDescent="0.3">
      <c r="A10">
        <v>24.749400000000001</v>
      </c>
      <c r="B10" s="1" t="s">
        <v>10</v>
      </c>
      <c r="C10">
        <v>99</v>
      </c>
      <c r="D10">
        <v>24.751000000000001</v>
      </c>
      <c r="E10">
        <v>3603552</v>
      </c>
      <c r="F10">
        <v>74903585</v>
      </c>
      <c r="G10" s="4">
        <f t="shared" si="0"/>
        <v>118.5055615431026</v>
      </c>
      <c r="H10" s="4">
        <f t="shared" si="1"/>
        <v>145.33268436980239</v>
      </c>
    </row>
    <row r="11" spans="1:8" x14ac:dyDescent="0.3">
      <c r="A11">
        <v>24.831299999999999</v>
      </c>
      <c r="B11" s="1" t="s">
        <v>11</v>
      </c>
      <c r="C11">
        <v>99</v>
      </c>
      <c r="D11">
        <v>24.831</v>
      </c>
      <c r="E11">
        <v>8036813</v>
      </c>
      <c r="F11">
        <v>223935212</v>
      </c>
      <c r="G11" s="4">
        <f t="shared" si="0"/>
        <v>272.20900469778928</v>
      </c>
      <c r="H11" s="4">
        <f t="shared" si="1"/>
        <v>419.83436142172746</v>
      </c>
    </row>
    <row r="12" spans="1:8" x14ac:dyDescent="0.3">
      <c r="A12">
        <v>24.924900000000001</v>
      </c>
      <c r="B12" s="1" t="s">
        <v>11</v>
      </c>
      <c r="C12">
        <v>89</v>
      </c>
      <c r="D12">
        <v>24.925000000000001</v>
      </c>
      <c r="E12">
        <v>209626</v>
      </c>
      <c r="F12">
        <v>4769113</v>
      </c>
      <c r="G12" s="4">
        <f t="shared" si="0"/>
        <v>46.172526956853567</v>
      </c>
      <c r="H12" s="4">
        <f t="shared" si="1"/>
        <v>16.151848256731693</v>
      </c>
    </row>
    <row r="13" spans="1:8" x14ac:dyDescent="0.3">
      <c r="A13">
        <v>25.0244</v>
      </c>
      <c r="B13" s="1" t="s">
        <v>12</v>
      </c>
      <c r="C13">
        <v>99</v>
      </c>
      <c r="D13">
        <v>25.024000000000001</v>
      </c>
      <c r="E13">
        <v>4434826</v>
      </c>
      <c r="F13">
        <v>79834967</v>
      </c>
      <c r="G13" s="4">
        <f t="shared" si="0"/>
        <v>123.59153160307548</v>
      </c>
      <c r="H13" s="4">
        <f t="shared" si="1"/>
        <v>154.41580757279658</v>
      </c>
    </row>
    <row r="14" spans="1:8" x14ac:dyDescent="0.3">
      <c r="A14">
        <v>25.071200000000001</v>
      </c>
      <c r="B14" s="1" t="s">
        <v>17</v>
      </c>
      <c r="C14">
        <v>70</v>
      </c>
      <c r="D14">
        <v>25.07</v>
      </c>
      <c r="E14">
        <v>125922</v>
      </c>
      <c r="F14">
        <v>2062056</v>
      </c>
      <c r="G14" s="4">
        <f t="shared" si="0"/>
        <v>43.380609629694568</v>
      </c>
      <c r="H14" s="4">
        <f t="shared" si="1"/>
        <v>11.165714096261491</v>
      </c>
    </row>
    <row r="15" spans="1:8" x14ac:dyDescent="0.3">
      <c r="A15">
        <v>25.1355</v>
      </c>
      <c r="B15" s="1" t="s">
        <v>13</v>
      </c>
      <c r="C15">
        <v>99</v>
      </c>
      <c r="D15">
        <v>25.132999999999999</v>
      </c>
      <c r="E15">
        <v>555166</v>
      </c>
      <c r="F15">
        <v>16310431</v>
      </c>
      <c r="G15" s="4">
        <f t="shared" si="0"/>
        <v>58.075640080238863</v>
      </c>
      <c r="H15" s="4">
        <f t="shared" si="1"/>
        <v>37.409826916453163</v>
      </c>
    </row>
    <row r="16" spans="1:8" x14ac:dyDescent="0.3">
      <c r="A16">
        <v>25.3169</v>
      </c>
      <c r="B16" s="1" t="s">
        <v>14</v>
      </c>
      <c r="C16">
        <v>99</v>
      </c>
      <c r="D16">
        <v>25.315000000000001</v>
      </c>
      <c r="E16">
        <v>542466</v>
      </c>
      <c r="F16">
        <v>11535064</v>
      </c>
      <c r="G16" s="4">
        <f t="shared" si="0"/>
        <v>53.150575749918779</v>
      </c>
      <c r="H16" s="4">
        <f t="shared" si="1"/>
        <v>28.614068080387977</v>
      </c>
    </row>
    <row r="17" spans="1:8" x14ac:dyDescent="0.3">
      <c r="A17">
        <v>25.5684</v>
      </c>
      <c r="B17" s="1" t="s">
        <v>48</v>
      </c>
      <c r="C17">
        <v>86</v>
      </c>
      <c r="D17">
        <v>25.565999999999999</v>
      </c>
      <c r="E17">
        <v>135283</v>
      </c>
      <c r="F17">
        <v>2579057</v>
      </c>
      <c r="G17" s="4">
        <f t="shared" si="0"/>
        <v>43.913817482376842</v>
      </c>
      <c r="H17" s="4">
        <f t="shared" si="1"/>
        <v>12.117979359644291</v>
      </c>
    </row>
    <row r="18" spans="1:8" x14ac:dyDescent="0.3">
      <c r="A18">
        <v>25.901900000000001</v>
      </c>
      <c r="B18" s="1" t="s">
        <v>36</v>
      </c>
      <c r="C18">
        <v>99</v>
      </c>
      <c r="D18">
        <v>25.902000000000001</v>
      </c>
      <c r="E18">
        <v>57951</v>
      </c>
      <c r="F18">
        <v>922772</v>
      </c>
      <c r="G18" s="4">
        <f t="shared" si="0"/>
        <v>42.20561156347172</v>
      </c>
      <c r="H18" s="4">
        <f t="shared" si="1"/>
        <v>9.0672644253173136</v>
      </c>
    </row>
    <row r="19" spans="1:8" x14ac:dyDescent="0.3">
      <c r="A19">
        <v>26.586300000000001</v>
      </c>
      <c r="B19" s="1" t="s">
        <v>16</v>
      </c>
      <c r="C19">
        <v>96</v>
      </c>
      <c r="D19">
        <v>26.588000000000001</v>
      </c>
      <c r="E19">
        <v>63056</v>
      </c>
      <c r="F19">
        <v>1233424</v>
      </c>
      <c r="G19" s="4">
        <f t="shared" si="0"/>
        <v>42.526001825485636</v>
      </c>
      <c r="H19" s="4">
        <f t="shared" si="1"/>
        <v>9.6394550179861742</v>
      </c>
    </row>
    <row r="20" spans="1:8" x14ac:dyDescent="0.3">
      <c r="A20">
        <v>26.761800000000001</v>
      </c>
      <c r="B20" s="1" t="s">
        <v>37</v>
      </c>
      <c r="C20">
        <v>99</v>
      </c>
      <c r="D20">
        <v>26.762</v>
      </c>
      <c r="E20">
        <v>174465</v>
      </c>
      <c r="F20">
        <v>3204713</v>
      </c>
      <c r="G20" s="4">
        <f t="shared" si="0"/>
        <v>44.559086432103797</v>
      </c>
      <c r="H20" s="4">
        <f t="shared" si="1"/>
        <v>13.270376503222408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901784-0850-4ED6-9DF5-7E6867A05D17}">
  <dimension ref="A1:H8"/>
  <sheetViews>
    <sheetView workbookViewId="0">
      <selection activeCell="G2" sqref="G2:H8"/>
    </sheetView>
  </sheetViews>
  <sheetFormatPr defaultRowHeight="14.4" x14ac:dyDescent="0.3"/>
  <cols>
    <col min="2" max="2" width="44.33203125" customWidth="1"/>
    <col min="3" max="3" width="6.88671875" customWidth="1"/>
  </cols>
  <sheetData>
    <row r="1" spans="1:8" x14ac:dyDescent="0.3">
      <c r="A1" t="s">
        <v>0</v>
      </c>
      <c r="B1" t="s">
        <v>1</v>
      </c>
      <c r="C1" t="s">
        <v>2</v>
      </c>
      <c r="D1" t="s">
        <v>19</v>
      </c>
      <c r="E1" t="s">
        <v>20</v>
      </c>
      <c r="F1" t="s">
        <v>21</v>
      </c>
      <c r="G1" t="s">
        <v>65</v>
      </c>
      <c r="H1" t="s">
        <v>66</v>
      </c>
    </row>
    <row r="2" spans="1:8" x14ac:dyDescent="0.3">
      <c r="A2">
        <v>22.9068</v>
      </c>
      <c r="B2" s="1" t="s">
        <v>31</v>
      </c>
      <c r="C2">
        <v>99</v>
      </c>
      <c r="D2">
        <v>22.908000000000001</v>
      </c>
      <c r="E2">
        <v>62156</v>
      </c>
      <c r="F2">
        <v>1264866</v>
      </c>
      <c r="G2" s="4">
        <f t="shared" ref="G2:G8" si="0">(F2-c_C14)/m_C14</f>
        <v>42.558429463544435</v>
      </c>
      <c r="H2" s="4">
        <f t="shared" ref="H2:H8" si="1">(F2-c.R_C14)/m.R_C14</f>
        <v>9.6973681059904191</v>
      </c>
    </row>
    <row r="3" spans="1:8" x14ac:dyDescent="0.3">
      <c r="A3">
        <v>23.105699999999999</v>
      </c>
      <c r="B3" s="1" t="s">
        <v>6</v>
      </c>
      <c r="C3">
        <v>99</v>
      </c>
      <c r="D3">
        <v>23.105</v>
      </c>
      <c r="E3">
        <v>1930229</v>
      </c>
      <c r="F3">
        <v>30823625</v>
      </c>
      <c r="G3" s="4">
        <f t="shared" si="0"/>
        <v>73.043791028305336</v>
      </c>
      <c r="H3" s="4">
        <f t="shared" si="1"/>
        <v>64.141710427192365</v>
      </c>
    </row>
    <row r="4" spans="1:8" x14ac:dyDescent="0.3">
      <c r="A4">
        <v>24.076799999999999</v>
      </c>
      <c r="B4" s="1" t="s">
        <v>9</v>
      </c>
      <c r="C4">
        <v>99</v>
      </c>
      <c r="D4">
        <v>24.077999999999999</v>
      </c>
      <c r="E4">
        <v>64562</v>
      </c>
      <c r="F4">
        <v>1003125</v>
      </c>
      <c r="G4" s="4">
        <f t="shared" si="0"/>
        <v>42.288483454602648</v>
      </c>
      <c r="H4" s="4">
        <f t="shared" si="1"/>
        <v>9.2152667903196992</v>
      </c>
    </row>
    <row r="5" spans="1:8" x14ac:dyDescent="0.3">
      <c r="A5">
        <v>24.7378</v>
      </c>
      <c r="B5" s="1" t="s">
        <v>10</v>
      </c>
      <c r="C5">
        <v>99</v>
      </c>
      <c r="D5">
        <v>24.741</v>
      </c>
      <c r="E5">
        <v>1582213</v>
      </c>
      <c r="F5">
        <v>25903449</v>
      </c>
      <c r="G5" s="4">
        <f t="shared" si="0"/>
        <v>67.969378251968578</v>
      </c>
      <c r="H5" s="4">
        <f t="shared" si="1"/>
        <v>55.079227579906323</v>
      </c>
    </row>
    <row r="6" spans="1:8" x14ac:dyDescent="0.3">
      <c r="A6">
        <v>24.808</v>
      </c>
      <c r="B6" s="1" t="s">
        <v>11</v>
      </c>
      <c r="C6">
        <v>99</v>
      </c>
      <c r="D6">
        <v>24.806000000000001</v>
      </c>
      <c r="E6">
        <v>3902477</v>
      </c>
      <c r="F6">
        <v>85361412</v>
      </c>
      <c r="G6" s="4">
        <f t="shared" si="0"/>
        <v>129.29121858901306</v>
      </c>
      <c r="H6" s="4">
        <f t="shared" si="1"/>
        <v>164.59497860630631</v>
      </c>
    </row>
    <row r="7" spans="1:8" x14ac:dyDescent="0.3">
      <c r="A7">
        <v>25.012799999999999</v>
      </c>
      <c r="B7" s="1" t="s">
        <v>12</v>
      </c>
      <c r="C7">
        <v>99</v>
      </c>
      <c r="D7">
        <v>25.013999999999999</v>
      </c>
      <c r="E7">
        <v>2245084</v>
      </c>
      <c r="F7">
        <v>36208730</v>
      </c>
      <c r="G7" s="4">
        <f t="shared" si="0"/>
        <v>78.597707313803042</v>
      </c>
      <c r="H7" s="4">
        <f t="shared" si="1"/>
        <v>74.060547008106212</v>
      </c>
    </row>
    <row r="8" spans="1:8" x14ac:dyDescent="0.3">
      <c r="A8">
        <v>26.761900000000001</v>
      </c>
      <c r="B8" s="1" t="s">
        <v>37</v>
      </c>
      <c r="C8">
        <v>99</v>
      </c>
      <c r="D8">
        <v>26.760999999999999</v>
      </c>
      <c r="E8">
        <v>54786</v>
      </c>
      <c r="F8">
        <v>928453</v>
      </c>
      <c r="G8" s="4">
        <f t="shared" si="0"/>
        <v>42.2114706504195</v>
      </c>
      <c r="H8" s="4">
        <f t="shared" si="1"/>
        <v>9.077728271540586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013DB4-EEBF-4E4E-9133-B4DA7B0B4CE5}">
  <dimension ref="A1:H20"/>
  <sheetViews>
    <sheetView workbookViewId="0">
      <selection activeCell="G2" sqref="G2:H20"/>
    </sheetView>
  </sheetViews>
  <sheetFormatPr defaultRowHeight="14.4" x14ac:dyDescent="0.3"/>
  <cols>
    <col min="2" max="2" width="48" customWidth="1"/>
    <col min="6" max="6" width="13.109375" customWidth="1"/>
  </cols>
  <sheetData>
    <row r="1" spans="1:8" x14ac:dyDescent="0.3">
      <c r="A1" t="s">
        <v>0</v>
      </c>
      <c r="B1" t="s">
        <v>1</v>
      </c>
      <c r="C1" t="s">
        <v>2</v>
      </c>
      <c r="D1" t="s">
        <v>19</v>
      </c>
      <c r="E1" t="s">
        <v>20</v>
      </c>
      <c r="F1" t="s">
        <v>21</v>
      </c>
      <c r="G1" t="s">
        <v>65</v>
      </c>
      <c r="H1" t="s">
        <v>66</v>
      </c>
    </row>
    <row r="2" spans="1:8" x14ac:dyDescent="0.3">
      <c r="A2">
        <v>21.011399999999998</v>
      </c>
      <c r="B2" s="1" t="s">
        <v>3</v>
      </c>
      <c r="C2">
        <v>97</v>
      </c>
      <c r="D2">
        <v>21.012</v>
      </c>
      <c r="E2">
        <v>101947</v>
      </c>
      <c r="F2">
        <v>1601550</v>
      </c>
      <c r="G2" s="4">
        <f t="shared" ref="G2:G20" si="0">(F2-c_C14)/m_C14</f>
        <v>42.905667771927746</v>
      </c>
      <c r="H2" s="4">
        <f t="shared" ref="H2:H20" si="1">(F2-c.R_C14)/m.R_C14</f>
        <v>10.317507095928107</v>
      </c>
    </row>
    <row r="3" spans="1:8" x14ac:dyDescent="0.3">
      <c r="A3">
        <v>21.3858</v>
      </c>
      <c r="B3" s="1" t="s">
        <v>39</v>
      </c>
      <c r="C3">
        <v>99</v>
      </c>
      <c r="D3">
        <v>21.382999999999999</v>
      </c>
      <c r="E3">
        <v>225458</v>
      </c>
      <c r="F3">
        <v>4217822</v>
      </c>
      <c r="G3" s="4">
        <f t="shared" si="0"/>
        <v>45.603954187529972</v>
      </c>
      <c r="H3" s="4">
        <f t="shared" si="1"/>
        <v>15.136424167966743</v>
      </c>
    </row>
    <row r="4" spans="1:8" x14ac:dyDescent="0.3">
      <c r="A4">
        <v>21.918199999999999</v>
      </c>
      <c r="B4" s="1" t="s">
        <v>29</v>
      </c>
      <c r="C4">
        <v>52</v>
      </c>
      <c r="D4">
        <v>21.917999999999999</v>
      </c>
      <c r="E4">
        <v>57234</v>
      </c>
      <c r="F4">
        <v>895892</v>
      </c>
      <c r="G4" s="4">
        <f t="shared" si="0"/>
        <v>42.1778889341536</v>
      </c>
      <c r="H4" s="4">
        <f t="shared" si="1"/>
        <v>9.017754095008998</v>
      </c>
    </row>
    <row r="5" spans="1:8" x14ac:dyDescent="0.3">
      <c r="A5">
        <v>22.427099999999999</v>
      </c>
      <c r="B5" s="1" t="s">
        <v>40</v>
      </c>
      <c r="C5">
        <v>99</v>
      </c>
      <c r="D5">
        <v>22.43</v>
      </c>
      <c r="E5">
        <v>232932</v>
      </c>
      <c r="F5">
        <v>4550196</v>
      </c>
      <c r="G5" s="4">
        <f t="shared" si="0"/>
        <v>45.946747386822466</v>
      </c>
      <c r="H5" s="4">
        <f t="shared" si="1"/>
        <v>15.748624559555143</v>
      </c>
    </row>
    <row r="6" spans="1:8" x14ac:dyDescent="0.3">
      <c r="A6">
        <v>22.9068</v>
      </c>
      <c r="B6" s="1" t="s">
        <v>5</v>
      </c>
      <c r="C6">
        <v>99</v>
      </c>
      <c r="D6">
        <v>22.905000000000001</v>
      </c>
      <c r="E6">
        <v>116465</v>
      </c>
      <c r="F6">
        <v>2564834</v>
      </c>
      <c r="G6" s="4">
        <f t="shared" si="0"/>
        <v>43.899148622377155</v>
      </c>
      <c r="H6" s="4">
        <f t="shared" si="1"/>
        <v>12.091781985091643</v>
      </c>
    </row>
    <row r="7" spans="1:8" x14ac:dyDescent="0.3">
      <c r="A7">
        <v>23.105699999999999</v>
      </c>
      <c r="B7" s="1" t="s">
        <v>6</v>
      </c>
      <c r="C7">
        <v>99</v>
      </c>
      <c r="D7">
        <v>23.109000000000002</v>
      </c>
      <c r="E7">
        <v>3591108</v>
      </c>
      <c r="F7">
        <v>61144381</v>
      </c>
      <c r="G7" s="4">
        <f t="shared" si="0"/>
        <v>104.31503653549642</v>
      </c>
      <c r="H7" s="4">
        <f t="shared" si="1"/>
        <v>119.98957667562445</v>
      </c>
    </row>
    <row r="8" spans="1:8" x14ac:dyDescent="0.3">
      <c r="A8">
        <v>23.281300000000002</v>
      </c>
      <c r="B8" s="1" t="s">
        <v>49</v>
      </c>
      <c r="C8">
        <v>99</v>
      </c>
      <c r="D8">
        <v>23.279</v>
      </c>
      <c r="E8">
        <v>177151</v>
      </c>
      <c r="F8">
        <v>7706372</v>
      </c>
      <c r="G8" s="4">
        <f t="shared" si="0"/>
        <v>49.201862614157314</v>
      </c>
      <c r="H8" s="4">
        <f t="shared" si="1"/>
        <v>21.561991980357956</v>
      </c>
    </row>
    <row r="9" spans="1:8" x14ac:dyDescent="0.3">
      <c r="A9">
        <v>23.679099999999998</v>
      </c>
      <c r="B9" s="1" t="s">
        <v>7</v>
      </c>
      <c r="C9">
        <v>99</v>
      </c>
      <c r="D9">
        <v>23.681999999999999</v>
      </c>
      <c r="E9">
        <v>8214872</v>
      </c>
      <c r="F9">
        <v>800495788</v>
      </c>
      <c r="G9" s="4">
        <f t="shared" si="0"/>
        <v>866.84349606282967</v>
      </c>
      <c r="H9" s="4">
        <f t="shared" si="1"/>
        <v>1481.8025370360479</v>
      </c>
    </row>
    <row r="10" spans="1:8" x14ac:dyDescent="0.3">
      <c r="A10">
        <v>24.082699999999999</v>
      </c>
      <c r="B10" s="1" t="s">
        <v>9</v>
      </c>
      <c r="C10">
        <v>95</v>
      </c>
      <c r="D10">
        <v>24.085000000000001</v>
      </c>
      <c r="E10">
        <v>241796</v>
      </c>
      <c r="F10">
        <v>6783622</v>
      </c>
      <c r="G10" s="4">
        <f t="shared" si="0"/>
        <v>48.250186416117906</v>
      </c>
      <c r="H10" s="4">
        <f t="shared" si="1"/>
        <v>19.862376753721104</v>
      </c>
    </row>
    <row r="11" spans="1:8" x14ac:dyDescent="0.3">
      <c r="A11">
        <v>24.258199999999999</v>
      </c>
      <c r="B11" s="1" t="s">
        <v>42</v>
      </c>
      <c r="C11">
        <v>94</v>
      </c>
      <c r="D11">
        <v>24.254999999999999</v>
      </c>
      <c r="E11">
        <v>197883</v>
      </c>
      <c r="F11">
        <v>10322333</v>
      </c>
      <c r="G11" s="4">
        <f t="shared" si="0"/>
        <v>51.899828280588487</v>
      </c>
      <c r="H11" s="4">
        <f t="shared" si="1"/>
        <v>26.380336220821967</v>
      </c>
    </row>
    <row r="12" spans="1:8" x14ac:dyDescent="0.3">
      <c r="A12">
        <v>24.445399999999999</v>
      </c>
      <c r="B12" s="1" t="s">
        <v>34</v>
      </c>
      <c r="C12">
        <v>95</v>
      </c>
      <c r="D12">
        <v>24.445</v>
      </c>
      <c r="E12">
        <v>1258451</v>
      </c>
      <c r="F12">
        <v>40955149</v>
      </c>
      <c r="G12" s="4">
        <f t="shared" si="0"/>
        <v>83.492916187519654</v>
      </c>
      <c r="H12" s="4">
        <f t="shared" si="1"/>
        <v>82.802986460177152</v>
      </c>
    </row>
    <row r="13" spans="1:8" x14ac:dyDescent="0.3">
      <c r="A13">
        <v>24.749600000000001</v>
      </c>
      <c r="B13" s="1" t="s">
        <v>10</v>
      </c>
      <c r="C13">
        <v>99</v>
      </c>
      <c r="D13">
        <v>24.751000000000001</v>
      </c>
      <c r="E13">
        <v>2475959</v>
      </c>
      <c r="F13">
        <v>50646828</v>
      </c>
      <c r="G13" s="4">
        <f t="shared" si="0"/>
        <v>93.488408166212011</v>
      </c>
      <c r="H13" s="4">
        <f t="shared" si="1"/>
        <v>100.65411103354657</v>
      </c>
    </row>
    <row r="14" spans="1:8" x14ac:dyDescent="0.3">
      <c r="A14">
        <v>24.825700000000001</v>
      </c>
      <c r="B14" s="1" t="s">
        <v>11</v>
      </c>
      <c r="C14">
        <v>99</v>
      </c>
      <c r="D14">
        <v>24.824999999999999</v>
      </c>
      <c r="E14">
        <v>6392896</v>
      </c>
      <c r="F14">
        <v>155421151</v>
      </c>
      <c r="G14" s="4">
        <f t="shared" si="0"/>
        <v>201.54717745886211</v>
      </c>
      <c r="H14" s="4">
        <f t="shared" si="1"/>
        <v>293.63816384456555</v>
      </c>
    </row>
    <row r="15" spans="1:8" x14ac:dyDescent="0.3">
      <c r="A15">
        <v>25.0246</v>
      </c>
      <c r="B15" s="1" t="s">
        <v>12</v>
      </c>
      <c r="C15">
        <v>99</v>
      </c>
      <c r="D15">
        <v>25.023</v>
      </c>
      <c r="E15">
        <v>3517634</v>
      </c>
      <c r="F15">
        <v>60587404</v>
      </c>
      <c r="G15" s="4">
        <f t="shared" si="0"/>
        <v>103.74059952248597</v>
      </c>
      <c r="H15" s="4">
        <f t="shared" si="1"/>
        <v>118.96367953112538</v>
      </c>
    </row>
    <row r="16" spans="1:8" x14ac:dyDescent="0.3">
      <c r="A16">
        <v>25.381399999999999</v>
      </c>
      <c r="B16" s="1" t="s">
        <v>44</v>
      </c>
      <c r="C16">
        <v>93</v>
      </c>
      <c r="D16">
        <v>25.382000000000001</v>
      </c>
      <c r="E16">
        <v>9807971</v>
      </c>
      <c r="F16">
        <v>1211097697</v>
      </c>
      <c r="G16" s="4">
        <f t="shared" si="0"/>
        <v>1290.3168785226974</v>
      </c>
      <c r="H16" s="4">
        <f t="shared" si="1"/>
        <v>2238.0910839041694</v>
      </c>
    </row>
    <row r="17" spans="1:8" x14ac:dyDescent="0.3">
      <c r="A17">
        <v>25.586200000000002</v>
      </c>
      <c r="B17" s="1" t="s">
        <v>14</v>
      </c>
      <c r="C17">
        <v>99</v>
      </c>
      <c r="D17">
        <v>25.585000000000001</v>
      </c>
      <c r="E17">
        <v>10057370</v>
      </c>
      <c r="F17">
        <v>660429803</v>
      </c>
      <c r="G17" s="4">
        <f t="shared" si="0"/>
        <v>722.38674821190068</v>
      </c>
      <c r="H17" s="4">
        <f t="shared" si="1"/>
        <v>1223.8146954322667</v>
      </c>
    </row>
    <row r="18" spans="1:8" x14ac:dyDescent="0.3">
      <c r="A18">
        <v>26.2531</v>
      </c>
      <c r="B18" s="1" t="s">
        <v>14</v>
      </c>
      <c r="C18">
        <v>70</v>
      </c>
      <c r="D18">
        <v>26.254000000000001</v>
      </c>
      <c r="E18">
        <v>179173</v>
      </c>
      <c r="F18">
        <v>5127079</v>
      </c>
      <c r="G18" s="4">
        <f t="shared" si="0"/>
        <v>46.541714409476022</v>
      </c>
      <c r="H18" s="4">
        <f t="shared" si="1"/>
        <v>16.811186608634468</v>
      </c>
    </row>
    <row r="19" spans="1:8" x14ac:dyDescent="0.3">
      <c r="A19">
        <v>26.773700000000002</v>
      </c>
      <c r="B19" s="1" t="s">
        <v>15</v>
      </c>
      <c r="C19">
        <v>98</v>
      </c>
      <c r="D19">
        <v>26.774000000000001</v>
      </c>
      <c r="E19">
        <v>168964</v>
      </c>
      <c r="F19">
        <v>6106350</v>
      </c>
      <c r="G19" s="4">
        <f t="shared" si="0"/>
        <v>47.551683417474123</v>
      </c>
      <c r="H19" s="4">
        <f t="shared" si="1"/>
        <v>18.614907987777137</v>
      </c>
    </row>
    <row r="20" spans="1:8" x14ac:dyDescent="0.3">
      <c r="A20">
        <v>27.066199999999998</v>
      </c>
      <c r="B20" s="1" t="s">
        <v>38</v>
      </c>
      <c r="C20">
        <v>99</v>
      </c>
      <c r="D20">
        <v>27.068000000000001</v>
      </c>
      <c r="E20">
        <v>260372</v>
      </c>
      <c r="F20">
        <v>10282445</v>
      </c>
      <c r="G20" s="4">
        <f t="shared" si="0"/>
        <v>51.858689878868198</v>
      </c>
      <c r="H20" s="4">
        <f t="shared" si="1"/>
        <v>26.30686642709659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E36E8E-AA00-429C-B631-51BC04C758A8}">
  <dimension ref="I1:P9"/>
  <sheetViews>
    <sheetView workbookViewId="0">
      <selection activeCell="P9" sqref="P9"/>
    </sheetView>
  </sheetViews>
  <sheetFormatPr defaultRowHeight="14.4" x14ac:dyDescent="0.3"/>
  <cols>
    <col min="16" max="16" width="12.5546875" customWidth="1"/>
  </cols>
  <sheetData>
    <row r="1" spans="9:16" x14ac:dyDescent="0.3">
      <c r="I1" t="s">
        <v>50</v>
      </c>
      <c r="J1" t="s">
        <v>51</v>
      </c>
      <c r="K1" t="s">
        <v>52</v>
      </c>
      <c r="O1" t="s">
        <v>53</v>
      </c>
      <c r="P1">
        <v>969605</v>
      </c>
    </row>
    <row r="2" spans="9:16" x14ac:dyDescent="0.3">
      <c r="I2" t="s">
        <v>54</v>
      </c>
      <c r="J2" s="2">
        <v>50.112499999999997</v>
      </c>
      <c r="K2">
        <v>17537048</v>
      </c>
      <c r="O2" t="s">
        <v>55</v>
      </c>
      <c r="P2" s="3">
        <v>-40000000</v>
      </c>
    </row>
    <row r="3" spans="9:16" x14ac:dyDescent="0.3">
      <c r="I3" t="s">
        <v>56</v>
      </c>
      <c r="J3" s="2">
        <v>100.22499999999999</v>
      </c>
      <c r="K3">
        <v>52828445</v>
      </c>
    </row>
    <row r="4" spans="9:16" x14ac:dyDescent="0.3">
      <c r="I4" t="s">
        <v>57</v>
      </c>
      <c r="J4" s="2">
        <v>125.28125</v>
      </c>
      <c r="K4">
        <v>77905127</v>
      </c>
      <c r="O4" t="s">
        <v>58</v>
      </c>
      <c r="P4">
        <v>542917</v>
      </c>
    </row>
    <row r="5" spans="9:16" x14ac:dyDescent="0.3">
      <c r="I5" t="s">
        <v>59</v>
      </c>
      <c r="J5" s="2">
        <v>250.5625</v>
      </c>
      <c r="K5">
        <v>208735523</v>
      </c>
      <c r="O5" t="s">
        <v>60</v>
      </c>
      <c r="P5" s="3">
        <v>-4000000</v>
      </c>
    </row>
    <row r="6" spans="9:16" x14ac:dyDescent="0.3">
      <c r="I6" t="s">
        <v>61</v>
      </c>
      <c r="J6" s="2">
        <v>501.125</v>
      </c>
      <c r="K6">
        <v>447195427</v>
      </c>
    </row>
    <row r="7" spans="9:16" x14ac:dyDescent="0.3">
      <c r="I7" t="s">
        <v>62</v>
      </c>
      <c r="J7" s="2">
        <v>20</v>
      </c>
      <c r="K7">
        <v>7442784</v>
      </c>
    </row>
    <row r="8" spans="9:16" x14ac:dyDescent="0.3">
      <c r="I8" t="s">
        <v>63</v>
      </c>
      <c r="J8" s="2">
        <v>200</v>
      </c>
      <c r="K8">
        <v>101379656</v>
      </c>
    </row>
    <row r="9" spans="9:16" x14ac:dyDescent="0.3">
      <c r="I9" t="s">
        <v>64</v>
      </c>
      <c r="J9" s="2">
        <v>300</v>
      </c>
      <c r="K9">
        <v>160257112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4</vt:i4>
      </vt:variant>
    </vt:vector>
  </HeadingPairs>
  <TitlesOfParts>
    <vt:vector size="13" baseType="lpstr">
      <vt:lpstr>YNK9</vt:lpstr>
      <vt:lpstr>YNK10</vt:lpstr>
      <vt:lpstr>YNK11</vt:lpstr>
      <vt:lpstr>YNK15</vt:lpstr>
      <vt:lpstr>YNK16</vt:lpstr>
      <vt:lpstr>YNK17</vt:lpstr>
      <vt:lpstr>YNK14</vt:lpstr>
      <vt:lpstr>YNK13</vt:lpstr>
      <vt:lpstr>STD</vt:lpstr>
      <vt:lpstr>c.R_C14</vt:lpstr>
      <vt:lpstr>c_C14</vt:lpstr>
      <vt:lpstr>m.R_C14</vt:lpstr>
      <vt:lpstr>m_C14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NJOWE</dc:creator>
  <cp:lastModifiedBy>NJOWE</cp:lastModifiedBy>
  <dcterms:created xsi:type="dcterms:W3CDTF">2019-08-31T13:50:30Z</dcterms:created>
  <dcterms:modified xsi:type="dcterms:W3CDTF">2019-11-22T09:09:05Z</dcterms:modified>
</cp:coreProperties>
</file>