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mc:AlternateContent xmlns:mc="http://schemas.openxmlformats.org/markup-compatibility/2006">
    <mc:Choice Requires="x15">
      <x15ac:absPath xmlns:x15ac="http://schemas.microsoft.com/office/spreadsheetml/2010/11/ac" url="C:\Users\u23259877\Desktop\"/>
    </mc:Choice>
  </mc:AlternateContent>
  <xr:revisionPtr revIDLastSave="0" documentId="13_ncr:1_{A9759A5A-74E1-420C-B714-80A5E5FEC045}" xr6:coauthVersionLast="36" xr6:coauthVersionMax="36" xr10:uidLastSave="{00000000-0000-0000-0000-000000000000}"/>
  <bookViews>
    <workbookView xWindow="0" yWindow="0" windowWidth="20490" windowHeight="6945" xr2:uid="{00000000-000D-0000-FFFF-FFFF00000000}"/>
  </bookViews>
  <sheets>
    <sheet name="Quantitaive data (2)" sheetId="5" r:id="rId1"/>
    <sheet name="Quantitaive data" sheetId="1" state="hidden" r:id="rId2"/>
    <sheet name="parameters" sheetId="4" r:id="rId3"/>
    <sheet name="Qualitative data" sheetId="2" r:id="rId4"/>
    <sheet name="code" sheetId="3" r:id="rId5"/>
  </sheets>
  <calcPr calcId="191028"/>
  <pivotCaches>
    <pivotCache cacheId="0" r:id="rId6"/>
    <pivotCache cacheId="1" r:id="rId7"/>
  </pivotCaches>
</workbook>
</file>

<file path=xl/calcChain.xml><?xml version="1.0" encoding="utf-8"?>
<calcChain xmlns="http://schemas.openxmlformats.org/spreadsheetml/2006/main">
  <c r="AL127" i="5" l="1"/>
  <c r="AL126" i="5"/>
  <c r="AH127" i="5"/>
  <c r="AI127" i="5"/>
  <c r="AJ127" i="5"/>
  <c r="AK127" i="5"/>
  <c r="AG127" i="5"/>
  <c r="AH124" i="5"/>
  <c r="AI124" i="5"/>
  <c r="AJ124" i="5"/>
  <c r="AK124" i="5"/>
  <c r="AL124" i="5"/>
  <c r="AH125" i="5"/>
  <c r="AI125" i="5"/>
  <c r="AJ125" i="5"/>
  <c r="AK125" i="5"/>
  <c r="AL125" i="5"/>
  <c r="AH126" i="5"/>
  <c r="AI126" i="5"/>
  <c r="AJ126" i="5"/>
  <c r="AK126" i="5"/>
  <c r="AG125" i="5"/>
  <c r="AG126" i="5"/>
  <c r="AG124" i="5"/>
  <c r="AH121" i="5"/>
  <c r="AI121" i="5"/>
  <c r="AJ121" i="5"/>
  <c r="AK121" i="5"/>
  <c r="AL121" i="5"/>
  <c r="AH122" i="5"/>
  <c r="AI122" i="5"/>
  <c r="AJ122" i="5"/>
  <c r="AK122" i="5"/>
  <c r="AL122" i="5"/>
  <c r="AH123" i="5"/>
  <c r="AI123" i="5"/>
  <c r="AJ123" i="5"/>
  <c r="AK123" i="5"/>
  <c r="AL123" i="5"/>
  <c r="AG122" i="5"/>
  <c r="AG123" i="5"/>
  <c r="AG121" i="5"/>
  <c r="AH118" i="5"/>
  <c r="AI118" i="5"/>
  <c r="AJ118" i="5"/>
  <c r="AK118" i="5"/>
  <c r="AL118" i="5"/>
  <c r="AH119" i="5"/>
  <c r="AI119" i="5"/>
  <c r="AJ119" i="5"/>
  <c r="AK119" i="5"/>
  <c r="AL119" i="5"/>
  <c r="AH120" i="5"/>
  <c r="AI120" i="5"/>
  <c r="AJ120" i="5"/>
  <c r="AK120" i="5"/>
  <c r="AL120" i="5"/>
  <c r="AG119" i="5"/>
  <c r="AG120" i="5"/>
  <c r="AG118" i="5"/>
  <c r="AH115" i="5"/>
  <c r="AI115" i="5"/>
  <c r="AJ115" i="5"/>
  <c r="AK115" i="5"/>
  <c r="AL115" i="5"/>
  <c r="AH116" i="5"/>
  <c r="AI116" i="5"/>
  <c r="AJ116" i="5"/>
  <c r="AK116" i="5"/>
  <c r="AL116" i="5"/>
  <c r="AH117" i="5"/>
  <c r="AI117" i="5"/>
  <c r="AJ117" i="5"/>
  <c r="AK117" i="5"/>
  <c r="AL117" i="5"/>
  <c r="AG116" i="5"/>
  <c r="AG117" i="5"/>
  <c r="AG115" i="5"/>
  <c r="AH112" i="5"/>
  <c r="AI112" i="5"/>
  <c r="AJ112" i="5"/>
  <c r="AK112" i="5"/>
  <c r="AL112" i="5"/>
  <c r="AH113" i="5"/>
  <c r="AI113" i="5"/>
  <c r="AJ113" i="5"/>
  <c r="AK113" i="5"/>
  <c r="AL113" i="5"/>
  <c r="AH114" i="5"/>
  <c r="AI114" i="5"/>
  <c r="AJ114" i="5"/>
  <c r="AK114" i="5"/>
  <c r="AL114" i="5"/>
  <c r="AG113" i="5"/>
  <c r="AG114" i="5"/>
  <c r="AG112" i="5"/>
  <c r="AH109" i="5"/>
  <c r="AI109" i="5"/>
  <c r="AJ109" i="5"/>
  <c r="AK109" i="5"/>
  <c r="AL109" i="5"/>
  <c r="AH110" i="5"/>
  <c r="AI110" i="5"/>
  <c r="AJ110" i="5"/>
  <c r="AK110" i="5"/>
  <c r="AL110" i="5"/>
  <c r="AH111" i="5"/>
  <c r="AI111" i="5"/>
  <c r="AJ111" i="5"/>
  <c r="AK111" i="5"/>
  <c r="AL111" i="5"/>
  <c r="AG110" i="5"/>
  <c r="AG111" i="5"/>
  <c r="AG109" i="5"/>
  <c r="AX76" i="5" l="1"/>
  <c r="X76" i="5"/>
  <c r="AC75" i="5"/>
  <c r="AC74" i="5"/>
  <c r="AC73" i="5"/>
  <c r="AQ57" i="5"/>
  <c r="AQ56" i="5"/>
  <c r="AQ55" i="5"/>
  <c r="AQ54" i="5"/>
  <c r="AQ53" i="5"/>
  <c r="AQ58" i="5" s="1"/>
  <c r="CK76" i="5"/>
  <c r="CJ76" i="5"/>
  <c r="CI76" i="5"/>
  <c r="CH76" i="5"/>
  <c r="CG76" i="5"/>
  <c r="CL75" i="5"/>
  <c r="CL74" i="5"/>
  <c r="CL73" i="5"/>
  <c r="CC76" i="5"/>
  <c r="CB76" i="5"/>
  <c r="CB84" i="5" s="1"/>
  <c r="CA76" i="5"/>
  <c r="CA84" i="5" s="1"/>
  <c r="BZ76" i="5"/>
  <c r="BZ84" i="5" s="1"/>
  <c r="BY76" i="5"/>
  <c r="BY84" i="5" s="1"/>
  <c r="CD75" i="5"/>
  <c r="CD83" i="5" s="1"/>
  <c r="CD74" i="5"/>
  <c r="CD82" i="5" s="1"/>
  <c r="CD73" i="5"/>
  <c r="BT76" i="5"/>
  <c r="BS76" i="5"/>
  <c r="BS84" i="5" s="1"/>
  <c r="BU76" i="5"/>
  <c r="BT81" i="5" s="1"/>
  <c r="BU75" i="5"/>
  <c r="BU83" i="5" s="1"/>
  <c r="BU74" i="5"/>
  <c r="BU82" i="5" s="1"/>
  <c r="BU73" i="5"/>
  <c r="BU81" i="5" s="1"/>
  <c r="BP73" i="5"/>
  <c r="BG74" i="5"/>
  <c r="BG75" i="5"/>
  <c r="BG73" i="5"/>
  <c r="BG81" i="5" s="1"/>
  <c r="BP75" i="5"/>
  <c r="BP74" i="5"/>
  <c r="BB75" i="5"/>
  <c r="BB74" i="5"/>
  <c r="BB73" i="5"/>
  <c r="AT75" i="5"/>
  <c r="AT74" i="5"/>
  <c r="AT73" i="5"/>
  <c r="AK75" i="5"/>
  <c r="AK74" i="5"/>
  <c r="AK73" i="5"/>
  <c r="U74" i="5"/>
  <c r="U73" i="5"/>
  <c r="U81" i="5" s="1"/>
  <c r="U75" i="5"/>
  <c r="H74" i="5"/>
  <c r="H75" i="5"/>
  <c r="H73" i="5"/>
  <c r="BO76" i="5"/>
  <c r="BN76" i="5"/>
  <c r="BM76" i="5"/>
  <c r="BL76" i="5"/>
  <c r="BK76" i="5"/>
  <c r="BF76" i="5"/>
  <c r="BG76" i="5" s="1"/>
  <c r="BE76" i="5"/>
  <c r="BE84" i="5" s="1"/>
  <c r="BA76" i="5"/>
  <c r="AZ76" i="5"/>
  <c r="AY76" i="5"/>
  <c r="AW76" i="5"/>
  <c r="AS76" i="5"/>
  <c r="AR76" i="5"/>
  <c r="AQ76" i="5"/>
  <c r="AP76" i="5"/>
  <c r="AO76" i="5"/>
  <c r="AJ76" i="5"/>
  <c r="AI76" i="5"/>
  <c r="AH76" i="5"/>
  <c r="AG76" i="5"/>
  <c r="AF76" i="5"/>
  <c r="AA76" i="5"/>
  <c r="AB76" i="5"/>
  <c r="AB84" i="5" s="1"/>
  <c r="Z76" i="5"/>
  <c r="Z84" i="5" s="1"/>
  <c r="Y76" i="5"/>
  <c r="AC76" i="5" s="1"/>
  <c r="T76" i="5"/>
  <c r="T84" i="5" s="1"/>
  <c r="S76" i="5"/>
  <c r="S84" i="5" s="1"/>
  <c r="R76" i="5"/>
  <c r="R84" i="5" s="1"/>
  <c r="Q76" i="5"/>
  <c r="P76" i="5"/>
  <c r="U76" i="5" s="1"/>
  <c r="L76" i="5"/>
  <c r="M74" i="5"/>
  <c r="M75" i="5"/>
  <c r="M73" i="5"/>
  <c r="K76" i="5"/>
  <c r="D76" i="5"/>
  <c r="E76" i="5"/>
  <c r="F76" i="5"/>
  <c r="G76" i="5"/>
  <c r="C76" i="5"/>
  <c r="H57" i="5"/>
  <c r="H56" i="5"/>
  <c r="H55" i="5"/>
  <c r="H54" i="5"/>
  <c r="H53" i="5"/>
  <c r="BP57" i="5"/>
  <c r="BP56" i="5"/>
  <c r="BP58" i="5" s="1"/>
  <c r="BP55" i="5"/>
  <c r="BP54" i="5"/>
  <c r="BP53" i="5"/>
  <c r="BK54" i="5"/>
  <c r="BK53" i="5"/>
  <c r="BF57" i="5"/>
  <c r="BF56" i="5"/>
  <c r="BF55" i="5"/>
  <c r="BF58" i="5" s="1"/>
  <c r="BF54" i="5"/>
  <c r="BF53" i="5"/>
  <c r="BA57" i="5"/>
  <c r="BA56" i="5"/>
  <c r="BA55" i="5"/>
  <c r="BA54" i="5"/>
  <c r="BA53" i="5"/>
  <c r="BB53" i="5" s="1"/>
  <c r="AV54" i="5"/>
  <c r="AV55" i="5" s="1"/>
  <c r="AV53" i="5"/>
  <c r="AL57" i="5"/>
  <c r="AL56" i="5"/>
  <c r="AL55" i="5"/>
  <c r="AM55" i="5" s="1"/>
  <c r="AL54" i="5"/>
  <c r="AL53" i="5"/>
  <c r="AG57" i="5"/>
  <c r="AG56" i="5"/>
  <c r="AG58" i="5" s="1"/>
  <c r="AG55" i="5"/>
  <c r="AG54" i="5"/>
  <c r="AG53" i="5"/>
  <c r="AB57" i="5"/>
  <c r="AB56" i="5"/>
  <c r="AB55" i="5"/>
  <c r="AB54" i="5"/>
  <c r="AB53" i="5"/>
  <c r="AB58" i="5" s="1"/>
  <c r="W57" i="5"/>
  <c r="W56" i="5"/>
  <c r="W55" i="5"/>
  <c r="W54" i="5"/>
  <c r="W58" i="5" s="1"/>
  <c r="W53" i="5"/>
  <c r="R54" i="5"/>
  <c r="R53" i="5"/>
  <c r="R55" i="5" s="1"/>
  <c r="M53" i="5"/>
  <c r="M55" i="5" s="1"/>
  <c r="M54" i="5"/>
  <c r="C55" i="5"/>
  <c r="C54" i="5"/>
  <c r="C53" i="5"/>
  <c r="C56" i="5" s="1"/>
  <c r="CD76" i="5"/>
  <c r="BZ81" i="5" s="1"/>
  <c r="H58" i="5"/>
  <c r="I55" i="5"/>
  <c r="BK55" i="5"/>
  <c r="BL53" i="5" s="1"/>
  <c r="BA58" i="5"/>
  <c r="BB56" i="5" s="1"/>
  <c r="AL58" i="5"/>
  <c r="AM58" i="5" s="1"/>
  <c r="I53" i="5"/>
  <c r="I57" i="5"/>
  <c r="I54" i="5"/>
  <c r="I58" i="5"/>
  <c r="I56" i="5"/>
  <c r="BB54" i="5"/>
  <c r="C3" i="2"/>
  <c r="I2" i="2"/>
  <c r="BB81" i="5" l="1"/>
  <c r="AX84" i="5"/>
  <c r="D53" i="5"/>
  <c r="D56" i="5"/>
  <c r="D54" i="5"/>
  <c r="X57" i="5"/>
  <c r="X53" i="5"/>
  <c r="X58" i="5"/>
  <c r="X55" i="5"/>
  <c r="AH84" i="5"/>
  <c r="U82" i="5"/>
  <c r="CL83" i="5"/>
  <c r="BB83" i="5"/>
  <c r="D55" i="5"/>
  <c r="X56" i="5"/>
  <c r="Y81" i="5"/>
  <c r="AB82" i="5"/>
  <c r="Z81" i="5"/>
  <c r="AC82" i="5"/>
  <c r="AA81" i="5"/>
  <c r="Y83" i="5"/>
  <c r="AB81" i="5"/>
  <c r="Z83" i="5"/>
  <c r="AC84" i="5"/>
  <c r="AA83" i="5"/>
  <c r="X82" i="5"/>
  <c r="Y82" i="5"/>
  <c r="AB83" i="5"/>
  <c r="X83" i="5"/>
  <c r="Z82" i="5"/>
  <c r="AA82" i="5"/>
  <c r="X81" i="5"/>
  <c r="AZ84" i="5"/>
  <c r="CH84" i="5"/>
  <c r="AK83" i="5"/>
  <c r="CI84" i="5"/>
  <c r="AC81" i="5"/>
  <c r="N54" i="5"/>
  <c r="N55" i="5"/>
  <c r="AH54" i="5"/>
  <c r="AH55" i="5"/>
  <c r="AH58" i="5"/>
  <c r="AH53" i="5"/>
  <c r="BG54" i="5"/>
  <c r="BG57" i="5"/>
  <c r="BG53" i="5"/>
  <c r="BG58" i="5"/>
  <c r="BG56" i="5"/>
  <c r="AT81" i="5"/>
  <c r="S54" i="5"/>
  <c r="S53" i="5"/>
  <c r="S55" i="5"/>
  <c r="AA84" i="5"/>
  <c r="BF83" i="5"/>
  <c r="BG83" i="5"/>
  <c r="BG84" i="5"/>
  <c r="BF81" i="5"/>
  <c r="BE82" i="5"/>
  <c r="BE83" i="5"/>
  <c r="BF82" i="5"/>
  <c r="BE81" i="5"/>
  <c r="AT82" i="5"/>
  <c r="AC83" i="5"/>
  <c r="AC58" i="5"/>
  <c r="AC57" i="5"/>
  <c r="AC56" i="5"/>
  <c r="AW55" i="5"/>
  <c r="AW53" i="5"/>
  <c r="BQ57" i="5"/>
  <c r="BQ54" i="5"/>
  <c r="BQ53" i="5"/>
  <c r="BQ55" i="5"/>
  <c r="BQ58" i="5"/>
  <c r="L84" i="5"/>
  <c r="CJ84" i="5"/>
  <c r="AC54" i="5"/>
  <c r="AH57" i="5"/>
  <c r="Q81" i="5"/>
  <c r="T82" i="5"/>
  <c r="R81" i="5"/>
  <c r="S81" i="5"/>
  <c r="Q83" i="5"/>
  <c r="T81" i="5"/>
  <c r="R83" i="5"/>
  <c r="U84" i="5"/>
  <c r="S83" i="5"/>
  <c r="P82" i="5"/>
  <c r="Q82" i="5"/>
  <c r="T83" i="5"/>
  <c r="P83" i="5"/>
  <c r="R82" i="5"/>
  <c r="S82" i="5"/>
  <c r="P81" i="5"/>
  <c r="AC55" i="5"/>
  <c r="Q84" i="5"/>
  <c r="U83" i="5"/>
  <c r="BG82" i="5"/>
  <c r="X84" i="5"/>
  <c r="CL76" i="5"/>
  <c r="CL82" i="5" s="1"/>
  <c r="Y84" i="5"/>
  <c r="BU84" i="5"/>
  <c r="BY81" i="5"/>
  <c r="CB82" i="5"/>
  <c r="AK76" i="5"/>
  <c r="BB76" i="5"/>
  <c r="AY84" i="5" s="1"/>
  <c r="P84" i="5"/>
  <c r="BT84" i="5"/>
  <c r="CA82" i="5"/>
  <c r="AW54" i="5"/>
  <c r="BB55" i="5"/>
  <c r="BQ56" i="5"/>
  <c r="AC53" i="5"/>
  <c r="BB57" i="5"/>
  <c r="N53" i="5"/>
  <c r="BB58" i="5"/>
  <c r="X54" i="5"/>
  <c r="AR54" i="5"/>
  <c r="BY83" i="5"/>
  <c r="CC83" i="5"/>
  <c r="BZ82" i="5"/>
  <c r="BL54" i="5"/>
  <c r="BT83" i="5"/>
  <c r="BY82" i="5"/>
  <c r="CB83" i="5"/>
  <c r="CD81" i="5"/>
  <c r="AM56" i="5"/>
  <c r="BL55" i="5"/>
  <c r="AH56" i="5"/>
  <c r="BG55" i="5"/>
  <c r="BP76" i="5"/>
  <c r="BL84" i="5" s="1"/>
  <c r="BS81" i="5"/>
  <c r="CD84" i="5"/>
  <c r="CA83" i="5"/>
  <c r="CC81" i="5"/>
  <c r="AM57" i="5"/>
  <c r="AT76" i="5"/>
  <c r="AR57" i="5"/>
  <c r="BF84" i="5"/>
  <c r="BT82" i="5"/>
  <c r="CC84" i="5"/>
  <c r="BZ83" i="5"/>
  <c r="CB81" i="5"/>
  <c r="AM54" i="5"/>
  <c r="AM53" i="5"/>
  <c r="BS83" i="5"/>
  <c r="CA81" i="5"/>
  <c r="M76" i="5"/>
  <c r="K84" i="5" s="1"/>
  <c r="BS82" i="5"/>
  <c r="CC82" i="5"/>
  <c r="H76" i="5"/>
  <c r="E84" i="5" s="1"/>
  <c r="AR53" i="5"/>
  <c r="AR55" i="5"/>
  <c r="AR58" i="5"/>
  <c r="AR56" i="5"/>
  <c r="AP81" i="5" l="1"/>
  <c r="AS82" i="5"/>
  <c r="AQ81" i="5"/>
  <c r="AR81" i="5"/>
  <c r="AP83" i="5"/>
  <c r="AS81" i="5"/>
  <c r="AQ83" i="5"/>
  <c r="AT84" i="5"/>
  <c r="AR83" i="5"/>
  <c r="AO82" i="5"/>
  <c r="AP82" i="5"/>
  <c r="AS83" i="5"/>
  <c r="AO83" i="5"/>
  <c r="AQ82" i="5"/>
  <c r="AO84" i="5"/>
  <c r="AR82" i="5"/>
  <c r="AO81" i="5"/>
  <c r="AG81" i="5"/>
  <c r="AJ82" i="5"/>
  <c r="AH81" i="5"/>
  <c r="AK82" i="5"/>
  <c r="AI81" i="5"/>
  <c r="AG83" i="5"/>
  <c r="AJ81" i="5"/>
  <c r="AH83" i="5"/>
  <c r="AK84" i="5"/>
  <c r="AI83" i="5"/>
  <c r="AF82" i="5"/>
  <c r="AG82" i="5"/>
  <c r="AJ83" i="5"/>
  <c r="AF83" i="5"/>
  <c r="AH82" i="5"/>
  <c r="AI82" i="5"/>
  <c r="AF81" i="5"/>
  <c r="BM84" i="5"/>
  <c r="AS84" i="5"/>
  <c r="AT83" i="5"/>
  <c r="BP83" i="5"/>
  <c r="BP82" i="5"/>
  <c r="CG84" i="5"/>
  <c r="AW84" i="5"/>
  <c r="H82" i="5"/>
  <c r="M82" i="5"/>
  <c r="BN84" i="5"/>
  <c r="AR84" i="5"/>
  <c r="H83" i="5"/>
  <c r="AQ84" i="5"/>
  <c r="C84" i="5"/>
  <c r="AJ84" i="5"/>
  <c r="BO84" i="5"/>
  <c r="BK84" i="5"/>
  <c r="L81" i="5"/>
  <c r="K82" i="5"/>
  <c r="L82" i="5"/>
  <c r="K83" i="5"/>
  <c r="K81" i="5"/>
  <c r="L83" i="5"/>
  <c r="M84" i="5"/>
  <c r="CH81" i="5"/>
  <c r="CK82" i="5"/>
  <c r="CI81" i="5"/>
  <c r="CJ81" i="5"/>
  <c r="CH83" i="5"/>
  <c r="CK84" i="5"/>
  <c r="CK81" i="5"/>
  <c r="CI83" i="5"/>
  <c r="CL84" i="5"/>
  <c r="CJ83" i="5"/>
  <c r="CG82" i="5"/>
  <c r="CH82" i="5"/>
  <c r="CK83" i="5"/>
  <c r="CG83" i="5"/>
  <c r="CI82" i="5"/>
  <c r="CJ82" i="5"/>
  <c r="CG81" i="5"/>
  <c r="AF84" i="5"/>
  <c r="AP84" i="5"/>
  <c r="AK81" i="5"/>
  <c r="AG84" i="5"/>
  <c r="BP81" i="5"/>
  <c r="M83" i="5"/>
  <c r="F84" i="5"/>
  <c r="D84" i="5"/>
  <c r="AI84" i="5"/>
  <c r="AX81" i="5"/>
  <c r="BA82" i="5"/>
  <c r="AY81" i="5"/>
  <c r="BB82" i="5"/>
  <c r="AZ81" i="5"/>
  <c r="AX83" i="5"/>
  <c r="BA84" i="5"/>
  <c r="BA81" i="5"/>
  <c r="AY83" i="5"/>
  <c r="BB84" i="5"/>
  <c r="AZ83" i="5"/>
  <c r="AW82" i="5"/>
  <c r="AX82" i="5"/>
  <c r="BA83" i="5"/>
  <c r="AW83" i="5"/>
  <c r="AY82" i="5"/>
  <c r="AZ82" i="5"/>
  <c r="AW81" i="5"/>
  <c r="CL81" i="5"/>
  <c r="M81" i="5"/>
  <c r="H84" i="5"/>
  <c r="F83" i="5"/>
  <c r="E81" i="5"/>
  <c r="G83" i="5"/>
  <c r="C82" i="5"/>
  <c r="F81" i="5"/>
  <c r="C83" i="5"/>
  <c r="G81" i="5"/>
  <c r="C81" i="5"/>
  <c r="E82" i="5"/>
  <c r="G84" i="5"/>
  <c r="H81" i="5"/>
  <c r="F82" i="5"/>
  <c r="D81" i="5"/>
  <c r="G82" i="5"/>
  <c r="D82" i="5"/>
  <c r="E83" i="5"/>
  <c r="D83" i="5"/>
  <c r="BN83" i="5"/>
  <c r="BK82" i="5"/>
  <c r="BL82" i="5"/>
  <c r="BO83" i="5"/>
  <c r="BK83" i="5"/>
  <c r="BM82" i="5"/>
  <c r="BN82" i="5"/>
  <c r="BK81" i="5"/>
  <c r="BL81" i="5"/>
  <c r="BO82" i="5"/>
  <c r="BM81" i="5"/>
  <c r="BN81" i="5"/>
  <c r="BL83" i="5"/>
  <c r="BO81" i="5"/>
  <c r="BM83" i="5"/>
  <c r="BP84" i="5"/>
</calcChain>
</file>

<file path=xl/sharedStrings.xml><?xml version="1.0" encoding="utf-8"?>
<sst xmlns="http://schemas.openxmlformats.org/spreadsheetml/2006/main" count="713" uniqueCount="176">
  <si>
    <t xml:space="preserve">No </t>
  </si>
  <si>
    <t>S1Q1</t>
  </si>
  <si>
    <t>S1Q2</t>
  </si>
  <si>
    <t>S1Q3</t>
  </si>
  <si>
    <t>S1Q4</t>
  </si>
  <si>
    <t>S1Q5</t>
  </si>
  <si>
    <t>S2Q1</t>
  </si>
  <si>
    <t>S2Q2</t>
  </si>
  <si>
    <t>S2Q3</t>
  </si>
  <si>
    <t>S2Q4</t>
  </si>
  <si>
    <t>S2Q5</t>
  </si>
  <si>
    <t>S2Q6</t>
  </si>
  <si>
    <t>S2Q7</t>
  </si>
  <si>
    <t>S2Q8</t>
  </si>
  <si>
    <t>S2Q9</t>
  </si>
  <si>
    <t>S2Q10</t>
  </si>
  <si>
    <t>S2Q11</t>
  </si>
  <si>
    <t>S2Q12</t>
  </si>
  <si>
    <t>S2Q13</t>
  </si>
  <si>
    <t>S2Q14</t>
  </si>
  <si>
    <t>S2Q15</t>
  </si>
  <si>
    <t>S2Q16</t>
  </si>
  <si>
    <t>S2Q17</t>
  </si>
  <si>
    <t>S3Q1</t>
  </si>
  <si>
    <t>S3Q2</t>
  </si>
  <si>
    <t>S3Q3</t>
  </si>
  <si>
    <t>S3Q4</t>
  </si>
  <si>
    <t>S3Q5</t>
  </si>
  <si>
    <t>S3Q6</t>
  </si>
  <si>
    <t>S3Q7</t>
  </si>
  <si>
    <t>S3Q8</t>
  </si>
  <si>
    <t>S4Q1</t>
  </si>
  <si>
    <t>S4Q2</t>
  </si>
  <si>
    <t>S4Q3</t>
  </si>
  <si>
    <t>S5Q1</t>
  </si>
  <si>
    <t>S5Q2</t>
  </si>
  <si>
    <t>S5Q3</t>
  </si>
  <si>
    <t>S5Q4</t>
  </si>
  <si>
    <t>Total</t>
  </si>
  <si>
    <t>%</t>
  </si>
  <si>
    <t xml:space="preserve">Provider </t>
  </si>
  <si>
    <t>Very suitable</t>
  </si>
  <si>
    <t>No</t>
  </si>
  <si>
    <t xml:space="preserve">Very satisfied </t>
  </si>
  <si>
    <t xml:space="preserve">Recipient </t>
  </si>
  <si>
    <t xml:space="preserve">Suitable </t>
  </si>
  <si>
    <t xml:space="preserve">Yes </t>
  </si>
  <si>
    <t xml:space="preserve">Satisfied </t>
  </si>
  <si>
    <t xml:space="preserve">Observer </t>
  </si>
  <si>
    <t>Neutral</t>
  </si>
  <si>
    <t xml:space="preserve">Not suitable </t>
  </si>
  <si>
    <t xml:space="preserve">Not satisfied </t>
  </si>
  <si>
    <t xml:space="preserve">Not very suitaable </t>
  </si>
  <si>
    <t xml:space="preserve">Not very satisfied </t>
  </si>
  <si>
    <t>1. S1Q3 x S2Q1</t>
  </si>
  <si>
    <t>2. S1Q3 x S2Q5</t>
  </si>
  <si>
    <t>3. S1Q3 x S2Q8</t>
  </si>
  <si>
    <t>4. S1Q3 x S2Q10</t>
  </si>
  <si>
    <t>5. S1Q3 x S2Q12</t>
  </si>
  <si>
    <t>6. S1Q3 x S2Q14</t>
  </si>
  <si>
    <t>7. S1Q3 x S2Q16</t>
  </si>
  <si>
    <t>8. S1Q3 x S3Q1</t>
  </si>
  <si>
    <t>9. S1Q3 x S3Q5</t>
  </si>
  <si>
    <t>10. S1Q3 x S5Q1</t>
  </si>
  <si>
    <t>11. S1Q3 x S5Q3</t>
  </si>
  <si>
    <t>12. S1Q3 x S4Q1</t>
  </si>
  <si>
    <t>Nombre de S1Q3</t>
  </si>
  <si>
    <t>Nombre de S2Q5</t>
  </si>
  <si>
    <t>Nombre de S2Q8</t>
  </si>
  <si>
    <t>Nombre de S2Q10</t>
  </si>
  <si>
    <t>Nombre de S2Q12</t>
  </si>
  <si>
    <t>Nombre de S2Q14</t>
  </si>
  <si>
    <t>Nombre de S2Q16</t>
  </si>
  <si>
    <t>Nombre de S3Q1</t>
  </si>
  <si>
    <t>Nombre de S3Q5</t>
  </si>
  <si>
    <t>Nombre de S5Q1</t>
  </si>
  <si>
    <t>Nombre de S5Q3</t>
  </si>
  <si>
    <t>Nombre de S4Q1</t>
  </si>
  <si>
    <t>Total général</t>
  </si>
  <si>
    <t>(vide)</t>
  </si>
  <si>
    <t xml:space="preserve">Not very suitable </t>
  </si>
  <si>
    <t xml:space="preserve">Follow the procedures and improve governance </t>
  </si>
  <si>
    <t xml:space="preserve">The selection process was not abiding to the rules and regulation in place, favouritism </t>
  </si>
  <si>
    <t xml:space="preserve">There is gross misunderstanding between providers and benefiaris on the role and objectives of subnevtions. Subventions are considered as the principal source of inveestment for tree growing which is no suppose to be so
- Therse needs to  be a clear understanding between that subventions hsould not be considered as the principal source of investsment 
- Benefiaries always always claim on paper that they have the necssary resourrces which are not always true in practice, they dont respect their own part of the engagement   </t>
  </si>
  <si>
    <t xml:space="preserve">Beneficciaries always claim to have money to ubdeertake tree growing </t>
  </si>
  <si>
    <t xml:space="preserve">Beneficiaries don’t work closwly with MINFOF </t>
  </si>
  <si>
    <t xml:space="preserve">Beneficicaries misused resources, some allocate resoruces to other activities </t>
  </si>
  <si>
    <t xml:space="preserve">It iis difficult at the operational level because of the non respect of rules I think </t>
  </si>
  <si>
    <t xml:space="preserve">Each year an objective is fix for the national reforestation campagne 
The objectives cannot be attain each year money is spend, it appears to be a political mandate not an environmental mandate </t>
  </si>
  <si>
    <t xml:space="preserve">There is need to be an improvement in the how the subventions are provided and monitored </t>
  </si>
  <si>
    <t xml:space="preserve">Improve governance </t>
  </si>
  <si>
    <t xml:space="preserve">It is important but the amount is insufficient </t>
  </si>
  <si>
    <t xml:space="preserve">It is the responsibility of the administration to have a good understanding with beneficiaries on disbursement arrangements and yo work towatrds achieving the objectives </t>
  </si>
  <si>
    <t xml:space="preserve">The technical partner responsible should be well engaged </t>
  </si>
  <si>
    <t xml:space="preserve">Improve monitoring and governance </t>
  </si>
  <si>
    <t xml:space="preserve">Define the roles and responsibilities of the actors concerned </t>
  </si>
  <si>
    <t xml:space="preserve">The operational level is being influenced from the strategic level with limitted kmnowleged on the realities on the ground </t>
  </si>
  <si>
    <t xml:space="preserve">Forest reserves have been created though in small surface areas </t>
  </si>
  <si>
    <t xml:space="preserve">It is documented in the reports </t>
  </si>
  <si>
    <t xml:space="preserve">The system has to be be redesign following lessons learned and expeiences. However, from indications it seems there are no learning from the past </t>
  </si>
  <si>
    <t xml:space="preserve">Incitationa are very important, they come to support the benefiaries </t>
  </si>
  <si>
    <t xml:space="preserve">Service providers need to prefinance, thus  there should be no issue related to late disbursements 
- Delay in the transfer of funds should not be an issue because the subventions are only comng as a support to existing resources of the beneficiaries 
- Total confusion between the role </t>
  </si>
  <si>
    <t xml:space="preserve">The creation of the one year old plantations targets all the steps of the tree growing cycle, we develop the plantation, hand over to councils and support them with monitoring for years   </t>
  </si>
  <si>
    <t xml:space="preserve">Providing subventions through service delivery is more effective 
- However, there is need to improve governance on any type of subvention system 
- </t>
  </si>
  <si>
    <t xml:space="preserve">ii is important, but there is need to follow calendar and respect engagement </t>
  </si>
  <si>
    <t xml:space="preserve">Calendsr id ok on psper, but complicated during operationalisation especially when the expenditure is linked to the state budget </t>
  </si>
  <si>
    <t xml:space="preserve">maybe they lack the necessary resources to do the </t>
  </si>
  <si>
    <t xml:space="preserve">improve governenc, accountability, transperancy etc </t>
  </si>
  <si>
    <t xml:space="preserve">Incentives are important though small and poorly managed from the deemand and sypply side </t>
  </si>
  <si>
    <t xml:space="preserve">there is need to impose level of seriousness on the part of the government, to better manage the subvention scheme, it needs to be disconnected from the mainstram government financial and administraive machinery </t>
  </si>
  <si>
    <t xml:space="preserve">Technical assistance cannot be provided in a context where calendar is not respected </t>
  </si>
  <si>
    <t xml:space="preserve">Forestry staff find themselves validating trees planted that do not meet the specifications as described in the request for subventions docunment 
- corruption, power influence, some service providrs ae ownwd by individuals with power and influence </t>
  </si>
  <si>
    <t xml:space="preserve">The process should be objective </t>
  </si>
  <si>
    <t xml:space="preserve">Service providers with limited technical capacity are selected and they are not able to do the job 
</t>
  </si>
  <si>
    <t xml:space="preserve">Subventions is important
- But amount is small, though it has been provided to some entitities for number continiuous years </t>
  </si>
  <si>
    <t xml:space="preserve">The government needs to understnd the context of tree growing in terms of calendar, because at he momemnt everything is against/contrary to the calendar </t>
  </si>
  <si>
    <t xml:space="preserve">There is need for collaboration, coordination, resource allocation </t>
  </si>
  <si>
    <t xml:space="preserve">forestry administration needs to do propoer monitoring </t>
  </si>
  <si>
    <t xml:space="preserve">Improve the disbusrement system I terms of timing and choice of recipients </t>
  </si>
  <si>
    <t xml:space="preserve">improve governance and transparency </t>
  </si>
  <si>
    <t xml:space="preserve"> </t>
  </si>
  <si>
    <t>Some beneficiaries have been dribbling the program, the receive multiple year subventions on one piece of land. Howeverr, it is fault of the administration beciase they have the responsibility to monitor and evaluate</t>
  </si>
  <si>
    <t xml:space="preserve">Subventions is important, thought beneficiaries are seeing subventions as the principal source of financing for their activities  </t>
  </si>
  <si>
    <t xml:space="preserve">It has been linked to the state PIB process, thus makes it complex in terms of respecting the calendar </t>
  </si>
  <si>
    <t xml:space="preserve">Assistance cannot be provided effectively when the calendar is not respected </t>
  </si>
  <si>
    <t xml:space="preserve">The ministry incharge of monitoring needs to do a better job during monitoring and validation of the planting process </t>
  </si>
  <si>
    <t xml:space="preserve">improve governance, calendar, avoid corruption, accountability </t>
  </si>
  <si>
    <t xml:space="preserve">MINFOF should take its responsibility to ensure that the Terms of reference and or specifications in terms of surface area, number of plants etc are respected </t>
  </si>
  <si>
    <t>The subventions are now being delivered through service providers and we doubt the capcity both technical and financial of the service providers</t>
  </si>
  <si>
    <t xml:space="preserve">very important and is sufficient to influence behaviour </t>
  </si>
  <si>
    <t xml:space="preserve">It has to be disconected from the PIB procedures to avoid delay </t>
  </si>
  <si>
    <t xml:space="preserve">improve calendar, colaboration </t>
  </si>
  <si>
    <t xml:space="preserve">there is a certain level of corruption and nepotism that leads to the validation of plantations that does not respect the requirements described in the conventions/agreements </t>
  </si>
  <si>
    <t xml:space="preserve">Adjust calendar accordingly </t>
  </si>
  <si>
    <t xml:space="preserve">There is need to reduce bureaucracy in the process, identify the capable service delivers </t>
  </si>
  <si>
    <t xml:space="preserve">There is need to rethiink the subvention system </t>
  </si>
  <si>
    <t xml:space="preserve">1=Administration    </t>
  </si>
  <si>
    <t xml:space="preserve">1=Green Sahel Program  </t>
  </si>
  <si>
    <t xml:space="preserve">1=Provider </t>
  </si>
  <si>
    <t>1=Very adequate</t>
  </si>
  <si>
    <t>1=No</t>
  </si>
  <si>
    <t>1=Very suitable</t>
  </si>
  <si>
    <t xml:space="preserve">1=Very satisfied </t>
  </si>
  <si>
    <t xml:space="preserve">1=No </t>
  </si>
  <si>
    <t xml:space="preserve">1=Very cost efficient </t>
  </si>
  <si>
    <t>2=Council</t>
  </si>
  <si>
    <t>2=National Reforestation Program</t>
  </si>
  <si>
    <t xml:space="preserve">2=Recipient </t>
  </si>
  <si>
    <t>2=Adequate</t>
  </si>
  <si>
    <t xml:space="preserve">2=Yes </t>
  </si>
  <si>
    <t xml:space="preserve">2=Suitable </t>
  </si>
  <si>
    <t xml:space="preserve">2=Satisfied </t>
  </si>
  <si>
    <t>2=Cost efficient</t>
  </si>
  <si>
    <t>3=CSO/NGO</t>
  </si>
  <si>
    <t xml:space="preserve">3=Observer </t>
  </si>
  <si>
    <t xml:space="preserve"> 3=Neutral</t>
  </si>
  <si>
    <t xml:space="preserve">3=Neutral </t>
  </si>
  <si>
    <t xml:space="preserve">4= Chiefdom </t>
  </si>
  <si>
    <t>4=Not adequate</t>
  </si>
  <si>
    <t xml:space="preserve">4=Not suitable </t>
  </si>
  <si>
    <t xml:space="preserve">4=Not satisfied </t>
  </si>
  <si>
    <t xml:space="preserve">4=Not cost efficient </t>
  </si>
  <si>
    <t xml:space="preserve"> 5= Not very adequate</t>
  </si>
  <si>
    <t xml:space="preserve"> 5= Not very suitaable </t>
  </si>
  <si>
    <t xml:space="preserve"> 5= Not very satisfied </t>
  </si>
  <si>
    <t xml:space="preserve">5= Not very cost efficient </t>
  </si>
  <si>
    <t>Very Satisfied</t>
  </si>
  <si>
    <t xml:space="preserve">Satisfied  </t>
  </si>
  <si>
    <t xml:space="preserve">Not Satisfied </t>
  </si>
  <si>
    <t xml:space="preserve">Not very Satisfied </t>
  </si>
  <si>
    <t xml:space="preserve">Technical assistance </t>
  </si>
  <si>
    <t xml:space="preserve">Safeguards </t>
  </si>
  <si>
    <t xml:space="preserve">Monitoring &amp; Evaluation </t>
  </si>
  <si>
    <t xml:space="preserve">Bureaucratic processes </t>
  </si>
  <si>
    <t xml:space="preserve">Performance effectiveness  </t>
  </si>
  <si>
    <t xml:space="preserve">Normative effectiveness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</si>
</sst>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name val="Calibri"/>
      <family val="2"/>
    </font>
    <font>
      <sz val="11"/>
      <color theme="1"/>
      <name val="Calibri"/>
      <family val="2"/>
      <scheme val="minor"/>
    </font>
    <font>
      <sz val="11"/>
      <color rgb="FFFF0000"/>
      <name val="Calibri"/>
      <family val="2"/>
      <scheme val="minor"/>
    </font>
    <font>
      <sz val="11"/>
      <name val="Calibri"/>
      <family val="2"/>
      <scheme val="minor"/>
    </font>
    <font>
      <sz val="12"/>
      <color theme="1"/>
      <name val="Times New Roman"/>
      <family val="1"/>
    </font>
    <font>
      <sz val="11"/>
      <color theme="1"/>
      <name val="Times New Roman"/>
      <family val="1"/>
    </font>
    <font>
      <sz val="11"/>
      <color rgb="FFFF0000"/>
      <name val="Times New Roman"/>
      <family val="1"/>
    </font>
    <font>
      <sz val="10"/>
      <color theme="1"/>
      <name val="Times New Roman"/>
      <family val="1"/>
    </font>
    <font>
      <b/>
      <sz val="10"/>
      <color theme="1"/>
      <name val="Times New Roman"/>
      <family val="1"/>
    </font>
  </fonts>
  <fills count="2">
    <fill>
      <patternFill patternType="none"/>
    </fill>
    <fill>
      <patternFill patternType="gray125"/>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style="thin">
        <color rgb="FF999999"/>
      </left>
      <right style="thin">
        <color rgb="FF999999"/>
      </right>
      <top style="thin">
        <color rgb="FF999999"/>
      </top>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9" fontId="2" fillId="0" borderId="0" applyFont="0" applyFill="0" applyBorder="0" applyAlignment="0" applyProtection="0"/>
  </cellStyleXfs>
  <cellXfs count="74">
    <xf numFmtId="0" fontId="0" fillId="0" borderId="0" xfId="0"/>
    <xf numFmtId="0" fontId="3" fillId="0" borderId="0" xfId="0" applyFont="1"/>
    <xf numFmtId="0" fontId="0" fillId="0" borderId="0" xfId="0" applyAlignment="1">
      <alignment vertical="top"/>
    </xf>
    <xf numFmtId="0" fontId="4" fillId="0" borderId="0" xfId="0" applyFont="1"/>
    <xf numFmtId="0" fontId="0" fillId="0" borderId="0" xfId="0" applyAlignment="1">
      <alignment vertical="top" wrapText="1"/>
    </xf>
    <xf numFmtId="0" fontId="4" fillId="0" borderId="0" xfId="0" applyFont="1" applyAlignment="1">
      <alignment vertical="top" wrapText="1"/>
    </xf>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wrapText="1"/>
    </xf>
    <xf numFmtId="0" fontId="5" fillId="0" borderId="0" xfId="0" applyFont="1" applyAlignment="1">
      <alignment vertical="center" wrapText="1"/>
    </xf>
    <xf numFmtId="0" fontId="6" fillId="0" borderId="0" xfId="0" applyFont="1"/>
    <xf numFmtId="0" fontId="6" fillId="0" borderId="0" xfId="0" applyFont="1" applyAlignment="1">
      <alignment horizontal="center"/>
    </xf>
    <xf numFmtId="0" fontId="7" fillId="0" borderId="0" xfId="0" applyFont="1"/>
    <xf numFmtId="0" fontId="6" fillId="0" borderId="0" xfId="0" applyFont="1" applyAlignment="1">
      <alignment vertical="center" wrapText="1"/>
    </xf>
    <xf numFmtId="0" fontId="8" fillId="0" borderId="0" xfId="0" applyFont="1"/>
    <xf numFmtId="0" fontId="8" fillId="0" borderId="0" xfId="0" applyFont="1" applyAlignment="1">
      <alignment horizontal="left"/>
    </xf>
    <xf numFmtId="9" fontId="8" fillId="0" borderId="0" xfId="1" applyFont="1"/>
    <xf numFmtId="0" fontId="9" fillId="0" borderId="1" xfId="0" applyFont="1" applyBorder="1" applyAlignment="1">
      <alignment horizontal="left"/>
    </xf>
    <xf numFmtId="0" fontId="9" fillId="0" borderId="2" xfId="0" applyFont="1" applyBorder="1"/>
    <xf numFmtId="0" fontId="9" fillId="0" borderId="3" xfId="0" applyFont="1" applyBorder="1"/>
    <xf numFmtId="0" fontId="8" fillId="0" borderId="4" xfId="0" applyFont="1" applyBorder="1" applyAlignment="1">
      <alignment horizontal="left"/>
    </xf>
    <xf numFmtId="0" fontId="8" fillId="0" borderId="0" xfId="0" applyFont="1" applyAlignment="1">
      <alignment horizontal="center"/>
    </xf>
    <xf numFmtId="0" fontId="8" fillId="0" borderId="5" xfId="0" applyFont="1" applyBorder="1" applyAlignment="1">
      <alignment horizontal="center"/>
    </xf>
    <xf numFmtId="0" fontId="8" fillId="0" borderId="4" xfId="0" applyFont="1" applyBorder="1" applyAlignment="1">
      <alignment vertical="center" wrapText="1"/>
    </xf>
    <xf numFmtId="0" fontId="8" fillId="0" borderId="0" xfId="0" applyFont="1" applyAlignment="1">
      <alignment vertical="center" wrapText="1"/>
    </xf>
    <xf numFmtId="9" fontId="8" fillId="0" borderId="5" xfId="1" applyFont="1" applyBorder="1" applyAlignment="1">
      <alignment horizontal="center"/>
    </xf>
    <xf numFmtId="0" fontId="8" fillId="0" borderId="6" xfId="0" applyFont="1" applyBorder="1" applyAlignment="1">
      <alignment horizontal="left"/>
    </xf>
    <xf numFmtId="0" fontId="8" fillId="0" borderId="7" xfId="0" applyFont="1" applyBorder="1"/>
    <xf numFmtId="0" fontId="8" fillId="0" borderId="7" xfId="0" applyFont="1" applyBorder="1" applyAlignment="1">
      <alignment horizontal="center"/>
    </xf>
    <xf numFmtId="9" fontId="8" fillId="0" borderId="8" xfId="1" applyFont="1" applyBorder="1" applyAlignment="1">
      <alignment horizontal="center"/>
    </xf>
    <xf numFmtId="0" fontId="8" fillId="0" borderId="8" xfId="0" applyFont="1" applyBorder="1"/>
    <xf numFmtId="0" fontId="8" fillId="0" borderId="6" xfId="0" applyFont="1" applyBorder="1"/>
    <xf numFmtId="0" fontId="8" fillId="0" borderId="6" xfId="0" applyFont="1" applyBorder="1" applyAlignment="1">
      <alignment vertical="center" wrapText="1"/>
    </xf>
    <xf numFmtId="0" fontId="8" fillId="0" borderId="7" xfId="0" applyFont="1" applyBorder="1" applyAlignment="1">
      <alignment vertical="center" wrapText="1"/>
    </xf>
    <xf numFmtId="0" fontId="0" fillId="0" borderId="10" xfId="0" pivotButton="1"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0"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8" fillId="0" borderId="9" xfId="0" applyFont="1" applyBorder="1" applyAlignment="1">
      <alignment vertical="center" wrapText="1"/>
    </xf>
    <xf numFmtId="0" fontId="6" fillId="0" borderId="9" xfId="0" applyFont="1" applyBorder="1"/>
    <xf numFmtId="0" fontId="6" fillId="0" borderId="9" xfId="0" applyFont="1" applyBorder="1" applyAlignment="1">
      <alignment vertical="center" wrapText="1"/>
    </xf>
    <xf numFmtId="0" fontId="0" fillId="0" borderId="10" xfId="0" pivotButton="1" applyBorder="1" applyAlignment="1">
      <alignment wrapText="1"/>
    </xf>
    <xf numFmtId="0" fontId="0" fillId="0" borderId="11" xfId="0" applyBorder="1" applyAlignment="1">
      <alignment wrapText="1"/>
    </xf>
    <xf numFmtId="0" fontId="0" fillId="0" borderId="12" xfId="0" applyBorder="1" applyAlignment="1">
      <alignment wrapText="1"/>
    </xf>
    <xf numFmtId="0" fontId="0" fillId="0" borderId="10" xfId="0" applyBorder="1" applyAlignment="1">
      <alignment wrapText="1"/>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0" xfId="0" applyAlignment="1">
      <alignment wrapText="1"/>
    </xf>
    <xf numFmtId="0" fontId="0" fillId="0" borderId="16"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6" fillId="0" borderId="9" xfId="0" applyFont="1" applyBorder="1" applyAlignment="1">
      <alignment wrapText="1"/>
    </xf>
    <xf numFmtId="9" fontId="6" fillId="0" borderId="9" xfId="1" applyFont="1" applyBorder="1" applyAlignment="1">
      <alignment vertical="center" wrapText="1"/>
    </xf>
    <xf numFmtId="9" fontId="6" fillId="0" borderId="9" xfId="1" applyFont="1" applyBorder="1" applyAlignment="1">
      <alignment wrapText="1"/>
    </xf>
    <xf numFmtId="0" fontId="6" fillId="0" borderId="20" xfId="0" applyFont="1" applyBorder="1" applyAlignment="1">
      <alignment vertical="center" wrapText="1"/>
    </xf>
    <xf numFmtId="0" fontId="8" fillId="0" borderId="20" xfId="0" applyFont="1" applyBorder="1" applyAlignment="1">
      <alignment vertical="center" wrapText="1"/>
    </xf>
    <xf numFmtId="0" fontId="8" fillId="0" borderId="22" xfId="0" applyFont="1" applyBorder="1" applyAlignment="1">
      <alignment vertical="center" wrapText="1"/>
    </xf>
    <xf numFmtId="0" fontId="8" fillId="0" borderId="25" xfId="0" applyFont="1" applyBorder="1" applyAlignment="1">
      <alignment vertical="center" wrapText="1"/>
    </xf>
    <xf numFmtId="0" fontId="6" fillId="0" borderId="22" xfId="1" applyNumberFormat="1" applyFont="1" applyBorder="1" applyAlignment="1">
      <alignment vertical="center" wrapText="1"/>
    </xf>
    <xf numFmtId="0" fontId="6" fillId="0" borderId="21"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0" xfId="0" applyFont="1" applyAlignment="1">
      <alignment horizontal="center"/>
    </xf>
  </cellXfs>
  <cellStyles count="2">
    <cellStyle name="Normal" xfId="0" builtinId="0"/>
    <cellStyle name="Percent" xfId="1" builtinId="5"/>
  </cellStyles>
  <dxfs count="50">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 S1Q3 x S2Q1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(2)'!$C$80</c:f>
              <c:strCache>
                <c:ptCount val="1"/>
                <c:pt idx="0">
                  <c:v>Very suitable</c:v>
                </c:pt>
              </c:strCache>
            </c:strRef>
          </c:tx>
          <c:spPr>
            <a:solidFill>
              <a:schemeClr val="accent1"/>
            </a:solidFill>
            <a:ln>
              <a:noFill/>
            </a:ln>
            <a:effectLst/>
          </c:spPr>
          <c:invertIfNegative val="0"/>
          <c:cat>
            <c:strRef>
              <c:f>'Quantitaive data (2)'!$B$81:$B$83</c:f>
              <c:strCache>
                <c:ptCount val="3"/>
                <c:pt idx="0">
                  <c:v>Provider </c:v>
                </c:pt>
                <c:pt idx="1">
                  <c:v>Recipient </c:v>
                </c:pt>
                <c:pt idx="2">
                  <c:v>Observer </c:v>
                </c:pt>
              </c:strCache>
            </c:strRef>
          </c:cat>
          <c:val>
            <c:numRef>
              <c:f>'Quantitaive data (2)'!$C$81:$C$83</c:f>
              <c:numCache>
                <c:formatCode>0%</c:formatCode>
                <c:ptCount val="3"/>
                <c:pt idx="0">
                  <c:v>0</c:v>
                </c:pt>
                <c:pt idx="1">
                  <c:v>0</c:v>
                </c:pt>
                <c:pt idx="2">
                  <c:v>4.4444444444444446E-2</c:v>
                </c:pt>
              </c:numCache>
            </c:numRef>
          </c:val>
          <c:extLst>
            <c:ext xmlns:c16="http://schemas.microsoft.com/office/drawing/2014/chart" uri="{C3380CC4-5D6E-409C-BE32-E72D297353CC}">
              <c16:uniqueId val="{00000000-E1F8-4303-9958-FA29CF3A677C}"/>
            </c:ext>
          </c:extLst>
        </c:ser>
        <c:ser>
          <c:idx val="1"/>
          <c:order val="1"/>
          <c:tx>
            <c:strRef>
              <c:f>'Quantitaive data (2)'!$D$80</c:f>
              <c:strCache>
                <c:ptCount val="1"/>
                <c:pt idx="0">
                  <c:v>Suitable </c:v>
                </c:pt>
              </c:strCache>
            </c:strRef>
          </c:tx>
          <c:spPr>
            <a:solidFill>
              <a:schemeClr val="accent2"/>
            </a:solidFill>
            <a:ln>
              <a:noFill/>
            </a:ln>
            <a:effectLst/>
          </c:spPr>
          <c:invertIfNegative val="0"/>
          <c:cat>
            <c:strRef>
              <c:f>'Quantitaive data (2)'!$B$81:$B$83</c:f>
              <c:strCache>
                <c:ptCount val="3"/>
                <c:pt idx="0">
                  <c:v>Provider </c:v>
                </c:pt>
                <c:pt idx="1">
                  <c:v>Recipient </c:v>
                </c:pt>
                <c:pt idx="2">
                  <c:v>Observer </c:v>
                </c:pt>
              </c:strCache>
            </c:strRef>
          </c:cat>
          <c:val>
            <c:numRef>
              <c:f>'Quantitaive data (2)'!$D$81:$D$83</c:f>
              <c:numCache>
                <c:formatCode>0%</c:formatCode>
                <c:ptCount val="3"/>
                <c:pt idx="0">
                  <c:v>0.24444444444444444</c:v>
                </c:pt>
                <c:pt idx="1">
                  <c:v>0.13333333333333333</c:v>
                </c:pt>
                <c:pt idx="2">
                  <c:v>0.1111111111111111</c:v>
                </c:pt>
              </c:numCache>
            </c:numRef>
          </c:val>
          <c:extLst>
            <c:ext xmlns:c16="http://schemas.microsoft.com/office/drawing/2014/chart" uri="{C3380CC4-5D6E-409C-BE32-E72D297353CC}">
              <c16:uniqueId val="{00000001-E1F8-4303-9958-FA29CF3A677C}"/>
            </c:ext>
          </c:extLst>
        </c:ser>
        <c:ser>
          <c:idx val="2"/>
          <c:order val="2"/>
          <c:tx>
            <c:strRef>
              <c:f>'Quantitaive data (2)'!$E$80</c:f>
              <c:strCache>
                <c:ptCount val="1"/>
                <c:pt idx="0">
                  <c:v>Neutral</c:v>
                </c:pt>
              </c:strCache>
            </c:strRef>
          </c:tx>
          <c:spPr>
            <a:solidFill>
              <a:schemeClr val="accent3"/>
            </a:solidFill>
            <a:ln>
              <a:noFill/>
            </a:ln>
            <a:effectLst/>
          </c:spPr>
          <c:invertIfNegative val="0"/>
          <c:cat>
            <c:strRef>
              <c:f>'Quantitaive data (2)'!$B$81:$B$83</c:f>
              <c:strCache>
                <c:ptCount val="3"/>
                <c:pt idx="0">
                  <c:v>Provider </c:v>
                </c:pt>
                <c:pt idx="1">
                  <c:v>Recipient </c:v>
                </c:pt>
                <c:pt idx="2">
                  <c:v>Observer </c:v>
                </c:pt>
              </c:strCache>
            </c:strRef>
          </c:cat>
          <c:val>
            <c:numRef>
              <c:f>'Quantitaive data (2)'!$E$81:$E$83</c:f>
              <c:numCache>
                <c:formatCode>0%</c:formatCode>
                <c:ptCount val="3"/>
                <c:pt idx="0">
                  <c:v>0</c:v>
                </c:pt>
                <c:pt idx="1">
                  <c:v>4.4444444444444446E-2</c:v>
                </c:pt>
                <c:pt idx="2">
                  <c:v>0</c:v>
                </c:pt>
              </c:numCache>
            </c:numRef>
          </c:val>
          <c:extLst>
            <c:ext xmlns:c16="http://schemas.microsoft.com/office/drawing/2014/chart" uri="{C3380CC4-5D6E-409C-BE32-E72D297353CC}">
              <c16:uniqueId val="{00000002-E1F8-4303-9958-FA29CF3A677C}"/>
            </c:ext>
          </c:extLst>
        </c:ser>
        <c:ser>
          <c:idx val="3"/>
          <c:order val="3"/>
          <c:tx>
            <c:strRef>
              <c:f>'Quantitaive data (2)'!$F$80</c:f>
              <c:strCache>
                <c:ptCount val="1"/>
                <c:pt idx="0">
                  <c:v>Not suitable </c:v>
                </c:pt>
              </c:strCache>
            </c:strRef>
          </c:tx>
          <c:spPr>
            <a:solidFill>
              <a:schemeClr val="accent4"/>
            </a:solidFill>
            <a:ln>
              <a:noFill/>
            </a:ln>
            <a:effectLst/>
          </c:spPr>
          <c:invertIfNegative val="0"/>
          <c:cat>
            <c:strRef>
              <c:f>'Quantitaive data (2)'!$B$81:$B$83</c:f>
              <c:strCache>
                <c:ptCount val="3"/>
                <c:pt idx="0">
                  <c:v>Provider </c:v>
                </c:pt>
                <c:pt idx="1">
                  <c:v>Recipient </c:v>
                </c:pt>
                <c:pt idx="2">
                  <c:v>Observer </c:v>
                </c:pt>
              </c:strCache>
            </c:strRef>
          </c:cat>
          <c:val>
            <c:numRef>
              <c:f>'Quantitaive data (2)'!$F$81:$F$83</c:f>
              <c:numCache>
                <c:formatCode>0%</c:formatCode>
                <c:ptCount val="3"/>
                <c:pt idx="0">
                  <c:v>2.2222222222222223E-2</c:v>
                </c:pt>
                <c:pt idx="1">
                  <c:v>0.37777777777777777</c:v>
                </c:pt>
                <c:pt idx="2">
                  <c:v>0</c:v>
                </c:pt>
              </c:numCache>
            </c:numRef>
          </c:val>
          <c:extLst>
            <c:ext xmlns:c16="http://schemas.microsoft.com/office/drawing/2014/chart" uri="{C3380CC4-5D6E-409C-BE32-E72D297353CC}">
              <c16:uniqueId val="{00000003-E1F8-4303-9958-FA29CF3A677C}"/>
            </c:ext>
          </c:extLst>
        </c:ser>
        <c:ser>
          <c:idx val="4"/>
          <c:order val="4"/>
          <c:tx>
            <c:strRef>
              <c:f>'Quantitaive data (2)'!$G$80</c:f>
              <c:strCache>
                <c:ptCount val="1"/>
                <c:pt idx="0">
                  <c:v>Not very suitable </c:v>
                </c:pt>
              </c:strCache>
            </c:strRef>
          </c:tx>
          <c:spPr>
            <a:solidFill>
              <a:schemeClr val="accent5"/>
            </a:solidFill>
            <a:ln>
              <a:noFill/>
            </a:ln>
            <a:effectLst/>
          </c:spPr>
          <c:invertIfNegative val="0"/>
          <c:cat>
            <c:strRef>
              <c:f>'Quantitaive data (2)'!$B$81:$B$83</c:f>
              <c:strCache>
                <c:ptCount val="3"/>
                <c:pt idx="0">
                  <c:v>Provider </c:v>
                </c:pt>
                <c:pt idx="1">
                  <c:v>Recipient </c:v>
                </c:pt>
                <c:pt idx="2">
                  <c:v>Observer </c:v>
                </c:pt>
              </c:strCache>
            </c:strRef>
          </c:cat>
          <c:val>
            <c:numRef>
              <c:f>'Quantitaive data (2)'!$G$81:$G$83</c:f>
              <c:numCache>
                <c:formatCode>0%</c:formatCode>
                <c:ptCount val="3"/>
                <c:pt idx="0">
                  <c:v>0</c:v>
                </c:pt>
                <c:pt idx="1">
                  <c:v>2.2222222222222223E-2</c:v>
                </c:pt>
                <c:pt idx="2">
                  <c:v>0</c:v>
                </c:pt>
              </c:numCache>
            </c:numRef>
          </c:val>
          <c:extLst>
            <c:ext xmlns:c16="http://schemas.microsoft.com/office/drawing/2014/chart" uri="{C3380CC4-5D6E-409C-BE32-E72D297353CC}">
              <c16:uniqueId val="{00000004-E1F8-4303-9958-FA29CF3A677C}"/>
            </c:ext>
          </c:extLst>
        </c:ser>
        <c:dLbls>
          <c:showLegendKey val="0"/>
          <c:showVal val="0"/>
          <c:showCatName val="0"/>
          <c:showSerName val="0"/>
          <c:showPercent val="0"/>
          <c:showBubbleSize val="0"/>
        </c:dLbls>
        <c:gapWidth val="150"/>
        <c:overlap val="100"/>
        <c:axId val="2006153903"/>
        <c:axId val="2006154319"/>
      </c:barChart>
      <c:catAx>
        <c:axId val="20061539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06154319"/>
        <c:crosses val="autoZero"/>
        <c:auto val="1"/>
        <c:lblAlgn val="ctr"/>
        <c:lblOffset val="100"/>
        <c:noMultiLvlLbl val="0"/>
      </c:catAx>
      <c:valAx>
        <c:axId val="200615431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0061539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S5Q1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(2)'!$BS$80</c:f>
              <c:strCache>
                <c:ptCount val="1"/>
                <c:pt idx="0">
                  <c:v>No</c:v>
                </c:pt>
              </c:strCache>
            </c:strRef>
          </c:tx>
          <c:spPr>
            <a:solidFill>
              <a:schemeClr val="accent1"/>
            </a:solidFill>
            <a:ln>
              <a:noFill/>
            </a:ln>
            <a:effectLst/>
          </c:spPr>
          <c:invertIfNegative val="0"/>
          <c:cat>
            <c:strRef>
              <c:f>'Quantitaive data (2)'!$BR$81:$BR$83</c:f>
              <c:strCache>
                <c:ptCount val="3"/>
                <c:pt idx="0">
                  <c:v>Provider </c:v>
                </c:pt>
                <c:pt idx="1">
                  <c:v>Recipient </c:v>
                </c:pt>
                <c:pt idx="2">
                  <c:v>Observer </c:v>
                </c:pt>
              </c:strCache>
            </c:strRef>
          </c:cat>
          <c:val>
            <c:numRef>
              <c:f>'Quantitaive data (2)'!$BS$81:$BS$83</c:f>
              <c:numCache>
                <c:formatCode>0%</c:formatCode>
                <c:ptCount val="3"/>
                <c:pt idx="0">
                  <c:v>9.3023255813953487E-2</c:v>
                </c:pt>
                <c:pt idx="1">
                  <c:v>0.32558139534883723</c:v>
                </c:pt>
                <c:pt idx="2">
                  <c:v>0</c:v>
                </c:pt>
              </c:numCache>
            </c:numRef>
          </c:val>
          <c:extLst>
            <c:ext xmlns:c16="http://schemas.microsoft.com/office/drawing/2014/chart" uri="{C3380CC4-5D6E-409C-BE32-E72D297353CC}">
              <c16:uniqueId val="{00000000-861F-472C-8DE5-68D5B8E80DC5}"/>
            </c:ext>
          </c:extLst>
        </c:ser>
        <c:ser>
          <c:idx val="1"/>
          <c:order val="1"/>
          <c:tx>
            <c:strRef>
              <c:f>'Quantitaive data (2)'!$BT$80</c:f>
              <c:strCache>
                <c:ptCount val="1"/>
                <c:pt idx="0">
                  <c:v>Yes </c:v>
                </c:pt>
              </c:strCache>
            </c:strRef>
          </c:tx>
          <c:spPr>
            <a:solidFill>
              <a:schemeClr val="accent2"/>
            </a:solidFill>
            <a:ln>
              <a:noFill/>
            </a:ln>
            <a:effectLst/>
          </c:spPr>
          <c:invertIfNegative val="0"/>
          <c:cat>
            <c:strRef>
              <c:f>'Quantitaive data (2)'!$BR$81:$BR$83</c:f>
              <c:strCache>
                <c:ptCount val="3"/>
                <c:pt idx="0">
                  <c:v>Provider </c:v>
                </c:pt>
                <c:pt idx="1">
                  <c:v>Recipient </c:v>
                </c:pt>
                <c:pt idx="2">
                  <c:v>Observer </c:v>
                </c:pt>
              </c:strCache>
            </c:strRef>
          </c:cat>
          <c:val>
            <c:numRef>
              <c:f>'Quantitaive data (2)'!$BT$81:$BT$83</c:f>
              <c:numCache>
                <c:formatCode>0%</c:formatCode>
                <c:ptCount val="3"/>
                <c:pt idx="0">
                  <c:v>0.18604651162790697</c:v>
                </c:pt>
                <c:pt idx="1">
                  <c:v>0.27906976744186046</c:v>
                </c:pt>
                <c:pt idx="2">
                  <c:v>0.11627906976744186</c:v>
                </c:pt>
              </c:numCache>
            </c:numRef>
          </c:val>
          <c:extLst>
            <c:ext xmlns:c16="http://schemas.microsoft.com/office/drawing/2014/chart" uri="{C3380CC4-5D6E-409C-BE32-E72D297353CC}">
              <c16:uniqueId val="{00000001-861F-472C-8DE5-68D5B8E80DC5}"/>
            </c:ext>
          </c:extLst>
        </c:ser>
        <c:dLbls>
          <c:showLegendKey val="0"/>
          <c:showVal val="0"/>
          <c:showCatName val="0"/>
          <c:showSerName val="0"/>
          <c:showPercent val="0"/>
          <c:showBubbleSize val="0"/>
        </c:dLbls>
        <c:gapWidth val="150"/>
        <c:overlap val="100"/>
        <c:axId val="56864335"/>
        <c:axId val="56861839"/>
      </c:barChart>
      <c:catAx>
        <c:axId val="568643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6861839"/>
        <c:crosses val="autoZero"/>
        <c:auto val="1"/>
        <c:lblAlgn val="ctr"/>
        <c:lblOffset val="100"/>
        <c:noMultiLvlLbl val="0"/>
      </c:catAx>
      <c:valAx>
        <c:axId val="5686183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568643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S5Q3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(2)'!$BY$80</c:f>
              <c:strCache>
                <c:ptCount val="1"/>
                <c:pt idx="0">
                  <c:v>Very suitable</c:v>
                </c:pt>
              </c:strCache>
            </c:strRef>
          </c:tx>
          <c:spPr>
            <a:solidFill>
              <a:schemeClr val="accent1"/>
            </a:solidFill>
            <a:ln>
              <a:noFill/>
            </a:ln>
            <a:effectLst/>
          </c:spPr>
          <c:invertIfNegative val="0"/>
          <c:cat>
            <c:strRef>
              <c:f>'Quantitaive data (2)'!$BX$81:$BX$83</c:f>
              <c:strCache>
                <c:ptCount val="3"/>
                <c:pt idx="0">
                  <c:v>Provider </c:v>
                </c:pt>
                <c:pt idx="1">
                  <c:v>Recipient </c:v>
                </c:pt>
                <c:pt idx="2">
                  <c:v>Observer </c:v>
                </c:pt>
              </c:strCache>
            </c:strRef>
          </c:cat>
          <c:val>
            <c:numRef>
              <c:f>'Quantitaive data (2)'!$BY$81:$BY$83</c:f>
              <c:numCache>
                <c:formatCode>0%</c:formatCode>
                <c:ptCount val="3"/>
                <c:pt idx="0">
                  <c:v>0</c:v>
                </c:pt>
                <c:pt idx="1">
                  <c:v>0</c:v>
                </c:pt>
                <c:pt idx="2">
                  <c:v>0</c:v>
                </c:pt>
              </c:numCache>
            </c:numRef>
          </c:val>
          <c:extLst>
            <c:ext xmlns:c16="http://schemas.microsoft.com/office/drawing/2014/chart" uri="{C3380CC4-5D6E-409C-BE32-E72D297353CC}">
              <c16:uniqueId val="{00000000-920F-437E-817C-6556F2DD9F06}"/>
            </c:ext>
          </c:extLst>
        </c:ser>
        <c:ser>
          <c:idx val="1"/>
          <c:order val="1"/>
          <c:tx>
            <c:strRef>
              <c:f>'Quantitaive data (2)'!$BZ$80</c:f>
              <c:strCache>
                <c:ptCount val="1"/>
                <c:pt idx="0">
                  <c:v>Suitable </c:v>
                </c:pt>
              </c:strCache>
            </c:strRef>
          </c:tx>
          <c:spPr>
            <a:solidFill>
              <a:schemeClr val="accent2"/>
            </a:solidFill>
            <a:ln>
              <a:noFill/>
            </a:ln>
            <a:effectLst/>
          </c:spPr>
          <c:invertIfNegative val="0"/>
          <c:cat>
            <c:strRef>
              <c:f>'Quantitaive data (2)'!$BX$81:$BX$83</c:f>
              <c:strCache>
                <c:ptCount val="3"/>
                <c:pt idx="0">
                  <c:v>Provider </c:v>
                </c:pt>
                <c:pt idx="1">
                  <c:v>Recipient </c:v>
                </c:pt>
                <c:pt idx="2">
                  <c:v>Observer </c:v>
                </c:pt>
              </c:strCache>
            </c:strRef>
          </c:cat>
          <c:val>
            <c:numRef>
              <c:f>'Quantitaive data (2)'!$BZ$81:$BZ$83</c:f>
              <c:numCache>
                <c:formatCode>0%</c:formatCode>
                <c:ptCount val="3"/>
                <c:pt idx="0">
                  <c:v>4.4444444444444446E-2</c:v>
                </c:pt>
                <c:pt idx="1">
                  <c:v>0</c:v>
                </c:pt>
                <c:pt idx="2">
                  <c:v>0</c:v>
                </c:pt>
              </c:numCache>
            </c:numRef>
          </c:val>
          <c:extLst>
            <c:ext xmlns:c16="http://schemas.microsoft.com/office/drawing/2014/chart" uri="{C3380CC4-5D6E-409C-BE32-E72D297353CC}">
              <c16:uniqueId val="{00000001-920F-437E-817C-6556F2DD9F06}"/>
            </c:ext>
          </c:extLst>
        </c:ser>
        <c:ser>
          <c:idx val="2"/>
          <c:order val="2"/>
          <c:tx>
            <c:strRef>
              <c:f>'Quantitaive data (2)'!$CA$80</c:f>
              <c:strCache>
                <c:ptCount val="1"/>
                <c:pt idx="0">
                  <c:v>Neutral</c:v>
                </c:pt>
              </c:strCache>
            </c:strRef>
          </c:tx>
          <c:spPr>
            <a:solidFill>
              <a:schemeClr val="accent3"/>
            </a:solidFill>
            <a:ln>
              <a:noFill/>
            </a:ln>
            <a:effectLst/>
          </c:spPr>
          <c:invertIfNegative val="0"/>
          <c:cat>
            <c:strRef>
              <c:f>'Quantitaive data (2)'!$BX$81:$BX$83</c:f>
              <c:strCache>
                <c:ptCount val="3"/>
                <c:pt idx="0">
                  <c:v>Provider </c:v>
                </c:pt>
                <c:pt idx="1">
                  <c:v>Recipient </c:v>
                </c:pt>
                <c:pt idx="2">
                  <c:v>Observer </c:v>
                </c:pt>
              </c:strCache>
            </c:strRef>
          </c:cat>
          <c:val>
            <c:numRef>
              <c:f>'Quantitaive data (2)'!$CA$81:$CA$83</c:f>
              <c:numCache>
                <c:formatCode>0%</c:formatCode>
                <c:ptCount val="3"/>
                <c:pt idx="0">
                  <c:v>0</c:v>
                </c:pt>
                <c:pt idx="1">
                  <c:v>2.2222222222222223E-2</c:v>
                </c:pt>
                <c:pt idx="2">
                  <c:v>0</c:v>
                </c:pt>
              </c:numCache>
            </c:numRef>
          </c:val>
          <c:extLst>
            <c:ext xmlns:c16="http://schemas.microsoft.com/office/drawing/2014/chart" uri="{C3380CC4-5D6E-409C-BE32-E72D297353CC}">
              <c16:uniqueId val="{00000002-920F-437E-817C-6556F2DD9F06}"/>
            </c:ext>
          </c:extLst>
        </c:ser>
        <c:ser>
          <c:idx val="3"/>
          <c:order val="3"/>
          <c:tx>
            <c:strRef>
              <c:f>'Quantitaive data (2)'!$CB$80</c:f>
              <c:strCache>
                <c:ptCount val="1"/>
                <c:pt idx="0">
                  <c:v>Not suitable </c:v>
                </c:pt>
              </c:strCache>
            </c:strRef>
          </c:tx>
          <c:spPr>
            <a:solidFill>
              <a:schemeClr val="accent4"/>
            </a:solidFill>
            <a:ln>
              <a:noFill/>
            </a:ln>
            <a:effectLst/>
          </c:spPr>
          <c:invertIfNegative val="0"/>
          <c:cat>
            <c:strRef>
              <c:f>'Quantitaive data (2)'!$BX$81:$BX$83</c:f>
              <c:strCache>
                <c:ptCount val="3"/>
                <c:pt idx="0">
                  <c:v>Provider </c:v>
                </c:pt>
                <c:pt idx="1">
                  <c:v>Recipient </c:v>
                </c:pt>
                <c:pt idx="2">
                  <c:v>Observer </c:v>
                </c:pt>
              </c:strCache>
            </c:strRef>
          </c:cat>
          <c:val>
            <c:numRef>
              <c:f>'Quantitaive data (2)'!$CB$81:$CB$83</c:f>
              <c:numCache>
                <c:formatCode>0%</c:formatCode>
                <c:ptCount val="3"/>
                <c:pt idx="0">
                  <c:v>0.22222222222222221</c:v>
                </c:pt>
                <c:pt idx="1">
                  <c:v>0.42222222222222222</c:v>
                </c:pt>
                <c:pt idx="2">
                  <c:v>0.15555555555555556</c:v>
                </c:pt>
              </c:numCache>
            </c:numRef>
          </c:val>
          <c:extLst>
            <c:ext xmlns:c16="http://schemas.microsoft.com/office/drawing/2014/chart" uri="{C3380CC4-5D6E-409C-BE32-E72D297353CC}">
              <c16:uniqueId val="{00000003-920F-437E-817C-6556F2DD9F06}"/>
            </c:ext>
          </c:extLst>
        </c:ser>
        <c:ser>
          <c:idx val="4"/>
          <c:order val="4"/>
          <c:tx>
            <c:strRef>
              <c:f>'Quantitaive data (2)'!$CC$80</c:f>
              <c:strCache>
                <c:ptCount val="1"/>
                <c:pt idx="0">
                  <c:v>Not very suitable </c:v>
                </c:pt>
              </c:strCache>
            </c:strRef>
          </c:tx>
          <c:spPr>
            <a:solidFill>
              <a:schemeClr val="accent5"/>
            </a:solidFill>
            <a:ln>
              <a:noFill/>
            </a:ln>
            <a:effectLst/>
          </c:spPr>
          <c:invertIfNegative val="0"/>
          <c:cat>
            <c:strRef>
              <c:f>'Quantitaive data (2)'!$BX$81:$BX$83</c:f>
              <c:strCache>
                <c:ptCount val="3"/>
                <c:pt idx="0">
                  <c:v>Provider </c:v>
                </c:pt>
                <c:pt idx="1">
                  <c:v>Recipient </c:v>
                </c:pt>
                <c:pt idx="2">
                  <c:v>Observer </c:v>
                </c:pt>
              </c:strCache>
            </c:strRef>
          </c:cat>
          <c:val>
            <c:numRef>
              <c:f>'Quantitaive data (2)'!$CC$81:$CC$83</c:f>
              <c:numCache>
                <c:formatCode>0%</c:formatCode>
                <c:ptCount val="3"/>
                <c:pt idx="0">
                  <c:v>0</c:v>
                </c:pt>
                <c:pt idx="1">
                  <c:v>0.13333333333333333</c:v>
                </c:pt>
                <c:pt idx="2">
                  <c:v>0</c:v>
                </c:pt>
              </c:numCache>
            </c:numRef>
          </c:val>
          <c:extLst>
            <c:ext xmlns:c16="http://schemas.microsoft.com/office/drawing/2014/chart" uri="{C3380CC4-5D6E-409C-BE32-E72D297353CC}">
              <c16:uniqueId val="{00000004-920F-437E-817C-6556F2DD9F06}"/>
            </c:ext>
          </c:extLst>
        </c:ser>
        <c:dLbls>
          <c:showLegendKey val="0"/>
          <c:showVal val="0"/>
          <c:showCatName val="0"/>
          <c:showSerName val="0"/>
          <c:showPercent val="0"/>
          <c:showBubbleSize val="0"/>
        </c:dLbls>
        <c:gapWidth val="150"/>
        <c:overlap val="100"/>
        <c:axId val="124387519"/>
        <c:axId val="124394175"/>
      </c:barChart>
      <c:catAx>
        <c:axId val="1243875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4394175"/>
        <c:crosses val="autoZero"/>
        <c:auto val="1"/>
        <c:lblAlgn val="ctr"/>
        <c:lblOffset val="100"/>
        <c:noMultiLvlLbl val="0"/>
      </c:catAx>
      <c:valAx>
        <c:axId val="12439417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243875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S4Q1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(2)'!$CG$80</c:f>
              <c:strCache>
                <c:ptCount val="1"/>
                <c:pt idx="0">
                  <c:v>Very suitable</c:v>
                </c:pt>
              </c:strCache>
            </c:strRef>
          </c:tx>
          <c:spPr>
            <a:solidFill>
              <a:schemeClr val="accent1"/>
            </a:solidFill>
            <a:ln>
              <a:noFill/>
            </a:ln>
            <a:effectLst/>
          </c:spPr>
          <c:invertIfNegative val="0"/>
          <c:cat>
            <c:strRef>
              <c:f>'Quantitaive data (2)'!$CF$81:$CF$83</c:f>
              <c:strCache>
                <c:ptCount val="3"/>
                <c:pt idx="0">
                  <c:v>Provider </c:v>
                </c:pt>
                <c:pt idx="1">
                  <c:v>Recipient </c:v>
                </c:pt>
                <c:pt idx="2">
                  <c:v>Observer </c:v>
                </c:pt>
              </c:strCache>
            </c:strRef>
          </c:cat>
          <c:val>
            <c:numRef>
              <c:f>'Quantitaive data (2)'!$CG$81:$CG$83</c:f>
              <c:numCache>
                <c:formatCode>0%</c:formatCode>
                <c:ptCount val="3"/>
                <c:pt idx="0">
                  <c:v>0</c:v>
                </c:pt>
                <c:pt idx="1">
                  <c:v>0</c:v>
                </c:pt>
                <c:pt idx="2">
                  <c:v>0</c:v>
                </c:pt>
              </c:numCache>
            </c:numRef>
          </c:val>
          <c:extLst>
            <c:ext xmlns:c16="http://schemas.microsoft.com/office/drawing/2014/chart" uri="{C3380CC4-5D6E-409C-BE32-E72D297353CC}">
              <c16:uniqueId val="{00000000-F3CB-436B-928E-56E1BAEE8F4E}"/>
            </c:ext>
          </c:extLst>
        </c:ser>
        <c:ser>
          <c:idx val="1"/>
          <c:order val="1"/>
          <c:tx>
            <c:strRef>
              <c:f>'Quantitaive data (2)'!$CH$80</c:f>
              <c:strCache>
                <c:ptCount val="1"/>
                <c:pt idx="0">
                  <c:v>Suitable </c:v>
                </c:pt>
              </c:strCache>
            </c:strRef>
          </c:tx>
          <c:spPr>
            <a:solidFill>
              <a:schemeClr val="accent2"/>
            </a:solidFill>
            <a:ln>
              <a:noFill/>
            </a:ln>
            <a:effectLst/>
          </c:spPr>
          <c:invertIfNegative val="0"/>
          <c:cat>
            <c:strRef>
              <c:f>'Quantitaive data (2)'!$CF$81:$CF$83</c:f>
              <c:strCache>
                <c:ptCount val="3"/>
                <c:pt idx="0">
                  <c:v>Provider </c:v>
                </c:pt>
                <c:pt idx="1">
                  <c:v>Recipient </c:v>
                </c:pt>
                <c:pt idx="2">
                  <c:v>Observer </c:v>
                </c:pt>
              </c:strCache>
            </c:strRef>
          </c:cat>
          <c:val>
            <c:numRef>
              <c:f>'Quantitaive data (2)'!$CH$81:$CH$83</c:f>
              <c:numCache>
                <c:formatCode>0%</c:formatCode>
                <c:ptCount val="3"/>
                <c:pt idx="0">
                  <c:v>0.24444444444444444</c:v>
                </c:pt>
                <c:pt idx="1">
                  <c:v>0</c:v>
                </c:pt>
                <c:pt idx="2">
                  <c:v>2.2222222222222223E-2</c:v>
                </c:pt>
              </c:numCache>
            </c:numRef>
          </c:val>
          <c:extLst>
            <c:ext xmlns:c16="http://schemas.microsoft.com/office/drawing/2014/chart" uri="{C3380CC4-5D6E-409C-BE32-E72D297353CC}">
              <c16:uniqueId val="{00000001-F3CB-436B-928E-56E1BAEE8F4E}"/>
            </c:ext>
          </c:extLst>
        </c:ser>
        <c:ser>
          <c:idx val="2"/>
          <c:order val="2"/>
          <c:tx>
            <c:strRef>
              <c:f>'Quantitaive data (2)'!$CI$80</c:f>
              <c:strCache>
                <c:ptCount val="1"/>
                <c:pt idx="0">
                  <c:v>Neutral</c:v>
                </c:pt>
              </c:strCache>
            </c:strRef>
          </c:tx>
          <c:spPr>
            <a:solidFill>
              <a:schemeClr val="accent3"/>
            </a:solidFill>
            <a:ln>
              <a:noFill/>
            </a:ln>
            <a:effectLst/>
          </c:spPr>
          <c:invertIfNegative val="0"/>
          <c:cat>
            <c:strRef>
              <c:f>'Quantitaive data (2)'!$CF$81:$CF$83</c:f>
              <c:strCache>
                <c:ptCount val="3"/>
                <c:pt idx="0">
                  <c:v>Provider </c:v>
                </c:pt>
                <c:pt idx="1">
                  <c:v>Recipient </c:v>
                </c:pt>
                <c:pt idx="2">
                  <c:v>Observer </c:v>
                </c:pt>
              </c:strCache>
            </c:strRef>
          </c:cat>
          <c:val>
            <c:numRef>
              <c:f>'Quantitaive data (2)'!$CI$81:$CI$83</c:f>
              <c:numCache>
                <c:formatCode>0%</c:formatCode>
                <c:ptCount val="3"/>
                <c:pt idx="0">
                  <c:v>2.2222222222222223E-2</c:v>
                </c:pt>
                <c:pt idx="1">
                  <c:v>0.57777777777777772</c:v>
                </c:pt>
                <c:pt idx="2">
                  <c:v>0.13333333333333333</c:v>
                </c:pt>
              </c:numCache>
            </c:numRef>
          </c:val>
          <c:extLst>
            <c:ext xmlns:c16="http://schemas.microsoft.com/office/drawing/2014/chart" uri="{C3380CC4-5D6E-409C-BE32-E72D297353CC}">
              <c16:uniqueId val="{00000002-F3CB-436B-928E-56E1BAEE8F4E}"/>
            </c:ext>
          </c:extLst>
        </c:ser>
        <c:ser>
          <c:idx val="3"/>
          <c:order val="3"/>
          <c:tx>
            <c:strRef>
              <c:f>'Quantitaive data (2)'!$CJ$80</c:f>
              <c:strCache>
                <c:ptCount val="1"/>
                <c:pt idx="0">
                  <c:v>Not suitable </c:v>
                </c:pt>
              </c:strCache>
            </c:strRef>
          </c:tx>
          <c:spPr>
            <a:solidFill>
              <a:schemeClr val="accent4"/>
            </a:solidFill>
            <a:ln>
              <a:noFill/>
            </a:ln>
            <a:effectLst/>
          </c:spPr>
          <c:invertIfNegative val="0"/>
          <c:cat>
            <c:strRef>
              <c:f>'Quantitaive data (2)'!$CF$81:$CF$83</c:f>
              <c:strCache>
                <c:ptCount val="3"/>
                <c:pt idx="0">
                  <c:v>Provider </c:v>
                </c:pt>
                <c:pt idx="1">
                  <c:v>Recipient </c:v>
                </c:pt>
                <c:pt idx="2">
                  <c:v>Observer </c:v>
                </c:pt>
              </c:strCache>
            </c:strRef>
          </c:cat>
          <c:val>
            <c:numRef>
              <c:f>'Quantitaive data (2)'!$CJ$81:$CJ$83</c:f>
              <c:numCache>
                <c:formatCode>0%</c:formatCode>
                <c:ptCount val="3"/>
                <c:pt idx="0">
                  <c:v>0</c:v>
                </c:pt>
                <c:pt idx="1">
                  <c:v>0</c:v>
                </c:pt>
                <c:pt idx="2">
                  <c:v>0</c:v>
                </c:pt>
              </c:numCache>
            </c:numRef>
          </c:val>
          <c:extLst>
            <c:ext xmlns:c16="http://schemas.microsoft.com/office/drawing/2014/chart" uri="{C3380CC4-5D6E-409C-BE32-E72D297353CC}">
              <c16:uniqueId val="{00000003-F3CB-436B-928E-56E1BAEE8F4E}"/>
            </c:ext>
          </c:extLst>
        </c:ser>
        <c:ser>
          <c:idx val="4"/>
          <c:order val="4"/>
          <c:tx>
            <c:strRef>
              <c:f>'Quantitaive data (2)'!$CK$80</c:f>
              <c:strCache>
                <c:ptCount val="1"/>
                <c:pt idx="0">
                  <c:v>Not very suitable </c:v>
                </c:pt>
              </c:strCache>
            </c:strRef>
          </c:tx>
          <c:spPr>
            <a:solidFill>
              <a:schemeClr val="accent5"/>
            </a:solidFill>
            <a:ln>
              <a:noFill/>
            </a:ln>
            <a:effectLst/>
          </c:spPr>
          <c:invertIfNegative val="0"/>
          <c:cat>
            <c:strRef>
              <c:f>'Quantitaive data (2)'!$CF$81:$CF$83</c:f>
              <c:strCache>
                <c:ptCount val="3"/>
                <c:pt idx="0">
                  <c:v>Provider </c:v>
                </c:pt>
                <c:pt idx="1">
                  <c:v>Recipient </c:v>
                </c:pt>
                <c:pt idx="2">
                  <c:v>Observer </c:v>
                </c:pt>
              </c:strCache>
            </c:strRef>
          </c:cat>
          <c:val>
            <c:numRef>
              <c:f>'Quantitaive data (2)'!$CK$81:$CK$83</c:f>
              <c:numCache>
                <c:formatCode>0%</c:formatCode>
                <c:ptCount val="3"/>
                <c:pt idx="0">
                  <c:v>0</c:v>
                </c:pt>
                <c:pt idx="1">
                  <c:v>0</c:v>
                </c:pt>
                <c:pt idx="2">
                  <c:v>0</c:v>
                </c:pt>
              </c:numCache>
            </c:numRef>
          </c:val>
          <c:extLst>
            <c:ext xmlns:c16="http://schemas.microsoft.com/office/drawing/2014/chart" uri="{C3380CC4-5D6E-409C-BE32-E72D297353CC}">
              <c16:uniqueId val="{00000004-F3CB-436B-928E-56E1BAEE8F4E}"/>
            </c:ext>
          </c:extLst>
        </c:ser>
        <c:dLbls>
          <c:showLegendKey val="0"/>
          <c:showVal val="0"/>
          <c:showCatName val="0"/>
          <c:showSerName val="0"/>
          <c:showPercent val="0"/>
          <c:showBubbleSize val="0"/>
        </c:dLbls>
        <c:gapWidth val="150"/>
        <c:overlap val="100"/>
        <c:axId val="1848866607"/>
        <c:axId val="1848867855"/>
      </c:barChart>
      <c:catAx>
        <c:axId val="1848866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48867855"/>
        <c:crosses val="autoZero"/>
        <c:auto val="1"/>
        <c:lblAlgn val="ctr"/>
        <c:lblOffset val="100"/>
        <c:noMultiLvlLbl val="0"/>
      </c:catAx>
      <c:valAx>
        <c:axId val="184886785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488666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(2)'!$AG$108</c:f>
              <c:strCache>
                <c:ptCount val="1"/>
                <c:pt idx="0">
                  <c:v>Very Satisfied</c:v>
                </c:pt>
              </c:strCache>
            </c:strRef>
          </c:tx>
          <c:spPr>
            <a:solidFill>
              <a:schemeClr val="accent1"/>
            </a:solidFill>
            <a:ln>
              <a:noFill/>
            </a:ln>
            <a:effectLst/>
          </c:spPr>
          <c:invertIfNegative val="0"/>
          <c:cat>
            <c:multiLvlStrRef>
              <c:f>'Quantitaive data (2)'!$AE$109:$AF$126</c:f>
              <c:multiLvlStrCache>
                <c:ptCount val="18"/>
                <c:lvl>
                  <c:pt idx="0">
                    <c:v>Provider </c:v>
                  </c:pt>
                  <c:pt idx="1">
                    <c:v>Recipient </c:v>
                  </c:pt>
                  <c:pt idx="2">
                    <c:v>Observer </c:v>
                  </c:pt>
                  <c:pt idx="3">
                    <c:v>Provider </c:v>
                  </c:pt>
                  <c:pt idx="4">
                    <c:v>Recipient </c:v>
                  </c:pt>
                  <c:pt idx="5">
                    <c:v>Observer </c:v>
                  </c:pt>
                  <c:pt idx="6">
                    <c:v>Provider </c:v>
                  </c:pt>
                  <c:pt idx="7">
                    <c:v>Recipient </c:v>
                  </c:pt>
                  <c:pt idx="8">
                    <c:v>Observer </c:v>
                  </c:pt>
                  <c:pt idx="9">
                    <c:v>Provider </c:v>
                  </c:pt>
                  <c:pt idx="10">
                    <c:v>Recipient </c:v>
                  </c:pt>
                  <c:pt idx="11">
                    <c:v>Observer </c:v>
                  </c:pt>
                  <c:pt idx="12">
                    <c:v>Provider </c:v>
                  </c:pt>
                  <c:pt idx="13">
                    <c:v>Recipient </c:v>
                  </c:pt>
                  <c:pt idx="14">
                    <c:v>Observer </c:v>
                  </c:pt>
                  <c:pt idx="15">
                    <c:v>Provider </c:v>
                  </c:pt>
                  <c:pt idx="16">
                    <c:v>Recipient </c:v>
                  </c:pt>
                  <c:pt idx="17">
                    <c:v>Observer </c:v>
                  </c:pt>
                </c:lvl>
                <c:lvl>
                  <c:pt idx="0">
                    <c:v>Technical assistance </c:v>
                  </c:pt>
                  <c:pt idx="3">
                    <c:v>Safeguards </c:v>
                  </c:pt>
                  <c:pt idx="6">
                    <c:v>Monitoring &amp; Evaluation </c:v>
                  </c:pt>
                  <c:pt idx="9">
                    <c:v>Bureaucratic processes </c:v>
                  </c:pt>
                  <c:pt idx="12">
                    <c:v>Performance effectiveness  </c:v>
                  </c:pt>
                  <c:pt idx="15">
                    <c:v>Normative effectiveness </c:v>
                  </c:pt>
                </c:lvl>
              </c:multiLvlStrCache>
            </c:multiLvlStrRef>
          </c:cat>
          <c:val>
            <c:numRef>
              <c:f>'Quantitaive data (2)'!$AG$109:$AG$126</c:f>
              <c:numCache>
                <c:formatCode>General</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0-2837-43A2-9291-56FE6B6F54B5}"/>
            </c:ext>
          </c:extLst>
        </c:ser>
        <c:ser>
          <c:idx val="1"/>
          <c:order val="1"/>
          <c:tx>
            <c:strRef>
              <c:f>'Quantitaive data (2)'!$AH$108</c:f>
              <c:strCache>
                <c:ptCount val="1"/>
                <c:pt idx="0">
                  <c:v>Satisfied  </c:v>
                </c:pt>
              </c:strCache>
            </c:strRef>
          </c:tx>
          <c:spPr>
            <a:solidFill>
              <a:schemeClr val="accent2"/>
            </a:solidFill>
            <a:ln>
              <a:noFill/>
            </a:ln>
            <a:effectLst/>
          </c:spPr>
          <c:invertIfNegative val="0"/>
          <c:cat>
            <c:multiLvlStrRef>
              <c:f>'Quantitaive data (2)'!$AE$109:$AF$126</c:f>
              <c:multiLvlStrCache>
                <c:ptCount val="18"/>
                <c:lvl>
                  <c:pt idx="0">
                    <c:v>Provider </c:v>
                  </c:pt>
                  <c:pt idx="1">
                    <c:v>Recipient </c:v>
                  </c:pt>
                  <c:pt idx="2">
                    <c:v>Observer </c:v>
                  </c:pt>
                  <c:pt idx="3">
                    <c:v>Provider </c:v>
                  </c:pt>
                  <c:pt idx="4">
                    <c:v>Recipient </c:v>
                  </c:pt>
                  <c:pt idx="5">
                    <c:v>Observer </c:v>
                  </c:pt>
                  <c:pt idx="6">
                    <c:v>Provider </c:v>
                  </c:pt>
                  <c:pt idx="7">
                    <c:v>Recipient </c:v>
                  </c:pt>
                  <c:pt idx="8">
                    <c:v>Observer </c:v>
                  </c:pt>
                  <c:pt idx="9">
                    <c:v>Provider </c:v>
                  </c:pt>
                  <c:pt idx="10">
                    <c:v>Recipient </c:v>
                  </c:pt>
                  <c:pt idx="11">
                    <c:v>Observer </c:v>
                  </c:pt>
                  <c:pt idx="12">
                    <c:v>Provider </c:v>
                  </c:pt>
                  <c:pt idx="13">
                    <c:v>Recipient </c:v>
                  </c:pt>
                  <c:pt idx="14">
                    <c:v>Observer </c:v>
                  </c:pt>
                  <c:pt idx="15">
                    <c:v>Provider </c:v>
                  </c:pt>
                  <c:pt idx="16">
                    <c:v>Recipient </c:v>
                  </c:pt>
                  <c:pt idx="17">
                    <c:v>Observer </c:v>
                  </c:pt>
                </c:lvl>
                <c:lvl>
                  <c:pt idx="0">
                    <c:v>Technical assistance </c:v>
                  </c:pt>
                  <c:pt idx="3">
                    <c:v>Safeguards </c:v>
                  </c:pt>
                  <c:pt idx="6">
                    <c:v>Monitoring &amp; Evaluation </c:v>
                  </c:pt>
                  <c:pt idx="9">
                    <c:v>Bureaucratic processes </c:v>
                  </c:pt>
                  <c:pt idx="12">
                    <c:v>Performance effectiveness  </c:v>
                  </c:pt>
                  <c:pt idx="15">
                    <c:v>Normative effectiveness </c:v>
                  </c:pt>
                </c:lvl>
              </c:multiLvlStrCache>
            </c:multiLvlStrRef>
          </c:cat>
          <c:val>
            <c:numRef>
              <c:f>'Quantitaive data (2)'!$AH$109:$AH$126</c:f>
              <c:numCache>
                <c:formatCode>General</c:formatCode>
                <c:ptCount val="18"/>
                <c:pt idx="0">
                  <c:v>2</c:v>
                </c:pt>
                <c:pt idx="1">
                  <c:v>0</c:v>
                </c:pt>
                <c:pt idx="2">
                  <c:v>0</c:v>
                </c:pt>
                <c:pt idx="3">
                  <c:v>4</c:v>
                </c:pt>
                <c:pt idx="4">
                  <c:v>6</c:v>
                </c:pt>
                <c:pt idx="5">
                  <c:v>0</c:v>
                </c:pt>
                <c:pt idx="6">
                  <c:v>2</c:v>
                </c:pt>
                <c:pt idx="7">
                  <c:v>4</c:v>
                </c:pt>
                <c:pt idx="8">
                  <c:v>0</c:v>
                </c:pt>
                <c:pt idx="9">
                  <c:v>2</c:v>
                </c:pt>
                <c:pt idx="10">
                  <c:v>1</c:v>
                </c:pt>
                <c:pt idx="11">
                  <c:v>0</c:v>
                </c:pt>
                <c:pt idx="12">
                  <c:v>0</c:v>
                </c:pt>
                <c:pt idx="13">
                  <c:v>0</c:v>
                </c:pt>
                <c:pt idx="14">
                  <c:v>0</c:v>
                </c:pt>
                <c:pt idx="15">
                  <c:v>2</c:v>
                </c:pt>
                <c:pt idx="16">
                  <c:v>0</c:v>
                </c:pt>
                <c:pt idx="17">
                  <c:v>0</c:v>
                </c:pt>
              </c:numCache>
            </c:numRef>
          </c:val>
          <c:extLst>
            <c:ext xmlns:c16="http://schemas.microsoft.com/office/drawing/2014/chart" uri="{C3380CC4-5D6E-409C-BE32-E72D297353CC}">
              <c16:uniqueId val="{00000001-2837-43A2-9291-56FE6B6F54B5}"/>
            </c:ext>
          </c:extLst>
        </c:ser>
        <c:ser>
          <c:idx val="2"/>
          <c:order val="2"/>
          <c:tx>
            <c:strRef>
              <c:f>'Quantitaive data (2)'!$AI$108</c:f>
              <c:strCache>
                <c:ptCount val="1"/>
                <c:pt idx="0">
                  <c:v>Neutral</c:v>
                </c:pt>
              </c:strCache>
            </c:strRef>
          </c:tx>
          <c:spPr>
            <a:solidFill>
              <a:schemeClr val="accent3"/>
            </a:solidFill>
            <a:ln>
              <a:noFill/>
            </a:ln>
            <a:effectLst/>
          </c:spPr>
          <c:invertIfNegative val="0"/>
          <c:cat>
            <c:multiLvlStrRef>
              <c:f>'Quantitaive data (2)'!$AE$109:$AF$126</c:f>
              <c:multiLvlStrCache>
                <c:ptCount val="18"/>
                <c:lvl>
                  <c:pt idx="0">
                    <c:v>Provider </c:v>
                  </c:pt>
                  <c:pt idx="1">
                    <c:v>Recipient </c:v>
                  </c:pt>
                  <c:pt idx="2">
                    <c:v>Observer </c:v>
                  </c:pt>
                  <c:pt idx="3">
                    <c:v>Provider </c:v>
                  </c:pt>
                  <c:pt idx="4">
                    <c:v>Recipient </c:v>
                  </c:pt>
                  <c:pt idx="5">
                    <c:v>Observer </c:v>
                  </c:pt>
                  <c:pt idx="6">
                    <c:v>Provider </c:v>
                  </c:pt>
                  <c:pt idx="7">
                    <c:v>Recipient </c:v>
                  </c:pt>
                  <c:pt idx="8">
                    <c:v>Observer </c:v>
                  </c:pt>
                  <c:pt idx="9">
                    <c:v>Provider </c:v>
                  </c:pt>
                  <c:pt idx="10">
                    <c:v>Recipient </c:v>
                  </c:pt>
                  <c:pt idx="11">
                    <c:v>Observer </c:v>
                  </c:pt>
                  <c:pt idx="12">
                    <c:v>Provider </c:v>
                  </c:pt>
                  <c:pt idx="13">
                    <c:v>Recipient </c:v>
                  </c:pt>
                  <c:pt idx="14">
                    <c:v>Observer </c:v>
                  </c:pt>
                  <c:pt idx="15">
                    <c:v>Provider </c:v>
                  </c:pt>
                  <c:pt idx="16">
                    <c:v>Recipient </c:v>
                  </c:pt>
                  <c:pt idx="17">
                    <c:v>Observer </c:v>
                  </c:pt>
                </c:lvl>
                <c:lvl>
                  <c:pt idx="0">
                    <c:v>Technical assistance </c:v>
                  </c:pt>
                  <c:pt idx="3">
                    <c:v>Safeguards </c:v>
                  </c:pt>
                  <c:pt idx="6">
                    <c:v>Monitoring &amp; Evaluation </c:v>
                  </c:pt>
                  <c:pt idx="9">
                    <c:v>Bureaucratic processes </c:v>
                  </c:pt>
                  <c:pt idx="12">
                    <c:v>Performance effectiveness  </c:v>
                  </c:pt>
                  <c:pt idx="15">
                    <c:v>Normative effectiveness </c:v>
                  </c:pt>
                </c:lvl>
              </c:multiLvlStrCache>
            </c:multiLvlStrRef>
          </c:cat>
          <c:val>
            <c:numRef>
              <c:f>'Quantitaive data (2)'!$AI$109:$AI$126</c:f>
              <c:numCache>
                <c:formatCode>General</c:formatCode>
                <c:ptCount val="18"/>
                <c:pt idx="0">
                  <c:v>0</c:v>
                </c:pt>
                <c:pt idx="1">
                  <c:v>1</c:v>
                </c:pt>
                <c:pt idx="2">
                  <c:v>0</c:v>
                </c:pt>
                <c:pt idx="3">
                  <c:v>0</c:v>
                </c:pt>
                <c:pt idx="4">
                  <c:v>3</c:v>
                </c:pt>
                <c:pt idx="5">
                  <c:v>0</c:v>
                </c:pt>
                <c:pt idx="6">
                  <c:v>0</c:v>
                </c:pt>
                <c:pt idx="7">
                  <c:v>5</c:v>
                </c:pt>
                <c:pt idx="8">
                  <c:v>0</c:v>
                </c:pt>
                <c:pt idx="9">
                  <c:v>0</c:v>
                </c:pt>
                <c:pt idx="10">
                  <c:v>4</c:v>
                </c:pt>
                <c:pt idx="11">
                  <c:v>3</c:v>
                </c:pt>
                <c:pt idx="12">
                  <c:v>0</c:v>
                </c:pt>
                <c:pt idx="13">
                  <c:v>1</c:v>
                </c:pt>
                <c:pt idx="14">
                  <c:v>0</c:v>
                </c:pt>
                <c:pt idx="15">
                  <c:v>0</c:v>
                </c:pt>
                <c:pt idx="16">
                  <c:v>1</c:v>
                </c:pt>
                <c:pt idx="17">
                  <c:v>0</c:v>
                </c:pt>
              </c:numCache>
            </c:numRef>
          </c:val>
          <c:extLst>
            <c:ext xmlns:c16="http://schemas.microsoft.com/office/drawing/2014/chart" uri="{C3380CC4-5D6E-409C-BE32-E72D297353CC}">
              <c16:uniqueId val="{00000002-2837-43A2-9291-56FE6B6F54B5}"/>
            </c:ext>
          </c:extLst>
        </c:ser>
        <c:ser>
          <c:idx val="3"/>
          <c:order val="3"/>
          <c:tx>
            <c:strRef>
              <c:f>'Quantitaive data (2)'!$AJ$108</c:f>
              <c:strCache>
                <c:ptCount val="1"/>
                <c:pt idx="0">
                  <c:v>Not Satisfied </c:v>
                </c:pt>
              </c:strCache>
            </c:strRef>
          </c:tx>
          <c:spPr>
            <a:solidFill>
              <a:schemeClr val="accent4"/>
            </a:solidFill>
            <a:ln>
              <a:noFill/>
            </a:ln>
            <a:effectLst/>
          </c:spPr>
          <c:invertIfNegative val="0"/>
          <c:cat>
            <c:multiLvlStrRef>
              <c:f>'Quantitaive data (2)'!$AE$109:$AF$126</c:f>
              <c:multiLvlStrCache>
                <c:ptCount val="18"/>
                <c:lvl>
                  <c:pt idx="0">
                    <c:v>Provider </c:v>
                  </c:pt>
                  <c:pt idx="1">
                    <c:v>Recipient </c:v>
                  </c:pt>
                  <c:pt idx="2">
                    <c:v>Observer </c:v>
                  </c:pt>
                  <c:pt idx="3">
                    <c:v>Provider </c:v>
                  </c:pt>
                  <c:pt idx="4">
                    <c:v>Recipient </c:v>
                  </c:pt>
                  <c:pt idx="5">
                    <c:v>Observer </c:v>
                  </c:pt>
                  <c:pt idx="6">
                    <c:v>Provider </c:v>
                  </c:pt>
                  <c:pt idx="7">
                    <c:v>Recipient </c:v>
                  </c:pt>
                  <c:pt idx="8">
                    <c:v>Observer </c:v>
                  </c:pt>
                  <c:pt idx="9">
                    <c:v>Provider </c:v>
                  </c:pt>
                  <c:pt idx="10">
                    <c:v>Recipient </c:v>
                  </c:pt>
                  <c:pt idx="11">
                    <c:v>Observer </c:v>
                  </c:pt>
                  <c:pt idx="12">
                    <c:v>Provider </c:v>
                  </c:pt>
                  <c:pt idx="13">
                    <c:v>Recipient </c:v>
                  </c:pt>
                  <c:pt idx="14">
                    <c:v>Observer </c:v>
                  </c:pt>
                  <c:pt idx="15">
                    <c:v>Provider </c:v>
                  </c:pt>
                  <c:pt idx="16">
                    <c:v>Recipient </c:v>
                  </c:pt>
                  <c:pt idx="17">
                    <c:v>Observer </c:v>
                  </c:pt>
                </c:lvl>
                <c:lvl>
                  <c:pt idx="0">
                    <c:v>Technical assistance </c:v>
                  </c:pt>
                  <c:pt idx="3">
                    <c:v>Safeguards </c:v>
                  </c:pt>
                  <c:pt idx="6">
                    <c:v>Monitoring &amp; Evaluation </c:v>
                  </c:pt>
                  <c:pt idx="9">
                    <c:v>Bureaucratic processes </c:v>
                  </c:pt>
                  <c:pt idx="12">
                    <c:v>Performance effectiveness  </c:v>
                  </c:pt>
                  <c:pt idx="15">
                    <c:v>Normative effectiveness </c:v>
                  </c:pt>
                </c:lvl>
              </c:multiLvlStrCache>
            </c:multiLvlStrRef>
          </c:cat>
          <c:val>
            <c:numRef>
              <c:f>'Quantitaive data (2)'!$AJ$109:$AJ$126</c:f>
              <c:numCache>
                <c:formatCode>General</c:formatCode>
                <c:ptCount val="18"/>
                <c:pt idx="0">
                  <c:v>10</c:v>
                </c:pt>
                <c:pt idx="1">
                  <c:v>12</c:v>
                </c:pt>
                <c:pt idx="2">
                  <c:v>5</c:v>
                </c:pt>
                <c:pt idx="3">
                  <c:v>8</c:v>
                </c:pt>
                <c:pt idx="4">
                  <c:v>17</c:v>
                </c:pt>
                <c:pt idx="5">
                  <c:v>5</c:v>
                </c:pt>
                <c:pt idx="6">
                  <c:v>10</c:v>
                </c:pt>
                <c:pt idx="7">
                  <c:v>17</c:v>
                </c:pt>
                <c:pt idx="8">
                  <c:v>4</c:v>
                </c:pt>
                <c:pt idx="9">
                  <c:v>10</c:v>
                </c:pt>
                <c:pt idx="10">
                  <c:v>18</c:v>
                </c:pt>
                <c:pt idx="11">
                  <c:v>4</c:v>
                </c:pt>
                <c:pt idx="12">
                  <c:v>0</c:v>
                </c:pt>
                <c:pt idx="13">
                  <c:v>20</c:v>
                </c:pt>
                <c:pt idx="14">
                  <c:v>5</c:v>
                </c:pt>
                <c:pt idx="15">
                  <c:v>10</c:v>
                </c:pt>
                <c:pt idx="16">
                  <c:v>19</c:v>
                </c:pt>
                <c:pt idx="17">
                  <c:v>7</c:v>
                </c:pt>
              </c:numCache>
            </c:numRef>
          </c:val>
          <c:extLst>
            <c:ext xmlns:c16="http://schemas.microsoft.com/office/drawing/2014/chart" uri="{C3380CC4-5D6E-409C-BE32-E72D297353CC}">
              <c16:uniqueId val="{00000003-2837-43A2-9291-56FE6B6F54B5}"/>
            </c:ext>
          </c:extLst>
        </c:ser>
        <c:ser>
          <c:idx val="4"/>
          <c:order val="4"/>
          <c:tx>
            <c:strRef>
              <c:f>'Quantitaive data (2)'!$AK$108</c:f>
              <c:strCache>
                <c:ptCount val="1"/>
                <c:pt idx="0">
                  <c:v>Not very Satisfied </c:v>
                </c:pt>
              </c:strCache>
            </c:strRef>
          </c:tx>
          <c:spPr>
            <a:solidFill>
              <a:schemeClr val="accent5"/>
            </a:solidFill>
            <a:ln>
              <a:noFill/>
            </a:ln>
            <a:effectLst/>
          </c:spPr>
          <c:invertIfNegative val="0"/>
          <c:cat>
            <c:multiLvlStrRef>
              <c:f>'Quantitaive data (2)'!$AE$109:$AF$126</c:f>
              <c:multiLvlStrCache>
                <c:ptCount val="18"/>
                <c:lvl>
                  <c:pt idx="0">
                    <c:v>Provider </c:v>
                  </c:pt>
                  <c:pt idx="1">
                    <c:v>Recipient </c:v>
                  </c:pt>
                  <c:pt idx="2">
                    <c:v>Observer </c:v>
                  </c:pt>
                  <c:pt idx="3">
                    <c:v>Provider </c:v>
                  </c:pt>
                  <c:pt idx="4">
                    <c:v>Recipient </c:v>
                  </c:pt>
                  <c:pt idx="5">
                    <c:v>Observer </c:v>
                  </c:pt>
                  <c:pt idx="6">
                    <c:v>Provider </c:v>
                  </c:pt>
                  <c:pt idx="7">
                    <c:v>Recipient </c:v>
                  </c:pt>
                  <c:pt idx="8">
                    <c:v>Observer </c:v>
                  </c:pt>
                  <c:pt idx="9">
                    <c:v>Provider </c:v>
                  </c:pt>
                  <c:pt idx="10">
                    <c:v>Recipient </c:v>
                  </c:pt>
                  <c:pt idx="11">
                    <c:v>Observer </c:v>
                  </c:pt>
                  <c:pt idx="12">
                    <c:v>Provider </c:v>
                  </c:pt>
                  <c:pt idx="13">
                    <c:v>Recipient </c:v>
                  </c:pt>
                  <c:pt idx="14">
                    <c:v>Observer </c:v>
                  </c:pt>
                  <c:pt idx="15">
                    <c:v>Provider </c:v>
                  </c:pt>
                  <c:pt idx="16">
                    <c:v>Recipient </c:v>
                  </c:pt>
                  <c:pt idx="17">
                    <c:v>Observer </c:v>
                  </c:pt>
                </c:lvl>
                <c:lvl>
                  <c:pt idx="0">
                    <c:v>Technical assistance </c:v>
                  </c:pt>
                  <c:pt idx="3">
                    <c:v>Safeguards </c:v>
                  </c:pt>
                  <c:pt idx="6">
                    <c:v>Monitoring &amp; Evaluation </c:v>
                  </c:pt>
                  <c:pt idx="9">
                    <c:v>Bureaucratic processes </c:v>
                  </c:pt>
                  <c:pt idx="12">
                    <c:v>Performance effectiveness  </c:v>
                  </c:pt>
                  <c:pt idx="15">
                    <c:v>Normative effectiveness </c:v>
                  </c:pt>
                </c:lvl>
              </c:multiLvlStrCache>
            </c:multiLvlStrRef>
          </c:cat>
          <c:val>
            <c:numRef>
              <c:f>'Quantitaive data (2)'!$AK$109:$AK$126</c:f>
              <c:numCache>
                <c:formatCode>General</c:formatCode>
                <c:ptCount val="18"/>
                <c:pt idx="0">
                  <c:v>0</c:v>
                </c:pt>
                <c:pt idx="1">
                  <c:v>13</c:v>
                </c:pt>
                <c:pt idx="2">
                  <c:v>2</c:v>
                </c:pt>
                <c:pt idx="3">
                  <c:v>0</c:v>
                </c:pt>
                <c:pt idx="4">
                  <c:v>0</c:v>
                </c:pt>
                <c:pt idx="5">
                  <c:v>2</c:v>
                </c:pt>
                <c:pt idx="6">
                  <c:v>0</c:v>
                </c:pt>
                <c:pt idx="7">
                  <c:v>0</c:v>
                </c:pt>
                <c:pt idx="8">
                  <c:v>3</c:v>
                </c:pt>
                <c:pt idx="9">
                  <c:v>0</c:v>
                </c:pt>
                <c:pt idx="10">
                  <c:v>3</c:v>
                </c:pt>
                <c:pt idx="11">
                  <c:v>0</c:v>
                </c:pt>
                <c:pt idx="12">
                  <c:v>0</c:v>
                </c:pt>
                <c:pt idx="13">
                  <c:v>5</c:v>
                </c:pt>
                <c:pt idx="14">
                  <c:v>0</c:v>
                </c:pt>
                <c:pt idx="15">
                  <c:v>0</c:v>
                </c:pt>
                <c:pt idx="16">
                  <c:v>6</c:v>
                </c:pt>
                <c:pt idx="17">
                  <c:v>0</c:v>
                </c:pt>
              </c:numCache>
            </c:numRef>
          </c:val>
          <c:extLst>
            <c:ext xmlns:c16="http://schemas.microsoft.com/office/drawing/2014/chart" uri="{C3380CC4-5D6E-409C-BE32-E72D297353CC}">
              <c16:uniqueId val="{00000004-2837-43A2-9291-56FE6B6F54B5}"/>
            </c:ext>
          </c:extLst>
        </c:ser>
        <c:dLbls>
          <c:showLegendKey val="0"/>
          <c:showVal val="0"/>
          <c:showCatName val="0"/>
          <c:showSerName val="0"/>
          <c:showPercent val="0"/>
          <c:showBubbleSize val="0"/>
        </c:dLbls>
        <c:gapWidth val="150"/>
        <c:overlap val="100"/>
        <c:axId val="373446959"/>
        <c:axId val="373460271"/>
      </c:barChart>
      <c:catAx>
        <c:axId val="3734469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3460271"/>
        <c:crosses val="autoZero"/>
        <c:auto val="1"/>
        <c:lblAlgn val="ctr"/>
        <c:lblOffset val="100"/>
        <c:noMultiLvlLbl val="0"/>
      </c:catAx>
      <c:valAx>
        <c:axId val="37346027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34469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(2)'!$AG$108</c:f>
              <c:strCache>
                <c:ptCount val="1"/>
                <c:pt idx="0">
                  <c:v>Very Satisfied</c:v>
                </c:pt>
              </c:strCache>
            </c:strRef>
          </c:tx>
          <c:spPr>
            <a:solidFill>
              <a:schemeClr val="accent1"/>
            </a:solidFill>
            <a:ln>
              <a:noFill/>
            </a:ln>
            <a:effectLst/>
          </c:spPr>
          <c:invertIfNegative val="0"/>
          <c:cat>
            <c:multiLvlStrRef>
              <c:f>'Quantitaive data (2)'!$AE$109:$AF$117</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Technical assistance </c:v>
                  </c:pt>
                  <c:pt idx="3">
                    <c:v>Safeguards </c:v>
                  </c:pt>
                  <c:pt idx="6">
                    <c:v>Monitoring &amp; Evaluation </c:v>
                  </c:pt>
                </c:lvl>
              </c:multiLvlStrCache>
            </c:multiLvlStrRef>
          </c:cat>
          <c:val>
            <c:numRef>
              <c:f>'Quantitaive data (2)'!$AG$109:$AG$117</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9E6-453C-8262-D302C556E4A1}"/>
            </c:ext>
          </c:extLst>
        </c:ser>
        <c:ser>
          <c:idx val="1"/>
          <c:order val="1"/>
          <c:tx>
            <c:strRef>
              <c:f>'Quantitaive data (2)'!$AH$108</c:f>
              <c:strCache>
                <c:ptCount val="1"/>
                <c:pt idx="0">
                  <c:v>Satisfied  </c:v>
                </c:pt>
              </c:strCache>
            </c:strRef>
          </c:tx>
          <c:spPr>
            <a:solidFill>
              <a:schemeClr val="accent2"/>
            </a:solidFill>
            <a:ln>
              <a:noFill/>
            </a:ln>
            <a:effectLst/>
          </c:spPr>
          <c:invertIfNegative val="0"/>
          <c:cat>
            <c:multiLvlStrRef>
              <c:f>'Quantitaive data (2)'!$AE$109:$AF$117</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Technical assistance </c:v>
                  </c:pt>
                  <c:pt idx="3">
                    <c:v>Safeguards </c:v>
                  </c:pt>
                  <c:pt idx="6">
                    <c:v>Monitoring &amp; Evaluation </c:v>
                  </c:pt>
                </c:lvl>
              </c:multiLvlStrCache>
            </c:multiLvlStrRef>
          </c:cat>
          <c:val>
            <c:numRef>
              <c:f>'Quantitaive data (2)'!$AH$109:$AH$117</c:f>
              <c:numCache>
                <c:formatCode>General</c:formatCode>
                <c:ptCount val="9"/>
                <c:pt idx="0">
                  <c:v>2</c:v>
                </c:pt>
                <c:pt idx="1">
                  <c:v>0</c:v>
                </c:pt>
                <c:pt idx="2">
                  <c:v>0</c:v>
                </c:pt>
                <c:pt idx="3">
                  <c:v>4</c:v>
                </c:pt>
                <c:pt idx="4">
                  <c:v>6</c:v>
                </c:pt>
                <c:pt idx="5">
                  <c:v>0</c:v>
                </c:pt>
                <c:pt idx="6">
                  <c:v>2</c:v>
                </c:pt>
                <c:pt idx="7">
                  <c:v>4</c:v>
                </c:pt>
                <c:pt idx="8">
                  <c:v>0</c:v>
                </c:pt>
              </c:numCache>
            </c:numRef>
          </c:val>
          <c:extLst>
            <c:ext xmlns:c16="http://schemas.microsoft.com/office/drawing/2014/chart" uri="{C3380CC4-5D6E-409C-BE32-E72D297353CC}">
              <c16:uniqueId val="{00000001-19E6-453C-8262-D302C556E4A1}"/>
            </c:ext>
          </c:extLst>
        </c:ser>
        <c:ser>
          <c:idx val="2"/>
          <c:order val="2"/>
          <c:tx>
            <c:strRef>
              <c:f>'Quantitaive data (2)'!$AI$108</c:f>
              <c:strCache>
                <c:ptCount val="1"/>
                <c:pt idx="0">
                  <c:v>Neutral</c:v>
                </c:pt>
              </c:strCache>
            </c:strRef>
          </c:tx>
          <c:spPr>
            <a:solidFill>
              <a:schemeClr val="accent3"/>
            </a:solidFill>
            <a:ln>
              <a:noFill/>
            </a:ln>
            <a:effectLst/>
          </c:spPr>
          <c:invertIfNegative val="0"/>
          <c:cat>
            <c:multiLvlStrRef>
              <c:f>'Quantitaive data (2)'!$AE$109:$AF$117</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Technical assistance </c:v>
                  </c:pt>
                  <c:pt idx="3">
                    <c:v>Safeguards </c:v>
                  </c:pt>
                  <c:pt idx="6">
                    <c:v>Monitoring &amp; Evaluation </c:v>
                  </c:pt>
                </c:lvl>
              </c:multiLvlStrCache>
            </c:multiLvlStrRef>
          </c:cat>
          <c:val>
            <c:numRef>
              <c:f>'Quantitaive data (2)'!$AI$109:$AI$117</c:f>
              <c:numCache>
                <c:formatCode>General</c:formatCode>
                <c:ptCount val="9"/>
                <c:pt idx="0">
                  <c:v>0</c:v>
                </c:pt>
                <c:pt idx="1">
                  <c:v>1</c:v>
                </c:pt>
                <c:pt idx="2">
                  <c:v>0</c:v>
                </c:pt>
                <c:pt idx="3">
                  <c:v>0</c:v>
                </c:pt>
                <c:pt idx="4">
                  <c:v>3</c:v>
                </c:pt>
                <c:pt idx="5">
                  <c:v>0</c:v>
                </c:pt>
                <c:pt idx="6">
                  <c:v>0</c:v>
                </c:pt>
                <c:pt idx="7">
                  <c:v>5</c:v>
                </c:pt>
                <c:pt idx="8">
                  <c:v>0</c:v>
                </c:pt>
              </c:numCache>
            </c:numRef>
          </c:val>
          <c:extLst>
            <c:ext xmlns:c16="http://schemas.microsoft.com/office/drawing/2014/chart" uri="{C3380CC4-5D6E-409C-BE32-E72D297353CC}">
              <c16:uniqueId val="{00000002-19E6-453C-8262-D302C556E4A1}"/>
            </c:ext>
          </c:extLst>
        </c:ser>
        <c:ser>
          <c:idx val="3"/>
          <c:order val="3"/>
          <c:tx>
            <c:strRef>
              <c:f>'Quantitaive data (2)'!$AJ$108</c:f>
              <c:strCache>
                <c:ptCount val="1"/>
                <c:pt idx="0">
                  <c:v>Not Satisfied </c:v>
                </c:pt>
              </c:strCache>
            </c:strRef>
          </c:tx>
          <c:spPr>
            <a:solidFill>
              <a:schemeClr val="accent4"/>
            </a:solidFill>
            <a:ln>
              <a:noFill/>
            </a:ln>
            <a:effectLst/>
          </c:spPr>
          <c:invertIfNegative val="0"/>
          <c:cat>
            <c:multiLvlStrRef>
              <c:f>'Quantitaive data (2)'!$AE$109:$AF$117</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Technical assistance </c:v>
                  </c:pt>
                  <c:pt idx="3">
                    <c:v>Safeguards </c:v>
                  </c:pt>
                  <c:pt idx="6">
                    <c:v>Monitoring &amp; Evaluation </c:v>
                  </c:pt>
                </c:lvl>
              </c:multiLvlStrCache>
            </c:multiLvlStrRef>
          </c:cat>
          <c:val>
            <c:numRef>
              <c:f>'Quantitaive data (2)'!$AJ$109:$AJ$117</c:f>
              <c:numCache>
                <c:formatCode>General</c:formatCode>
                <c:ptCount val="9"/>
                <c:pt idx="0">
                  <c:v>10</c:v>
                </c:pt>
                <c:pt idx="1">
                  <c:v>12</c:v>
                </c:pt>
                <c:pt idx="2">
                  <c:v>5</c:v>
                </c:pt>
                <c:pt idx="3">
                  <c:v>8</c:v>
                </c:pt>
                <c:pt idx="4">
                  <c:v>17</c:v>
                </c:pt>
                <c:pt idx="5">
                  <c:v>5</c:v>
                </c:pt>
                <c:pt idx="6">
                  <c:v>10</c:v>
                </c:pt>
                <c:pt idx="7">
                  <c:v>17</c:v>
                </c:pt>
                <c:pt idx="8">
                  <c:v>4</c:v>
                </c:pt>
              </c:numCache>
            </c:numRef>
          </c:val>
          <c:extLst>
            <c:ext xmlns:c16="http://schemas.microsoft.com/office/drawing/2014/chart" uri="{C3380CC4-5D6E-409C-BE32-E72D297353CC}">
              <c16:uniqueId val="{00000003-19E6-453C-8262-D302C556E4A1}"/>
            </c:ext>
          </c:extLst>
        </c:ser>
        <c:ser>
          <c:idx val="4"/>
          <c:order val="4"/>
          <c:tx>
            <c:strRef>
              <c:f>'Quantitaive data (2)'!$AK$108</c:f>
              <c:strCache>
                <c:ptCount val="1"/>
                <c:pt idx="0">
                  <c:v>Not very Satisfied </c:v>
                </c:pt>
              </c:strCache>
            </c:strRef>
          </c:tx>
          <c:spPr>
            <a:solidFill>
              <a:schemeClr val="accent5"/>
            </a:solidFill>
            <a:ln>
              <a:noFill/>
            </a:ln>
            <a:effectLst/>
          </c:spPr>
          <c:invertIfNegative val="0"/>
          <c:cat>
            <c:multiLvlStrRef>
              <c:f>'Quantitaive data (2)'!$AE$109:$AF$117</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Technical assistance </c:v>
                  </c:pt>
                  <c:pt idx="3">
                    <c:v>Safeguards </c:v>
                  </c:pt>
                  <c:pt idx="6">
                    <c:v>Monitoring &amp; Evaluation </c:v>
                  </c:pt>
                </c:lvl>
              </c:multiLvlStrCache>
            </c:multiLvlStrRef>
          </c:cat>
          <c:val>
            <c:numRef>
              <c:f>'Quantitaive data (2)'!$AK$109:$AK$117</c:f>
              <c:numCache>
                <c:formatCode>General</c:formatCode>
                <c:ptCount val="9"/>
                <c:pt idx="0">
                  <c:v>0</c:v>
                </c:pt>
                <c:pt idx="1">
                  <c:v>13</c:v>
                </c:pt>
                <c:pt idx="2">
                  <c:v>2</c:v>
                </c:pt>
                <c:pt idx="3">
                  <c:v>0</c:v>
                </c:pt>
                <c:pt idx="4">
                  <c:v>0</c:v>
                </c:pt>
                <c:pt idx="5">
                  <c:v>2</c:v>
                </c:pt>
                <c:pt idx="6">
                  <c:v>0</c:v>
                </c:pt>
                <c:pt idx="7">
                  <c:v>0</c:v>
                </c:pt>
                <c:pt idx="8">
                  <c:v>3</c:v>
                </c:pt>
              </c:numCache>
            </c:numRef>
          </c:val>
          <c:extLst>
            <c:ext xmlns:c16="http://schemas.microsoft.com/office/drawing/2014/chart" uri="{C3380CC4-5D6E-409C-BE32-E72D297353CC}">
              <c16:uniqueId val="{00000004-19E6-453C-8262-D302C556E4A1}"/>
            </c:ext>
          </c:extLst>
        </c:ser>
        <c:dLbls>
          <c:showLegendKey val="0"/>
          <c:showVal val="0"/>
          <c:showCatName val="0"/>
          <c:showSerName val="0"/>
          <c:showPercent val="0"/>
          <c:showBubbleSize val="0"/>
        </c:dLbls>
        <c:gapWidth val="150"/>
        <c:overlap val="100"/>
        <c:axId val="373446959"/>
        <c:axId val="373460271"/>
      </c:barChart>
      <c:catAx>
        <c:axId val="3734469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3460271"/>
        <c:crosses val="autoZero"/>
        <c:auto val="1"/>
        <c:lblAlgn val="ctr"/>
        <c:lblOffset val="100"/>
        <c:noMultiLvlLbl val="0"/>
      </c:catAx>
      <c:valAx>
        <c:axId val="3734602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a:t>Proportion</a:t>
                </a:r>
                <a:r>
                  <a:rPr lang="en-US" baseline="0"/>
                  <a:t> of respondents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34469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02765712009909"/>
          <c:y val="9.0586972083035081E-2"/>
          <c:w val="0.84620511084669081"/>
          <c:h val="0.76536476122302888"/>
        </c:manualLayout>
      </c:layout>
      <c:barChart>
        <c:barDir val="col"/>
        <c:grouping val="percentStacked"/>
        <c:varyColors val="0"/>
        <c:ser>
          <c:idx val="0"/>
          <c:order val="0"/>
          <c:tx>
            <c:strRef>
              <c:f>'Quantitaive data (2)'!$AG$108</c:f>
              <c:strCache>
                <c:ptCount val="1"/>
                <c:pt idx="0">
                  <c:v>Very Satisfied</c:v>
                </c:pt>
              </c:strCache>
            </c:strRef>
          </c:tx>
          <c:spPr>
            <a:solidFill>
              <a:schemeClr val="accent1"/>
            </a:solidFill>
            <a:ln>
              <a:noFill/>
            </a:ln>
            <a:effectLst/>
          </c:spPr>
          <c:invertIfNegative val="0"/>
          <c:cat>
            <c:multiLvlStrRef>
              <c:f>'Quantitaive data (2)'!$AE$118:$AF$126</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Bureaucratic processes </c:v>
                  </c:pt>
                  <c:pt idx="3">
                    <c:v>Performance effectiveness  </c:v>
                  </c:pt>
                  <c:pt idx="6">
                    <c:v>Normative effectiveness </c:v>
                  </c:pt>
                </c:lvl>
              </c:multiLvlStrCache>
            </c:multiLvlStrRef>
          </c:cat>
          <c:val>
            <c:numRef>
              <c:f>'Quantitaive data (2)'!$AG$118:$AG$126</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DA0B-45BA-975D-1131BA0F4915}"/>
            </c:ext>
          </c:extLst>
        </c:ser>
        <c:ser>
          <c:idx val="1"/>
          <c:order val="1"/>
          <c:tx>
            <c:strRef>
              <c:f>'Quantitaive data (2)'!$AH$108</c:f>
              <c:strCache>
                <c:ptCount val="1"/>
                <c:pt idx="0">
                  <c:v>Satisfied  </c:v>
                </c:pt>
              </c:strCache>
            </c:strRef>
          </c:tx>
          <c:spPr>
            <a:solidFill>
              <a:schemeClr val="accent2"/>
            </a:solidFill>
            <a:ln>
              <a:noFill/>
            </a:ln>
            <a:effectLst/>
          </c:spPr>
          <c:invertIfNegative val="0"/>
          <c:cat>
            <c:multiLvlStrRef>
              <c:f>'Quantitaive data (2)'!$AE$118:$AF$126</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Bureaucratic processes </c:v>
                  </c:pt>
                  <c:pt idx="3">
                    <c:v>Performance effectiveness  </c:v>
                  </c:pt>
                  <c:pt idx="6">
                    <c:v>Normative effectiveness </c:v>
                  </c:pt>
                </c:lvl>
              </c:multiLvlStrCache>
            </c:multiLvlStrRef>
          </c:cat>
          <c:val>
            <c:numRef>
              <c:f>'Quantitaive data (2)'!$AH$118:$AH$126</c:f>
              <c:numCache>
                <c:formatCode>General</c:formatCode>
                <c:ptCount val="9"/>
                <c:pt idx="0">
                  <c:v>2</c:v>
                </c:pt>
                <c:pt idx="1">
                  <c:v>1</c:v>
                </c:pt>
                <c:pt idx="2">
                  <c:v>0</c:v>
                </c:pt>
                <c:pt idx="3">
                  <c:v>0</c:v>
                </c:pt>
                <c:pt idx="4">
                  <c:v>0</c:v>
                </c:pt>
                <c:pt idx="5">
                  <c:v>0</c:v>
                </c:pt>
                <c:pt idx="6">
                  <c:v>2</c:v>
                </c:pt>
                <c:pt idx="7">
                  <c:v>0</c:v>
                </c:pt>
                <c:pt idx="8">
                  <c:v>0</c:v>
                </c:pt>
              </c:numCache>
            </c:numRef>
          </c:val>
          <c:extLst>
            <c:ext xmlns:c16="http://schemas.microsoft.com/office/drawing/2014/chart" uri="{C3380CC4-5D6E-409C-BE32-E72D297353CC}">
              <c16:uniqueId val="{00000001-DA0B-45BA-975D-1131BA0F4915}"/>
            </c:ext>
          </c:extLst>
        </c:ser>
        <c:ser>
          <c:idx val="2"/>
          <c:order val="2"/>
          <c:tx>
            <c:strRef>
              <c:f>'Quantitaive data (2)'!$AI$108</c:f>
              <c:strCache>
                <c:ptCount val="1"/>
                <c:pt idx="0">
                  <c:v>Neutral</c:v>
                </c:pt>
              </c:strCache>
            </c:strRef>
          </c:tx>
          <c:spPr>
            <a:solidFill>
              <a:schemeClr val="accent3"/>
            </a:solidFill>
            <a:ln>
              <a:noFill/>
            </a:ln>
            <a:effectLst/>
          </c:spPr>
          <c:invertIfNegative val="0"/>
          <c:cat>
            <c:multiLvlStrRef>
              <c:f>'Quantitaive data (2)'!$AE$118:$AF$126</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Bureaucratic processes </c:v>
                  </c:pt>
                  <c:pt idx="3">
                    <c:v>Performance effectiveness  </c:v>
                  </c:pt>
                  <c:pt idx="6">
                    <c:v>Normative effectiveness </c:v>
                  </c:pt>
                </c:lvl>
              </c:multiLvlStrCache>
            </c:multiLvlStrRef>
          </c:cat>
          <c:val>
            <c:numRef>
              <c:f>'Quantitaive data (2)'!$AI$118:$AI$126</c:f>
              <c:numCache>
                <c:formatCode>General</c:formatCode>
                <c:ptCount val="9"/>
                <c:pt idx="0">
                  <c:v>0</c:v>
                </c:pt>
                <c:pt idx="1">
                  <c:v>4</c:v>
                </c:pt>
                <c:pt idx="2">
                  <c:v>3</c:v>
                </c:pt>
                <c:pt idx="3">
                  <c:v>0</c:v>
                </c:pt>
                <c:pt idx="4">
                  <c:v>1</c:v>
                </c:pt>
                <c:pt idx="5">
                  <c:v>0</c:v>
                </c:pt>
                <c:pt idx="6">
                  <c:v>0</c:v>
                </c:pt>
                <c:pt idx="7">
                  <c:v>1</c:v>
                </c:pt>
                <c:pt idx="8">
                  <c:v>0</c:v>
                </c:pt>
              </c:numCache>
            </c:numRef>
          </c:val>
          <c:extLst>
            <c:ext xmlns:c16="http://schemas.microsoft.com/office/drawing/2014/chart" uri="{C3380CC4-5D6E-409C-BE32-E72D297353CC}">
              <c16:uniqueId val="{00000002-DA0B-45BA-975D-1131BA0F4915}"/>
            </c:ext>
          </c:extLst>
        </c:ser>
        <c:ser>
          <c:idx val="3"/>
          <c:order val="3"/>
          <c:tx>
            <c:strRef>
              <c:f>'Quantitaive data (2)'!$AJ$108</c:f>
              <c:strCache>
                <c:ptCount val="1"/>
                <c:pt idx="0">
                  <c:v>Not Satisfied </c:v>
                </c:pt>
              </c:strCache>
            </c:strRef>
          </c:tx>
          <c:spPr>
            <a:solidFill>
              <a:schemeClr val="accent4"/>
            </a:solidFill>
            <a:ln>
              <a:noFill/>
            </a:ln>
            <a:effectLst/>
          </c:spPr>
          <c:invertIfNegative val="0"/>
          <c:cat>
            <c:multiLvlStrRef>
              <c:f>'Quantitaive data (2)'!$AE$118:$AF$126</c:f>
              <c:multiLvlStrCache>
                <c:ptCount val="9"/>
                <c:lvl>
                  <c:pt idx="0">
                    <c:v>Provider </c:v>
                  </c:pt>
                  <c:pt idx="1">
                    <c:v>Recipient </c:v>
                  </c:pt>
                  <c:pt idx="2">
                    <c:v>Observer </c:v>
                  </c:pt>
                  <c:pt idx="3">
                    <c:v>Provider </c:v>
                  </c:pt>
                  <c:pt idx="4">
                    <c:v>Recipient </c:v>
                  </c:pt>
                  <c:pt idx="5">
                    <c:v>Observer </c:v>
                  </c:pt>
                  <c:pt idx="6">
                    <c:v>Provider </c:v>
                  </c:pt>
                  <c:pt idx="7">
                    <c:v>Recipient </c:v>
                  </c:pt>
                  <c:pt idx="8">
                    <c:v>Observer </c:v>
                  </c:pt>
                </c:lvl>
                <c:lvl>
                  <c:pt idx="0">
                    <c:v>Bureaucratic processes </c:v>
                  </c:pt>
                  <c:pt idx="3">
                    <c:v>Performance effectiveness  </c:v>
                  </c:pt>
                  <c:pt idx="6">
                    <c:v>Normative effectiveness </c:v>
                  </c:pt>
                </c:lvl>
              </c:multiLvlStrCache>
            </c:multiLvlStrRef>
          </c:cat>
          <c:val>
            <c:numRef>
              <c:f>'Quantitaive data (2)'!$AJ$118:$AJ$126</c:f>
              <c:numCache>
                <c:formatCode>General</c:formatCode>
                <c:ptCount val="9"/>
                <c:pt idx="0">
                  <c:v>10</c:v>
                </c:pt>
                <c:pt idx="1">
                  <c:v>18</c:v>
                </c:pt>
                <c:pt idx="2">
                  <c:v>4</c:v>
                </c:pt>
                <c:pt idx="3">
                  <c:v>0</c:v>
                </c:pt>
                <c:pt idx="4">
                  <c:v>20</c:v>
                </c:pt>
                <c:pt idx="5">
                  <c:v>5</c:v>
                </c:pt>
                <c:pt idx="6">
                  <c:v>10</c:v>
                </c:pt>
                <c:pt idx="7">
                  <c:v>19</c:v>
                </c:pt>
                <c:pt idx="8">
                  <c:v>7</c:v>
                </c:pt>
              </c:numCache>
            </c:numRef>
          </c:val>
          <c:extLst>
            <c:ext xmlns:c16="http://schemas.microsoft.com/office/drawing/2014/chart" uri="{C3380CC4-5D6E-409C-BE32-E72D297353CC}">
              <c16:uniqueId val="{00000003-DA0B-45BA-975D-1131BA0F4915}"/>
            </c:ext>
          </c:extLst>
        </c:ser>
        <c:dLbls>
          <c:showLegendKey val="0"/>
          <c:showVal val="0"/>
          <c:showCatName val="0"/>
          <c:showSerName val="0"/>
          <c:showPercent val="0"/>
          <c:showBubbleSize val="0"/>
        </c:dLbls>
        <c:gapWidth val="150"/>
        <c:overlap val="100"/>
        <c:axId val="373446959"/>
        <c:axId val="373460271"/>
      </c:barChart>
      <c:catAx>
        <c:axId val="3734469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3460271"/>
        <c:crosses val="autoZero"/>
        <c:auto val="1"/>
        <c:lblAlgn val="ctr"/>
        <c:lblOffset val="100"/>
        <c:noMultiLvlLbl val="0"/>
      </c:catAx>
      <c:valAx>
        <c:axId val="3734602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CA"/>
                  <a:t>Proportion</a:t>
                </a:r>
                <a:r>
                  <a:rPr lang="en-CA" baseline="0"/>
                  <a:t>  of respondents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3734469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S2Q5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(2)'!$K$80</c:f>
              <c:strCache>
                <c:ptCount val="1"/>
                <c:pt idx="0">
                  <c:v>No</c:v>
                </c:pt>
              </c:strCache>
            </c:strRef>
          </c:tx>
          <c:spPr>
            <a:solidFill>
              <a:schemeClr val="accent1"/>
            </a:solidFill>
            <a:ln>
              <a:noFill/>
            </a:ln>
            <a:effectLst/>
          </c:spPr>
          <c:invertIfNegative val="0"/>
          <c:cat>
            <c:strRef>
              <c:f>'Quantitaive data (2)'!$J$81:$J$83</c:f>
              <c:strCache>
                <c:ptCount val="3"/>
                <c:pt idx="0">
                  <c:v>Provider </c:v>
                </c:pt>
                <c:pt idx="1">
                  <c:v>Recipient </c:v>
                </c:pt>
                <c:pt idx="2">
                  <c:v>Observer </c:v>
                </c:pt>
              </c:strCache>
            </c:strRef>
          </c:cat>
          <c:val>
            <c:numRef>
              <c:f>'Quantitaive data (2)'!$K$81:$K$83</c:f>
              <c:numCache>
                <c:formatCode>0%</c:formatCode>
                <c:ptCount val="3"/>
                <c:pt idx="0">
                  <c:v>0.13333333333333333</c:v>
                </c:pt>
                <c:pt idx="1">
                  <c:v>0.44444444444444442</c:v>
                </c:pt>
                <c:pt idx="2">
                  <c:v>0.15555555555555556</c:v>
                </c:pt>
              </c:numCache>
            </c:numRef>
          </c:val>
          <c:extLst>
            <c:ext xmlns:c16="http://schemas.microsoft.com/office/drawing/2014/chart" uri="{C3380CC4-5D6E-409C-BE32-E72D297353CC}">
              <c16:uniqueId val="{00000000-AC12-48AE-A738-4F5256DEAF88}"/>
            </c:ext>
          </c:extLst>
        </c:ser>
        <c:ser>
          <c:idx val="1"/>
          <c:order val="1"/>
          <c:tx>
            <c:strRef>
              <c:f>'Quantitaive data (2)'!$L$80</c:f>
              <c:strCache>
                <c:ptCount val="1"/>
                <c:pt idx="0">
                  <c:v>Yes </c:v>
                </c:pt>
              </c:strCache>
            </c:strRef>
          </c:tx>
          <c:spPr>
            <a:solidFill>
              <a:schemeClr val="accent2"/>
            </a:solidFill>
            <a:ln>
              <a:noFill/>
            </a:ln>
            <a:effectLst/>
          </c:spPr>
          <c:invertIfNegative val="0"/>
          <c:cat>
            <c:strRef>
              <c:f>'Quantitaive data (2)'!$J$81:$J$83</c:f>
              <c:strCache>
                <c:ptCount val="3"/>
                <c:pt idx="0">
                  <c:v>Provider </c:v>
                </c:pt>
                <c:pt idx="1">
                  <c:v>Recipient </c:v>
                </c:pt>
                <c:pt idx="2">
                  <c:v>Observer </c:v>
                </c:pt>
              </c:strCache>
            </c:strRef>
          </c:cat>
          <c:val>
            <c:numRef>
              <c:f>'Quantitaive data (2)'!$L$81:$L$83</c:f>
              <c:numCache>
                <c:formatCode>0%</c:formatCode>
                <c:ptCount val="3"/>
                <c:pt idx="0">
                  <c:v>0.13333333333333333</c:v>
                </c:pt>
                <c:pt idx="1">
                  <c:v>0.13333333333333333</c:v>
                </c:pt>
                <c:pt idx="2">
                  <c:v>0</c:v>
                </c:pt>
              </c:numCache>
            </c:numRef>
          </c:val>
          <c:extLst>
            <c:ext xmlns:c16="http://schemas.microsoft.com/office/drawing/2014/chart" uri="{C3380CC4-5D6E-409C-BE32-E72D297353CC}">
              <c16:uniqueId val="{00000001-AC12-48AE-A738-4F5256DEAF88}"/>
            </c:ext>
          </c:extLst>
        </c:ser>
        <c:dLbls>
          <c:showLegendKey val="0"/>
          <c:showVal val="0"/>
          <c:showCatName val="0"/>
          <c:showSerName val="0"/>
          <c:showPercent val="0"/>
          <c:showBubbleSize val="0"/>
        </c:dLbls>
        <c:gapWidth val="150"/>
        <c:overlap val="100"/>
        <c:axId val="1849219743"/>
        <c:axId val="1849217247"/>
      </c:barChart>
      <c:catAx>
        <c:axId val="18492197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49217247"/>
        <c:crosses val="autoZero"/>
        <c:auto val="1"/>
        <c:lblAlgn val="ctr"/>
        <c:lblOffset val="100"/>
        <c:noMultiLvlLbl val="0"/>
      </c:catAx>
      <c:valAx>
        <c:axId val="184921724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4921974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S2Q8</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(2)'!$P$80</c:f>
              <c:strCache>
                <c:ptCount val="1"/>
                <c:pt idx="0">
                  <c:v>Very suitable</c:v>
                </c:pt>
              </c:strCache>
            </c:strRef>
          </c:tx>
          <c:spPr>
            <a:solidFill>
              <a:schemeClr val="accent1"/>
            </a:solidFill>
            <a:ln>
              <a:noFill/>
            </a:ln>
            <a:effectLst/>
          </c:spPr>
          <c:invertIfNegative val="0"/>
          <c:cat>
            <c:strRef>
              <c:f>'Quantitaive data (2)'!$O$81:$O$83</c:f>
              <c:strCache>
                <c:ptCount val="3"/>
                <c:pt idx="0">
                  <c:v>Provider </c:v>
                </c:pt>
                <c:pt idx="1">
                  <c:v>Recipient </c:v>
                </c:pt>
                <c:pt idx="2">
                  <c:v>Observer </c:v>
                </c:pt>
              </c:strCache>
            </c:strRef>
          </c:cat>
          <c:val>
            <c:numRef>
              <c:f>'Quantitaive data (2)'!$P$81:$P$83</c:f>
              <c:numCache>
                <c:formatCode>0%</c:formatCode>
                <c:ptCount val="3"/>
                <c:pt idx="0">
                  <c:v>0</c:v>
                </c:pt>
                <c:pt idx="1">
                  <c:v>0</c:v>
                </c:pt>
                <c:pt idx="2">
                  <c:v>0</c:v>
                </c:pt>
              </c:numCache>
            </c:numRef>
          </c:val>
          <c:extLst>
            <c:ext xmlns:c16="http://schemas.microsoft.com/office/drawing/2014/chart" uri="{C3380CC4-5D6E-409C-BE32-E72D297353CC}">
              <c16:uniqueId val="{00000000-3AA5-4FE4-A77C-3BDBEF9E567D}"/>
            </c:ext>
          </c:extLst>
        </c:ser>
        <c:ser>
          <c:idx val="1"/>
          <c:order val="1"/>
          <c:tx>
            <c:strRef>
              <c:f>'Quantitaive data (2)'!$Q$80</c:f>
              <c:strCache>
                <c:ptCount val="1"/>
                <c:pt idx="0">
                  <c:v>Suitable </c:v>
                </c:pt>
              </c:strCache>
            </c:strRef>
          </c:tx>
          <c:spPr>
            <a:solidFill>
              <a:schemeClr val="accent2"/>
            </a:solidFill>
            <a:ln>
              <a:noFill/>
            </a:ln>
            <a:effectLst/>
          </c:spPr>
          <c:invertIfNegative val="0"/>
          <c:cat>
            <c:strRef>
              <c:f>'Quantitaive data (2)'!$O$81:$O$83</c:f>
              <c:strCache>
                <c:ptCount val="3"/>
                <c:pt idx="0">
                  <c:v>Provider </c:v>
                </c:pt>
                <c:pt idx="1">
                  <c:v>Recipient </c:v>
                </c:pt>
                <c:pt idx="2">
                  <c:v>Observer </c:v>
                </c:pt>
              </c:strCache>
            </c:strRef>
          </c:cat>
          <c:val>
            <c:numRef>
              <c:f>'Quantitaive data (2)'!$Q$81:$Q$83</c:f>
              <c:numCache>
                <c:formatCode>0%</c:formatCode>
                <c:ptCount val="3"/>
                <c:pt idx="0">
                  <c:v>0</c:v>
                </c:pt>
                <c:pt idx="1">
                  <c:v>0</c:v>
                </c:pt>
                <c:pt idx="2">
                  <c:v>0</c:v>
                </c:pt>
              </c:numCache>
            </c:numRef>
          </c:val>
          <c:extLst>
            <c:ext xmlns:c16="http://schemas.microsoft.com/office/drawing/2014/chart" uri="{C3380CC4-5D6E-409C-BE32-E72D297353CC}">
              <c16:uniqueId val="{00000001-3AA5-4FE4-A77C-3BDBEF9E567D}"/>
            </c:ext>
          </c:extLst>
        </c:ser>
        <c:ser>
          <c:idx val="2"/>
          <c:order val="2"/>
          <c:tx>
            <c:strRef>
              <c:f>'Quantitaive data (2)'!$R$80</c:f>
              <c:strCache>
                <c:ptCount val="1"/>
                <c:pt idx="0">
                  <c:v>Neutral</c:v>
                </c:pt>
              </c:strCache>
            </c:strRef>
          </c:tx>
          <c:spPr>
            <a:solidFill>
              <a:schemeClr val="accent3"/>
            </a:solidFill>
            <a:ln>
              <a:noFill/>
            </a:ln>
            <a:effectLst/>
          </c:spPr>
          <c:invertIfNegative val="0"/>
          <c:cat>
            <c:strRef>
              <c:f>'Quantitaive data (2)'!$O$81:$O$83</c:f>
              <c:strCache>
                <c:ptCount val="3"/>
                <c:pt idx="0">
                  <c:v>Provider </c:v>
                </c:pt>
                <c:pt idx="1">
                  <c:v>Recipient </c:v>
                </c:pt>
                <c:pt idx="2">
                  <c:v>Observer </c:v>
                </c:pt>
              </c:strCache>
            </c:strRef>
          </c:cat>
          <c:val>
            <c:numRef>
              <c:f>'Quantitaive data (2)'!$R$81:$R$83</c:f>
              <c:numCache>
                <c:formatCode>0%</c:formatCode>
                <c:ptCount val="3"/>
                <c:pt idx="0">
                  <c:v>0</c:v>
                </c:pt>
                <c:pt idx="1">
                  <c:v>0</c:v>
                </c:pt>
                <c:pt idx="2">
                  <c:v>0</c:v>
                </c:pt>
              </c:numCache>
            </c:numRef>
          </c:val>
          <c:extLst>
            <c:ext xmlns:c16="http://schemas.microsoft.com/office/drawing/2014/chart" uri="{C3380CC4-5D6E-409C-BE32-E72D297353CC}">
              <c16:uniqueId val="{00000002-3AA5-4FE4-A77C-3BDBEF9E567D}"/>
            </c:ext>
          </c:extLst>
        </c:ser>
        <c:ser>
          <c:idx val="3"/>
          <c:order val="3"/>
          <c:tx>
            <c:strRef>
              <c:f>'Quantitaive data (2)'!$S$80</c:f>
              <c:strCache>
                <c:ptCount val="1"/>
                <c:pt idx="0">
                  <c:v>Not suitable </c:v>
                </c:pt>
              </c:strCache>
            </c:strRef>
          </c:tx>
          <c:spPr>
            <a:solidFill>
              <a:schemeClr val="accent4"/>
            </a:solidFill>
            <a:ln>
              <a:noFill/>
            </a:ln>
            <a:effectLst/>
          </c:spPr>
          <c:invertIfNegative val="0"/>
          <c:cat>
            <c:strRef>
              <c:f>'Quantitaive data (2)'!$O$81:$O$83</c:f>
              <c:strCache>
                <c:ptCount val="3"/>
                <c:pt idx="0">
                  <c:v>Provider </c:v>
                </c:pt>
                <c:pt idx="1">
                  <c:v>Recipient </c:v>
                </c:pt>
                <c:pt idx="2">
                  <c:v>Observer </c:v>
                </c:pt>
              </c:strCache>
            </c:strRef>
          </c:cat>
          <c:val>
            <c:numRef>
              <c:f>'Quantitaive data (2)'!$S$81:$S$83</c:f>
              <c:numCache>
                <c:formatCode>0%</c:formatCode>
                <c:ptCount val="3"/>
                <c:pt idx="0">
                  <c:v>0.26666666666666666</c:v>
                </c:pt>
                <c:pt idx="1">
                  <c:v>0.28888888888888886</c:v>
                </c:pt>
                <c:pt idx="2">
                  <c:v>8.8888888888888892E-2</c:v>
                </c:pt>
              </c:numCache>
            </c:numRef>
          </c:val>
          <c:extLst>
            <c:ext xmlns:c16="http://schemas.microsoft.com/office/drawing/2014/chart" uri="{C3380CC4-5D6E-409C-BE32-E72D297353CC}">
              <c16:uniqueId val="{00000003-3AA5-4FE4-A77C-3BDBEF9E567D}"/>
            </c:ext>
          </c:extLst>
        </c:ser>
        <c:ser>
          <c:idx val="4"/>
          <c:order val="4"/>
          <c:tx>
            <c:strRef>
              <c:f>'Quantitaive data (2)'!$T$80</c:f>
              <c:strCache>
                <c:ptCount val="1"/>
                <c:pt idx="0">
                  <c:v>Not very suitable </c:v>
                </c:pt>
              </c:strCache>
            </c:strRef>
          </c:tx>
          <c:spPr>
            <a:solidFill>
              <a:schemeClr val="accent5"/>
            </a:solidFill>
            <a:ln>
              <a:noFill/>
            </a:ln>
            <a:effectLst/>
          </c:spPr>
          <c:invertIfNegative val="0"/>
          <c:cat>
            <c:strRef>
              <c:f>'Quantitaive data (2)'!$O$81:$O$83</c:f>
              <c:strCache>
                <c:ptCount val="3"/>
                <c:pt idx="0">
                  <c:v>Provider </c:v>
                </c:pt>
                <c:pt idx="1">
                  <c:v>Recipient </c:v>
                </c:pt>
                <c:pt idx="2">
                  <c:v>Observer </c:v>
                </c:pt>
              </c:strCache>
            </c:strRef>
          </c:cat>
          <c:val>
            <c:numRef>
              <c:f>'Quantitaive data (2)'!$T$81:$T$83</c:f>
              <c:numCache>
                <c:formatCode>0%</c:formatCode>
                <c:ptCount val="3"/>
                <c:pt idx="0">
                  <c:v>0</c:v>
                </c:pt>
                <c:pt idx="1">
                  <c:v>0.28888888888888886</c:v>
                </c:pt>
                <c:pt idx="2">
                  <c:v>6.6666666666666666E-2</c:v>
                </c:pt>
              </c:numCache>
            </c:numRef>
          </c:val>
          <c:extLst>
            <c:ext xmlns:c16="http://schemas.microsoft.com/office/drawing/2014/chart" uri="{C3380CC4-5D6E-409C-BE32-E72D297353CC}">
              <c16:uniqueId val="{00000004-3AA5-4FE4-A77C-3BDBEF9E567D}"/>
            </c:ext>
          </c:extLst>
        </c:ser>
        <c:dLbls>
          <c:showLegendKey val="0"/>
          <c:showVal val="0"/>
          <c:showCatName val="0"/>
          <c:showSerName val="0"/>
          <c:showPercent val="0"/>
          <c:showBubbleSize val="0"/>
        </c:dLbls>
        <c:gapWidth val="150"/>
        <c:overlap val="100"/>
        <c:axId val="1849866159"/>
        <c:axId val="1849864495"/>
      </c:barChart>
      <c:catAx>
        <c:axId val="18498661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49864495"/>
        <c:crosses val="autoZero"/>
        <c:auto val="1"/>
        <c:lblAlgn val="ctr"/>
        <c:lblOffset val="100"/>
        <c:noMultiLvlLbl val="0"/>
      </c:catAx>
      <c:valAx>
        <c:axId val="18498644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498661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S2Q10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(2)'!$X$80</c:f>
              <c:strCache>
                <c:ptCount val="1"/>
                <c:pt idx="0">
                  <c:v>Very suitable</c:v>
                </c:pt>
              </c:strCache>
            </c:strRef>
          </c:tx>
          <c:spPr>
            <a:solidFill>
              <a:schemeClr val="accent1"/>
            </a:solidFill>
            <a:ln>
              <a:noFill/>
            </a:ln>
            <a:effectLst/>
          </c:spPr>
          <c:invertIfNegative val="0"/>
          <c:cat>
            <c:strRef>
              <c:f>'Quantitaive data (2)'!$W$81:$W$83</c:f>
              <c:strCache>
                <c:ptCount val="3"/>
                <c:pt idx="0">
                  <c:v>Provider </c:v>
                </c:pt>
                <c:pt idx="1">
                  <c:v>Recipient </c:v>
                </c:pt>
                <c:pt idx="2">
                  <c:v>Observer </c:v>
                </c:pt>
              </c:strCache>
            </c:strRef>
          </c:cat>
          <c:val>
            <c:numRef>
              <c:f>'Quantitaive data (2)'!$X$81:$X$83</c:f>
              <c:numCache>
                <c:formatCode>0%</c:formatCode>
                <c:ptCount val="3"/>
                <c:pt idx="0">
                  <c:v>0</c:v>
                </c:pt>
                <c:pt idx="1">
                  <c:v>0</c:v>
                </c:pt>
                <c:pt idx="2">
                  <c:v>0</c:v>
                </c:pt>
              </c:numCache>
            </c:numRef>
          </c:val>
          <c:extLst>
            <c:ext xmlns:c16="http://schemas.microsoft.com/office/drawing/2014/chart" uri="{C3380CC4-5D6E-409C-BE32-E72D297353CC}">
              <c16:uniqueId val="{00000000-32C9-422C-BAF0-7D40D623DD43}"/>
            </c:ext>
          </c:extLst>
        </c:ser>
        <c:ser>
          <c:idx val="1"/>
          <c:order val="1"/>
          <c:tx>
            <c:strRef>
              <c:f>'Quantitaive data (2)'!$Y$80</c:f>
              <c:strCache>
                <c:ptCount val="1"/>
                <c:pt idx="0">
                  <c:v>Suitable </c:v>
                </c:pt>
              </c:strCache>
            </c:strRef>
          </c:tx>
          <c:spPr>
            <a:solidFill>
              <a:schemeClr val="accent2"/>
            </a:solidFill>
            <a:ln>
              <a:noFill/>
            </a:ln>
            <a:effectLst/>
          </c:spPr>
          <c:invertIfNegative val="0"/>
          <c:cat>
            <c:strRef>
              <c:f>'Quantitaive data (2)'!$W$81:$W$83</c:f>
              <c:strCache>
                <c:ptCount val="3"/>
                <c:pt idx="0">
                  <c:v>Provider </c:v>
                </c:pt>
                <c:pt idx="1">
                  <c:v>Recipient </c:v>
                </c:pt>
                <c:pt idx="2">
                  <c:v>Observer </c:v>
                </c:pt>
              </c:strCache>
            </c:strRef>
          </c:cat>
          <c:val>
            <c:numRef>
              <c:f>'Quantitaive data (2)'!$Y$81:$Y$83</c:f>
              <c:numCache>
                <c:formatCode>0%</c:formatCode>
                <c:ptCount val="3"/>
                <c:pt idx="0">
                  <c:v>4.4444444444444446E-2</c:v>
                </c:pt>
                <c:pt idx="1">
                  <c:v>0</c:v>
                </c:pt>
                <c:pt idx="2">
                  <c:v>0</c:v>
                </c:pt>
              </c:numCache>
            </c:numRef>
          </c:val>
          <c:extLst>
            <c:ext xmlns:c16="http://schemas.microsoft.com/office/drawing/2014/chart" uri="{C3380CC4-5D6E-409C-BE32-E72D297353CC}">
              <c16:uniqueId val="{00000001-32C9-422C-BAF0-7D40D623DD43}"/>
            </c:ext>
          </c:extLst>
        </c:ser>
        <c:ser>
          <c:idx val="2"/>
          <c:order val="2"/>
          <c:tx>
            <c:strRef>
              <c:f>'Quantitaive data (2)'!$Z$80</c:f>
              <c:strCache>
                <c:ptCount val="1"/>
                <c:pt idx="0">
                  <c:v>Neutral</c:v>
                </c:pt>
              </c:strCache>
            </c:strRef>
          </c:tx>
          <c:spPr>
            <a:solidFill>
              <a:schemeClr val="accent3"/>
            </a:solidFill>
            <a:ln>
              <a:noFill/>
            </a:ln>
            <a:effectLst/>
          </c:spPr>
          <c:invertIfNegative val="0"/>
          <c:cat>
            <c:strRef>
              <c:f>'Quantitaive data (2)'!$W$81:$W$83</c:f>
              <c:strCache>
                <c:ptCount val="3"/>
                <c:pt idx="0">
                  <c:v>Provider </c:v>
                </c:pt>
                <c:pt idx="1">
                  <c:v>Recipient </c:v>
                </c:pt>
                <c:pt idx="2">
                  <c:v>Observer </c:v>
                </c:pt>
              </c:strCache>
            </c:strRef>
          </c:cat>
          <c:val>
            <c:numRef>
              <c:f>'Quantitaive data (2)'!$Z$81:$Z$83</c:f>
              <c:numCache>
                <c:formatCode>0%</c:formatCode>
                <c:ptCount val="3"/>
                <c:pt idx="0">
                  <c:v>0</c:v>
                </c:pt>
                <c:pt idx="1">
                  <c:v>2.2222222222222223E-2</c:v>
                </c:pt>
                <c:pt idx="2">
                  <c:v>0</c:v>
                </c:pt>
              </c:numCache>
            </c:numRef>
          </c:val>
          <c:extLst>
            <c:ext xmlns:c16="http://schemas.microsoft.com/office/drawing/2014/chart" uri="{C3380CC4-5D6E-409C-BE32-E72D297353CC}">
              <c16:uniqueId val="{00000002-32C9-422C-BAF0-7D40D623DD43}"/>
            </c:ext>
          </c:extLst>
        </c:ser>
        <c:ser>
          <c:idx val="3"/>
          <c:order val="3"/>
          <c:tx>
            <c:strRef>
              <c:f>'Quantitaive data (2)'!$AA$80</c:f>
              <c:strCache>
                <c:ptCount val="1"/>
                <c:pt idx="0">
                  <c:v>Not suitable </c:v>
                </c:pt>
              </c:strCache>
            </c:strRef>
          </c:tx>
          <c:spPr>
            <a:solidFill>
              <a:schemeClr val="accent4"/>
            </a:solidFill>
            <a:ln>
              <a:noFill/>
            </a:ln>
            <a:effectLst/>
          </c:spPr>
          <c:invertIfNegative val="0"/>
          <c:cat>
            <c:strRef>
              <c:f>'Quantitaive data (2)'!$W$81:$W$83</c:f>
              <c:strCache>
                <c:ptCount val="3"/>
                <c:pt idx="0">
                  <c:v>Provider </c:v>
                </c:pt>
                <c:pt idx="1">
                  <c:v>Recipient </c:v>
                </c:pt>
                <c:pt idx="2">
                  <c:v>Observer </c:v>
                </c:pt>
              </c:strCache>
            </c:strRef>
          </c:cat>
          <c:val>
            <c:numRef>
              <c:f>'Quantitaive data (2)'!$AA$81:$AA$83</c:f>
              <c:numCache>
                <c:formatCode>0%</c:formatCode>
                <c:ptCount val="3"/>
                <c:pt idx="0">
                  <c:v>0.22222222222222221</c:v>
                </c:pt>
                <c:pt idx="1">
                  <c:v>0.26666666666666666</c:v>
                </c:pt>
                <c:pt idx="2">
                  <c:v>0.1111111111111111</c:v>
                </c:pt>
              </c:numCache>
            </c:numRef>
          </c:val>
          <c:extLst>
            <c:ext xmlns:c16="http://schemas.microsoft.com/office/drawing/2014/chart" uri="{C3380CC4-5D6E-409C-BE32-E72D297353CC}">
              <c16:uniqueId val="{00000003-32C9-422C-BAF0-7D40D623DD43}"/>
            </c:ext>
          </c:extLst>
        </c:ser>
        <c:ser>
          <c:idx val="4"/>
          <c:order val="4"/>
          <c:tx>
            <c:strRef>
              <c:f>'Quantitaive data (2)'!$AB$80</c:f>
              <c:strCache>
                <c:ptCount val="1"/>
                <c:pt idx="0">
                  <c:v>Not very suitable </c:v>
                </c:pt>
              </c:strCache>
            </c:strRef>
          </c:tx>
          <c:spPr>
            <a:solidFill>
              <a:schemeClr val="accent5"/>
            </a:solidFill>
            <a:ln>
              <a:noFill/>
            </a:ln>
            <a:effectLst/>
          </c:spPr>
          <c:invertIfNegative val="0"/>
          <c:cat>
            <c:strRef>
              <c:f>'Quantitaive data (2)'!$W$81:$W$83</c:f>
              <c:strCache>
                <c:ptCount val="3"/>
                <c:pt idx="0">
                  <c:v>Provider </c:v>
                </c:pt>
                <c:pt idx="1">
                  <c:v>Recipient </c:v>
                </c:pt>
                <c:pt idx="2">
                  <c:v>Observer </c:v>
                </c:pt>
              </c:strCache>
            </c:strRef>
          </c:cat>
          <c:val>
            <c:numRef>
              <c:f>'Quantitaive data (2)'!$AB$81:$AB$83</c:f>
              <c:numCache>
                <c:formatCode>0%</c:formatCode>
                <c:ptCount val="3"/>
                <c:pt idx="0">
                  <c:v>0</c:v>
                </c:pt>
                <c:pt idx="1">
                  <c:v>0.28888888888888886</c:v>
                </c:pt>
                <c:pt idx="2">
                  <c:v>4.4444444444444446E-2</c:v>
                </c:pt>
              </c:numCache>
            </c:numRef>
          </c:val>
          <c:extLst>
            <c:ext xmlns:c16="http://schemas.microsoft.com/office/drawing/2014/chart" uri="{C3380CC4-5D6E-409C-BE32-E72D297353CC}">
              <c16:uniqueId val="{00000004-32C9-422C-BAF0-7D40D623DD43}"/>
            </c:ext>
          </c:extLst>
        </c:ser>
        <c:dLbls>
          <c:showLegendKey val="0"/>
          <c:showVal val="0"/>
          <c:showCatName val="0"/>
          <c:showSerName val="0"/>
          <c:showPercent val="0"/>
          <c:showBubbleSize val="0"/>
        </c:dLbls>
        <c:gapWidth val="150"/>
        <c:overlap val="100"/>
        <c:axId val="47147679"/>
        <c:axId val="47148511"/>
      </c:barChart>
      <c:catAx>
        <c:axId val="471476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7148511"/>
        <c:crosses val="autoZero"/>
        <c:auto val="1"/>
        <c:lblAlgn val="ctr"/>
        <c:lblOffset val="100"/>
        <c:noMultiLvlLbl val="0"/>
      </c:catAx>
      <c:valAx>
        <c:axId val="4714851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71476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S2Q12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(2)'!$AF$80</c:f>
              <c:strCache>
                <c:ptCount val="1"/>
                <c:pt idx="0">
                  <c:v>Very suitable</c:v>
                </c:pt>
              </c:strCache>
            </c:strRef>
          </c:tx>
          <c:spPr>
            <a:solidFill>
              <a:schemeClr val="accent1"/>
            </a:solidFill>
            <a:ln>
              <a:noFill/>
            </a:ln>
            <a:effectLst/>
          </c:spPr>
          <c:invertIfNegative val="0"/>
          <c:cat>
            <c:strRef>
              <c:f>'Quantitaive data (2)'!$AE$81:$AE$83</c:f>
              <c:strCache>
                <c:ptCount val="3"/>
                <c:pt idx="0">
                  <c:v>Provider </c:v>
                </c:pt>
                <c:pt idx="1">
                  <c:v>Recipient </c:v>
                </c:pt>
                <c:pt idx="2">
                  <c:v>Observer </c:v>
                </c:pt>
              </c:strCache>
            </c:strRef>
          </c:cat>
          <c:val>
            <c:numRef>
              <c:f>'Quantitaive data (2)'!$AF$81:$AF$83</c:f>
              <c:numCache>
                <c:formatCode>0%</c:formatCode>
                <c:ptCount val="3"/>
                <c:pt idx="0">
                  <c:v>0</c:v>
                </c:pt>
                <c:pt idx="1">
                  <c:v>0</c:v>
                </c:pt>
                <c:pt idx="2">
                  <c:v>0</c:v>
                </c:pt>
              </c:numCache>
            </c:numRef>
          </c:val>
          <c:extLst>
            <c:ext xmlns:c16="http://schemas.microsoft.com/office/drawing/2014/chart" uri="{C3380CC4-5D6E-409C-BE32-E72D297353CC}">
              <c16:uniqueId val="{00000000-B5D4-4F5F-97F2-049997D5303C}"/>
            </c:ext>
          </c:extLst>
        </c:ser>
        <c:ser>
          <c:idx val="1"/>
          <c:order val="1"/>
          <c:tx>
            <c:strRef>
              <c:f>'Quantitaive data (2)'!$AG$80</c:f>
              <c:strCache>
                <c:ptCount val="1"/>
                <c:pt idx="0">
                  <c:v>Suitable </c:v>
                </c:pt>
              </c:strCache>
            </c:strRef>
          </c:tx>
          <c:spPr>
            <a:solidFill>
              <a:schemeClr val="accent2"/>
            </a:solidFill>
            <a:ln>
              <a:noFill/>
            </a:ln>
            <a:effectLst/>
          </c:spPr>
          <c:invertIfNegative val="0"/>
          <c:cat>
            <c:strRef>
              <c:f>'Quantitaive data (2)'!$AE$81:$AE$83</c:f>
              <c:strCache>
                <c:ptCount val="3"/>
                <c:pt idx="0">
                  <c:v>Provider </c:v>
                </c:pt>
                <c:pt idx="1">
                  <c:v>Recipient </c:v>
                </c:pt>
                <c:pt idx="2">
                  <c:v>Observer </c:v>
                </c:pt>
              </c:strCache>
            </c:strRef>
          </c:cat>
          <c:val>
            <c:numRef>
              <c:f>'Quantitaive data (2)'!$AG$81:$AG$83</c:f>
              <c:numCache>
                <c:formatCode>0%</c:formatCode>
                <c:ptCount val="3"/>
                <c:pt idx="0">
                  <c:v>8.8888888888888892E-2</c:v>
                </c:pt>
                <c:pt idx="1">
                  <c:v>0.13333333333333333</c:v>
                </c:pt>
                <c:pt idx="2">
                  <c:v>0</c:v>
                </c:pt>
              </c:numCache>
            </c:numRef>
          </c:val>
          <c:extLst>
            <c:ext xmlns:c16="http://schemas.microsoft.com/office/drawing/2014/chart" uri="{C3380CC4-5D6E-409C-BE32-E72D297353CC}">
              <c16:uniqueId val="{00000001-B5D4-4F5F-97F2-049997D5303C}"/>
            </c:ext>
          </c:extLst>
        </c:ser>
        <c:ser>
          <c:idx val="2"/>
          <c:order val="2"/>
          <c:tx>
            <c:strRef>
              <c:f>'Quantitaive data (2)'!$AH$80</c:f>
              <c:strCache>
                <c:ptCount val="1"/>
                <c:pt idx="0">
                  <c:v>Neutral</c:v>
                </c:pt>
              </c:strCache>
            </c:strRef>
          </c:tx>
          <c:spPr>
            <a:solidFill>
              <a:schemeClr val="accent3"/>
            </a:solidFill>
            <a:ln>
              <a:noFill/>
            </a:ln>
            <a:effectLst/>
          </c:spPr>
          <c:invertIfNegative val="0"/>
          <c:cat>
            <c:strRef>
              <c:f>'Quantitaive data (2)'!$AE$81:$AE$83</c:f>
              <c:strCache>
                <c:ptCount val="3"/>
                <c:pt idx="0">
                  <c:v>Provider </c:v>
                </c:pt>
                <c:pt idx="1">
                  <c:v>Recipient </c:v>
                </c:pt>
                <c:pt idx="2">
                  <c:v>Observer </c:v>
                </c:pt>
              </c:strCache>
            </c:strRef>
          </c:cat>
          <c:val>
            <c:numRef>
              <c:f>'Quantitaive data (2)'!$AH$81:$AH$83</c:f>
              <c:numCache>
                <c:formatCode>0%</c:formatCode>
                <c:ptCount val="3"/>
                <c:pt idx="0">
                  <c:v>0</c:v>
                </c:pt>
                <c:pt idx="1">
                  <c:v>6.6666666666666666E-2</c:v>
                </c:pt>
                <c:pt idx="2">
                  <c:v>0</c:v>
                </c:pt>
              </c:numCache>
            </c:numRef>
          </c:val>
          <c:extLst>
            <c:ext xmlns:c16="http://schemas.microsoft.com/office/drawing/2014/chart" uri="{C3380CC4-5D6E-409C-BE32-E72D297353CC}">
              <c16:uniqueId val="{00000002-B5D4-4F5F-97F2-049997D5303C}"/>
            </c:ext>
          </c:extLst>
        </c:ser>
        <c:ser>
          <c:idx val="3"/>
          <c:order val="3"/>
          <c:tx>
            <c:strRef>
              <c:f>'Quantitaive data (2)'!$AI$80</c:f>
              <c:strCache>
                <c:ptCount val="1"/>
                <c:pt idx="0">
                  <c:v>Not suitable </c:v>
                </c:pt>
              </c:strCache>
            </c:strRef>
          </c:tx>
          <c:spPr>
            <a:solidFill>
              <a:schemeClr val="accent4"/>
            </a:solidFill>
            <a:ln>
              <a:noFill/>
            </a:ln>
            <a:effectLst/>
          </c:spPr>
          <c:invertIfNegative val="0"/>
          <c:cat>
            <c:strRef>
              <c:f>'Quantitaive data (2)'!$AE$81:$AE$83</c:f>
              <c:strCache>
                <c:ptCount val="3"/>
                <c:pt idx="0">
                  <c:v>Provider </c:v>
                </c:pt>
                <c:pt idx="1">
                  <c:v>Recipient </c:v>
                </c:pt>
                <c:pt idx="2">
                  <c:v>Observer </c:v>
                </c:pt>
              </c:strCache>
            </c:strRef>
          </c:cat>
          <c:val>
            <c:numRef>
              <c:f>'Quantitaive data (2)'!$AI$81:$AI$83</c:f>
              <c:numCache>
                <c:formatCode>0%</c:formatCode>
                <c:ptCount val="3"/>
                <c:pt idx="0">
                  <c:v>0.17777777777777778</c:v>
                </c:pt>
                <c:pt idx="1">
                  <c:v>0.37777777777777777</c:v>
                </c:pt>
                <c:pt idx="2">
                  <c:v>0.1111111111111111</c:v>
                </c:pt>
              </c:numCache>
            </c:numRef>
          </c:val>
          <c:extLst>
            <c:ext xmlns:c16="http://schemas.microsoft.com/office/drawing/2014/chart" uri="{C3380CC4-5D6E-409C-BE32-E72D297353CC}">
              <c16:uniqueId val="{00000003-B5D4-4F5F-97F2-049997D5303C}"/>
            </c:ext>
          </c:extLst>
        </c:ser>
        <c:ser>
          <c:idx val="4"/>
          <c:order val="4"/>
          <c:tx>
            <c:strRef>
              <c:f>'Quantitaive data (2)'!$AJ$80</c:f>
              <c:strCache>
                <c:ptCount val="1"/>
                <c:pt idx="0">
                  <c:v>Not very suitable </c:v>
                </c:pt>
              </c:strCache>
            </c:strRef>
          </c:tx>
          <c:spPr>
            <a:solidFill>
              <a:schemeClr val="accent5"/>
            </a:solidFill>
            <a:ln>
              <a:noFill/>
            </a:ln>
            <a:effectLst/>
          </c:spPr>
          <c:invertIfNegative val="0"/>
          <c:cat>
            <c:strRef>
              <c:f>'Quantitaive data (2)'!$AE$81:$AE$83</c:f>
              <c:strCache>
                <c:ptCount val="3"/>
                <c:pt idx="0">
                  <c:v>Provider </c:v>
                </c:pt>
                <c:pt idx="1">
                  <c:v>Recipient </c:v>
                </c:pt>
                <c:pt idx="2">
                  <c:v>Observer </c:v>
                </c:pt>
              </c:strCache>
            </c:strRef>
          </c:cat>
          <c:val>
            <c:numRef>
              <c:f>'Quantitaive data (2)'!$AJ$81:$AJ$83</c:f>
              <c:numCache>
                <c:formatCode>0%</c:formatCode>
                <c:ptCount val="3"/>
                <c:pt idx="0">
                  <c:v>0</c:v>
                </c:pt>
                <c:pt idx="1">
                  <c:v>0</c:v>
                </c:pt>
                <c:pt idx="2">
                  <c:v>4.4444444444444446E-2</c:v>
                </c:pt>
              </c:numCache>
            </c:numRef>
          </c:val>
          <c:extLst>
            <c:ext xmlns:c16="http://schemas.microsoft.com/office/drawing/2014/chart" uri="{C3380CC4-5D6E-409C-BE32-E72D297353CC}">
              <c16:uniqueId val="{00000004-B5D4-4F5F-97F2-049997D5303C}"/>
            </c:ext>
          </c:extLst>
        </c:ser>
        <c:dLbls>
          <c:showLegendKey val="0"/>
          <c:showVal val="0"/>
          <c:showCatName val="0"/>
          <c:showSerName val="0"/>
          <c:showPercent val="0"/>
          <c:showBubbleSize val="0"/>
        </c:dLbls>
        <c:gapWidth val="150"/>
        <c:overlap val="100"/>
        <c:axId val="49580415"/>
        <c:axId val="49579583"/>
      </c:barChart>
      <c:catAx>
        <c:axId val="495804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9579583"/>
        <c:crosses val="autoZero"/>
        <c:auto val="1"/>
        <c:lblAlgn val="ctr"/>
        <c:lblOffset val="100"/>
        <c:noMultiLvlLbl val="0"/>
      </c:catAx>
      <c:valAx>
        <c:axId val="4957958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95804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S2Q14</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(2)'!$AO$80</c:f>
              <c:strCache>
                <c:ptCount val="1"/>
                <c:pt idx="0">
                  <c:v>Very suitable</c:v>
                </c:pt>
              </c:strCache>
            </c:strRef>
          </c:tx>
          <c:spPr>
            <a:solidFill>
              <a:schemeClr val="accent1"/>
            </a:solidFill>
            <a:ln>
              <a:noFill/>
            </a:ln>
            <a:effectLst/>
          </c:spPr>
          <c:invertIfNegative val="0"/>
          <c:cat>
            <c:strRef>
              <c:f>'Quantitaive data (2)'!$AN$81:$AN$83</c:f>
              <c:strCache>
                <c:ptCount val="3"/>
                <c:pt idx="0">
                  <c:v>Provider </c:v>
                </c:pt>
                <c:pt idx="1">
                  <c:v>Recipient </c:v>
                </c:pt>
                <c:pt idx="2">
                  <c:v>Observer </c:v>
                </c:pt>
              </c:strCache>
            </c:strRef>
          </c:cat>
          <c:val>
            <c:numRef>
              <c:f>'Quantitaive data (2)'!$AO$81:$AO$83</c:f>
              <c:numCache>
                <c:formatCode>0%</c:formatCode>
                <c:ptCount val="3"/>
                <c:pt idx="0">
                  <c:v>0</c:v>
                </c:pt>
                <c:pt idx="1">
                  <c:v>0</c:v>
                </c:pt>
                <c:pt idx="2">
                  <c:v>0</c:v>
                </c:pt>
              </c:numCache>
            </c:numRef>
          </c:val>
          <c:extLst>
            <c:ext xmlns:c16="http://schemas.microsoft.com/office/drawing/2014/chart" uri="{C3380CC4-5D6E-409C-BE32-E72D297353CC}">
              <c16:uniqueId val="{00000000-CFB3-41B8-A0F2-4FE43A7CB137}"/>
            </c:ext>
          </c:extLst>
        </c:ser>
        <c:ser>
          <c:idx val="1"/>
          <c:order val="1"/>
          <c:tx>
            <c:strRef>
              <c:f>'Quantitaive data (2)'!$AP$80</c:f>
              <c:strCache>
                <c:ptCount val="1"/>
                <c:pt idx="0">
                  <c:v>Suitable </c:v>
                </c:pt>
              </c:strCache>
            </c:strRef>
          </c:tx>
          <c:spPr>
            <a:solidFill>
              <a:schemeClr val="accent2"/>
            </a:solidFill>
            <a:ln>
              <a:noFill/>
            </a:ln>
            <a:effectLst/>
          </c:spPr>
          <c:invertIfNegative val="0"/>
          <c:cat>
            <c:strRef>
              <c:f>'Quantitaive data (2)'!$AN$81:$AN$83</c:f>
              <c:strCache>
                <c:ptCount val="3"/>
                <c:pt idx="0">
                  <c:v>Provider </c:v>
                </c:pt>
                <c:pt idx="1">
                  <c:v>Recipient </c:v>
                </c:pt>
                <c:pt idx="2">
                  <c:v>Observer </c:v>
                </c:pt>
              </c:strCache>
            </c:strRef>
          </c:cat>
          <c:val>
            <c:numRef>
              <c:f>'Quantitaive data (2)'!$AP$81:$AP$83</c:f>
              <c:numCache>
                <c:formatCode>0%</c:formatCode>
                <c:ptCount val="3"/>
                <c:pt idx="0">
                  <c:v>4.4444444444444446E-2</c:v>
                </c:pt>
                <c:pt idx="1">
                  <c:v>8.8888888888888892E-2</c:v>
                </c:pt>
                <c:pt idx="2">
                  <c:v>0</c:v>
                </c:pt>
              </c:numCache>
            </c:numRef>
          </c:val>
          <c:extLst>
            <c:ext xmlns:c16="http://schemas.microsoft.com/office/drawing/2014/chart" uri="{C3380CC4-5D6E-409C-BE32-E72D297353CC}">
              <c16:uniqueId val="{00000001-CFB3-41B8-A0F2-4FE43A7CB137}"/>
            </c:ext>
          </c:extLst>
        </c:ser>
        <c:ser>
          <c:idx val="2"/>
          <c:order val="2"/>
          <c:tx>
            <c:strRef>
              <c:f>'Quantitaive data (2)'!$AQ$80</c:f>
              <c:strCache>
                <c:ptCount val="1"/>
                <c:pt idx="0">
                  <c:v>Neutral</c:v>
                </c:pt>
              </c:strCache>
            </c:strRef>
          </c:tx>
          <c:spPr>
            <a:solidFill>
              <a:schemeClr val="accent3"/>
            </a:solidFill>
            <a:ln>
              <a:noFill/>
            </a:ln>
            <a:effectLst/>
          </c:spPr>
          <c:invertIfNegative val="0"/>
          <c:cat>
            <c:strRef>
              <c:f>'Quantitaive data (2)'!$AN$81:$AN$83</c:f>
              <c:strCache>
                <c:ptCount val="3"/>
                <c:pt idx="0">
                  <c:v>Provider </c:v>
                </c:pt>
                <c:pt idx="1">
                  <c:v>Recipient </c:v>
                </c:pt>
                <c:pt idx="2">
                  <c:v>Observer </c:v>
                </c:pt>
              </c:strCache>
            </c:strRef>
          </c:cat>
          <c:val>
            <c:numRef>
              <c:f>'Quantitaive data (2)'!$AQ$81:$AQ$83</c:f>
              <c:numCache>
                <c:formatCode>0%</c:formatCode>
                <c:ptCount val="3"/>
                <c:pt idx="0">
                  <c:v>0</c:v>
                </c:pt>
                <c:pt idx="1">
                  <c:v>0.1111111111111111</c:v>
                </c:pt>
                <c:pt idx="2">
                  <c:v>0</c:v>
                </c:pt>
              </c:numCache>
            </c:numRef>
          </c:val>
          <c:extLst>
            <c:ext xmlns:c16="http://schemas.microsoft.com/office/drawing/2014/chart" uri="{C3380CC4-5D6E-409C-BE32-E72D297353CC}">
              <c16:uniqueId val="{00000002-CFB3-41B8-A0F2-4FE43A7CB137}"/>
            </c:ext>
          </c:extLst>
        </c:ser>
        <c:ser>
          <c:idx val="3"/>
          <c:order val="3"/>
          <c:tx>
            <c:strRef>
              <c:f>'Quantitaive data (2)'!$AR$80</c:f>
              <c:strCache>
                <c:ptCount val="1"/>
                <c:pt idx="0">
                  <c:v>Not suitable </c:v>
                </c:pt>
              </c:strCache>
            </c:strRef>
          </c:tx>
          <c:spPr>
            <a:solidFill>
              <a:schemeClr val="accent4"/>
            </a:solidFill>
            <a:ln>
              <a:noFill/>
            </a:ln>
            <a:effectLst/>
          </c:spPr>
          <c:invertIfNegative val="0"/>
          <c:cat>
            <c:strRef>
              <c:f>'Quantitaive data (2)'!$AN$81:$AN$83</c:f>
              <c:strCache>
                <c:ptCount val="3"/>
                <c:pt idx="0">
                  <c:v>Provider </c:v>
                </c:pt>
                <c:pt idx="1">
                  <c:v>Recipient </c:v>
                </c:pt>
                <c:pt idx="2">
                  <c:v>Observer </c:v>
                </c:pt>
              </c:strCache>
            </c:strRef>
          </c:cat>
          <c:val>
            <c:numRef>
              <c:f>'Quantitaive data (2)'!$AR$81:$AR$83</c:f>
              <c:numCache>
                <c:formatCode>0%</c:formatCode>
                <c:ptCount val="3"/>
                <c:pt idx="0">
                  <c:v>0.22222222222222221</c:v>
                </c:pt>
                <c:pt idx="1">
                  <c:v>0.37777777777777777</c:v>
                </c:pt>
                <c:pt idx="2">
                  <c:v>8.8888888888888892E-2</c:v>
                </c:pt>
              </c:numCache>
            </c:numRef>
          </c:val>
          <c:extLst>
            <c:ext xmlns:c16="http://schemas.microsoft.com/office/drawing/2014/chart" uri="{C3380CC4-5D6E-409C-BE32-E72D297353CC}">
              <c16:uniqueId val="{00000003-CFB3-41B8-A0F2-4FE43A7CB137}"/>
            </c:ext>
          </c:extLst>
        </c:ser>
        <c:ser>
          <c:idx val="4"/>
          <c:order val="4"/>
          <c:tx>
            <c:strRef>
              <c:f>'Quantitaive data (2)'!$AS$80</c:f>
              <c:strCache>
                <c:ptCount val="1"/>
                <c:pt idx="0">
                  <c:v>Not very suitable </c:v>
                </c:pt>
              </c:strCache>
            </c:strRef>
          </c:tx>
          <c:spPr>
            <a:solidFill>
              <a:schemeClr val="accent5"/>
            </a:solidFill>
            <a:ln>
              <a:noFill/>
            </a:ln>
            <a:effectLst/>
          </c:spPr>
          <c:invertIfNegative val="0"/>
          <c:cat>
            <c:strRef>
              <c:f>'Quantitaive data (2)'!$AN$81:$AN$83</c:f>
              <c:strCache>
                <c:ptCount val="3"/>
                <c:pt idx="0">
                  <c:v>Provider </c:v>
                </c:pt>
                <c:pt idx="1">
                  <c:v>Recipient </c:v>
                </c:pt>
                <c:pt idx="2">
                  <c:v>Observer </c:v>
                </c:pt>
              </c:strCache>
            </c:strRef>
          </c:cat>
          <c:val>
            <c:numRef>
              <c:f>'Quantitaive data (2)'!$AS$81:$AS$83</c:f>
              <c:numCache>
                <c:formatCode>0%</c:formatCode>
                <c:ptCount val="3"/>
                <c:pt idx="0">
                  <c:v>0</c:v>
                </c:pt>
                <c:pt idx="1">
                  <c:v>0</c:v>
                </c:pt>
                <c:pt idx="2">
                  <c:v>6.6666666666666666E-2</c:v>
                </c:pt>
              </c:numCache>
            </c:numRef>
          </c:val>
          <c:extLst>
            <c:ext xmlns:c16="http://schemas.microsoft.com/office/drawing/2014/chart" uri="{C3380CC4-5D6E-409C-BE32-E72D297353CC}">
              <c16:uniqueId val="{00000004-CFB3-41B8-A0F2-4FE43A7CB137}"/>
            </c:ext>
          </c:extLst>
        </c:ser>
        <c:dLbls>
          <c:showLegendKey val="0"/>
          <c:showVal val="0"/>
          <c:showCatName val="0"/>
          <c:showSerName val="0"/>
          <c:showPercent val="0"/>
          <c:showBubbleSize val="0"/>
        </c:dLbls>
        <c:gapWidth val="150"/>
        <c:overlap val="100"/>
        <c:axId val="1850432879"/>
        <c:axId val="1850430383"/>
      </c:barChart>
      <c:catAx>
        <c:axId val="1850432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50430383"/>
        <c:crosses val="autoZero"/>
        <c:auto val="1"/>
        <c:lblAlgn val="ctr"/>
        <c:lblOffset val="100"/>
        <c:noMultiLvlLbl val="0"/>
      </c:catAx>
      <c:valAx>
        <c:axId val="185043038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5043287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S2Q16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(2)'!$AW$80</c:f>
              <c:strCache>
                <c:ptCount val="1"/>
                <c:pt idx="0">
                  <c:v>Very suitable</c:v>
                </c:pt>
              </c:strCache>
            </c:strRef>
          </c:tx>
          <c:spPr>
            <a:solidFill>
              <a:schemeClr val="accent1"/>
            </a:solidFill>
            <a:ln>
              <a:noFill/>
            </a:ln>
            <a:effectLst/>
          </c:spPr>
          <c:invertIfNegative val="0"/>
          <c:cat>
            <c:strRef>
              <c:f>'Quantitaive data (2)'!$AV$81:$AV$83</c:f>
              <c:strCache>
                <c:ptCount val="3"/>
                <c:pt idx="0">
                  <c:v>Provider </c:v>
                </c:pt>
                <c:pt idx="1">
                  <c:v>Recipient </c:v>
                </c:pt>
                <c:pt idx="2">
                  <c:v>Observer </c:v>
                </c:pt>
              </c:strCache>
            </c:strRef>
          </c:cat>
          <c:val>
            <c:numRef>
              <c:f>'Quantitaive data (2)'!$AW$81:$AW$83</c:f>
              <c:numCache>
                <c:formatCode>0%</c:formatCode>
                <c:ptCount val="3"/>
                <c:pt idx="0">
                  <c:v>0</c:v>
                </c:pt>
                <c:pt idx="1">
                  <c:v>0</c:v>
                </c:pt>
                <c:pt idx="2">
                  <c:v>0</c:v>
                </c:pt>
              </c:numCache>
            </c:numRef>
          </c:val>
          <c:extLst>
            <c:ext xmlns:c16="http://schemas.microsoft.com/office/drawing/2014/chart" uri="{C3380CC4-5D6E-409C-BE32-E72D297353CC}">
              <c16:uniqueId val="{00000000-5677-4333-BC6C-F202DD4F8548}"/>
            </c:ext>
          </c:extLst>
        </c:ser>
        <c:ser>
          <c:idx val="1"/>
          <c:order val="1"/>
          <c:tx>
            <c:strRef>
              <c:f>'Quantitaive data (2)'!$AX$80</c:f>
              <c:strCache>
                <c:ptCount val="1"/>
                <c:pt idx="0">
                  <c:v>Suitable </c:v>
                </c:pt>
              </c:strCache>
            </c:strRef>
          </c:tx>
          <c:spPr>
            <a:solidFill>
              <a:schemeClr val="accent2"/>
            </a:solidFill>
            <a:ln>
              <a:noFill/>
            </a:ln>
            <a:effectLst/>
          </c:spPr>
          <c:invertIfNegative val="0"/>
          <c:cat>
            <c:strRef>
              <c:f>'Quantitaive data (2)'!$AV$81:$AV$83</c:f>
              <c:strCache>
                <c:ptCount val="3"/>
                <c:pt idx="0">
                  <c:v>Provider </c:v>
                </c:pt>
                <c:pt idx="1">
                  <c:v>Recipient </c:v>
                </c:pt>
                <c:pt idx="2">
                  <c:v>Observer </c:v>
                </c:pt>
              </c:strCache>
            </c:strRef>
          </c:cat>
          <c:val>
            <c:numRef>
              <c:f>'Quantitaive data (2)'!$AX$81:$AX$83</c:f>
              <c:numCache>
                <c:formatCode>0%</c:formatCode>
                <c:ptCount val="3"/>
                <c:pt idx="0">
                  <c:v>4.4444444444444446E-2</c:v>
                </c:pt>
                <c:pt idx="1">
                  <c:v>2.2222222222222223E-2</c:v>
                </c:pt>
                <c:pt idx="2">
                  <c:v>0</c:v>
                </c:pt>
              </c:numCache>
            </c:numRef>
          </c:val>
          <c:extLst>
            <c:ext xmlns:c16="http://schemas.microsoft.com/office/drawing/2014/chart" uri="{C3380CC4-5D6E-409C-BE32-E72D297353CC}">
              <c16:uniqueId val="{00000001-5677-4333-BC6C-F202DD4F8548}"/>
            </c:ext>
          </c:extLst>
        </c:ser>
        <c:ser>
          <c:idx val="2"/>
          <c:order val="2"/>
          <c:tx>
            <c:strRef>
              <c:f>'Quantitaive data (2)'!$AY$80</c:f>
              <c:strCache>
                <c:ptCount val="1"/>
                <c:pt idx="0">
                  <c:v>Neutral</c:v>
                </c:pt>
              </c:strCache>
            </c:strRef>
          </c:tx>
          <c:spPr>
            <a:solidFill>
              <a:schemeClr val="accent3"/>
            </a:solidFill>
            <a:ln>
              <a:noFill/>
            </a:ln>
            <a:effectLst/>
          </c:spPr>
          <c:invertIfNegative val="0"/>
          <c:cat>
            <c:strRef>
              <c:f>'Quantitaive data (2)'!$AV$81:$AV$83</c:f>
              <c:strCache>
                <c:ptCount val="3"/>
                <c:pt idx="0">
                  <c:v>Provider </c:v>
                </c:pt>
                <c:pt idx="1">
                  <c:v>Recipient </c:v>
                </c:pt>
                <c:pt idx="2">
                  <c:v>Observer </c:v>
                </c:pt>
              </c:strCache>
            </c:strRef>
          </c:cat>
          <c:val>
            <c:numRef>
              <c:f>'Quantitaive data (2)'!$AY$81:$AY$83</c:f>
              <c:numCache>
                <c:formatCode>0%</c:formatCode>
                <c:ptCount val="3"/>
                <c:pt idx="0">
                  <c:v>0</c:v>
                </c:pt>
                <c:pt idx="1">
                  <c:v>8.8888888888888892E-2</c:v>
                </c:pt>
                <c:pt idx="2">
                  <c:v>6.6666666666666666E-2</c:v>
                </c:pt>
              </c:numCache>
            </c:numRef>
          </c:val>
          <c:extLst>
            <c:ext xmlns:c16="http://schemas.microsoft.com/office/drawing/2014/chart" uri="{C3380CC4-5D6E-409C-BE32-E72D297353CC}">
              <c16:uniqueId val="{00000002-5677-4333-BC6C-F202DD4F8548}"/>
            </c:ext>
          </c:extLst>
        </c:ser>
        <c:ser>
          <c:idx val="3"/>
          <c:order val="3"/>
          <c:tx>
            <c:strRef>
              <c:f>'Quantitaive data (2)'!$AZ$80</c:f>
              <c:strCache>
                <c:ptCount val="1"/>
                <c:pt idx="0">
                  <c:v>Not suitable </c:v>
                </c:pt>
              </c:strCache>
            </c:strRef>
          </c:tx>
          <c:spPr>
            <a:solidFill>
              <a:schemeClr val="accent4"/>
            </a:solidFill>
            <a:ln>
              <a:noFill/>
            </a:ln>
            <a:effectLst/>
          </c:spPr>
          <c:invertIfNegative val="0"/>
          <c:cat>
            <c:strRef>
              <c:f>'Quantitaive data (2)'!$AV$81:$AV$83</c:f>
              <c:strCache>
                <c:ptCount val="3"/>
                <c:pt idx="0">
                  <c:v>Provider </c:v>
                </c:pt>
                <c:pt idx="1">
                  <c:v>Recipient </c:v>
                </c:pt>
                <c:pt idx="2">
                  <c:v>Observer </c:v>
                </c:pt>
              </c:strCache>
            </c:strRef>
          </c:cat>
          <c:val>
            <c:numRef>
              <c:f>'Quantitaive data (2)'!$AZ$81:$AZ$83</c:f>
              <c:numCache>
                <c:formatCode>0%</c:formatCode>
                <c:ptCount val="3"/>
                <c:pt idx="0">
                  <c:v>0.22222222222222221</c:v>
                </c:pt>
                <c:pt idx="1">
                  <c:v>0.4</c:v>
                </c:pt>
                <c:pt idx="2">
                  <c:v>8.8888888888888892E-2</c:v>
                </c:pt>
              </c:numCache>
            </c:numRef>
          </c:val>
          <c:extLst>
            <c:ext xmlns:c16="http://schemas.microsoft.com/office/drawing/2014/chart" uri="{C3380CC4-5D6E-409C-BE32-E72D297353CC}">
              <c16:uniqueId val="{00000003-5677-4333-BC6C-F202DD4F8548}"/>
            </c:ext>
          </c:extLst>
        </c:ser>
        <c:ser>
          <c:idx val="4"/>
          <c:order val="4"/>
          <c:tx>
            <c:strRef>
              <c:f>'Quantitaive data (2)'!$BA$80</c:f>
              <c:strCache>
                <c:ptCount val="1"/>
                <c:pt idx="0">
                  <c:v>Not very suitable </c:v>
                </c:pt>
              </c:strCache>
            </c:strRef>
          </c:tx>
          <c:spPr>
            <a:solidFill>
              <a:schemeClr val="accent5"/>
            </a:solidFill>
            <a:ln>
              <a:noFill/>
            </a:ln>
            <a:effectLst/>
          </c:spPr>
          <c:invertIfNegative val="0"/>
          <c:cat>
            <c:strRef>
              <c:f>'Quantitaive data (2)'!$AV$81:$AV$83</c:f>
              <c:strCache>
                <c:ptCount val="3"/>
                <c:pt idx="0">
                  <c:v>Provider </c:v>
                </c:pt>
                <c:pt idx="1">
                  <c:v>Recipient </c:v>
                </c:pt>
                <c:pt idx="2">
                  <c:v>Observer </c:v>
                </c:pt>
              </c:strCache>
            </c:strRef>
          </c:cat>
          <c:val>
            <c:numRef>
              <c:f>'Quantitaive data (2)'!$BA$81:$BA$83</c:f>
              <c:numCache>
                <c:formatCode>0%</c:formatCode>
                <c:ptCount val="3"/>
                <c:pt idx="0">
                  <c:v>0</c:v>
                </c:pt>
                <c:pt idx="1">
                  <c:v>6.6666666666666666E-2</c:v>
                </c:pt>
                <c:pt idx="2">
                  <c:v>0</c:v>
                </c:pt>
              </c:numCache>
            </c:numRef>
          </c:val>
          <c:extLst>
            <c:ext xmlns:c16="http://schemas.microsoft.com/office/drawing/2014/chart" uri="{C3380CC4-5D6E-409C-BE32-E72D297353CC}">
              <c16:uniqueId val="{00000004-5677-4333-BC6C-F202DD4F8548}"/>
            </c:ext>
          </c:extLst>
        </c:ser>
        <c:dLbls>
          <c:showLegendKey val="0"/>
          <c:showVal val="0"/>
          <c:showCatName val="0"/>
          <c:showSerName val="0"/>
          <c:showPercent val="0"/>
          <c:showBubbleSize val="0"/>
        </c:dLbls>
        <c:gapWidth val="150"/>
        <c:overlap val="100"/>
        <c:axId val="1141808143"/>
        <c:axId val="1141806895"/>
      </c:barChart>
      <c:catAx>
        <c:axId val="11418081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41806895"/>
        <c:crosses val="autoZero"/>
        <c:auto val="1"/>
        <c:lblAlgn val="ctr"/>
        <c:lblOffset val="100"/>
        <c:noMultiLvlLbl val="0"/>
      </c:catAx>
      <c:valAx>
        <c:axId val="11418068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4180814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S3Q1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(2)'!$BE$80</c:f>
              <c:strCache>
                <c:ptCount val="1"/>
                <c:pt idx="0">
                  <c:v>No</c:v>
                </c:pt>
              </c:strCache>
            </c:strRef>
          </c:tx>
          <c:spPr>
            <a:solidFill>
              <a:schemeClr val="accent1"/>
            </a:solidFill>
            <a:ln>
              <a:noFill/>
            </a:ln>
            <a:effectLst/>
          </c:spPr>
          <c:invertIfNegative val="0"/>
          <c:cat>
            <c:strRef>
              <c:f>'Quantitaive data (2)'!$BD$81:$BD$83</c:f>
              <c:strCache>
                <c:ptCount val="3"/>
                <c:pt idx="0">
                  <c:v>Provider </c:v>
                </c:pt>
                <c:pt idx="1">
                  <c:v>Recipient </c:v>
                </c:pt>
                <c:pt idx="2">
                  <c:v>Observer </c:v>
                </c:pt>
              </c:strCache>
            </c:strRef>
          </c:cat>
          <c:val>
            <c:numRef>
              <c:f>'Quantitaive data (2)'!$BE$81:$BE$83</c:f>
              <c:numCache>
                <c:formatCode>0%</c:formatCode>
                <c:ptCount val="3"/>
                <c:pt idx="0">
                  <c:v>0</c:v>
                </c:pt>
                <c:pt idx="1">
                  <c:v>0.21212121212121213</c:v>
                </c:pt>
                <c:pt idx="2">
                  <c:v>0.15151515151515152</c:v>
                </c:pt>
              </c:numCache>
            </c:numRef>
          </c:val>
          <c:extLst>
            <c:ext xmlns:c16="http://schemas.microsoft.com/office/drawing/2014/chart" uri="{C3380CC4-5D6E-409C-BE32-E72D297353CC}">
              <c16:uniqueId val="{00000000-944A-433A-B950-64D40FF84F08}"/>
            </c:ext>
          </c:extLst>
        </c:ser>
        <c:ser>
          <c:idx val="1"/>
          <c:order val="1"/>
          <c:tx>
            <c:strRef>
              <c:f>'Quantitaive data (2)'!$BF$80</c:f>
              <c:strCache>
                <c:ptCount val="1"/>
                <c:pt idx="0">
                  <c:v>Yes </c:v>
                </c:pt>
              </c:strCache>
            </c:strRef>
          </c:tx>
          <c:spPr>
            <a:solidFill>
              <a:schemeClr val="accent2"/>
            </a:solidFill>
            <a:ln>
              <a:noFill/>
            </a:ln>
            <a:effectLst/>
          </c:spPr>
          <c:invertIfNegative val="0"/>
          <c:cat>
            <c:strRef>
              <c:f>'Quantitaive data (2)'!$BD$81:$BD$83</c:f>
              <c:strCache>
                <c:ptCount val="3"/>
                <c:pt idx="0">
                  <c:v>Provider </c:v>
                </c:pt>
                <c:pt idx="1">
                  <c:v>Recipient </c:v>
                </c:pt>
                <c:pt idx="2">
                  <c:v>Observer </c:v>
                </c:pt>
              </c:strCache>
            </c:strRef>
          </c:cat>
          <c:val>
            <c:numRef>
              <c:f>'Quantitaive data (2)'!$BF$81:$BF$83</c:f>
              <c:numCache>
                <c:formatCode>0%</c:formatCode>
                <c:ptCount val="3"/>
                <c:pt idx="0">
                  <c:v>6.0606060606060608E-2</c:v>
                </c:pt>
                <c:pt idx="1">
                  <c:v>0.5757575757575758</c:v>
                </c:pt>
                <c:pt idx="2">
                  <c:v>0</c:v>
                </c:pt>
              </c:numCache>
            </c:numRef>
          </c:val>
          <c:extLst>
            <c:ext xmlns:c16="http://schemas.microsoft.com/office/drawing/2014/chart" uri="{C3380CC4-5D6E-409C-BE32-E72D297353CC}">
              <c16:uniqueId val="{00000001-944A-433A-B950-64D40FF84F08}"/>
            </c:ext>
          </c:extLst>
        </c:ser>
        <c:dLbls>
          <c:showLegendKey val="0"/>
          <c:showVal val="0"/>
          <c:showCatName val="0"/>
          <c:showSerName val="0"/>
          <c:showPercent val="0"/>
          <c:showBubbleSize val="0"/>
        </c:dLbls>
        <c:gapWidth val="150"/>
        <c:overlap val="100"/>
        <c:axId val="1850436159"/>
        <c:axId val="1850434495"/>
      </c:barChart>
      <c:catAx>
        <c:axId val="18504361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50434495"/>
        <c:crosses val="autoZero"/>
        <c:auto val="1"/>
        <c:lblAlgn val="ctr"/>
        <c:lblOffset val="100"/>
        <c:noMultiLvlLbl val="0"/>
      </c:catAx>
      <c:valAx>
        <c:axId val="185043449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85043615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fr-CA"/>
              <a:t>S1Q3 x S3Q5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(2)'!$BK$80</c:f>
              <c:strCache>
                <c:ptCount val="1"/>
                <c:pt idx="0">
                  <c:v>Very suitable</c:v>
                </c:pt>
              </c:strCache>
            </c:strRef>
          </c:tx>
          <c:spPr>
            <a:solidFill>
              <a:schemeClr val="accent1"/>
            </a:solidFill>
            <a:ln>
              <a:noFill/>
            </a:ln>
            <a:effectLst/>
          </c:spPr>
          <c:invertIfNegative val="0"/>
          <c:cat>
            <c:strRef>
              <c:f>'Quantitaive data (2)'!$BJ$81:$BJ$83</c:f>
              <c:strCache>
                <c:ptCount val="3"/>
                <c:pt idx="0">
                  <c:v>Provider </c:v>
                </c:pt>
                <c:pt idx="1">
                  <c:v>Recipient </c:v>
                </c:pt>
                <c:pt idx="2">
                  <c:v>Observer </c:v>
                </c:pt>
              </c:strCache>
            </c:strRef>
          </c:cat>
          <c:val>
            <c:numRef>
              <c:f>'Quantitaive data (2)'!$BK$81:$BK$83</c:f>
              <c:numCache>
                <c:formatCode>0%</c:formatCode>
                <c:ptCount val="3"/>
                <c:pt idx="0">
                  <c:v>0</c:v>
                </c:pt>
                <c:pt idx="1">
                  <c:v>0</c:v>
                </c:pt>
                <c:pt idx="2">
                  <c:v>0</c:v>
                </c:pt>
              </c:numCache>
            </c:numRef>
          </c:val>
          <c:extLst>
            <c:ext xmlns:c16="http://schemas.microsoft.com/office/drawing/2014/chart" uri="{C3380CC4-5D6E-409C-BE32-E72D297353CC}">
              <c16:uniqueId val="{00000000-3445-4407-B45F-00D1484D1B00}"/>
            </c:ext>
          </c:extLst>
        </c:ser>
        <c:ser>
          <c:idx val="1"/>
          <c:order val="1"/>
          <c:tx>
            <c:strRef>
              <c:f>'Quantitaive data (2)'!$BL$80</c:f>
              <c:strCache>
                <c:ptCount val="1"/>
                <c:pt idx="0">
                  <c:v>Suitable </c:v>
                </c:pt>
              </c:strCache>
            </c:strRef>
          </c:tx>
          <c:spPr>
            <a:solidFill>
              <a:schemeClr val="accent2"/>
            </a:solidFill>
            <a:ln>
              <a:noFill/>
            </a:ln>
            <a:effectLst/>
          </c:spPr>
          <c:invertIfNegative val="0"/>
          <c:cat>
            <c:strRef>
              <c:f>'Quantitaive data (2)'!$BJ$81:$BJ$83</c:f>
              <c:strCache>
                <c:ptCount val="3"/>
                <c:pt idx="0">
                  <c:v>Provider </c:v>
                </c:pt>
                <c:pt idx="1">
                  <c:v>Recipient </c:v>
                </c:pt>
                <c:pt idx="2">
                  <c:v>Observer </c:v>
                </c:pt>
              </c:strCache>
            </c:strRef>
          </c:cat>
          <c:val>
            <c:numRef>
              <c:f>'Quantitaive data (2)'!$BL$81:$BL$83</c:f>
              <c:numCache>
                <c:formatCode>0%</c:formatCode>
                <c:ptCount val="3"/>
                <c:pt idx="0">
                  <c:v>0</c:v>
                </c:pt>
                <c:pt idx="1">
                  <c:v>0</c:v>
                </c:pt>
                <c:pt idx="2">
                  <c:v>0</c:v>
                </c:pt>
              </c:numCache>
            </c:numRef>
          </c:val>
          <c:extLst>
            <c:ext xmlns:c16="http://schemas.microsoft.com/office/drawing/2014/chart" uri="{C3380CC4-5D6E-409C-BE32-E72D297353CC}">
              <c16:uniqueId val="{00000001-3445-4407-B45F-00D1484D1B00}"/>
            </c:ext>
          </c:extLst>
        </c:ser>
        <c:ser>
          <c:idx val="2"/>
          <c:order val="2"/>
          <c:tx>
            <c:strRef>
              <c:f>'Quantitaive data (2)'!$BM$80</c:f>
              <c:strCache>
                <c:ptCount val="1"/>
                <c:pt idx="0">
                  <c:v>Neutral</c:v>
                </c:pt>
              </c:strCache>
            </c:strRef>
          </c:tx>
          <c:spPr>
            <a:solidFill>
              <a:schemeClr val="accent3"/>
            </a:solidFill>
            <a:ln>
              <a:noFill/>
            </a:ln>
            <a:effectLst/>
          </c:spPr>
          <c:invertIfNegative val="0"/>
          <c:cat>
            <c:strRef>
              <c:f>'Quantitaive data (2)'!$BJ$81:$BJ$83</c:f>
              <c:strCache>
                <c:ptCount val="3"/>
                <c:pt idx="0">
                  <c:v>Provider </c:v>
                </c:pt>
                <c:pt idx="1">
                  <c:v>Recipient </c:v>
                </c:pt>
                <c:pt idx="2">
                  <c:v>Observer </c:v>
                </c:pt>
              </c:strCache>
            </c:strRef>
          </c:cat>
          <c:val>
            <c:numRef>
              <c:f>'Quantitaive data (2)'!$BM$81:$BM$83</c:f>
              <c:numCache>
                <c:formatCode>0%</c:formatCode>
                <c:ptCount val="3"/>
                <c:pt idx="0">
                  <c:v>0</c:v>
                </c:pt>
                <c:pt idx="1">
                  <c:v>3.2258064516129031E-2</c:v>
                </c:pt>
                <c:pt idx="2">
                  <c:v>0</c:v>
                </c:pt>
              </c:numCache>
            </c:numRef>
          </c:val>
          <c:extLst>
            <c:ext xmlns:c16="http://schemas.microsoft.com/office/drawing/2014/chart" uri="{C3380CC4-5D6E-409C-BE32-E72D297353CC}">
              <c16:uniqueId val="{00000002-3445-4407-B45F-00D1484D1B00}"/>
            </c:ext>
          </c:extLst>
        </c:ser>
        <c:ser>
          <c:idx val="3"/>
          <c:order val="3"/>
          <c:tx>
            <c:strRef>
              <c:f>'Quantitaive data (2)'!$BN$80</c:f>
              <c:strCache>
                <c:ptCount val="1"/>
                <c:pt idx="0">
                  <c:v>Not suitable </c:v>
                </c:pt>
              </c:strCache>
            </c:strRef>
          </c:tx>
          <c:spPr>
            <a:solidFill>
              <a:schemeClr val="accent4"/>
            </a:solidFill>
            <a:ln>
              <a:noFill/>
            </a:ln>
            <a:effectLst/>
          </c:spPr>
          <c:invertIfNegative val="0"/>
          <c:cat>
            <c:strRef>
              <c:f>'Quantitaive data (2)'!$BJ$81:$BJ$83</c:f>
              <c:strCache>
                <c:ptCount val="3"/>
                <c:pt idx="0">
                  <c:v>Provider </c:v>
                </c:pt>
                <c:pt idx="1">
                  <c:v>Recipient </c:v>
                </c:pt>
                <c:pt idx="2">
                  <c:v>Observer </c:v>
                </c:pt>
              </c:strCache>
            </c:strRef>
          </c:cat>
          <c:val>
            <c:numRef>
              <c:f>'Quantitaive data (2)'!$BN$81:$BN$83</c:f>
              <c:numCache>
                <c:formatCode>0%</c:formatCode>
                <c:ptCount val="3"/>
                <c:pt idx="0">
                  <c:v>0</c:v>
                </c:pt>
                <c:pt idx="1">
                  <c:v>0.64516129032258063</c:v>
                </c:pt>
                <c:pt idx="2">
                  <c:v>0.16129032258064516</c:v>
                </c:pt>
              </c:numCache>
            </c:numRef>
          </c:val>
          <c:extLst>
            <c:ext xmlns:c16="http://schemas.microsoft.com/office/drawing/2014/chart" uri="{C3380CC4-5D6E-409C-BE32-E72D297353CC}">
              <c16:uniqueId val="{00000003-3445-4407-B45F-00D1484D1B00}"/>
            </c:ext>
          </c:extLst>
        </c:ser>
        <c:ser>
          <c:idx val="4"/>
          <c:order val="4"/>
          <c:tx>
            <c:strRef>
              <c:f>'Quantitaive data (2)'!$BO$80</c:f>
              <c:strCache>
                <c:ptCount val="1"/>
                <c:pt idx="0">
                  <c:v>Not very suitable </c:v>
                </c:pt>
              </c:strCache>
            </c:strRef>
          </c:tx>
          <c:spPr>
            <a:solidFill>
              <a:schemeClr val="accent5"/>
            </a:solidFill>
            <a:ln>
              <a:noFill/>
            </a:ln>
            <a:effectLst/>
          </c:spPr>
          <c:invertIfNegative val="0"/>
          <c:cat>
            <c:strRef>
              <c:f>'Quantitaive data (2)'!$BJ$81:$BJ$83</c:f>
              <c:strCache>
                <c:ptCount val="3"/>
                <c:pt idx="0">
                  <c:v>Provider </c:v>
                </c:pt>
                <c:pt idx="1">
                  <c:v>Recipient </c:v>
                </c:pt>
                <c:pt idx="2">
                  <c:v>Observer </c:v>
                </c:pt>
              </c:strCache>
            </c:strRef>
          </c:cat>
          <c:val>
            <c:numRef>
              <c:f>'Quantitaive data (2)'!$BO$81:$BO$83</c:f>
              <c:numCache>
                <c:formatCode>0%</c:formatCode>
                <c:ptCount val="3"/>
                <c:pt idx="0">
                  <c:v>0</c:v>
                </c:pt>
                <c:pt idx="1">
                  <c:v>0.16129032258064516</c:v>
                </c:pt>
                <c:pt idx="2">
                  <c:v>0</c:v>
                </c:pt>
              </c:numCache>
            </c:numRef>
          </c:val>
          <c:extLst>
            <c:ext xmlns:c16="http://schemas.microsoft.com/office/drawing/2014/chart" uri="{C3380CC4-5D6E-409C-BE32-E72D297353CC}">
              <c16:uniqueId val="{00000004-3445-4407-B45F-00D1484D1B00}"/>
            </c:ext>
          </c:extLst>
        </c:ser>
        <c:dLbls>
          <c:showLegendKey val="0"/>
          <c:showVal val="0"/>
          <c:showCatName val="0"/>
          <c:showSerName val="0"/>
          <c:showPercent val="0"/>
          <c:showBubbleSize val="0"/>
        </c:dLbls>
        <c:gapWidth val="150"/>
        <c:overlap val="100"/>
        <c:axId val="48437855"/>
        <c:axId val="48434527"/>
      </c:barChart>
      <c:catAx>
        <c:axId val="484378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8434527"/>
        <c:crosses val="autoZero"/>
        <c:auto val="1"/>
        <c:lblAlgn val="ctr"/>
        <c:lblOffset val="100"/>
        <c:noMultiLvlLbl val="0"/>
      </c:catAx>
      <c:valAx>
        <c:axId val="4843452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4843785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0</xdr:colOff>
      <xdr:row>86</xdr:row>
      <xdr:rowOff>152400</xdr:rowOff>
    </xdr:from>
    <xdr:to>
      <xdr:col>8</xdr:col>
      <xdr:colOff>142875</xdr:colOff>
      <xdr:row>102</xdr:row>
      <xdr:rowOff>152400</xdr:rowOff>
    </xdr:to>
    <xdr:graphicFrame macro="">
      <xdr:nvGraphicFramePr>
        <xdr:cNvPr id="3" name="Graphique 2">
          <a:extLst>
            <a:ext uri="{FF2B5EF4-FFF2-40B4-BE49-F238E27FC236}">
              <a16:creationId xmlns:a16="http://schemas.microsoft.com/office/drawing/2014/main" id="{42E48236-A669-8EE1-8FA5-8755C3DB0AD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457200</xdr:colOff>
      <xdr:row>86</xdr:row>
      <xdr:rowOff>152400</xdr:rowOff>
    </xdr:from>
    <xdr:to>
      <xdr:col>13</xdr:col>
      <xdr:colOff>323850</xdr:colOff>
      <xdr:row>102</xdr:row>
      <xdr:rowOff>152400</xdr:rowOff>
    </xdr:to>
    <xdr:graphicFrame macro="">
      <xdr:nvGraphicFramePr>
        <xdr:cNvPr id="2" name="Graphique 1">
          <a:extLst>
            <a:ext uri="{FF2B5EF4-FFF2-40B4-BE49-F238E27FC236}">
              <a16:creationId xmlns:a16="http://schemas.microsoft.com/office/drawing/2014/main" id="{77F65568-E509-0E89-7389-08EA8C71A45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552450</xdr:colOff>
      <xdr:row>86</xdr:row>
      <xdr:rowOff>123825</xdr:rowOff>
    </xdr:from>
    <xdr:to>
      <xdr:col>21</xdr:col>
      <xdr:colOff>304800</xdr:colOff>
      <xdr:row>102</xdr:row>
      <xdr:rowOff>123825</xdr:rowOff>
    </xdr:to>
    <xdr:graphicFrame macro="">
      <xdr:nvGraphicFramePr>
        <xdr:cNvPr id="4" name="Graphique 3">
          <a:extLst>
            <a:ext uri="{FF2B5EF4-FFF2-40B4-BE49-F238E27FC236}">
              <a16:creationId xmlns:a16="http://schemas.microsoft.com/office/drawing/2014/main" id="{3AF9AD1A-1ADE-EB61-8499-8C4B87EE2A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9525</xdr:colOff>
      <xdr:row>86</xdr:row>
      <xdr:rowOff>114300</xdr:rowOff>
    </xdr:from>
    <xdr:to>
      <xdr:col>29</xdr:col>
      <xdr:colOff>9525</xdr:colOff>
      <xdr:row>102</xdr:row>
      <xdr:rowOff>114300</xdr:rowOff>
    </xdr:to>
    <xdr:graphicFrame macro="">
      <xdr:nvGraphicFramePr>
        <xdr:cNvPr id="6" name="Graphique 5">
          <a:extLst>
            <a:ext uri="{FF2B5EF4-FFF2-40B4-BE49-F238E27FC236}">
              <a16:creationId xmlns:a16="http://schemas.microsoft.com/office/drawing/2014/main" id="{616B7A30-FF5C-433D-0AE4-1A523D3721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29</xdr:col>
      <xdr:colOff>514350</xdr:colOff>
      <xdr:row>86</xdr:row>
      <xdr:rowOff>114300</xdr:rowOff>
    </xdr:from>
    <xdr:to>
      <xdr:col>37</xdr:col>
      <xdr:colOff>9525</xdr:colOff>
      <xdr:row>102</xdr:row>
      <xdr:rowOff>114300</xdr:rowOff>
    </xdr:to>
    <xdr:graphicFrame macro="">
      <xdr:nvGraphicFramePr>
        <xdr:cNvPr id="7" name="Graphique 6">
          <a:extLst>
            <a:ext uri="{FF2B5EF4-FFF2-40B4-BE49-F238E27FC236}">
              <a16:creationId xmlns:a16="http://schemas.microsoft.com/office/drawing/2014/main" id="{E20E2E8E-DF0F-4596-2C33-88CACF93E7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38</xdr:col>
      <xdr:colOff>304800</xdr:colOff>
      <xdr:row>86</xdr:row>
      <xdr:rowOff>95250</xdr:rowOff>
    </xdr:from>
    <xdr:to>
      <xdr:col>46</xdr:col>
      <xdr:colOff>19050</xdr:colOff>
      <xdr:row>102</xdr:row>
      <xdr:rowOff>95250</xdr:rowOff>
    </xdr:to>
    <xdr:graphicFrame macro="">
      <xdr:nvGraphicFramePr>
        <xdr:cNvPr id="8" name="Graphique 7">
          <a:extLst>
            <a:ext uri="{FF2B5EF4-FFF2-40B4-BE49-F238E27FC236}">
              <a16:creationId xmlns:a16="http://schemas.microsoft.com/office/drawing/2014/main" id="{D8958850-B003-62A8-90E9-9CAA212110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46</xdr:col>
      <xdr:colOff>590551</xdr:colOff>
      <xdr:row>86</xdr:row>
      <xdr:rowOff>66675</xdr:rowOff>
    </xdr:from>
    <xdr:to>
      <xdr:col>53</xdr:col>
      <xdr:colOff>342901</xdr:colOff>
      <xdr:row>102</xdr:row>
      <xdr:rowOff>66675</xdr:rowOff>
    </xdr:to>
    <xdr:graphicFrame macro="">
      <xdr:nvGraphicFramePr>
        <xdr:cNvPr id="9" name="Graphique 8">
          <a:extLst>
            <a:ext uri="{FF2B5EF4-FFF2-40B4-BE49-F238E27FC236}">
              <a16:creationId xmlns:a16="http://schemas.microsoft.com/office/drawing/2014/main" id="{814F4BCB-7A29-0D79-6BA5-5F42C10B70D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54</xdr:col>
      <xdr:colOff>276225</xdr:colOff>
      <xdr:row>86</xdr:row>
      <xdr:rowOff>47625</xdr:rowOff>
    </xdr:from>
    <xdr:to>
      <xdr:col>59</xdr:col>
      <xdr:colOff>552449</xdr:colOff>
      <xdr:row>102</xdr:row>
      <xdr:rowOff>19051</xdr:rowOff>
    </xdr:to>
    <xdr:graphicFrame macro="">
      <xdr:nvGraphicFramePr>
        <xdr:cNvPr id="10" name="Graphique 9">
          <a:extLst>
            <a:ext uri="{FF2B5EF4-FFF2-40B4-BE49-F238E27FC236}">
              <a16:creationId xmlns:a16="http://schemas.microsoft.com/office/drawing/2014/main" id="{119F2664-1A31-7A35-470C-A5264AB0F1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60</xdr:col>
      <xdr:colOff>419100</xdr:colOff>
      <xdr:row>86</xdr:row>
      <xdr:rowOff>47625</xdr:rowOff>
    </xdr:from>
    <xdr:to>
      <xdr:col>68</xdr:col>
      <xdr:colOff>9525</xdr:colOff>
      <xdr:row>102</xdr:row>
      <xdr:rowOff>19050</xdr:rowOff>
    </xdr:to>
    <xdr:graphicFrame macro="">
      <xdr:nvGraphicFramePr>
        <xdr:cNvPr id="11" name="Graphique 10">
          <a:extLst>
            <a:ext uri="{FF2B5EF4-FFF2-40B4-BE49-F238E27FC236}">
              <a16:creationId xmlns:a16="http://schemas.microsoft.com/office/drawing/2014/main" id="{4E67AE71-7A74-BE81-3678-67E3F2DF64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68</xdr:col>
      <xdr:colOff>314325</xdr:colOff>
      <xdr:row>86</xdr:row>
      <xdr:rowOff>9526</xdr:rowOff>
    </xdr:from>
    <xdr:to>
      <xdr:col>73</xdr:col>
      <xdr:colOff>533400</xdr:colOff>
      <xdr:row>102</xdr:row>
      <xdr:rowOff>19050</xdr:rowOff>
    </xdr:to>
    <xdr:graphicFrame macro="">
      <xdr:nvGraphicFramePr>
        <xdr:cNvPr id="12" name="Graphique 11">
          <a:extLst>
            <a:ext uri="{FF2B5EF4-FFF2-40B4-BE49-F238E27FC236}">
              <a16:creationId xmlns:a16="http://schemas.microsoft.com/office/drawing/2014/main" id="{CCF2ADCE-537F-B40F-A055-DCB86652EC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74</xdr:col>
      <xdr:colOff>323850</xdr:colOff>
      <xdr:row>86</xdr:row>
      <xdr:rowOff>28575</xdr:rowOff>
    </xdr:from>
    <xdr:to>
      <xdr:col>82</xdr:col>
      <xdr:colOff>123825</xdr:colOff>
      <xdr:row>102</xdr:row>
      <xdr:rowOff>1</xdr:rowOff>
    </xdr:to>
    <xdr:graphicFrame macro="">
      <xdr:nvGraphicFramePr>
        <xdr:cNvPr id="13" name="Graphique 12">
          <a:extLst>
            <a:ext uri="{FF2B5EF4-FFF2-40B4-BE49-F238E27FC236}">
              <a16:creationId xmlns:a16="http://schemas.microsoft.com/office/drawing/2014/main" id="{A119CE83-DFE1-926B-8786-CA16804362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82</xdr:col>
      <xdr:colOff>561975</xdr:colOff>
      <xdr:row>86</xdr:row>
      <xdr:rowOff>0</xdr:rowOff>
    </xdr:from>
    <xdr:to>
      <xdr:col>90</xdr:col>
      <xdr:colOff>571500</xdr:colOff>
      <xdr:row>101</xdr:row>
      <xdr:rowOff>152400</xdr:rowOff>
    </xdr:to>
    <xdr:graphicFrame macro="">
      <xdr:nvGraphicFramePr>
        <xdr:cNvPr id="14" name="Graphique 13">
          <a:extLst>
            <a:ext uri="{FF2B5EF4-FFF2-40B4-BE49-F238E27FC236}">
              <a16:creationId xmlns:a16="http://schemas.microsoft.com/office/drawing/2014/main" id="{F155FC94-01C8-96B6-EDF4-51C61116D4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36</xdr:col>
      <xdr:colOff>133350</xdr:colOff>
      <xdr:row>108</xdr:row>
      <xdr:rowOff>38100</xdr:rowOff>
    </xdr:from>
    <xdr:to>
      <xdr:col>51</xdr:col>
      <xdr:colOff>533400</xdr:colOff>
      <xdr:row>133</xdr:row>
      <xdr:rowOff>85725</xdr:rowOff>
    </xdr:to>
    <xdr:graphicFrame macro="">
      <xdr:nvGraphicFramePr>
        <xdr:cNvPr id="16" name="Graphique 15">
          <a:extLst>
            <a:ext uri="{FF2B5EF4-FFF2-40B4-BE49-F238E27FC236}">
              <a16:creationId xmlns:a16="http://schemas.microsoft.com/office/drawing/2014/main" id="{7F8D9294-BD94-0E3E-26EC-B4B9915C3779}"/>
            </a:ext>
            <a:ext uri="{147F2762-F138-4A5C-976F-8EAC2B608ADB}">
              <a16:predDERef xmlns:a16="http://schemas.microsoft.com/office/drawing/2014/main" pred="{F155FC94-01C8-96B6-EDF4-51C61116D4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25</xdr:col>
      <xdr:colOff>252414</xdr:colOff>
      <xdr:row>127</xdr:row>
      <xdr:rowOff>136525</xdr:rowOff>
    </xdr:from>
    <xdr:to>
      <xdr:col>34</xdr:col>
      <xdr:colOff>215901</xdr:colOff>
      <xdr:row>158</xdr:row>
      <xdr:rowOff>28575</xdr:rowOff>
    </xdr:to>
    <xdr:graphicFrame macro="">
      <xdr:nvGraphicFramePr>
        <xdr:cNvPr id="15" name="Graphique 14">
          <a:extLst>
            <a:ext uri="{FF2B5EF4-FFF2-40B4-BE49-F238E27FC236}">
              <a16:creationId xmlns:a16="http://schemas.microsoft.com/office/drawing/2014/main" id="{A3DC89AC-4071-4146-926D-D6214D75B9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37</xdr:col>
      <xdr:colOff>322262</xdr:colOff>
      <xdr:row>134</xdr:row>
      <xdr:rowOff>158750</xdr:rowOff>
    </xdr:from>
    <xdr:to>
      <xdr:col>47</xdr:col>
      <xdr:colOff>341313</xdr:colOff>
      <xdr:row>162</xdr:row>
      <xdr:rowOff>158750</xdr:rowOff>
    </xdr:to>
    <xdr:graphicFrame macro="">
      <xdr:nvGraphicFramePr>
        <xdr:cNvPr id="17" name="Graphique 16">
          <a:extLst>
            <a:ext uri="{FF2B5EF4-FFF2-40B4-BE49-F238E27FC236}">
              <a16:creationId xmlns:a16="http://schemas.microsoft.com/office/drawing/2014/main" id="{A8C2368F-44F4-42BA-8A30-B4E7BB27CCCF}"/>
            </a:ext>
            <a:ext uri="{147F2762-F138-4A5C-976F-8EAC2B608ADB}">
              <a16:predDERef xmlns:a16="http://schemas.microsoft.com/office/drawing/2014/main" pred="{A3DC89AC-4071-4146-926D-D6214D75B9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F" refreshedDate="44676.526977083333" createdVersion="1" refreshedVersion="4" recordCount="45" upgradeOnRefresh="1" xr:uid="{00000000-000A-0000-FFFF-FFFF16000000}">
  <cacheSource type="worksheet">
    <worksheetSource ref="E1:K46" sheet="Quantitaive data (2)"/>
  </cacheSource>
  <cacheFields count="7">
    <cacheField name="S1Q2" numFmtId="0">
      <sharedItems containsString="0" containsBlank="1" containsNumber="1" containsInteger="1" minValue="1" maxValue="2"/>
    </cacheField>
    <cacheField name="S1Q3" numFmtId="0">
      <sharedItems containsSemiMixedTypes="0" containsString="0" containsNumber="1" containsInteger="1" minValue="1" maxValue="3" count="3">
        <n v="1"/>
        <n v="2"/>
        <n v="3"/>
      </sharedItems>
    </cacheField>
    <cacheField name="S1Q4" numFmtId="0">
      <sharedItems containsNonDate="0" containsString="0" containsBlank="1"/>
    </cacheField>
    <cacheField name="S1Q5" numFmtId="0">
      <sharedItems containsNonDate="0" containsString="0" containsBlank="1"/>
    </cacheField>
    <cacheField name="S2Q1" numFmtId="0">
      <sharedItems containsSemiMixedTypes="0" containsString="0" containsNumber="1" containsInteger="1" minValue="1" maxValue="5" count="5">
        <n v="2"/>
        <n v="4"/>
        <n v="3"/>
        <n v="5"/>
        <n v="1"/>
      </sharedItems>
    </cacheField>
    <cacheField name="S2Q2" numFmtId="0">
      <sharedItems containsNonDate="0" containsString="0" containsBlank="1"/>
    </cacheField>
    <cacheField name="S2Q3" numFmtId="0">
      <sharedItems containsSemiMixedTypes="0" containsString="0" containsNumber="1" containsInteger="1" minValue="1" maxValue="2"/>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F" refreshedDate="44676.540029166666" createdVersion="1" refreshedVersion="4" recordCount="45" upgradeOnRefresh="1" xr:uid="{00000000-000A-0000-FFFF-FFFF17000000}">
  <cacheSource type="worksheet">
    <worksheetSource ref="D1:AM46" sheet="Quantitaive data (2)"/>
  </cacheSource>
  <cacheFields count="36">
    <cacheField name="S1Q1" numFmtId="0">
      <sharedItems containsString="0" containsBlank="1" containsNumber="1" containsInteger="1" minValue="1" maxValue="3"/>
    </cacheField>
    <cacheField name="S1Q2" numFmtId="0">
      <sharedItems containsString="0" containsBlank="1" containsNumber="1" containsInteger="1" minValue="1" maxValue="2"/>
    </cacheField>
    <cacheField name="S1Q3" numFmtId="0">
      <sharedItems containsSemiMixedTypes="0" containsString="0" containsNumber="1" containsInteger="1" minValue="1" maxValue="3" count="3">
        <n v="1"/>
        <n v="2"/>
        <n v="3"/>
      </sharedItems>
    </cacheField>
    <cacheField name="S1Q4" numFmtId="0">
      <sharedItems containsNonDate="0" containsString="0" containsBlank="1"/>
    </cacheField>
    <cacheField name="S1Q5" numFmtId="0">
      <sharedItems containsNonDate="0" containsString="0" containsBlank="1"/>
    </cacheField>
    <cacheField name="S2Q1" numFmtId="0">
      <sharedItems containsSemiMixedTypes="0" containsString="0" containsNumber="1" containsInteger="1" minValue="1" maxValue="5"/>
    </cacheField>
    <cacheField name="S2Q2" numFmtId="0">
      <sharedItems containsNonDate="0" containsString="0" containsBlank="1"/>
    </cacheField>
    <cacheField name="S2Q3" numFmtId="0">
      <sharedItems containsSemiMixedTypes="0" containsString="0" containsNumber="1" containsInteger="1" minValue="1" maxValue="2"/>
    </cacheField>
    <cacheField name="S2Q4" numFmtId="0">
      <sharedItems containsNonDate="0" containsString="0" containsBlank="1"/>
    </cacheField>
    <cacheField name="S2Q5" numFmtId="0">
      <sharedItems containsSemiMixedTypes="0" containsString="0" containsNumber="1" containsInteger="1" minValue="1" maxValue="2" count="2">
        <n v="1"/>
        <n v="2"/>
      </sharedItems>
    </cacheField>
    <cacheField name="S2Q6" numFmtId="0">
      <sharedItems containsNonDate="0" containsString="0" containsBlank="1"/>
    </cacheField>
    <cacheField name="S2Q7" numFmtId="0">
      <sharedItems containsNonDate="0" containsString="0" containsBlank="1"/>
    </cacheField>
    <cacheField name="S2Q8" numFmtId="0">
      <sharedItems containsSemiMixedTypes="0" containsString="0" containsNumber="1" containsInteger="1" minValue="4" maxValue="5" count="2">
        <n v="4"/>
        <n v="5"/>
      </sharedItems>
    </cacheField>
    <cacheField name="S2Q9" numFmtId="0">
      <sharedItems containsNonDate="0" containsString="0" containsBlank="1"/>
    </cacheField>
    <cacheField name="S2Q10" numFmtId="0">
      <sharedItems containsSemiMixedTypes="0" containsString="0" containsNumber="1" containsInteger="1" minValue="2" maxValue="5" count="4">
        <n v="4"/>
        <n v="2"/>
        <n v="5"/>
        <n v="3"/>
      </sharedItems>
    </cacheField>
    <cacheField name="S2Q11" numFmtId="0">
      <sharedItems containsNonDate="0" containsString="0" containsBlank="1"/>
    </cacheField>
    <cacheField name="S2Q12" numFmtId="0">
      <sharedItems containsSemiMixedTypes="0" containsString="0" containsNumber="1" containsInteger="1" minValue="2" maxValue="5" count="4">
        <n v="4"/>
        <n v="2"/>
        <n v="3"/>
        <n v="5"/>
      </sharedItems>
    </cacheField>
    <cacheField name="S2Q13" numFmtId="0">
      <sharedItems containsNonDate="0" containsString="0" containsBlank="1"/>
    </cacheField>
    <cacheField name="S2Q14" numFmtId="0">
      <sharedItems containsSemiMixedTypes="0" containsString="0" containsNumber="1" containsInteger="1" minValue="2" maxValue="5" count="4">
        <n v="4"/>
        <n v="2"/>
        <n v="3"/>
        <n v="5"/>
      </sharedItems>
    </cacheField>
    <cacheField name="S2Q15" numFmtId="0">
      <sharedItems containsNonDate="0" containsString="0" containsBlank="1"/>
    </cacheField>
    <cacheField name="S2Q16" numFmtId="0">
      <sharedItems containsSemiMixedTypes="0" containsString="0" containsNumber="1" containsInteger="1" minValue="2" maxValue="5" count="4">
        <n v="4"/>
        <n v="2"/>
        <n v="3"/>
        <n v="5"/>
      </sharedItems>
    </cacheField>
    <cacheField name="S2Q17" numFmtId="0">
      <sharedItems containsNonDate="0" containsString="0" containsBlank="1"/>
    </cacheField>
    <cacheField name="S3Q1" numFmtId="0">
      <sharedItems containsString="0" containsBlank="1" containsNumber="1" containsInteger="1" minValue="1" maxValue="2" count="3">
        <m/>
        <n v="2"/>
        <n v="1"/>
      </sharedItems>
    </cacheField>
    <cacheField name="S3Q2" numFmtId="0">
      <sharedItems containsNonDate="0" containsString="0" containsBlank="1"/>
    </cacheField>
    <cacheField name="S3Q3" numFmtId="0">
      <sharedItems containsNonDate="0" containsString="0" containsBlank="1"/>
    </cacheField>
    <cacheField name="S3Q4" numFmtId="0">
      <sharedItems containsNonDate="0" containsString="0" containsBlank="1"/>
    </cacheField>
    <cacheField name="S3Q5" numFmtId="0">
      <sharedItems containsString="0" containsBlank="1" containsNumber="1" containsInteger="1" minValue="3" maxValue="5" count="4">
        <m/>
        <n v="4"/>
        <n v="3"/>
        <n v="5"/>
      </sharedItems>
    </cacheField>
    <cacheField name="S3Q6" numFmtId="0">
      <sharedItems containsNonDate="0" containsString="0" containsBlank="1"/>
    </cacheField>
    <cacheField name="S3Q7" numFmtId="0">
      <sharedItems containsNonDate="0" containsString="0" containsBlank="1"/>
    </cacheField>
    <cacheField name="S3Q8" numFmtId="0">
      <sharedItems containsNonDate="0" containsString="0" containsBlank="1"/>
    </cacheField>
    <cacheField name="S4Q1" numFmtId="0">
      <sharedItems containsSemiMixedTypes="0" containsString="0" containsNumber="1" containsInteger="1" minValue="2" maxValue="3" count="2">
        <n v="2"/>
        <n v="3"/>
      </sharedItems>
    </cacheField>
    <cacheField name="S4Q2" numFmtId="0">
      <sharedItems containsNonDate="0" containsString="0" containsBlank="1"/>
    </cacheField>
    <cacheField name="S4Q3" numFmtId="0">
      <sharedItems containsNonDate="0" containsString="0" containsBlank="1"/>
    </cacheField>
    <cacheField name="S5Q1" numFmtId="0">
      <sharedItems containsString="0" containsBlank="1" containsNumber="1" containsInteger="1" minValue="1" maxValue="2" count="3">
        <n v="2"/>
        <n v="1"/>
        <m/>
      </sharedItems>
    </cacheField>
    <cacheField name="S5Q2" numFmtId="0">
      <sharedItems containsNonDate="0" containsString="0" containsBlank="1"/>
    </cacheField>
    <cacheField name="S5Q3" numFmtId="0">
      <sharedItems containsSemiMixedTypes="0" containsString="0" containsNumber="1" containsInteger="1" minValue="2" maxValue="5" count="4">
        <n v="4"/>
        <n v="2"/>
        <n v="5"/>
        <n v="3"/>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
  <r>
    <n v="2"/>
    <x v="0"/>
    <m/>
    <m/>
    <x v="0"/>
    <m/>
    <n v="1"/>
  </r>
  <r>
    <n v="2"/>
    <x v="0"/>
    <m/>
    <m/>
    <x v="0"/>
    <m/>
    <n v="1"/>
  </r>
  <r>
    <n v="1"/>
    <x v="0"/>
    <m/>
    <m/>
    <x v="0"/>
    <m/>
    <n v="2"/>
  </r>
  <r>
    <n v="1"/>
    <x v="0"/>
    <m/>
    <m/>
    <x v="0"/>
    <m/>
    <n v="2"/>
  </r>
  <r>
    <n v="2"/>
    <x v="1"/>
    <m/>
    <m/>
    <x v="0"/>
    <m/>
    <n v="2"/>
  </r>
  <r>
    <n v="2"/>
    <x v="0"/>
    <m/>
    <m/>
    <x v="0"/>
    <m/>
    <n v="2"/>
  </r>
  <r>
    <n v="2"/>
    <x v="0"/>
    <m/>
    <m/>
    <x v="0"/>
    <m/>
    <n v="2"/>
  </r>
  <r>
    <n v="2"/>
    <x v="1"/>
    <m/>
    <m/>
    <x v="0"/>
    <m/>
    <n v="2"/>
  </r>
  <r>
    <m/>
    <x v="2"/>
    <m/>
    <m/>
    <x v="0"/>
    <m/>
    <n v="1"/>
  </r>
  <r>
    <m/>
    <x v="2"/>
    <m/>
    <m/>
    <x v="0"/>
    <m/>
    <n v="1"/>
  </r>
  <r>
    <n v="2"/>
    <x v="0"/>
    <m/>
    <m/>
    <x v="0"/>
    <m/>
    <n v="2"/>
  </r>
  <r>
    <n v="2"/>
    <x v="0"/>
    <m/>
    <m/>
    <x v="0"/>
    <m/>
    <n v="2"/>
  </r>
  <r>
    <n v="2"/>
    <x v="0"/>
    <m/>
    <m/>
    <x v="0"/>
    <m/>
    <n v="1"/>
  </r>
  <r>
    <n v="2"/>
    <x v="0"/>
    <m/>
    <m/>
    <x v="1"/>
    <m/>
    <n v="1"/>
  </r>
  <r>
    <n v="2"/>
    <x v="1"/>
    <m/>
    <m/>
    <x v="1"/>
    <m/>
    <n v="1"/>
  </r>
  <r>
    <n v="2"/>
    <x v="1"/>
    <m/>
    <m/>
    <x v="0"/>
    <m/>
    <n v="2"/>
  </r>
  <r>
    <n v="2"/>
    <x v="1"/>
    <m/>
    <m/>
    <x v="1"/>
    <m/>
    <n v="1"/>
  </r>
  <r>
    <n v="2"/>
    <x v="1"/>
    <m/>
    <m/>
    <x v="1"/>
    <m/>
    <n v="1"/>
  </r>
  <r>
    <n v="2"/>
    <x v="1"/>
    <m/>
    <m/>
    <x v="1"/>
    <m/>
    <n v="1"/>
  </r>
  <r>
    <n v="2"/>
    <x v="1"/>
    <m/>
    <m/>
    <x v="1"/>
    <m/>
    <n v="1"/>
  </r>
  <r>
    <n v="2"/>
    <x v="1"/>
    <m/>
    <m/>
    <x v="1"/>
    <m/>
    <n v="1"/>
  </r>
  <r>
    <n v="2"/>
    <x v="1"/>
    <m/>
    <m/>
    <x v="2"/>
    <m/>
    <n v="2"/>
  </r>
  <r>
    <n v="2"/>
    <x v="1"/>
    <m/>
    <m/>
    <x v="1"/>
    <m/>
    <n v="1"/>
  </r>
  <r>
    <n v="2"/>
    <x v="1"/>
    <m/>
    <m/>
    <x v="2"/>
    <m/>
    <n v="1"/>
  </r>
  <r>
    <n v="2"/>
    <x v="1"/>
    <m/>
    <m/>
    <x v="1"/>
    <m/>
    <n v="1"/>
  </r>
  <r>
    <n v="2"/>
    <x v="1"/>
    <m/>
    <m/>
    <x v="1"/>
    <m/>
    <n v="1"/>
  </r>
  <r>
    <n v="2"/>
    <x v="1"/>
    <m/>
    <m/>
    <x v="3"/>
    <m/>
    <n v="1"/>
  </r>
  <r>
    <n v="2"/>
    <x v="1"/>
    <m/>
    <m/>
    <x v="1"/>
    <m/>
    <n v="1"/>
  </r>
  <r>
    <n v="2"/>
    <x v="1"/>
    <m/>
    <m/>
    <x v="0"/>
    <m/>
    <n v="1"/>
  </r>
  <r>
    <n v="2"/>
    <x v="1"/>
    <m/>
    <m/>
    <x v="1"/>
    <m/>
    <n v="1"/>
  </r>
  <r>
    <n v="2"/>
    <x v="1"/>
    <m/>
    <m/>
    <x v="1"/>
    <m/>
    <n v="2"/>
  </r>
  <r>
    <n v="2"/>
    <x v="1"/>
    <m/>
    <m/>
    <x v="1"/>
    <m/>
    <n v="1"/>
  </r>
  <r>
    <n v="2"/>
    <x v="1"/>
    <m/>
    <m/>
    <x v="1"/>
    <m/>
    <n v="1"/>
  </r>
  <r>
    <n v="2"/>
    <x v="1"/>
    <m/>
    <m/>
    <x v="0"/>
    <m/>
    <n v="1"/>
  </r>
  <r>
    <n v="2"/>
    <x v="1"/>
    <m/>
    <m/>
    <x v="1"/>
    <m/>
    <n v="2"/>
  </r>
  <r>
    <n v="2"/>
    <x v="2"/>
    <m/>
    <m/>
    <x v="0"/>
    <m/>
    <n v="1"/>
  </r>
  <r>
    <n v="2"/>
    <x v="2"/>
    <m/>
    <m/>
    <x v="4"/>
    <m/>
    <n v="2"/>
  </r>
  <r>
    <n v="2"/>
    <x v="2"/>
    <m/>
    <m/>
    <x v="0"/>
    <m/>
    <n v="1"/>
  </r>
  <r>
    <n v="2"/>
    <x v="2"/>
    <m/>
    <m/>
    <x v="4"/>
    <m/>
    <n v="2"/>
  </r>
  <r>
    <n v="2"/>
    <x v="2"/>
    <m/>
    <m/>
    <x v="0"/>
    <m/>
    <n v="1"/>
  </r>
  <r>
    <n v="2"/>
    <x v="1"/>
    <m/>
    <m/>
    <x v="0"/>
    <m/>
    <n v="1"/>
  </r>
  <r>
    <n v="2"/>
    <x v="1"/>
    <m/>
    <m/>
    <x v="1"/>
    <m/>
    <n v="2"/>
  </r>
  <r>
    <n v="2"/>
    <x v="0"/>
    <m/>
    <m/>
    <x v="0"/>
    <m/>
    <n v="1"/>
  </r>
  <r>
    <n v="2"/>
    <x v="0"/>
    <m/>
    <m/>
    <x v="0"/>
    <m/>
    <n v="1"/>
  </r>
  <r>
    <n v="2"/>
    <x v="1"/>
    <m/>
    <m/>
    <x v="1"/>
    <m/>
    <n v="2"/>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
  <r>
    <n v="1"/>
    <n v="2"/>
    <x v="0"/>
    <m/>
    <m/>
    <n v="2"/>
    <m/>
    <n v="1"/>
    <m/>
    <x v="0"/>
    <m/>
    <m/>
    <x v="0"/>
    <m/>
    <x v="0"/>
    <m/>
    <x v="0"/>
    <m/>
    <x v="0"/>
    <m/>
    <x v="0"/>
    <m/>
    <x v="0"/>
    <m/>
    <m/>
    <m/>
    <x v="0"/>
    <m/>
    <m/>
    <m/>
    <x v="0"/>
    <m/>
    <m/>
    <x v="0"/>
    <m/>
    <x v="0"/>
  </r>
  <r>
    <n v="1"/>
    <n v="2"/>
    <x v="0"/>
    <m/>
    <m/>
    <n v="2"/>
    <m/>
    <n v="1"/>
    <m/>
    <x v="0"/>
    <m/>
    <m/>
    <x v="0"/>
    <m/>
    <x v="0"/>
    <m/>
    <x v="0"/>
    <m/>
    <x v="0"/>
    <m/>
    <x v="0"/>
    <m/>
    <x v="0"/>
    <m/>
    <m/>
    <m/>
    <x v="0"/>
    <m/>
    <m/>
    <m/>
    <x v="0"/>
    <m/>
    <m/>
    <x v="0"/>
    <m/>
    <x v="0"/>
  </r>
  <r>
    <n v="1"/>
    <n v="1"/>
    <x v="0"/>
    <m/>
    <m/>
    <n v="2"/>
    <m/>
    <n v="2"/>
    <m/>
    <x v="1"/>
    <m/>
    <m/>
    <x v="0"/>
    <m/>
    <x v="1"/>
    <m/>
    <x v="1"/>
    <m/>
    <x v="1"/>
    <m/>
    <x v="1"/>
    <m/>
    <x v="1"/>
    <m/>
    <m/>
    <m/>
    <x v="0"/>
    <m/>
    <m/>
    <m/>
    <x v="0"/>
    <m/>
    <m/>
    <x v="0"/>
    <m/>
    <x v="1"/>
  </r>
  <r>
    <n v="1"/>
    <n v="1"/>
    <x v="0"/>
    <m/>
    <m/>
    <n v="2"/>
    <m/>
    <n v="2"/>
    <m/>
    <x v="1"/>
    <m/>
    <m/>
    <x v="0"/>
    <m/>
    <x v="1"/>
    <m/>
    <x v="1"/>
    <m/>
    <x v="1"/>
    <m/>
    <x v="1"/>
    <m/>
    <x v="1"/>
    <m/>
    <m/>
    <m/>
    <x v="0"/>
    <m/>
    <m/>
    <m/>
    <x v="0"/>
    <m/>
    <m/>
    <x v="0"/>
    <m/>
    <x v="1"/>
  </r>
  <r>
    <n v="2"/>
    <n v="2"/>
    <x v="1"/>
    <m/>
    <m/>
    <n v="2"/>
    <m/>
    <n v="2"/>
    <m/>
    <x v="1"/>
    <m/>
    <m/>
    <x v="0"/>
    <m/>
    <x v="0"/>
    <m/>
    <x v="0"/>
    <m/>
    <x v="0"/>
    <m/>
    <x v="0"/>
    <m/>
    <x v="1"/>
    <m/>
    <m/>
    <m/>
    <x v="1"/>
    <m/>
    <m/>
    <m/>
    <x v="1"/>
    <m/>
    <m/>
    <x v="1"/>
    <m/>
    <x v="0"/>
  </r>
  <r>
    <n v="1"/>
    <n v="2"/>
    <x v="0"/>
    <m/>
    <m/>
    <n v="2"/>
    <m/>
    <n v="2"/>
    <m/>
    <x v="1"/>
    <m/>
    <m/>
    <x v="0"/>
    <m/>
    <x v="0"/>
    <m/>
    <x v="1"/>
    <m/>
    <x v="0"/>
    <m/>
    <x v="0"/>
    <m/>
    <x v="0"/>
    <m/>
    <m/>
    <m/>
    <x v="0"/>
    <m/>
    <m/>
    <m/>
    <x v="0"/>
    <m/>
    <m/>
    <x v="0"/>
    <m/>
    <x v="0"/>
  </r>
  <r>
    <n v="1"/>
    <n v="2"/>
    <x v="0"/>
    <m/>
    <m/>
    <n v="2"/>
    <m/>
    <n v="2"/>
    <m/>
    <x v="1"/>
    <m/>
    <m/>
    <x v="0"/>
    <m/>
    <x v="0"/>
    <m/>
    <x v="1"/>
    <m/>
    <x v="0"/>
    <m/>
    <x v="0"/>
    <m/>
    <x v="0"/>
    <m/>
    <m/>
    <m/>
    <x v="0"/>
    <m/>
    <m/>
    <m/>
    <x v="0"/>
    <m/>
    <m/>
    <x v="0"/>
    <m/>
    <x v="0"/>
  </r>
  <r>
    <n v="2"/>
    <n v="2"/>
    <x v="1"/>
    <m/>
    <m/>
    <n v="2"/>
    <m/>
    <n v="2"/>
    <m/>
    <x v="1"/>
    <m/>
    <m/>
    <x v="0"/>
    <m/>
    <x v="0"/>
    <m/>
    <x v="0"/>
    <m/>
    <x v="0"/>
    <m/>
    <x v="0"/>
    <m/>
    <x v="1"/>
    <m/>
    <m/>
    <m/>
    <x v="1"/>
    <m/>
    <m/>
    <m/>
    <x v="1"/>
    <m/>
    <m/>
    <x v="1"/>
    <m/>
    <x v="0"/>
  </r>
  <r>
    <m/>
    <m/>
    <x v="2"/>
    <m/>
    <m/>
    <n v="2"/>
    <m/>
    <n v="1"/>
    <m/>
    <x v="0"/>
    <m/>
    <m/>
    <x v="0"/>
    <m/>
    <x v="0"/>
    <m/>
    <x v="0"/>
    <m/>
    <x v="0"/>
    <m/>
    <x v="0"/>
    <m/>
    <x v="0"/>
    <m/>
    <m/>
    <m/>
    <x v="0"/>
    <m/>
    <m/>
    <m/>
    <x v="1"/>
    <m/>
    <m/>
    <x v="2"/>
    <m/>
    <x v="0"/>
  </r>
  <r>
    <m/>
    <m/>
    <x v="2"/>
    <m/>
    <m/>
    <n v="2"/>
    <m/>
    <n v="1"/>
    <m/>
    <x v="0"/>
    <m/>
    <m/>
    <x v="1"/>
    <m/>
    <x v="2"/>
    <m/>
    <x v="0"/>
    <m/>
    <x v="0"/>
    <m/>
    <x v="0"/>
    <m/>
    <x v="0"/>
    <m/>
    <m/>
    <m/>
    <x v="0"/>
    <m/>
    <m/>
    <m/>
    <x v="0"/>
    <m/>
    <m/>
    <x v="2"/>
    <m/>
    <x v="0"/>
  </r>
  <r>
    <n v="1"/>
    <n v="2"/>
    <x v="0"/>
    <m/>
    <m/>
    <n v="2"/>
    <m/>
    <n v="2"/>
    <m/>
    <x v="0"/>
    <m/>
    <m/>
    <x v="0"/>
    <m/>
    <x v="0"/>
    <m/>
    <x v="0"/>
    <m/>
    <x v="0"/>
    <m/>
    <x v="0"/>
    <m/>
    <x v="0"/>
    <m/>
    <m/>
    <m/>
    <x v="0"/>
    <m/>
    <m/>
    <m/>
    <x v="0"/>
    <m/>
    <m/>
    <x v="1"/>
    <m/>
    <x v="0"/>
  </r>
  <r>
    <n v="1"/>
    <n v="2"/>
    <x v="0"/>
    <m/>
    <m/>
    <n v="2"/>
    <m/>
    <n v="2"/>
    <m/>
    <x v="1"/>
    <m/>
    <m/>
    <x v="0"/>
    <m/>
    <x v="0"/>
    <m/>
    <x v="0"/>
    <m/>
    <x v="0"/>
    <m/>
    <x v="0"/>
    <m/>
    <x v="0"/>
    <m/>
    <m/>
    <m/>
    <x v="0"/>
    <m/>
    <m/>
    <m/>
    <x v="0"/>
    <m/>
    <m/>
    <x v="1"/>
    <m/>
    <x v="0"/>
  </r>
  <r>
    <n v="1"/>
    <n v="2"/>
    <x v="0"/>
    <m/>
    <m/>
    <n v="2"/>
    <m/>
    <n v="1"/>
    <m/>
    <x v="1"/>
    <m/>
    <m/>
    <x v="0"/>
    <m/>
    <x v="0"/>
    <m/>
    <x v="0"/>
    <m/>
    <x v="0"/>
    <m/>
    <x v="0"/>
    <m/>
    <x v="0"/>
    <m/>
    <m/>
    <m/>
    <x v="0"/>
    <m/>
    <m/>
    <m/>
    <x v="0"/>
    <m/>
    <m/>
    <x v="1"/>
    <m/>
    <x v="0"/>
  </r>
  <r>
    <n v="1"/>
    <n v="2"/>
    <x v="0"/>
    <m/>
    <m/>
    <n v="4"/>
    <m/>
    <n v="1"/>
    <m/>
    <x v="0"/>
    <m/>
    <m/>
    <x v="0"/>
    <m/>
    <x v="0"/>
    <m/>
    <x v="0"/>
    <m/>
    <x v="0"/>
    <m/>
    <x v="0"/>
    <m/>
    <x v="0"/>
    <m/>
    <m/>
    <m/>
    <x v="0"/>
    <m/>
    <m/>
    <m/>
    <x v="1"/>
    <m/>
    <m/>
    <x v="1"/>
    <m/>
    <x v="0"/>
  </r>
  <r>
    <n v="2"/>
    <n v="2"/>
    <x v="1"/>
    <m/>
    <m/>
    <n v="4"/>
    <m/>
    <n v="1"/>
    <m/>
    <x v="0"/>
    <m/>
    <m/>
    <x v="1"/>
    <m/>
    <x v="0"/>
    <m/>
    <x v="2"/>
    <m/>
    <x v="0"/>
    <m/>
    <x v="2"/>
    <m/>
    <x v="2"/>
    <m/>
    <m/>
    <m/>
    <x v="1"/>
    <m/>
    <m/>
    <m/>
    <x v="1"/>
    <m/>
    <m/>
    <x v="1"/>
    <m/>
    <x v="0"/>
  </r>
  <r>
    <n v="2"/>
    <n v="2"/>
    <x v="1"/>
    <m/>
    <m/>
    <n v="2"/>
    <m/>
    <n v="2"/>
    <m/>
    <x v="1"/>
    <m/>
    <m/>
    <x v="1"/>
    <m/>
    <x v="2"/>
    <m/>
    <x v="1"/>
    <m/>
    <x v="1"/>
    <m/>
    <x v="0"/>
    <m/>
    <x v="1"/>
    <m/>
    <m/>
    <m/>
    <x v="1"/>
    <m/>
    <m/>
    <m/>
    <x v="1"/>
    <m/>
    <m/>
    <x v="1"/>
    <m/>
    <x v="0"/>
  </r>
  <r>
    <n v="2"/>
    <n v="2"/>
    <x v="1"/>
    <m/>
    <m/>
    <n v="4"/>
    <m/>
    <n v="1"/>
    <m/>
    <x v="0"/>
    <m/>
    <m/>
    <x v="0"/>
    <m/>
    <x v="0"/>
    <m/>
    <x v="0"/>
    <m/>
    <x v="0"/>
    <m/>
    <x v="0"/>
    <m/>
    <x v="2"/>
    <m/>
    <m/>
    <m/>
    <x v="1"/>
    <m/>
    <m/>
    <m/>
    <x v="1"/>
    <m/>
    <m/>
    <x v="1"/>
    <m/>
    <x v="0"/>
  </r>
  <r>
    <n v="2"/>
    <n v="2"/>
    <x v="1"/>
    <m/>
    <m/>
    <n v="4"/>
    <m/>
    <n v="1"/>
    <m/>
    <x v="0"/>
    <m/>
    <m/>
    <x v="0"/>
    <m/>
    <x v="0"/>
    <m/>
    <x v="1"/>
    <m/>
    <x v="0"/>
    <m/>
    <x v="0"/>
    <m/>
    <x v="1"/>
    <m/>
    <m/>
    <m/>
    <x v="1"/>
    <m/>
    <m/>
    <m/>
    <x v="1"/>
    <m/>
    <m/>
    <x v="1"/>
    <m/>
    <x v="0"/>
  </r>
  <r>
    <n v="2"/>
    <n v="2"/>
    <x v="1"/>
    <m/>
    <m/>
    <n v="4"/>
    <m/>
    <n v="1"/>
    <m/>
    <x v="0"/>
    <m/>
    <m/>
    <x v="1"/>
    <m/>
    <x v="2"/>
    <m/>
    <x v="1"/>
    <m/>
    <x v="0"/>
    <m/>
    <x v="0"/>
    <m/>
    <x v="1"/>
    <m/>
    <m/>
    <m/>
    <x v="1"/>
    <m/>
    <m/>
    <m/>
    <x v="1"/>
    <m/>
    <m/>
    <x v="1"/>
    <m/>
    <x v="0"/>
  </r>
  <r>
    <n v="2"/>
    <n v="2"/>
    <x v="1"/>
    <m/>
    <m/>
    <n v="4"/>
    <m/>
    <n v="1"/>
    <m/>
    <x v="0"/>
    <m/>
    <m/>
    <x v="1"/>
    <m/>
    <x v="2"/>
    <m/>
    <x v="1"/>
    <m/>
    <x v="0"/>
    <m/>
    <x v="0"/>
    <m/>
    <x v="1"/>
    <m/>
    <m/>
    <m/>
    <x v="1"/>
    <m/>
    <m/>
    <m/>
    <x v="1"/>
    <m/>
    <m/>
    <x v="0"/>
    <m/>
    <x v="2"/>
  </r>
  <r>
    <n v="2"/>
    <n v="2"/>
    <x v="1"/>
    <m/>
    <m/>
    <n v="4"/>
    <m/>
    <n v="1"/>
    <m/>
    <x v="0"/>
    <m/>
    <m/>
    <x v="1"/>
    <m/>
    <x v="2"/>
    <m/>
    <x v="0"/>
    <m/>
    <x v="0"/>
    <m/>
    <x v="0"/>
    <m/>
    <x v="1"/>
    <m/>
    <m/>
    <m/>
    <x v="1"/>
    <m/>
    <m/>
    <m/>
    <x v="1"/>
    <m/>
    <m/>
    <x v="0"/>
    <m/>
    <x v="0"/>
  </r>
  <r>
    <n v="2"/>
    <n v="2"/>
    <x v="1"/>
    <m/>
    <m/>
    <n v="3"/>
    <m/>
    <n v="2"/>
    <m/>
    <x v="1"/>
    <m/>
    <m/>
    <x v="1"/>
    <m/>
    <x v="0"/>
    <m/>
    <x v="2"/>
    <m/>
    <x v="2"/>
    <m/>
    <x v="2"/>
    <m/>
    <x v="1"/>
    <m/>
    <m/>
    <m/>
    <x v="2"/>
    <m/>
    <m/>
    <m/>
    <x v="1"/>
    <m/>
    <m/>
    <x v="1"/>
    <m/>
    <x v="0"/>
  </r>
  <r>
    <n v="2"/>
    <n v="2"/>
    <x v="1"/>
    <m/>
    <m/>
    <n v="4"/>
    <m/>
    <n v="1"/>
    <m/>
    <x v="1"/>
    <m/>
    <m/>
    <x v="0"/>
    <m/>
    <x v="3"/>
    <m/>
    <x v="0"/>
    <m/>
    <x v="0"/>
    <m/>
    <x v="3"/>
    <m/>
    <x v="1"/>
    <m/>
    <m/>
    <m/>
    <x v="1"/>
    <m/>
    <m/>
    <m/>
    <x v="1"/>
    <m/>
    <m/>
    <x v="1"/>
    <m/>
    <x v="0"/>
  </r>
  <r>
    <n v="2"/>
    <n v="2"/>
    <x v="1"/>
    <m/>
    <m/>
    <n v="3"/>
    <m/>
    <n v="1"/>
    <m/>
    <x v="0"/>
    <m/>
    <m/>
    <x v="1"/>
    <m/>
    <x v="2"/>
    <m/>
    <x v="0"/>
    <m/>
    <x v="0"/>
    <m/>
    <x v="3"/>
    <m/>
    <x v="2"/>
    <m/>
    <m/>
    <m/>
    <x v="1"/>
    <m/>
    <m/>
    <m/>
    <x v="1"/>
    <m/>
    <m/>
    <x v="1"/>
    <m/>
    <x v="3"/>
  </r>
  <r>
    <n v="2"/>
    <n v="2"/>
    <x v="1"/>
    <m/>
    <m/>
    <n v="4"/>
    <m/>
    <n v="1"/>
    <m/>
    <x v="0"/>
    <m/>
    <m/>
    <x v="1"/>
    <m/>
    <x v="2"/>
    <m/>
    <x v="2"/>
    <m/>
    <x v="0"/>
    <m/>
    <x v="0"/>
    <m/>
    <x v="1"/>
    <m/>
    <m/>
    <m/>
    <x v="3"/>
    <m/>
    <m/>
    <m/>
    <x v="1"/>
    <m/>
    <m/>
    <x v="0"/>
    <m/>
    <x v="0"/>
  </r>
  <r>
    <n v="2"/>
    <n v="2"/>
    <x v="1"/>
    <m/>
    <m/>
    <n v="4"/>
    <m/>
    <n v="1"/>
    <m/>
    <x v="0"/>
    <m/>
    <m/>
    <x v="1"/>
    <m/>
    <x v="2"/>
    <m/>
    <x v="0"/>
    <m/>
    <x v="0"/>
    <m/>
    <x v="0"/>
    <m/>
    <x v="1"/>
    <m/>
    <m/>
    <m/>
    <x v="1"/>
    <m/>
    <m/>
    <m/>
    <x v="1"/>
    <m/>
    <m/>
    <x v="0"/>
    <m/>
    <x v="0"/>
  </r>
  <r>
    <n v="2"/>
    <n v="2"/>
    <x v="1"/>
    <m/>
    <m/>
    <n v="5"/>
    <m/>
    <n v="1"/>
    <m/>
    <x v="0"/>
    <m/>
    <m/>
    <x v="1"/>
    <m/>
    <x v="0"/>
    <m/>
    <x v="0"/>
    <m/>
    <x v="0"/>
    <m/>
    <x v="0"/>
    <m/>
    <x v="1"/>
    <m/>
    <m/>
    <m/>
    <x v="1"/>
    <m/>
    <m/>
    <m/>
    <x v="1"/>
    <m/>
    <m/>
    <x v="0"/>
    <m/>
    <x v="0"/>
  </r>
  <r>
    <n v="2"/>
    <n v="2"/>
    <x v="1"/>
    <m/>
    <m/>
    <n v="4"/>
    <m/>
    <n v="1"/>
    <m/>
    <x v="0"/>
    <m/>
    <m/>
    <x v="0"/>
    <m/>
    <x v="0"/>
    <m/>
    <x v="0"/>
    <m/>
    <x v="0"/>
    <m/>
    <x v="2"/>
    <m/>
    <x v="1"/>
    <m/>
    <m/>
    <m/>
    <x v="1"/>
    <m/>
    <m/>
    <m/>
    <x v="1"/>
    <m/>
    <m/>
    <x v="0"/>
    <m/>
    <x v="0"/>
  </r>
  <r>
    <n v="2"/>
    <n v="2"/>
    <x v="1"/>
    <m/>
    <m/>
    <n v="2"/>
    <m/>
    <n v="1"/>
    <m/>
    <x v="0"/>
    <m/>
    <m/>
    <x v="0"/>
    <m/>
    <x v="2"/>
    <m/>
    <x v="0"/>
    <m/>
    <x v="1"/>
    <m/>
    <x v="0"/>
    <m/>
    <x v="2"/>
    <m/>
    <m/>
    <m/>
    <x v="3"/>
    <m/>
    <m/>
    <m/>
    <x v="1"/>
    <m/>
    <m/>
    <x v="1"/>
    <m/>
    <x v="2"/>
  </r>
  <r>
    <n v="2"/>
    <n v="2"/>
    <x v="1"/>
    <m/>
    <m/>
    <n v="4"/>
    <m/>
    <n v="1"/>
    <m/>
    <x v="0"/>
    <m/>
    <m/>
    <x v="0"/>
    <m/>
    <x v="0"/>
    <m/>
    <x v="0"/>
    <m/>
    <x v="2"/>
    <m/>
    <x v="0"/>
    <m/>
    <x v="1"/>
    <m/>
    <m/>
    <m/>
    <x v="1"/>
    <m/>
    <m/>
    <m/>
    <x v="1"/>
    <m/>
    <m/>
    <x v="0"/>
    <m/>
    <x v="0"/>
  </r>
  <r>
    <n v="2"/>
    <n v="2"/>
    <x v="1"/>
    <m/>
    <m/>
    <n v="4"/>
    <m/>
    <n v="2"/>
    <m/>
    <x v="0"/>
    <m/>
    <m/>
    <x v="0"/>
    <m/>
    <x v="0"/>
    <m/>
    <x v="0"/>
    <m/>
    <x v="0"/>
    <m/>
    <x v="3"/>
    <m/>
    <x v="1"/>
    <m/>
    <m/>
    <m/>
    <x v="1"/>
    <m/>
    <m/>
    <m/>
    <x v="1"/>
    <m/>
    <m/>
    <x v="0"/>
    <m/>
    <x v="0"/>
  </r>
  <r>
    <n v="2"/>
    <n v="2"/>
    <x v="1"/>
    <m/>
    <m/>
    <n v="4"/>
    <m/>
    <n v="1"/>
    <m/>
    <x v="1"/>
    <m/>
    <m/>
    <x v="1"/>
    <m/>
    <x v="0"/>
    <m/>
    <x v="0"/>
    <m/>
    <x v="0"/>
    <m/>
    <x v="1"/>
    <m/>
    <x v="1"/>
    <m/>
    <m/>
    <m/>
    <x v="1"/>
    <m/>
    <m/>
    <m/>
    <x v="1"/>
    <m/>
    <m/>
    <x v="0"/>
    <m/>
    <x v="0"/>
  </r>
  <r>
    <n v="2"/>
    <n v="2"/>
    <x v="1"/>
    <m/>
    <m/>
    <n v="4"/>
    <m/>
    <n v="1"/>
    <m/>
    <x v="0"/>
    <m/>
    <m/>
    <x v="0"/>
    <m/>
    <x v="0"/>
    <m/>
    <x v="0"/>
    <m/>
    <x v="0"/>
    <m/>
    <x v="2"/>
    <m/>
    <x v="2"/>
    <m/>
    <m/>
    <m/>
    <x v="3"/>
    <m/>
    <m/>
    <m/>
    <x v="1"/>
    <m/>
    <m/>
    <x v="1"/>
    <m/>
    <x v="2"/>
  </r>
  <r>
    <n v="2"/>
    <n v="2"/>
    <x v="1"/>
    <m/>
    <m/>
    <n v="2"/>
    <m/>
    <n v="1"/>
    <m/>
    <x v="0"/>
    <m/>
    <m/>
    <x v="1"/>
    <m/>
    <x v="2"/>
    <m/>
    <x v="1"/>
    <m/>
    <x v="1"/>
    <m/>
    <x v="0"/>
    <m/>
    <x v="2"/>
    <m/>
    <m/>
    <m/>
    <x v="3"/>
    <m/>
    <m/>
    <m/>
    <x v="1"/>
    <m/>
    <m/>
    <x v="1"/>
    <m/>
    <x v="0"/>
  </r>
  <r>
    <n v="2"/>
    <n v="2"/>
    <x v="1"/>
    <m/>
    <m/>
    <n v="4"/>
    <m/>
    <n v="2"/>
    <m/>
    <x v="0"/>
    <m/>
    <m/>
    <x v="0"/>
    <m/>
    <x v="2"/>
    <m/>
    <x v="0"/>
    <m/>
    <x v="2"/>
    <m/>
    <x v="0"/>
    <m/>
    <x v="1"/>
    <m/>
    <m/>
    <m/>
    <x v="1"/>
    <m/>
    <m/>
    <m/>
    <x v="1"/>
    <m/>
    <m/>
    <x v="0"/>
    <m/>
    <x v="2"/>
  </r>
  <r>
    <n v="3"/>
    <n v="2"/>
    <x v="2"/>
    <m/>
    <m/>
    <n v="2"/>
    <m/>
    <n v="1"/>
    <m/>
    <x v="0"/>
    <m/>
    <m/>
    <x v="0"/>
    <m/>
    <x v="2"/>
    <m/>
    <x v="0"/>
    <m/>
    <x v="3"/>
    <m/>
    <x v="2"/>
    <m/>
    <x v="2"/>
    <m/>
    <m/>
    <m/>
    <x v="1"/>
    <m/>
    <m/>
    <m/>
    <x v="1"/>
    <m/>
    <m/>
    <x v="0"/>
    <m/>
    <x v="0"/>
  </r>
  <r>
    <n v="3"/>
    <n v="2"/>
    <x v="2"/>
    <m/>
    <m/>
    <n v="1"/>
    <m/>
    <n v="2"/>
    <m/>
    <x v="0"/>
    <m/>
    <m/>
    <x v="1"/>
    <m/>
    <x v="0"/>
    <m/>
    <x v="3"/>
    <m/>
    <x v="0"/>
    <m/>
    <x v="2"/>
    <m/>
    <x v="2"/>
    <m/>
    <m/>
    <m/>
    <x v="1"/>
    <m/>
    <m/>
    <m/>
    <x v="1"/>
    <m/>
    <m/>
    <x v="0"/>
    <m/>
    <x v="0"/>
  </r>
  <r>
    <n v="3"/>
    <n v="2"/>
    <x v="2"/>
    <m/>
    <m/>
    <n v="2"/>
    <m/>
    <n v="1"/>
    <m/>
    <x v="0"/>
    <m/>
    <m/>
    <x v="0"/>
    <m/>
    <x v="0"/>
    <m/>
    <x v="0"/>
    <m/>
    <x v="3"/>
    <m/>
    <x v="0"/>
    <m/>
    <x v="2"/>
    <m/>
    <m/>
    <m/>
    <x v="1"/>
    <m/>
    <m/>
    <m/>
    <x v="1"/>
    <m/>
    <m/>
    <x v="0"/>
    <m/>
    <x v="0"/>
  </r>
  <r>
    <n v="3"/>
    <n v="2"/>
    <x v="2"/>
    <m/>
    <m/>
    <n v="1"/>
    <m/>
    <n v="2"/>
    <m/>
    <x v="0"/>
    <m/>
    <m/>
    <x v="1"/>
    <m/>
    <x v="0"/>
    <m/>
    <x v="3"/>
    <m/>
    <x v="0"/>
    <m/>
    <x v="2"/>
    <m/>
    <x v="2"/>
    <m/>
    <m/>
    <m/>
    <x v="1"/>
    <m/>
    <m/>
    <m/>
    <x v="1"/>
    <m/>
    <m/>
    <x v="0"/>
    <m/>
    <x v="0"/>
  </r>
  <r>
    <n v="3"/>
    <n v="2"/>
    <x v="2"/>
    <m/>
    <m/>
    <n v="2"/>
    <m/>
    <n v="1"/>
    <m/>
    <x v="0"/>
    <m/>
    <m/>
    <x v="0"/>
    <m/>
    <x v="0"/>
    <m/>
    <x v="0"/>
    <m/>
    <x v="3"/>
    <m/>
    <x v="0"/>
    <m/>
    <x v="2"/>
    <m/>
    <m/>
    <m/>
    <x v="1"/>
    <m/>
    <m/>
    <m/>
    <x v="1"/>
    <m/>
    <m/>
    <x v="0"/>
    <m/>
    <x v="0"/>
  </r>
  <r>
    <n v="2"/>
    <n v="2"/>
    <x v="1"/>
    <m/>
    <m/>
    <n v="2"/>
    <m/>
    <n v="1"/>
    <m/>
    <x v="0"/>
    <m/>
    <m/>
    <x v="1"/>
    <m/>
    <x v="2"/>
    <m/>
    <x v="1"/>
    <m/>
    <x v="1"/>
    <m/>
    <x v="0"/>
    <m/>
    <x v="2"/>
    <m/>
    <m/>
    <m/>
    <x v="3"/>
    <m/>
    <m/>
    <m/>
    <x v="1"/>
    <m/>
    <m/>
    <x v="1"/>
    <m/>
    <x v="0"/>
  </r>
  <r>
    <n v="2"/>
    <n v="2"/>
    <x v="1"/>
    <m/>
    <m/>
    <n v="4"/>
    <m/>
    <n v="2"/>
    <m/>
    <x v="0"/>
    <m/>
    <m/>
    <x v="0"/>
    <m/>
    <x v="2"/>
    <m/>
    <x v="0"/>
    <m/>
    <x v="2"/>
    <m/>
    <x v="0"/>
    <m/>
    <x v="1"/>
    <m/>
    <m/>
    <m/>
    <x v="1"/>
    <m/>
    <m/>
    <m/>
    <x v="1"/>
    <m/>
    <m/>
    <x v="0"/>
    <m/>
    <x v="2"/>
  </r>
  <r>
    <n v="1"/>
    <n v="2"/>
    <x v="0"/>
    <m/>
    <m/>
    <n v="2"/>
    <m/>
    <n v="1"/>
    <m/>
    <x v="0"/>
    <m/>
    <m/>
    <x v="0"/>
    <m/>
    <x v="0"/>
    <m/>
    <x v="0"/>
    <m/>
    <x v="0"/>
    <m/>
    <x v="0"/>
    <m/>
    <x v="0"/>
    <m/>
    <m/>
    <m/>
    <x v="0"/>
    <m/>
    <m/>
    <m/>
    <x v="0"/>
    <m/>
    <m/>
    <x v="0"/>
    <m/>
    <x v="0"/>
  </r>
  <r>
    <n v="1"/>
    <n v="2"/>
    <x v="0"/>
    <m/>
    <m/>
    <n v="2"/>
    <m/>
    <n v="1"/>
    <m/>
    <x v="0"/>
    <m/>
    <m/>
    <x v="0"/>
    <m/>
    <x v="0"/>
    <m/>
    <x v="0"/>
    <m/>
    <x v="0"/>
    <m/>
    <x v="0"/>
    <m/>
    <x v="0"/>
    <m/>
    <m/>
    <m/>
    <x v="0"/>
    <m/>
    <m/>
    <m/>
    <x v="0"/>
    <m/>
    <m/>
    <x v="0"/>
    <m/>
    <x v="0"/>
  </r>
  <r>
    <n v="2"/>
    <n v="2"/>
    <x v="1"/>
    <m/>
    <m/>
    <n v="4"/>
    <m/>
    <n v="2"/>
    <m/>
    <x v="0"/>
    <m/>
    <m/>
    <x v="0"/>
    <m/>
    <x v="2"/>
    <m/>
    <x v="0"/>
    <m/>
    <x v="2"/>
    <m/>
    <x v="0"/>
    <m/>
    <x v="1"/>
    <m/>
    <m/>
    <m/>
    <x v="1"/>
    <m/>
    <m/>
    <m/>
    <x v="1"/>
    <m/>
    <m/>
    <x v="0"/>
    <m/>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4000000}" name="Tableau croisé dynamique13"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CF64:CI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5">
        <item x="2"/>
        <item x="1"/>
        <item x="3"/>
        <item x="0"/>
        <item t="default"/>
      </items>
    </pivotField>
    <pivotField compact="0" outline="0" showAll="0" includeNewItemsInFilter="1"/>
    <pivotField compact="0" outline="0" showAll="0" includeNewItemsInFilter="1"/>
    <pivotField compact="0" outline="0" showAll="0" includeNewItemsInFilter="1"/>
    <pivotField axis="axisCol" dataField="1" compact="0" outline="0" showAll="0" includeNewItemsInFilter="1">
      <items count="3">
        <item x="0"/>
        <item x="1"/>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5">
        <item x="1"/>
        <item x="3"/>
        <item x="0"/>
        <item x="2"/>
        <item t="default"/>
      </items>
    </pivotField>
  </pivotFields>
  <rowFields count="1">
    <field x="2"/>
  </rowFields>
  <rowItems count="4">
    <i>
      <x/>
    </i>
    <i>
      <x v="1"/>
    </i>
    <i>
      <x v="2"/>
    </i>
    <i t="grand">
      <x/>
    </i>
  </rowItems>
  <colFields count="1">
    <field x="30"/>
  </colFields>
  <colItems count="3">
    <i>
      <x/>
    </i>
    <i>
      <x v="1"/>
    </i>
    <i t="grand">
      <x/>
    </i>
  </colItems>
  <dataFields count="1">
    <dataField name="Nombre de S4Q1" fld="30" subtotal="count" baseField="2" baseItem="0"/>
  </dataFields>
  <formats count="1">
    <format dxfId="0">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eau croisé dynamique1" cacheId="0"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B64:H69" firstHeaderRow="1" firstDataRow="2" firstDataCol="1"/>
  <pivotFields count="7">
    <pivotField compact="0" outline="0" showAll="0" includeNewItemsInFilter="1"/>
    <pivotField axis="axisRow" dataField="1" compact="0" outline="0" showAll="0" includeNewItemsInFilter="1">
      <items count="4">
        <item x="0"/>
        <item x="1"/>
        <item x="2"/>
        <item t="default"/>
      </items>
    </pivotField>
    <pivotField compact="0" outline="0" showAll="0" includeNewItemsInFilter="1"/>
    <pivotField compact="0" outline="0" showAll="0" includeNewItemsInFilter="1"/>
    <pivotField axis="axisCol" compact="0" outline="0" showAll="0" includeNewItemsInFilter="1">
      <items count="6">
        <item x="4"/>
        <item x="0"/>
        <item x="2"/>
        <item x="1"/>
        <item x="3"/>
        <item t="default"/>
      </items>
    </pivotField>
    <pivotField compact="0" outline="0" showAll="0" includeNewItemsInFilter="1"/>
    <pivotField compact="0" outline="0" showAll="0" includeNewItemsInFilter="1"/>
  </pivotFields>
  <rowFields count="1">
    <field x="1"/>
  </rowFields>
  <rowItems count="4">
    <i>
      <x/>
    </i>
    <i>
      <x v="1"/>
    </i>
    <i>
      <x v="2"/>
    </i>
    <i t="grand">
      <x/>
    </i>
  </rowItems>
  <colFields count="1">
    <field x="4"/>
  </colFields>
  <colItems count="6">
    <i>
      <x/>
    </i>
    <i>
      <x v="1"/>
    </i>
    <i>
      <x v="2"/>
    </i>
    <i>
      <x v="3"/>
    </i>
    <i>
      <x v="4"/>
    </i>
    <i t="grand">
      <x/>
    </i>
  </colItems>
  <dataFields count="1">
    <dataField name="Nombre de S1Q3" fld="1" subtotal="count" baseField="4" baseItem="0"/>
  </dataFields>
  <formats count="20">
    <format dxfId="28">
      <pivotArea type="all" dataOnly="0" outline="0" fieldPosition="0"/>
    </format>
    <format dxfId="27">
      <pivotArea outline="0" fieldPosition="0"/>
    </format>
    <format dxfId="26">
      <pivotArea type="origin" dataOnly="0" labelOnly="1" outline="0" fieldPosition="0"/>
    </format>
    <format dxfId="25">
      <pivotArea field="4" type="button" dataOnly="0" labelOnly="1" outline="0" axis="axisCol" fieldPosition="0"/>
    </format>
    <format dxfId="24">
      <pivotArea type="topRight" dataOnly="0" labelOnly="1" outline="0" fieldPosition="0"/>
    </format>
    <format dxfId="23">
      <pivotArea field="1" type="button" dataOnly="0" labelOnly="1" outline="0" axis="axisRow" fieldPosition="0"/>
    </format>
    <format dxfId="22">
      <pivotArea dataOnly="0" labelOnly="1" outline="0" fieldPosition="0">
        <references count="1">
          <reference field="1" count="0"/>
        </references>
      </pivotArea>
    </format>
    <format dxfId="21">
      <pivotArea dataOnly="0" labelOnly="1" grandRow="1" outline="0" fieldPosition="0"/>
    </format>
    <format dxfId="20">
      <pivotArea dataOnly="0" labelOnly="1" outline="0" fieldPosition="0">
        <references count="1">
          <reference field="4" count="0"/>
        </references>
      </pivotArea>
    </format>
    <format dxfId="19">
      <pivotArea dataOnly="0" labelOnly="1" grandCol="1" outline="0" fieldPosition="0"/>
    </format>
    <format dxfId="18">
      <pivotArea type="all" dataOnly="0" outline="0" fieldPosition="0"/>
    </format>
    <format dxfId="17">
      <pivotArea outline="0" fieldPosition="0"/>
    </format>
    <format dxfId="16">
      <pivotArea type="origin" dataOnly="0" labelOnly="1" outline="0" fieldPosition="0"/>
    </format>
    <format dxfId="15">
      <pivotArea field="4" type="button" dataOnly="0" labelOnly="1" outline="0" axis="axisCol" fieldPosition="0"/>
    </format>
    <format dxfId="14">
      <pivotArea type="topRight" dataOnly="0" labelOnly="1" outline="0" fieldPosition="0"/>
    </format>
    <format dxfId="13">
      <pivotArea field="1" type="button" dataOnly="0" labelOnly="1" outline="0" axis="axisRow" fieldPosition="0"/>
    </format>
    <format dxfId="12">
      <pivotArea dataOnly="0" labelOnly="1" outline="0" fieldPosition="0">
        <references count="1">
          <reference field="1" count="0"/>
        </references>
      </pivotArea>
    </format>
    <format dxfId="11">
      <pivotArea dataOnly="0" labelOnly="1" grandRow="1" outline="0" fieldPosition="0"/>
    </format>
    <format dxfId="10">
      <pivotArea dataOnly="0" labelOnly="1" outline="0" fieldPosition="0">
        <references count="1">
          <reference field="4" count="0"/>
        </references>
      </pivotArea>
    </format>
    <format dxfId="9">
      <pivotArea dataOnly="0" labelOnly="1" grandCol="1"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00000000-0007-0000-0000-000005000000}" name="Tableau croisé dynamique2"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J64:M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axis="axisCol" dataField="1" compact="0" outline="0" showAll="0" includeNewItemsInFilter="1">
      <items count="3">
        <item x="0"/>
        <item x="1"/>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9"/>
  </colFields>
  <colItems count="3">
    <i>
      <x/>
    </i>
    <i>
      <x v="1"/>
    </i>
    <i t="grand">
      <x/>
    </i>
  </colItems>
  <dataFields count="1">
    <dataField name="Nombre de S2Q5" fld="9" subtotal="count" baseField="2" baseItem="0"/>
  </dataFields>
  <formats count="20">
    <format dxfId="48">
      <pivotArea type="all" dataOnly="0" outline="0" fieldPosition="0"/>
    </format>
    <format dxfId="47">
      <pivotArea outline="0" fieldPosition="0"/>
    </format>
    <format dxfId="46">
      <pivotArea type="origin" dataOnly="0" labelOnly="1" outline="0" fieldPosition="0"/>
    </format>
    <format dxfId="45">
      <pivotArea field="9" type="button" dataOnly="0" labelOnly="1" outline="0" axis="axisCol" fieldPosition="0"/>
    </format>
    <format dxfId="44">
      <pivotArea type="topRight" dataOnly="0" labelOnly="1" outline="0" fieldPosition="0"/>
    </format>
    <format dxfId="43">
      <pivotArea field="2" type="button" dataOnly="0" labelOnly="1" outline="0" axis="axisRow" fieldPosition="0"/>
    </format>
    <format dxfId="42">
      <pivotArea dataOnly="0" labelOnly="1" outline="0" fieldPosition="0">
        <references count="1">
          <reference field="2" count="0"/>
        </references>
      </pivotArea>
    </format>
    <format dxfId="41">
      <pivotArea dataOnly="0" labelOnly="1" grandRow="1" outline="0" fieldPosition="0"/>
    </format>
    <format dxfId="40">
      <pivotArea dataOnly="0" labelOnly="1" outline="0" fieldPosition="0">
        <references count="1">
          <reference field="9" count="0"/>
        </references>
      </pivotArea>
    </format>
    <format dxfId="39">
      <pivotArea dataOnly="0" labelOnly="1" grandCol="1" outline="0" fieldPosition="0"/>
    </format>
    <format dxfId="38">
      <pivotArea type="all" dataOnly="0" outline="0" fieldPosition="0"/>
    </format>
    <format dxfId="37">
      <pivotArea outline="0" fieldPosition="0"/>
    </format>
    <format dxfId="36">
      <pivotArea type="origin" dataOnly="0" labelOnly="1" outline="0" fieldPosition="0"/>
    </format>
    <format dxfId="35">
      <pivotArea field="9" type="button" dataOnly="0" labelOnly="1" outline="0" axis="axisCol" fieldPosition="0"/>
    </format>
    <format dxfId="34">
      <pivotArea type="topRight" dataOnly="0" labelOnly="1" outline="0" fieldPosition="0"/>
    </format>
    <format dxfId="33">
      <pivotArea field="2" type="button" dataOnly="0" labelOnly="1" outline="0" axis="axisRow" fieldPosition="0"/>
    </format>
    <format dxfId="32">
      <pivotArea dataOnly="0" labelOnly="1" outline="0" fieldPosition="0">
        <references count="1">
          <reference field="2" count="0"/>
        </references>
      </pivotArea>
    </format>
    <format dxfId="31">
      <pivotArea dataOnly="0" labelOnly="1" grandRow="1" outline="0" fieldPosition="0"/>
    </format>
    <format dxfId="30">
      <pivotArea dataOnly="0" labelOnly="1" outline="0" fieldPosition="0">
        <references count="1">
          <reference field="9" count="0"/>
        </references>
      </pivotArea>
    </format>
    <format dxfId="29">
      <pivotArea dataOnly="0" labelOnly="1" grandCol="1"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00000000-0007-0000-0000-000002000000}" name="Tableau croisé dynamique11"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BR64:BV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4">
        <item x="2"/>
        <item x="1"/>
        <item x="0"/>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axis="axisCol" dataField="1" compact="0" outline="0" showAll="0" includeNewItemsInFilter="1">
      <items count="4">
        <item x="1"/>
        <item x="0"/>
        <item x="2"/>
        <item t="default"/>
      </items>
    </pivotField>
    <pivotField compact="0" outline="0" showAll="0" includeNewItemsInFilter="1"/>
    <pivotField compact="0" outline="0" showAll="0" includeNewItemsInFilter="1"/>
  </pivotFields>
  <rowFields count="1">
    <field x="2"/>
  </rowFields>
  <rowItems count="4">
    <i>
      <x/>
    </i>
    <i>
      <x v="1"/>
    </i>
    <i>
      <x v="2"/>
    </i>
    <i t="grand">
      <x/>
    </i>
  </rowItems>
  <colFields count="1">
    <field x="33"/>
  </colFields>
  <colItems count="4">
    <i>
      <x/>
    </i>
    <i>
      <x v="1"/>
    </i>
    <i>
      <x v="2"/>
    </i>
    <i t="grand">
      <x/>
    </i>
  </colItems>
  <dataFields count="1">
    <dataField name="Nombre de S5Q1" fld="33" subtotal="count" baseField="2" baseItem="0"/>
  </dataFields>
  <formats count="1">
    <format dxfId="49">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000-000007000000}" name="Tableau croisé dynamique5"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W64:AB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axis="axisCol" dataField="1" compact="0" outline="0" showAll="0" includeNewItemsInFilter="1">
      <items count="5">
        <item x="1"/>
        <item x="3"/>
        <item x="0"/>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14"/>
  </colFields>
  <colItems count="5">
    <i>
      <x/>
    </i>
    <i>
      <x v="1"/>
    </i>
    <i>
      <x v="2"/>
    </i>
    <i>
      <x v="3"/>
    </i>
    <i t="grand">
      <x/>
    </i>
  </colItems>
  <dataFields count="1">
    <dataField name="Nombre de S2Q10" fld="14" subtotal="count" baseField="2" baseItem="0"/>
  </dataFields>
  <formats count="1">
    <format dxfId="1">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000-00000A000000}" name="Tableau croisé dynamique8"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AV64:BA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axis="axisCol" dataField="1" compact="0" outline="0" showAll="0" includeNewItemsInFilter="1">
      <items count="5">
        <item x="1"/>
        <item x="2"/>
        <item x="0"/>
        <item x="3"/>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20"/>
  </colFields>
  <colItems count="5">
    <i>
      <x/>
    </i>
    <i>
      <x v="1"/>
    </i>
    <i>
      <x v="2"/>
    </i>
    <i>
      <x v="3"/>
    </i>
    <i t="grand">
      <x/>
    </i>
  </colItems>
  <dataFields count="1">
    <dataField name="Nombre de S2Q16" fld="20" subtotal="count" baseField="2" baseItem="0"/>
  </dataFields>
  <formats count="1">
    <format dxfId="2">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000-000001000000}" name="Tableau croisé dynamique10"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BJ64:BO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axis="axisCol" dataField="1" compact="0" outline="0" showAll="0" includeNewItemsInFilter="1">
      <items count="5">
        <item x="2"/>
        <item x="1"/>
        <item x="3"/>
        <item x="0"/>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26"/>
  </colFields>
  <colItems count="5">
    <i>
      <x/>
    </i>
    <i>
      <x v="1"/>
    </i>
    <i>
      <x v="2"/>
    </i>
    <i>
      <x v="3"/>
    </i>
    <i t="grand">
      <x/>
    </i>
  </colItems>
  <dataFields count="1">
    <dataField name="Nombre de S3Q5" fld="26" subtotal="count" baseField="2" baseItem="0"/>
  </dataFields>
  <formats count="1">
    <format dxfId="3">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0000000-0007-0000-0000-000009000000}" name="Tableau croisé dynamique7"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AN64:AS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axis="axisCol" dataField="1" compact="0" outline="0" showAll="0" includeNewItemsInFilter="1">
      <items count="5">
        <item x="1"/>
        <item x="2"/>
        <item x="0"/>
        <item x="3"/>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18"/>
  </colFields>
  <colItems count="5">
    <i>
      <x/>
    </i>
    <i>
      <x v="1"/>
    </i>
    <i>
      <x v="2"/>
    </i>
    <i>
      <x v="3"/>
    </i>
    <i t="grand">
      <x/>
    </i>
  </colItems>
  <dataFields count="1">
    <dataField name="Nombre de S2Q14" fld="18" subtotal="count" baseField="2" baseItem="0"/>
  </dataFields>
  <formats count="1">
    <format dxfId="4">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00000000-0007-0000-0000-00000B000000}" name="Tableau croisé dynamique9"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BD64:BH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axis="axisCol" dataField="1" compact="0" outline="0" showAll="0" includeNewItemsInFilter="1">
      <items count="4">
        <item x="2"/>
        <item x="1"/>
        <item x="0"/>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22"/>
  </colFields>
  <colItems count="4">
    <i>
      <x/>
    </i>
    <i>
      <x v="1"/>
    </i>
    <i>
      <x v="2"/>
    </i>
    <i t="grand">
      <x/>
    </i>
  </colItems>
  <dataFields count="1">
    <dataField name="Nombre de S3Q1" fld="22" subtotal="count" baseField="2" baseItem="0"/>
  </dataFields>
  <formats count="1">
    <format dxfId="5">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00000000-0007-0000-0000-000003000000}" name="Tableau croisé dynamique12"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BX64:CC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items count="5">
        <item x="1"/>
        <item x="2"/>
        <item x="0"/>
        <item x="3"/>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5">
        <item x="2"/>
        <item x="1"/>
        <item x="3"/>
        <item x="0"/>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axis="axisCol" dataField="1" compact="0" outline="0" showAll="0" includeNewItemsInFilter="1">
      <items count="5">
        <item x="1"/>
        <item x="3"/>
        <item x="0"/>
        <item x="2"/>
        <item t="default"/>
      </items>
    </pivotField>
  </pivotFields>
  <rowFields count="1">
    <field x="2"/>
  </rowFields>
  <rowItems count="4">
    <i>
      <x/>
    </i>
    <i>
      <x v="1"/>
    </i>
    <i>
      <x v="2"/>
    </i>
    <i t="grand">
      <x/>
    </i>
  </rowItems>
  <colFields count="1">
    <field x="35"/>
  </colFields>
  <colItems count="5">
    <i>
      <x/>
    </i>
    <i>
      <x v="1"/>
    </i>
    <i>
      <x v="2"/>
    </i>
    <i>
      <x v="3"/>
    </i>
    <i t="grand">
      <x/>
    </i>
  </colItems>
  <dataFields count="1">
    <dataField name="Nombre de S5Q3" fld="35" subtotal="count" baseField="2" baseItem="0"/>
  </dataFields>
  <formats count="1">
    <format dxfId="6">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00000000-0007-0000-0000-000008000000}" name="Tableau croisé dynamique6"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AE64:AJ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items count="3">
        <item x="0"/>
        <item x="1"/>
        <item t="default"/>
      </items>
    </pivotField>
    <pivotField compact="0" outline="0" showAll="0" includeNewItemsInFilter="1"/>
    <pivotField compact="0" outline="0" showAll="0" includeNewItemsInFilter="1">
      <items count="5">
        <item x="1"/>
        <item x="3"/>
        <item x="0"/>
        <item x="2"/>
        <item t="default"/>
      </items>
    </pivotField>
    <pivotField compact="0" outline="0" showAll="0" includeNewItemsInFilter="1"/>
    <pivotField axis="axisCol" dataField="1" compact="0" outline="0" showAll="0" includeNewItemsInFilter="1">
      <items count="5">
        <item x="1"/>
        <item x="2"/>
        <item x="0"/>
        <item x="3"/>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16"/>
  </colFields>
  <colItems count="5">
    <i>
      <x/>
    </i>
    <i>
      <x v="1"/>
    </i>
    <i>
      <x v="2"/>
    </i>
    <i>
      <x v="3"/>
    </i>
    <i t="grand">
      <x/>
    </i>
  </colItems>
  <dataFields count="1">
    <dataField name="Nombre de S2Q12" fld="16" subtotal="count" baseField="2" baseItem="0"/>
  </dataFields>
  <formats count="1">
    <format dxfId="7">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00000000-0007-0000-0000-000006000000}" name="Tableau croisé dynamique4" cacheId="1" applyNumberFormats="0" applyBorderFormats="0" applyFontFormats="0" applyPatternFormats="0" applyAlignmentFormats="0" applyWidthHeightFormats="1" dataCaption="Données" updatedVersion="7" showMemberPropertyTips="0" useAutoFormatting="1" itemPrintTitles="1" createdVersion="1" indent="0" compact="0" compactData="0" gridDropZones="1">
  <location ref="O64:R69" firstHeaderRow="1" firstDataRow="2" firstDataCol="1"/>
  <pivotFields count="36">
    <pivotField compact="0" outline="0" showAll="0" includeNewItemsInFilter="1"/>
    <pivotField compact="0" outline="0" showAll="0" includeNewItemsInFilter="1"/>
    <pivotField axis="axisRow" compact="0" outline="0" showAll="0" includeNewItemsInFilter="1">
      <items count="4">
        <item x="0"/>
        <item x="1"/>
        <item x="2"/>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axis="axisCol" dataField="1" compact="0" outline="0" showAll="0" includeNewItemsInFilter="1">
      <items count="3">
        <item x="0"/>
        <item x="1"/>
        <item t="default"/>
      </items>
    </pivotField>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 compact="0" outline="0" showAll="0" includeNewItemsInFilter="1"/>
  </pivotFields>
  <rowFields count="1">
    <field x="2"/>
  </rowFields>
  <rowItems count="4">
    <i>
      <x/>
    </i>
    <i>
      <x v="1"/>
    </i>
    <i>
      <x v="2"/>
    </i>
    <i t="grand">
      <x/>
    </i>
  </rowItems>
  <colFields count="1">
    <field x="12"/>
  </colFields>
  <colItems count="3">
    <i>
      <x/>
    </i>
    <i>
      <x v="1"/>
    </i>
    <i t="grand">
      <x/>
    </i>
  </colItems>
  <dataFields count="1">
    <dataField name="Nombre de S2Q8" fld="12" subtotal="count" baseField="2" baseItem="0"/>
  </dataFields>
  <formats count="1">
    <format dxfId="8">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ivotTable" Target="../pivotTables/pivotTable8.xml"/><Relationship Id="rId13" Type="http://schemas.openxmlformats.org/officeDocument/2006/relationships/printerSettings" Target="../printerSettings/printerSettings1.bin"/><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pivotTable" Target="../pivotTables/pivotTable12.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pivotTable" Target="../pivotTables/pivotTable11.xml"/><Relationship Id="rId5" Type="http://schemas.openxmlformats.org/officeDocument/2006/relationships/pivotTable" Target="../pivotTables/pivotTable5.xml"/><Relationship Id="rId10" Type="http://schemas.openxmlformats.org/officeDocument/2006/relationships/pivotTable" Target="../pivotTables/pivotTable10.xml"/><Relationship Id="rId4" Type="http://schemas.openxmlformats.org/officeDocument/2006/relationships/pivotTable" Target="../pivotTables/pivotTable4.xml"/><Relationship Id="rId9" Type="http://schemas.openxmlformats.org/officeDocument/2006/relationships/pivotTable" Target="../pivotTables/pivotTable9.xml"/><Relationship Id="rId1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P127"/>
  <sheetViews>
    <sheetView tabSelected="1" topLeftCell="Q132" zoomScale="80" zoomScaleNormal="80" workbookViewId="0">
      <selection activeCell="AS166" sqref="AS166"/>
    </sheetView>
  </sheetViews>
  <sheetFormatPr defaultColWidth="8.85546875" defaultRowHeight="15" x14ac:dyDescent="0.25"/>
  <cols>
    <col min="1" max="1" width="3.7109375" style="12" customWidth="1"/>
    <col min="2" max="2" width="9" style="12" customWidth="1"/>
    <col min="3" max="3" width="7.7109375" style="12" customWidth="1"/>
    <col min="4" max="4" width="11.5703125" style="12" bestFit="1" customWidth="1"/>
    <col min="5" max="5" width="8" style="12" bestFit="1" customWidth="1"/>
    <col min="6" max="6" width="6.7109375" style="12" customWidth="1"/>
    <col min="7" max="7" width="9.7109375" style="12" customWidth="1"/>
    <col min="8" max="8" width="8" style="12" bestFit="1" customWidth="1"/>
    <col min="9" max="9" width="12.28515625" style="12" bestFit="1" customWidth="1"/>
    <col min="10" max="10" width="12.28515625" style="12" customWidth="1"/>
    <col min="11" max="11" width="11.5703125" style="12" bestFit="1" customWidth="1"/>
    <col min="12" max="12" width="8" style="12" bestFit="1" customWidth="1"/>
    <col min="13" max="13" width="10.28515625" style="12" customWidth="1"/>
    <col min="14" max="14" width="7.140625" style="12" customWidth="1"/>
    <col min="15" max="15" width="14.85546875" style="12" customWidth="1"/>
    <col min="16" max="17" width="8" style="12" bestFit="1" customWidth="1"/>
    <col min="18" max="18" width="8.42578125" style="12" customWidth="1"/>
    <col min="19" max="19" width="7.28515625" style="12" customWidth="1"/>
    <col min="20" max="20" width="7.7109375" style="12" customWidth="1"/>
    <col min="21" max="21" width="7.42578125" style="12" customWidth="1"/>
    <col min="22" max="22" width="8" style="12" customWidth="1"/>
    <col min="23" max="23" width="10.28515625" style="12" customWidth="1"/>
    <col min="24" max="25" width="9" style="12" bestFit="1" customWidth="1"/>
    <col min="26" max="26" width="6.85546875" style="12" customWidth="1"/>
    <col min="27" max="27" width="9" style="12" bestFit="1" customWidth="1"/>
    <col min="28" max="28" width="8.42578125" style="12" customWidth="1"/>
    <col min="29" max="30" width="8.85546875" style="12" customWidth="1"/>
    <col min="31" max="31" width="13.28515625" style="12" customWidth="1"/>
    <col min="32" max="35" width="8" style="12" bestFit="1" customWidth="1"/>
    <col min="36" max="36" width="11.7109375" style="12" bestFit="1" customWidth="1"/>
    <col min="37" max="37" width="7.42578125" style="12" customWidth="1"/>
    <col min="38" max="38" width="6.28515625" style="12" customWidth="1"/>
    <col min="39" max="39" width="5" style="12" customWidth="1"/>
    <col min="40" max="40" width="8.85546875" style="12" customWidth="1"/>
    <col min="41" max="44" width="8" style="12" bestFit="1" customWidth="1"/>
    <col min="45" max="45" width="7.7109375" style="12" customWidth="1"/>
    <col min="46" max="47" width="9.42578125" style="12" bestFit="1" customWidth="1"/>
    <col min="48" max="48" width="9.7109375" style="12" customWidth="1"/>
    <col min="49" max="52" width="9" style="12" bestFit="1" customWidth="1"/>
    <col min="53" max="53" width="11.7109375" style="12" bestFit="1" customWidth="1"/>
    <col min="54" max="54" width="6" style="12" customWidth="1"/>
    <col min="55" max="55" width="9.85546875" style="12" customWidth="1"/>
    <col min="56" max="59" width="8" style="12" bestFit="1" customWidth="1"/>
    <col min="60" max="60" width="11.7109375" style="12" bestFit="1" customWidth="1"/>
    <col min="61" max="61" width="9.5703125" style="12" bestFit="1" customWidth="1"/>
    <col min="62" max="66" width="8" style="12" bestFit="1" customWidth="1"/>
    <col min="67" max="67" width="11.7109375" style="12" bestFit="1" customWidth="1"/>
    <col min="68" max="69" width="8.85546875" style="12" customWidth="1"/>
    <col min="70" max="70" width="8" style="12" bestFit="1" customWidth="1"/>
    <col min="71" max="71" width="11.5703125" style="12" bestFit="1" customWidth="1"/>
    <col min="72" max="73" width="8" style="12" bestFit="1" customWidth="1"/>
    <col min="74" max="74" width="11.7109375" style="12" bestFit="1" customWidth="1"/>
    <col min="75" max="75" width="8.85546875" style="12" customWidth="1"/>
    <col min="76" max="80" width="8" style="12" bestFit="1" customWidth="1"/>
    <col min="81" max="81" width="11.7109375" style="12" bestFit="1" customWidth="1"/>
    <col min="82" max="83" width="8.85546875" style="12" customWidth="1"/>
    <col min="84" max="85" width="8" style="12" bestFit="1" customWidth="1"/>
    <col min="86" max="86" width="7.140625" style="12" customWidth="1"/>
    <col min="87" max="88" width="7.85546875" style="12" customWidth="1"/>
    <col min="89" max="89" width="8.140625" style="12" customWidth="1"/>
    <col min="90" max="90" width="8" style="12" customWidth="1"/>
    <col min="91" max="92" width="11.28515625" style="12" bestFit="1" customWidth="1"/>
    <col min="93" max="93" width="19.5703125" style="12" bestFit="1" customWidth="1"/>
    <col min="94" max="94" width="19" style="12" bestFit="1" customWidth="1"/>
    <col min="95" max="16384" width="8.85546875" style="12"/>
  </cols>
  <sheetData>
    <row r="1" spans="3:40" x14ac:dyDescent="0.25">
      <c r="C1" s="12" t="s">
        <v>0</v>
      </c>
      <c r="D1" s="14" t="s">
        <v>1</v>
      </c>
      <c r="E1" s="12" t="s">
        <v>2</v>
      </c>
      <c r="F1" s="12" t="s">
        <v>3</v>
      </c>
      <c r="G1" s="14" t="s">
        <v>4</v>
      </c>
      <c r="H1" s="14" t="s">
        <v>5</v>
      </c>
      <c r="I1" s="12" t="s">
        <v>6</v>
      </c>
      <c r="J1" s="14" t="s">
        <v>7</v>
      </c>
      <c r="K1" s="12" t="s">
        <v>8</v>
      </c>
      <c r="L1" s="14" t="s">
        <v>9</v>
      </c>
      <c r="M1" s="12" t="s">
        <v>10</v>
      </c>
      <c r="N1" s="14" t="s">
        <v>11</v>
      </c>
      <c r="O1" s="14" t="s">
        <v>12</v>
      </c>
      <c r="P1" s="12" t="s">
        <v>13</v>
      </c>
      <c r="Q1" s="14" t="s">
        <v>14</v>
      </c>
      <c r="R1" s="12" t="s">
        <v>15</v>
      </c>
      <c r="S1" s="14" t="s">
        <v>16</v>
      </c>
      <c r="T1" s="12" t="s">
        <v>17</v>
      </c>
      <c r="U1" s="14" t="s">
        <v>18</v>
      </c>
      <c r="V1" s="12" t="s">
        <v>19</v>
      </c>
      <c r="W1" s="14" t="s">
        <v>20</v>
      </c>
      <c r="X1" s="12" t="s">
        <v>21</v>
      </c>
      <c r="Y1" s="14" t="s">
        <v>22</v>
      </c>
      <c r="Z1" s="12" t="s">
        <v>23</v>
      </c>
      <c r="AA1" s="12" t="s">
        <v>24</v>
      </c>
      <c r="AB1" s="12" t="s">
        <v>25</v>
      </c>
      <c r="AC1" s="12" t="s">
        <v>26</v>
      </c>
      <c r="AD1" s="12" t="s">
        <v>27</v>
      </c>
      <c r="AE1" s="12" t="s">
        <v>28</v>
      </c>
      <c r="AF1" s="12" t="s">
        <v>29</v>
      </c>
      <c r="AG1" s="12" t="s">
        <v>30</v>
      </c>
      <c r="AH1" s="12" t="s">
        <v>31</v>
      </c>
      <c r="AI1" s="12" t="s">
        <v>32</v>
      </c>
      <c r="AJ1" s="12" t="s">
        <v>33</v>
      </c>
      <c r="AK1" s="12" t="s">
        <v>34</v>
      </c>
      <c r="AL1" s="12" t="s">
        <v>35</v>
      </c>
      <c r="AM1" s="12" t="s">
        <v>36</v>
      </c>
      <c r="AN1" s="12" t="s">
        <v>37</v>
      </c>
    </row>
    <row r="2" spans="3:40" x14ac:dyDescent="0.25">
      <c r="C2" s="12">
        <v>1</v>
      </c>
      <c r="D2" s="12">
        <v>1</v>
      </c>
      <c r="E2" s="12">
        <v>2</v>
      </c>
      <c r="F2" s="12">
        <v>1</v>
      </c>
      <c r="I2" s="12">
        <v>2</v>
      </c>
      <c r="K2" s="12">
        <v>1</v>
      </c>
      <c r="M2" s="12">
        <v>1</v>
      </c>
      <c r="P2" s="12">
        <v>4</v>
      </c>
      <c r="R2" s="12">
        <v>4</v>
      </c>
      <c r="T2" s="12">
        <v>4</v>
      </c>
      <c r="V2" s="12">
        <v>4</v>
      </c>
      <c r="X2" s="12">
        <v>4</v>
      </c>
      <c r="AH2" s="12">
        <v>2</v>
      </c>
      <c r="AK2" s="12">
        <v>2</v>
      </c>
      <c r="AM2" s="12">
        <v>4</v>
      </c>
    </row>
    <row r="3" spans="3:40" x14ac:dyDescent="0.25">
      <c r="C3" s="12">
        <v>2</v>
      </c>
      <c r="D3" s="12">
        <v>1</v>
      </c>
      <c r="E3" s="12">
        <v>2</v>
      </c>
      <c r="F3" s="12">
        <v>1</v>
      </c>
      <c r="I3" s="12">
        <v>2</v>
      </c>
      <c r="K3" s="12">
        <v>1</v>
      </c>
      <c r="M3" s="12">
        <v>1</v>
      </c>
      <c r="P3" s="12">
        <v>4</v>
      </c>
      <c r="R3" s="12">
        <v>4</v>
      </c>
      <c r="T3" s="12">
        <v>4</v>
      </c>
      <c r="V3" s="12">
        <v>4</v>
      </c>
      <c r="X3" s="12">
        <v>4</v>
      </c>
      <c r="AH3" s="12">
        <v>2</v>
      </c>
      <c r="AK3" s="12">
        <v>2</v>
      </c>
      <c r="AM3" s="12">
        <v>4</v>
      </c>
    </row>
    <row r="4" spans="3:40" x14ac:dyDescent="0.25">
      <c r="C4" s="12">
        <v>3</v>
      </c>
      <c r="D4" s="12">
        <v>1</v>
      </c>
      <c r="E4" s="12">
        <v>1</v>
      </c>
      <c r="F4" s="12">
        <v>1</v>
      </c>
      <c r="I4" s="12">
        <v>2</v>
      </c>
      <c r="K4" s="12">
        <v>2</v>
      </c>
      <c r="M4" s="12">
        <v>2</v>
      </c>
      <c r="P4" s="12">
        <v>4</v>
      </c>
      <c r="R4" s="12">
        <v>2</v>
      </c>
      <c r="T4" s="12">
        <v>2</v>
      </c>
      <c r="V4" s="12">
        <v>2</v>
      </c>
      <c r="X4" s="12">
        <v>2</v>
      </c>
      <c r="Z4" s="12">
        <v>2</v>
      </c>
      <c r="AH4" s="12">
        <v>2</v>
      </c>
      <c r="AK4" s="12">
        <v>2</v>
      </c>
      <c r="AM4" s="12">
        <v>2</v>
      </c>
    </row>
    <row r="5" spans="3:40" x14ac:dyDescent="0.25">
      <c r="C5" s="12">
        <v>4</v>
      </c>
      <c r="D5" s="12">
        <v>1</v>
      </c>
      <c r="E5" s="12">
        <v>1</v>
      </c>
      <c r="F5" s="12">
        <v>1</v>
      </c>
      <c r="I5" s="12">
        <v>2</v>
      </c>
      <c r="K5" s="12">
        <v>2</v>
      </c>
      <c r="M5" s="12">
        <v>2</v>
      </c>
      <c r="P5" s="12">
        <v>4</v>
      </c>
      <c r="R5" s="12">
        <v>2</v>
      </c>
      <c r="T5" s="12">
        <v>2</v>
      </c>
      <c r="V5" s="12">
        <v>2</v>
      </c>
      <c r="X5" s="12">
        <v>2</v>
      </c>
      <c r="Z5" s="12">
        <v>2</v>
      </c>
      <c r="AH5" s="12">
        <v>2</v>
      </c>
      <c r="AK5" s="12">
        <v>2</v>
      </c>
      <c r="AM5" s="12">
        <v>2</v>
      </c>
    </row>
    <row r="6" spans="3:40" x14ac:dyDescent="0.25">
      <c r="C6" s="12">
        <v>5</v>
      </c>
      <c r="D6" s="12">
        <v>2</v>
      </c>
      <c r="E6" s="12">
        <v>2</v>
      </c>
      <c r="F6" s="12">
        <v>2</v>
      </c>
      <c r="I6" s="12">
        <v>2</v>
      </c>
      <c r="K6" s="12">
        <v>2</v>
      </c>
      <c r="M6" s="12">
        <v>2</v>
      </c>
      <c r="P6" s="12">
        <v>4</v>
      </c>
      <c r="R6" s="12">
        <v>4</v>
      </c>
      <c r="T6" s="12">
        <v>4</v>
      </c>
      <c r="V6" s="12">
        <v>4</v>
      </c>
      <c r="X6" s="12">
        <v>4</v>
      </c>
      <c r="Z6" s="12">
        <v>2</v>
      </c>
      <c r="AD6" s="12">
        <v>4</v>
      </c>
      <c r="AH6" s="12">
        <v>3</v>
      </c>
      <c r="AK6" s="12">
        <v>1</v>
      </c>
      <c r="AM6" s="12">
        <v>4</v>
      </c>
    </row>
    <row r="7" spans="3:40" x14ac:dyDescent="0.25">
      <c r="C7" s="12">
        <v>6</v>
      </c>
      <c r="D7" s="12">
        <v>1</v>
      </c>
      <c r="E7" s="12">
        <v>2</v>
      </c>
      <c r="F7" s="12">
        <v>1</v>
      </c>
      <c r="I7" s="12">
        <v>2</v>
      </c>
      <c r="K7" s="12">
        <v>2</v>
      </c>
      <c r="M7" s="12">
        <v>2</v>
      </c>
      <c r="P7" s="12">
        <v>4</v>
      </c>
      <c r="R7" s="12">
        <v>4</v>
      </c>
      <c r="T7" s="12">
        <v>2</v>
      </c>
      <c r="V7" s="12">
        <v>4</v>
      </c>
      <c r="X7" s="12">
        <v>4</v>
      </c>
      <c r="AH7" s="12">
        <v>2</v>
      </c>
      <c r="AK7" s="12">
        <v>2</v>
      </c>
      <c r="AM7" s="12">
        <v>4</v>
      </c>
    </row>
    <row r="8" spans="3:40" x14ac:dyDescent="0.25">
      <c r="C8" s="12">
        <v>7</v>
      </c>
      <c r="D8" s="12">
        <v>1</v>
      </c>
      <c r="E8" s="12">
        <v>2</v>
      </c>
      <c r="F8" s="12">
        <v>1</v>
      </c>
      <c r="I8" s="12">
        <v>2</v>
      </c>
      <c r="K8" s="12">
        <v>2</v>
      </c>
      <c r="M8" s="12">
        <v>2</v>
      </c>
      <c r="P8" s="12">
        <v>4</v>
      </c>
      <c r="R8" s="12">
        <v>4</v>
      </c>
      <c r="T8" s="12">
        <v>2</v>
      </c>
      <c r="V8" s="12">
        <v>4</v>
      </c>
      <c r="X8" s="12">
        <v>4</v>
      </c>
      <c r="AH8" s="12">
        <v>2</v>
      </c>
      <c r="AK8" s="12">
        <v>2</v>
      </c>
      <c r="AM8" s="12">
        <v>4</v>
      </c>
    </row>
    <row r="9" spans="3:40" x14ac:dyDescent="0.25">
      <c r="C9" s="12">
        <v>8</v>
      </c>
      <c r="D9" s="12">
        <v>2</v>
      </c>
      <c r="E9" s="12">
        <v>2</v>
      </c>
      <c r="F9" s="12">
        <v>2</v>
      </c>
      <c r="I9" s="12">
        <v>2</v>
      </c>
      <c r="K9" s="12">
        <v>2</v>
      </c>
      <c r="M9" s="12">
        <v>2</v>
      </c>
      <c r="P9" s="12">
        <v>4</v>
      </c>
      <c r="R9" s="12">
        <v>4</v>
      </c>
      <c r="T9" s="12">
        <v>4</v>
      </c>
      <c r="V9" s="12">
        <v>4</v>
      </c>
      <c r="X9" s="12">
        <v>4</v>
      </c>
      <c r="Z9" s="12">
        <v>2</v>
      </c>
      <c r="AD9" s="12">
        <v>4</v>
      </c>
      <c r="AH9" s="12">
        <v>3</v>
      </c>
      <c r="AK9" s="12">
        <v>1</v>
      </c>
      <c r="AM9" s="12">
        <v>4</v>
      </c>
    </row>
    <row r="10" spans="3:40" x14ac:dyDescent="0.25">
      <c r="C10" s="12">
        <v>9</v>
      </c>
      <c r="F10" s="12">
        <v>3</v>
      </c>
      <c r="I10" s="12">
        <v>2</v>
      </c>
      <c r="K10" s="12">
        <v>1</v>
      </c>
      <c r="M10" s="12">
        <v>1</v>
      </c>
      <c r="P10" s="12">
        <v>4</v>
      </c>
      <c r="R10" s="12">
        <v>4</v>
      </c>
      <c r="T10" s="12">
        <v>4</v>
      </c>
      <c r="V10" s="12">
        <v>4</v>
      </c>
      <c r="X10" s="12">
        <v>4</v>
      </c>
      <c r="AH10" s="12">
        <v>3</v>
      </c>
      <c r="AM10" s="12">
        <v>4</v>
      </c>
    </row>
    <row r="11" spans="3:40" x14ac:dyDescent="0.25">
      <c r="C11" s="12">
        <v>10</v>
      </c>
      <c r="F11" s="12">
        <v>3</v>
      </c>
      <c r="I11" s="12">
        <v>2</v>
      </c>
      <c r="K11" s="12">
        <v>1</v>
      </c>
      <c r="M11" s="12">
        <v>1</v>
      </c>
      <c r="P11" s="12">
        <v>5</v>
      </c>
      <c r="R11" s="12">
        <v>5</v>
      </c>
      <c r="T11" s="12">
        <v>4</v>
      </c>
      <c r="V11" s="12">
        <v>4</v>
      </c>
      <c r="X11" s="12">
        <v>4</v>
      </c>
      <c r="AH11" s="12">
        <v>2</v>
      </c>
      <c r="AM11" s="12">
        <v>4</v>
      </c>
    </row>
    <row r="12" spans="3:40" x14ac:dyDescent="0.25">
      <c r="C12" s="12">
        <v>11</v>
      </c>
      <c r="D12" s="12">
        <v>1</v>
      </c>
      <c r="E12" s="12">
        <v>2</v>
      </c>
      <c r="F12" s="12">
        <v>1</v>
      </c>
      <c r="I12" s="12">
        <v>2</v>
      </c>
      <c r="K12" s="12">
        <v>2</v>
      </c>
      <c r="M12" s="12">
        <v>1</v>
      </c>
      <c r="P12" s="12">
        <v>4</v>
      </c>
      <c r="R12" s="12">
        <v>4</v>
      </c>
      <c r="T12" s="12">
        <v>4</v>
      </c>
      <c r="V12" s="12">
        <v>4</v>
      </c>
      <c r="X12" s="12">
        <v>4</v>
      </c>
      <c r="AH12" s="12">
        <v>2</v>
      </c>
      <c r="AK12" s="12">
        <v>1</v>
      </c>
      <c r="AM12" s="12">
        <v>4</v>
      </c>
    </row>
    <row r="13" spans="3:40" x14ac:dyDescent="0.25">
      <c r="C13" s="12">
        <v>12</v>
      </c>
      <c r="D13" s="12">
        <v>1</v>
      </c>
      <c r="E13" s="12">
        <v>2</v>
      </c>
      <c r="F13" s="12">
        <v>1</v>
      </c>
      <c r="I13" s="12">
        <v>2</v>
      </c>
      <c r="K13" s="12">
        <v>2</v>
      </c>
      <c r="M13" s="12">
        <v>2</v>
      </c>
      <c r="P13" s="12">
        <v>4</v>
      </c>
      <c r="R13" s="12">
        <v>4</v>
      </c>
      <c r="T13" s="12">
        <v>4</v>
      </c>
      <c r="V13" s="12">
        <v>4</v>
      </c>
      <c r="X13" s="12">
        <v>4</v>
      </c>
      <c r="AH13" s="12">
        <v>2</v>
      </c>
      <c r="AK13" s="12">
        <v>1</v>
      </c>
      <c r="AM13" s="12">
        <v>4</v>
      </c>
    </row>
    <row r="14" spans="3:40" x14ac:dyDescent="0.25">
      <c r="C14" s="12">
        <v>13</v>
      </c>
      <c r="D14" s="12">
        <v>1</v>
      </c>
      <c r="E14" s="12">
        <v>2</v>
      </c>
      <c r="F14" s="12">
        <v>1</v>
      </c>
      <c r="I14" s="12">
        <v>2</v>
      </c>
      <c r="K14" s="12">
        <v>1</v>
      </c>
      <c r="M14" s="12">
        <v>2</v>
      </c>
      <c r="P14" s="12">
        <v>4</v>
      </c>
      <c r="R14" s="12">
        <v>4</v>
      </c>
      <c r="T14" s="12">
        <v>4</v>
      </c>
      <c r="V14" s="12">
        <v>4</v>
      </c>
      <c r="X14" s="12">
        <v>4</v>
      </c>
      <c r="AH14" s="12">
        <v>2</v>
      </c>
      <c r="AK14" s="12">
        <v>1</v>
      </c>
      <c r="AM14" s="12">
        <v>4</v>
      </c>
    </row>
    <row r="15" spans="3:40" x14ac:dyDescent="0.25">
      <c r="C15" s="12">
        <v>14</v>
      </c>
      <c r="D15" s="12">
        <v>1</v>
      </c>
      <c r="E15" s="12">
        <v>2</v>
      </c>
      <c r="F15" s="12">
        <v>1</v>
      </c>
      <c r="I15" s="12">
        <v>4</v>
      </c>
      <c r="K15" s="12">
        <v>1</v>
      </c>
      <c r="M15" s="12">
        <v>1</v>
      </c>
      <c r="P15" s="12">
        <v>4</v>
      </c>
      <c r="R15" s="12">
        <v>4</v>
      </c>
      <c r="T15" s="12">
        <v>4</v>
      </c>
      <c r="V15" s="12">
        <v>4</v>
      </c>
      <c r="X15" s="12">
        <v>4</v>
      </c>
      <c r="AH15" s="12">
        <v>3</v>
      </c>
      <c r="AK15" s="12">
        <v>1</v>
      </c>
      <c r="AM15" s="12">
        <v>4</v>
      </c>
    </row>
    <row r="16" spans="3:40" x14ac:dyDescent="0.25">
      <c r="C16" s="12">
        <v>15</v>
      </c>
      <c r="D16" s="12">
        <v>2</v>
      </c>
      <c r="E16" s="12">
        <v>2</v>
      </c>
      <c r="F16" s="12">
        <v>2</v>
      </c>
      <c r="I16" s="12">
        <v>4</v>
      </c>
      <c r="K16" s="12">
        <v>1</v>
      </c>
      <c r="M16" s="12">
        <v>1</v>
      </c>
      <c r="P16" s="12">
        <v>5</v>
      </c>
      <c r="R16" s="12">
        <v>4</v>
      </c>
      <c r="T16" s="12">
        <v>3</v>
      </c>
      <c r="V16" s="12">
        <v>4</v>
      </c>
      <c r="X16" s="12">
        <v>3</v>
      </c>
      <c r="Z16" s="12">
        <v>1</v>
      </c>
      <c r="AD16" s="12">
        <v>4</v>
      </c>
      <c r="AH16" s="12">
        <v>3</v>
      </c>
      <c r="AK16" s="12">
        <v>1</v>
      </c>
      <c r="AM16" s="12">
        <v>4</v>
      </c>
    </row>
    <row r="17" spans="3:39" x14ac:dyDescent="0.25">
      <c r="C17" s="12">
        <v>16</v>
      </c>
      <c r="D17" s="12">
        <v>2</v>
      </c>
      <c r="E17" s="12">
        <v>2</v>
      </c>
      <c r="F17" s="12">
        <v>2</v>
      </c>
      <c r="I17" s="12">
        <v>2</v>
      </c>
      <c r="K17" s="12">
        <v>2</v>
      </c>
      <c r="M17" s="12">
        <v>2</v>
      </c>
      <c r="P17" s="12">
        <v>5</v>
      </c>
      <c r="R17" s="12">
        <v>5</v>
      </c>
      <c r="T17" s="12">
        <v>2</v>
      </c>
      <c r="V17" s="12">
        <v>2</v>
      </c>
      <c r="X17" s="12">
        <v>4</v>
      </c>
      <c r="Z17" s="12">
        <v>2</v>
      </c>
      <c r="AD17" s="12">
        <v>4</v>
      </c>
      <c r="AH17" s="12">
        <v>3</v>
      </c>
      <c r="AK17" s="12">
        <v>1</v>
      </c>
      <c r="AM17" s="12">
        <v>4</v>
      </c>
    </row>
    <row r="18" spans="3:39" x14ac:dyDescent="0.25">
      <c r="C18" s="12">
        <v>17</v>
      </c>
      <c r="D18" s="12">
        <v>2</v>
      </c>
      <c r="E18" s="12">
        <v>2</v>
      </c>
      <c r="F18" s="12">
        <v>2</v>
      </c>
      <c r="I18" s="12">
        <v>4</v>
      </c>
      <c r="K18" s="12">
        <v>1</v>
      </c>
      <c r="M18" s="12">
        <v>1</v>
      </c>
      <c r="P18" s="12">
        <v>4</v>
      </c>
      <c r="R18" s="12">
        <v>4</v>
      </c>
      <c r="T18" s="12">
        <v>4</v>
      </c>
      <c r="V18" s="12">
        <v>4</v>
      </c>
      <c r="X18" s="12">
        <v>4</v>
      </c>
      <c r="Z18" s="12">
        <v>1</v>
      </c>
      <c r="AD18" s="12">
        <v>4</v>
      </c>
      <c r="AH18" s="12">
        <v>3</v>
      </c>
      <c r="AK18" s="12">
        <v>1</v>
      </c>
      <c r="AM18" s="12">
        <v>4</v>
      </c>
    </row>
    <row r="19" spans="3:39" x14ac:dyDescent="0.25">
      <c r="C19" s="12">
        <v>18</v>
      </c>
      <c r="D19" s="12">
        <v>2</v>
      </c>
      <c r="E19" s="12">
        <v>2</v>
      </c>
      <c r="F19" s="12">
        <v>2</v>
      </c>
      <c r="I19" s="12">
        <v>4</v>
      </c>
      <c r="K19" s="12">
        <v>1</v>
      </c>
      <c r="M19" s="12">
        <v>1</v>
      </c>
      <c r="P19" s="12">
        <v>4</v>
      </c>
      <c r="R19" s="12">
        <v>4</v>
      </c>
      <c r="T19" s="12">
        <v>2</v>
      </c>
      <c r="V19" s="12">
        <v>4</v>
      </c>
      <c r="X19" s="12">
        <v>4</v>
      </c>
      <c r="Z19" s="12">
        <v>2</v>
      </c>
      <c r="AD19" s="12">
        <v>4</v>
      </c>
      <c r="AH19" s="12">
        <v>3</v>
      </c>
      <c r="AK19" s="12">
        <v>1</v>
      </c>
      <c r="AM19" s="12">
        <v>4</v>
      </c>
    </row>
    <row r="20" spans="3:39" x14ac:dyDescent="0.25">
      <c r="C20" s="12">
        <v>19</v>
      </c>
      <c r="D20" s="12">
        <v>2</v>
      </c>
      <c r="E20" s="12">
        <v>2</v>
      </c>
      <c r="F20" s="12">
        <v>2</v>
      </c>
      <c r="I20" s="12">
        <v>4</v>
      </c>
      <c r="K20" s="12">
        <v>1</v>
      </c>
      <c r="M20" s="12">
        <v>1</v>
      </c>
      <c r="P20" s="12">
        <v>5</v>
      </c>
      <c r="R20" s="12">
        <v>5</v>
      </c>
      <c r="T20" s="12">
        <v>2</v>
      </c>
      <c r="V20" s="12">
        <v>4</v>
      </c>
      <c r="X20" s="12">
        <v>4</v>
      </c>
      <c r="Z20" s="12">
        <v>2</v>
      </c>
      <c r="AD20" s="12">
        <v>4</v>
      </c>
      <c r="AH20" s="12">
        <v>3</v>
      </c>
      <c r="AK20" s="12">
        <v>1</v>
      </c>
      <c r="AM20" s="12">
        <v>4</v>
      </c>
    </row>
    <row r="21" spans="3:39" x14ac:dyDescent="0.25">
      <c r="C21" s="12">
        <v>20</v>
      </c>
      <c r="D21" s="12">
        <v>2</v>
      </c>
      <c r="E21" s="12">
        <v>2</v>
      </c>
      <c r="F21" s="12">
        <v>2</v>
      </c>
      <c r="I21" s="12">
        <v>4</v>
      </c>
      <c r="K21" s="12">
        <v>1</v>
      </c>
      <c r="M21" s="12">
        <v>1</v>
      </c>
      <c r="P21" s="12">
        <v>5</v>
      </c>
      <c r="R21" s="12">
        <v>5</v>
      </c>
      <c r="T21" s="12">
        <v>2</v>
      </c>
      <c r="V21" s="12">
        <v>4</v>
      </c>
      <c r="X21" s="12">
        <v>4</v>
      </c>
      <c r="Z21" s="12">
        <v>2</v>
      </c>
      <c r="AD21" s="12">
        <v>4</v>
      </c>
      <c r="AH21" s="12">
        <v>3</v>
      </c>
      <c r="AK21" s="12">
        <v>2</v>
      </c>
      <c r="AM21" s="12">
        <v>5</v>
      </c>
    </row>
    <row r="22" spans="3:39" x14ac:dyDescent="0.25">
      <c r="C22" s="12">
        <v>21</v>
      </c>
      <c r="D22" s="12">
        <v>2</v>
      </c>
      <c r="E22" s="12">
        <v>2</v>
      </c>
      <c r="F22" s="12">
        <v>2</v>
      </c>
      <c r="I22" s="12">
        <v>4</v>
      </c>
      <c r="K22" s="12">
        <v>1</v>
      </c>
      <c r="M22" s="12">
        <v>1</v>
      </c>
      <c r="P22" s="12">
        <v>5</v>
      </c>
      <c r="R22" s="12">
        <v>5</v>
      </c>
      <c r="T22" s="12">
        <v>4</v>
      </c>
      <c r="V22" s="12">
        <v>4</v>
      </c>
      <c r="X22" s="12">
        <v>4</v>
      </c>
      <c r="Z22" s="12">
        <v>2</v>
      </c>
      <c r="AD22" s="12">
        <v>4</v>
      </c>
      <c r="AH22" s="12">
        <v>3</v>
      </c>
      <c r="AK22" s="12">
        <v>2</v>
      </c>
      <c r="AM22" s="12">
        <v>4</v>
      </c>
    </row>
    <row r="23" spans="3:39" x14ac:dyDescent="0.25">
      <c r="C23" s="12">
        <v>22</v>
      </c>
      <c r="D23" s="12">
        <v>2</v>
      </c>
      <c r="E23" s="12">
        <v>2</v>
      </c>
      <c r="F23" s="12">
        <v>2</v>
      </c>
      <c r="I23" s="12">
        <v>3</v>
      </c>
      <c r="K23" s="12">
        <v>2</v>
      </c>
      <c r="M23" s="12">
        <v>2</v>
      </c>
      <c r="P23" s="12">
        <v>5</v>
      </c>
      <c r="R23" s="12">
        <v>4</v>
      </c>
      <c r="T23" s="12">
        <v>3</v>
      </c>
      <c r="V23" s="12">
        <v>3</v>
      </c>
      <c r="X23" s="12">
        <v>3</v>
      </c>
      <c r="Z23" s="12">
        <v>2</v>
      </c>
      <c r="AD23" s="12">
        <v>3</v>
      </c>
      <c r="AH23" s="12">
        <v>3</v>
      </c>
      <c r="AK23" s="12">
        <v>1</v>
      </c>
      <c r="AM23" s="12">
        <v>4</v>
      </c>
    </row>
    <row r="24" spans="3:39" x14ac:dyDescent="0.25">
      <c r="C24" s="12">
        <v>23</v>
      </c>
      <c r="D24" s="12">
        <v>2</v>
      </c>
      <c r="E24" s="12">
        <v>2</v>
      </c>
      <c r="F24" s="12">
        <v>2</v>
      </c>
      <c r="I24" s="12">
        <v>4</v>
      </c>
      <c r="K24" s="12">
        <v>1</v>
      </c>
      <c r="M24" s="12">
        <v>2</v>
      </c>
      <c r="P24" s="12">
        <v>4</v>
      </c>
      <c r="R24" s="12">
        <v>3</v>
      </c>
      <c r="T24" s="12">
        <v>4</v>
      </c>
      <c r="V24" s="12">
        <v>4</v>
      </c>
      <c r="X24" s="12">
        <v>5</v>
      </c>
      <c r="Z24" s="12">
        <v>2</v>
      </c>
      <c r="AD24" s="12">
        <v>4</v>
      </c>
      <c r="AH24" s="12">
        <v>3</v>
      </c>
      <c r="AK24" s="12">
        <v>1</v>
      </c>
      <c r="AM24" s="12">
        <v>4</v>
      </c>
    </row>
    <row r="25" spans="3:39" x14ac:dyDescent="0.25">
      <c r="C25" s="12">
        <v>24</v>
      </c>
      <c r="D25" s="12">
        <v>2</v>
      </c>
      <c r="E25" s="12">
        <v>2</v>
      </c>
      <c r="F25" s="12">
        <v>2</v>
      </c>
      <c r="I25" s="12">
        <v>3</v>
      </c>
      <c r="K25" s="12">
        <v>1</v>
      </c>
      <c r="M25" s="12">
        <v>1</v>
      </c>
      <c r="P25" s="12">
        <v>5</v>
      </c>
      <c r="R25" s="12">
        <v>5</v>
      </c>
      <c r="T25" s="12">
        <v>4</v>
      </c>
      <c r="V25" s="12">
        <v>4</v>
      </c>
      <c r="X25" s="12">
        <v>5</v>
      </c>
      <c r="Z25" s="12">
        <v>1</v>
      </c>
      <c r="AD25" s="12">
        <v>4</v>
      </c>
      <c r="AH25" s="12">
        <v>3</v>
      </c>
      <c r="AK25" s="12">
        <v>1</v>
      </c>
      <c r="AM25" s="12">
        <v>3</v>
      </c>
    </row>
    <row r="26" spans="3:39" x14ac:dyDescent="0.25">
      <c r="C26" s="12">
        <v>25</v>
      </c>
      <c r="D26" s="12">
        <v>2</v>
      </c>
      <c r="E26" s="12">
        <v>2</v>
      </c>
      <c r="F26" s="12">
        <v>2</v>
      </c>
      <c r="I26" s="12">
        <v>4</v>
      </c>
      <c r="K26" s="12">
        <v>1</v>
      </c>
      <c r="M26" s="12">
        <v>1</v>
      </c>
      <c r="P26" s="12">
        <v>5</v>
      </c>
      <c r="R26" s="12">
        <v>5</v>
      </c>
      <c r="T26" s="12">
        <v>3</v>
      </c>
      <c r="V26" s="12">
        <v>4</v>
      </c>
      <c r="X26" s="12">
        <v>4</v>
      </c>
      <c r="Z26" s="12">
        <v>2</v>
      </c>
      <c r="AD26" s="12">
        <v>5</v>
      </c>
      <c r="AH26" s="12">
        <v>3</v>
      </c>
      <c r="AK26" s="12">
        <v>2</v>
      </c>
      <c r="AM26" s="12">
        <v>4</v>
      </c>
    </row>
    <row r="27" spans="3:39" x14ac:dyDescent="0.25">
      <c r="C27" s="12">
        <v>26</v>
      </c>
      <c r="D27" s="12">
        <v>2</v>
      </c>
      <c r="E27" s="12">
        <v>2</v>
      </c>
      <c r="F27" s="12">
        <v>2</v>
      </c>
      <c r="I27" s="12">
        <v>4</v>
      </c>
      <c r="K27" s="12">
        <v>1</v>
      </c>
      <c r="M27" s="12">
        <v>1</v>
      </c>
      <c r="P27" s="12">
        <v>5</v>
      </c>
      <c r="R27" s="12">
        <v>5</v>
      </c>
      <c r="T27" s="12">
        <v>4</v>
      </c>
      <c r="V27" s="12">
        <v>4</v>
      </c>
      <c r="X27" s="12">
        <v>4</v>
      </c>
      <c r="Z27" s="12">
        <v>2</v>
      </c>
      <c r="AD27" s="12">
        <v>4</v>
      </c>
      <c r="AH27" s="12">
        <v>3</v>
      </c>
      <c r="AK27" s="12">
        <v>2</v>
      </c>
      <c r="AM27" s="12">
        <v>4</v>
      </c>
    </row>
    <row r="28" spans="3:39" x14ac:dyDescent="0.25">
      <c r="C28" s="12">
        <v>27</v>
      </c>
      <c r="D28" s="12">
        <v>2</v>
      </c>
      <c r="E28" s="12">
        <v>2</v>
      </c>
      <c r="F28" s="12">
        <v>2</v>
      </c>
      <c r="I28" s="12">
        <v>5</v>
      </c>
      <c r="K28" s="12">
        <v>1</v>
      </c>
      <c r="M28" s="12">
        <v>1</v>
      </c>
      <c r="P28" s="12">
        <v>5</v>
      </c>
      <c r="R28" s="12">
        <v>4</v>
      </c>
      <c r="T28" s="12">
        <v>4</v>
      </c>
      <c r="V28" s="12">
        <v>4</v>
      </c>
      <c r="X28" s="12">
        <v>4</v>
      </c>
      <c r="Z28" s="12">
        <v>2</v>
      </c>
      <c r="AD28" s="12">
        <v>4</v>
      </c>
      <c r="AH28" s="12">
        <v>3</v>
      </c>
      <c r="AK28" s="12">
        <v>2</v>
      </c>
      <c r="AM28" s="12">
        <v>4</v>
      </c>
    </row>
    <row r="29" spans="3:39" x14ac:dyDescent="0.25">
      <c r="C29" s="12">
        <v>28</v>
      </c>
      <c r="D29" s="12">
        <v>2</v>
      </c>
      <c r="E29" s="12">
        <v>2</v>
      </c>
      <c r="F29" s="12">
        <v>2</v>
      </c>
      <c r="I29" s="12">
        <v>4</v>
      </c>
      <c r="K29" s="12">
        <v>1</v>
      </c>
      <c r="M29" s="12">
        <v>1</v>
      </c>
      <c r="P29" s="12">
        <v>4</v>
      </c>
      <c r="R29" s="12">
        <v>4</v>
      </c>
      <c r="T29" s="12">
        <v>4</v>
      </c>
      <c r="V29" s="12">
        <v>4</v>
      </c>
      <c r="X29" s="12">
        <v>3</v>
      </c>
      <c r="Z29" s="12">
        <v>2</v>
      </c>
      <c r="AD29" s="12">
        <v>4</v>
      </c>
      <c r="AH29" s="12">
        <v>3</v>
      </c>
      <c r="AK29" s="12">
        <v>2</v>
      </c>
      <c r="AM29" s="12">
        <v>4</v>
      </c>
    </row>
    <row r="30" spans="3:39" x14ac:dyDescent="0.25">
      <c r="C30" s="12">
        <v>29</v>
      </c>
      <c r="D30" s="12">
        <v>2</v>
      </c>
      <c r="E30" s="12">
        <v>2</v>
      </c>
      <c r="F30" s="12">
        <v>2</v>
      </c>
      <c r="I30" s="12">
        <v>2</v>
      </c>
      <c r="K30" s="12">
        <v>1</v>
      </c>
      <c r="M30" s="12">
        <v>1</v>
      </c>
      <c r="P30" s="12">
        <v>4</v>
      </c>
      <c r="R30" s="12">
        <v>5</v>
      </c>
      <c r="T30" s="12">
        <v>4</v>
      </c>
      <c r="V30" s="12">
        <v>2</v>
      </c>
      <c r="X30" s="12">
        <v>4</v>
      </c>
      <c r="Z30" s="12">
        <v>1</v>
      </c>
      <c r="AD30" s="12">
        <v>5</v>
      </c>
      <c r="AH30" s="12">
        <v>3</v>
      </c>
      <c r="AK30" s="12">
        <v>1</v>
      </c>
      <c r="AM30" s="12">
        <v>5</v>
      </c>
    </row>
    <row r="31" spans="3:39" x14ac:dyDescent="0.25">
      <c r="C31" s="12">
        <v>30</v>
      </c>
      <c r="D31" s="12">
        <v>2</v>
      </c>
      <c r="E31" s="12">
        <v>2</v>
      </c>
      <c r="F31" s="12">
        <v>2</v>
      </c>
      <c r="I31" s="12">
        <v>4</v>
      </c>
      <c r="K31" s="12">
        <v>1</v>
      </c>
      <c r="M31" s="12">
        <v>1</v>
      </c>
      <c r="P31" s="12">
        <v>4</v>
      </c>
      <c r="R31" s="12">
        <v>4</v>
      </c>
      <c r="T31" s="12">
        <v>4</v>
      </c>
      <c r="V31" s="12">
        <v>3</v>
      </c>
      <c r="X31" s="12">
        <v>4</v>
      </c>
      <c r="Z31" s="12">
        <v>2</v>
      </c>
      <c r="AD31" s="12">
        <v>4</v>
      </c>
      <c r="AH31" s="12">
        <v>3</v>
      </c>
      <c r="AK31" s="12">
        <v>2</v>
      </c>
      <c r="AM31" s="12">
        <v>4</v>
      </c>
    </row>
    <row r="32" spans="3:39" x14ac:dyDescent="0.25">
      <c r="C32" s="12">
        <v>31</v>
      </c>
      <c r="D32" s="12">
        <v>2</v>
      </c>
      <c r="E32" s="12">
        <v>2</v>
      </c>
      <c r="F32" s="12">
        <v>2</v>
      </c>
      <c r="I32" s="12">
        <v>4</v>
      </c>
      <c r="K32" s="12">
        <v>2</v>
      </c>
      <c r="M32" s="12">
        <v>1</v>
      </c>
      <c r="P32" s="12">
        <v>4</v>
      </c>
      <c r="R32" s="12">
        <v>4</v>
      </c>
      <c r="T32" s="12">
        <v>4</v>
      </c>
      <c r="V32" s="12">
        <v>4</v>
      </c>
      <c r="X32" s="12">
        <v>5</v>
      </c>
      <c r="Z32" s="12">
        <v>2</v>
      </c>
      <c r="AD32" s="12">
        <v>4</v>
      </c>
      <c r="AH32" s="12">
        <v>3</v>
      </c>
      <c r="AK32" s="12">
        <v>2</v>
      </c>
      <c r="AM32" s="12">
        <v>4</v>
      </c>
    </row>
    <row r="33" spans="3:39" x14ac:dyDescent="0.25">
      <c r="C33" s="12">
        <v>32</v>
      </c>
      <c r="D33" s="12">
        <v>2</v>
      </c>
      <c r="E33" s="12">
        <v>2</v>
      </c>
      <c r="F33" s="12">
        <v>2</v>
      </c>
      <c r="I33" s="12">
        <v>4</v>
      </c>
      <c r="K33" s="12">
        <v>1</v>
      </c>
      <c r="M33" s="12">
        <v>2</v>
      </c>
      <c r="P33" s="12">
        <v>5</v>
      </c>
      <c r="R33" s="12">
        <v>4</v>
      </c>
      <c r="T33" s="12">
        <v>4</v>
      </c>
      <c r="V33" s="12">
        <v>4</v>
      </c>
      <c r="X33" s="12">
        <v>2</v>
      </c>
      <c r="Z33" s="12">
        <v>2</v>
      </c>
      <c r="AD33" s="12">
        <v>4</v>
      </c>
      <c r="AH33" s="12">
        <v>3</v>
      </c>
      <c r="AK33" s="12">
        <v>2</v>
      </c>
      <c r="AM33" s="12">
        <v>4</v>
      </c>
    </row>
    <row r="34" spans="3:39" x14ac:dyDescent="0.25">
      <c r="C34" s="12">
        <v>33</v>
      </c>
      <c r="D34" s="12">
        <v>2</v>
      </c>
      <c r="E34" s="12">
        <v>2</v>
      </c>
      <c r="F34" s="12">
        <v>2</v>
      </c>
      <c r="I34" s="12">
        <v>4</v>
      </c>
      <c r="K34" s="12">
        <v>1</v>
      </c>
      <c r="M34" s="12">
        <v>1</v>
      </c>
      <c r="P34" s="12">
        <v>4</v>
      </c>
      <c r="R34" s="12">
        <v>4</v>
      </c>
      <c r="T34" s="12">
        <v>4</v>
      </c>
      <c r="V34" s="12">
        <v>4</v>
      </c>
      <c r="X34" s="12">
        <v>3</v>
      </c>
      <c r="Z34" s="12">
        <v>1</v>
      </c>
      <c r="AD34" s="12">
        <v>5</v>
      </c>
      <c r="AH34" s="12">
        <v>3</v>
      </c>
      <c r="AK34" s="12">
        <v>1</v>
      </c>
      <c r="AM34" s="12">
        <v>5</v>
      </c>
    </row>
    <row r="35" spans="3:39" x14ac:dyDescent="0.25">
      <c r="C35" s="12">
        <v>34</v>
      </c>
      <c r="D35" s="12">
        <v>2</v>
      </c>
      <c r="E35" s="12">
        <v>2</v>
      </c>
      <c r="F35" s="12">
        <v>2</v>
      </c>
      <c r="I35" s="12">
        <v>2</v>
      </c>
      <c r="K35" s="12">
        <v>1</v>
      </c>
      <c r="M35" s="12">
        <v>1</v>
      </c>
      <c r="P35" s="12">
        <v>5</v>
      </c>
      <c r="R35" s="12">
        <v>5</v>
      </c>
      <c r="T35" s="12">
        <v>2</v>
      </c>
      <c r="V35" s="12">
        <v>2</v>
      </c>
      <c r="X35" s="12">
        <v>4</v>
      </c>
      <c r="Z35" s="12">
        <v>1</v>
      </c>
      <c r="AD35" s="12">
        <v>5</v>
      </c>
      <c r="AH35" s="12">
        <v>3</v>
      </c>
      <c r="AK35" s="12">
        <v>1</v>
      </c>
      <c r="AM35" s="12">
        <v>4</v>
      </c>
    </row>
    <row r="36" spans="3:39" x14ac:dyDescent="0.25">
      <c r="C36" s="12">
        <v>35</v>
      </c>
      <c r="D36" s="12">
        <v>2</v>
      </c>
      <c r="E36" s="12">
        <v>2</v>
      </c>
      <c r="F36" s="12">
        <v>2</v>
      </c>
      <c r="I36" s="12">
        <v>4</v>
      </c>
      <c r="K36" s="12">
        <v>2</v>
      </c>
      <c r="M36" s="12">
        <v>1</v>
      </c>
      <c r="P36" s="12">
        <v>4</v>
      </c>
      <c r="R36" s="12">
        <v>5</v>
      </c>
      <c r="T36" s="12">
        <v>4</v>
      </c>
      <c r="V36" s="12">
        <v>3</v>
      </c>
      <c r="X36" s="12">
        <v>4</v>
      </c>
      <c r="Z36" s="12">
        <v>2</v>
      </c>
      <c r="AD36" s="12">
        <v>4</v>
      </c>
      <c r="AH36" s="12">
        <v>3</v>
      </c>
      <c r="AK36" s="12">
        <v>2</v>
      </c>
      <c r="AM36" s="12">
        <v>5</v>
      </c>
    </row>
    <row r="37" spans="3:39" x14ac:dyDescent="0.25">
      <c r="C37" s="12">
        <v>36</v>
      </c>
      <c r="D37" s="12">
        <v>3</v>
      </c>
      <c r="E37" s="12">
        <v>2</v>
      </c>
      <c r="F37" s="12">
        <v>3</v>
      </c>
      <c r="I37" s="12">
        <v>2</v>
      </c>
      <c r="K37" s="12">
        <v>1</v>
      </c>
      <c r="M37" s="12">
        <v>1</v>
      </c>
      <c r="P37" s="12">
        <v>4</v>
      </c>
      <c r="R37" s="12">
        <v>5</v>
      </c>
      <c r="T37" s="12">
        <v>4</v>
      </c>
      <c r="V37" s="12">
        <v>5</v>
      </c>
      <c r="X37" s="12">
        <v>3</v>
      </c>
      <c r="Z37" s="12">
        <v>1</v>
      </c>
      <c r="AD37" s="12">
        <v>4</v>
      </c>
      <c r="AH37" s="12">
        <v>3</v>
      </c>
      <c r="AK37" s="12">
        <v>2</v>
      </c>
      <c r="AM37" s="12">
        <v>4</v>
      </c>
    </row>
    <row r="38" spans="3:39" x14ac:dyDescent="0.25">
      <c r="C38" s="12">
        <v>37</v>
      </c>
      <c r="D38" s="12">
        <v>3</v>
      </c>
      <c r="E38" s="12">
        <v>2</v>
      </c>
      <c r="F38" s="12">
        <v>3</v>
      </c>
      <c r="I38" s="12">
        <v>1</v>
      </c>
      <c r="K38" s="12">
        <v>2</v>
      </c>
      <c r="M38" s="12">
        <v>1</v>
      </c>
      <c r="P38" s="12">
        <v>5</v>
      </c>
      <c r="R38" s="12">
        <v>4</v>
      </c>
      <c r="T38" s="12">
        <v>5</v>
      </c>
      <c r="V38" s="12">
        <v>4</v>
      </c>
      <c r="X38" s="12">
        <v>3</v>
      </c>
      <c r="Z38" s="12">
        <v>1</v>
      </c>
      <c r="AD38" s="12">
        <v>4</v>
      </c>
      <c r="AH38" s="12">
        <v>3</v>
      </c>
      <c r="AK38" s="12">
        <v>2</v>
      </c>
      <c r="AM38" s="12">
        <v>4</v>
      </c>
    </row>
    <row r="39" spans="3:39" x14ac:dyDescent="0.25">
      <c r="C39" s="12">
        <v>38</v>
      </c>
      <c r="D39" s="12">
        <v>3</v>
      </c>
      <c r="E39" s="12">
        <v>2</v>
      </c>
      <c r="F39" s="12">
        <v>3</v>
      </c>
      <c r="I39" s="12">
        <v>2</v>
      </c>
      <c r="K39" s="12">
        <v>1</v>
      </c>
      <c r="M39" s="12">
        <v>1</v>
      </c>
      <c r="P39" s="12">
        <v>4</v>
      </c>
      <c r="R39" s="12">
        <v>4</v>
      </c>
      <c r="T39" s="12">
        <v>4</v>
      </c>
      <c r="V39" s="12">
        <v>5</v>
      </c>
      <c r="X39" s="12">
        <v>4</v>
      </c>
      <c r="Z39" s="12">
        <v>1</v>
      </c>
      <c r="AD39" s="12">
        <v>4</v>
      </c>
      <c r="AH39" s="12">
        <v>3</v>
      </c>
      <c r="AK39" s="12">
        <v>2</v>
      </c>
      <c r="AM39" s="12">
        <v>4</v>
      </c>
    </row>
    <row r="40" spans="3:39" x14ac:dyDescent="0.25">
      <c r="C40" s="12">
        <v>39</v>
      </c>
      <c r="D40" s="12">
        <v>3</v>
      </c>
      <c r="E40" s="12">
        <v>2</v>
      </c>
      <c r="F40" s="12">
        <v>3</v>
      </c>
      <c r="I40" s="12">
        <v>1</v>
      </c>
      <c r="K40" s="12">
        <v>2</v>
      </c>
      <c r="M40" s="12">
        <v>1</v>
      </c>
      <c r="P40" s="12">
        <v>5</v>
      </c>
      <c r="R40" s="12">
        <v>4</v>
      </c>
      <c r="T40" s="12">
        <v>5</v>
      </c>
      <c r="V40" s="12">
        <v>4</v>
      </c>
      <c r="X40" s="12">
        <v>3</v>
      </c>
      <c r="Z40" s="12">
        <v>1</v>
      </c>
      <c r="AD40" s="12">
        <v>4</v>
      </c>
      <c r="AH40" s="12">
        <v>3</v>
      </c>
      <c r="AK40" s="12">
        <v>2</v>
      </c>
      <c r="AM40" s="12">
        <v>4</v>
      </c>
    </row>
    <row r="41" spans="3:39" x14ac:dyDescent="0.25">
      <c r="C41" s="12">
        <v>40</v>
      </c>
      <c r="D41" s="12">
        <v>3</v>
      </c>
      <c r="E41" s="12">
        <v>2</v>
      </c>
      <c r="F41" s="12">
        <v>3</v>
      </c>
      <c r="I41" s="12">
        <v>2</v>
      </c>
      <c r="K41" s="12">
        <v>1</v>
      </c>
      <c r="M41" s="12">
        <v>1</v>
      </c>
      <c r="P41" s="12">
        <v>4</v>
      </c>
      <c r="R41" s="12">
        <v>4</v>
      </c>
      <c r="T41" s="12">
        <v>4</v>
      </c>
      <c r="V41" s="12">
        <v>5</v>
      </c>
      <c r="X41" s="12">
        <v>4</v>
      </c>
      <c r="Z41" s="12">
        <v>1</v>
      </c>
      <c r="AD41" s="12">
        <v>4</v>
      </c>
      <c r="AH41" s="12">
        <v>3</v>
      </c>
      <c r="AK41" s="12">
        <v>2</v>
      </c>
      <c r="AM41" s="12">
        <v>4</v>
      </c>
    </row>
    <row r="42" spans="3:39" x14ac:dyDescent="0.25">
      <c r="C42" s="12">
        <v>41</v>
      </c>
      <c r="D42" s="12">
        <v>2</v>
      </c>
      <c r="E42" s="12">
        <v>2</v>
      </c>
      <c r="F42" s="12">
        <v>2</v>
      </c>
      <c r="I42" s="12">
        <v>2</v>
      </c>
      <c r="K42" s="12">
        <v>1</v>
      </c>
      <c r="M42" s="12">
        <v>1</v>
      </c>
      <c r="P42" s="12">
        <v>5</v>
      </c>
      <c r="R42" s="12">
        <v>5</v>
      </c>
      <c r="T42" s="12">
        <v>2</v>
      </c>
      <c r="V42" s="12">
        <v>2</v>
      </c>
      <c r="X42" s="12">
        <v>4</v>
      </c>
      <c r="Z42" s="12">
        <v>1</v>
      </c>
      <c r="AD42" s="12">
        <v>5</v>
      </c>
      <c r="AH42" s="12">
        <v>3</v>
      </c>
      <c r="AK42" s="12">
        <v>1</v>
      </c>
      <c r="AM42" s="12">
        <v>4</v>
      </c>
    </row>
    <row r="43" spans="3:39" x14ac:dyDescent="0.25">
      <c r="C43" s="12">
        <v>42</v>
      </c>
      <c r="D43" s="12">
        <v>2</v>
      </c>
      <c r="E43" s="12">
        <v>2</v>
      </c>
      <c r="F43" s="12">
        <v>2</v>
      </c>
      <c r="I43" s="12">
        <v>4</v>
      </c>
      <c r="K43" s="12">
        <v>2</v>
      </c>
      <c r="M43" s="12">
        <v>1</v>
      </c>
      <c r="P43" s="12">
        <v>4</v>
      </c>
      <c r="R43" s="12">
        <v>5</v>
      </c>
      <c r="T43" s="12">
        <v>4</v>
      </c>
      <c r="V43" s="12">
        <v>3</v>
      </c>
      <c r="X43" s="12">
        <v>4</v>
      </c>
      <c r="Z43" s="12">
        <v>2</v>
      </c>
      <c r="AD43" s="12">
        <v>4</v>
      </c>
      <c r="AH43" s="12">
        <v>3</v>
      </c>
      <c r="AK43" s="12">
        <v>2</v>
      </c>
      <c r="AM43" s="12">
        <v>5</v>
      </c>
    </row>
    <row r="44" spans="3:39" x14ac:dyDescent="0.25">
      <c r="C44" s="12">
        <v>43</v>
      </c>
      <c r="D44" s="12">
        <v>1</v>
      </c>
      <c r="E44" s="12">
        <v>2</v>
      </c>
      <c r="F44" s="12">
        <v>1</v>
      </c>
      <c r="I44" s="12">
        <v>2</v>
      </c>
      <c r="K44" s="12">
        <v>1</v>
      </c>
      <c r="M44" s="12">
        <v>1</v>
      </c>
      <c r="P44" s="12">
        <v>4</v>
      </c>
      <c r="R44" s="12">
        <v>4</v>
      </c>
      <c r="T44" s="12">
        <v>4</v>
      </c>
      <c r="V44" s="12">
        <v>4</v>
      </c>
      <c r="X44" s="12">
        <v>4</v>
      </c>
      <c r="AH44" s="12">
        <v>2</v>
      </c>
      <c r="AK44" s="12">
        <v>2</v>
      </c>
      <c r="AM44" s="12">
        <v>4</v>
      </c>
    </row>
    <row r="45" spans="3:39" x14ac:dyDescent="0.25">
      <c r="C45" s="12">
        <v>44</v>
      </c>
      <c r="D45" s="12">
        <v>1</v>
      </c>
      <c r="E45" s="12">
        <v>2</v>
      </c>
      <c r="F45" s="12">
        <v>1</v>
      </c>
      <c r="I45" s="12">
        <v>2</v>
      </c>
      <c r="K45" s="12">
        <v>1</v>
      </c>
      <c r="M45" s="12">
        <v>1</v>
      </c>
      <c r="P45" s="12">
        <v>4</v>
      </c>
      <c r="R45" s="12">
        <v>4</v>
      </c>
      <c r="T45" s="12">
        <v>4</v>
      </c>
      <c r="V45" s="12">
        <v>4</v>
      </c>
      <c r="X45" s="12">
        <v>4</v>
      </c>
      <c r="AH45" s="12">
        <v>2</v>
      </c>
      <c r="AK45" s="12">
        <v>2</v>
      </c>
      <c r="AM45" s="12">
        <v>4</v>
      </c>
    </row>
    <row r="46" spans="3:39" x14ac:dyDescent="0.25">
      <c r="C46" s="12">
        <v>45</v>
      </c>
      <c r="D46" s="12">
        <v>2</v>
      </c>
      <c r="E46" s="12">
        <v>2</v>
      </c>
      <c r="F46" s="12">
        <v>2</v>
      </c>
      <c r="I46" s="12">
        <v>4</v>
      </c>
      <c r="K46" s="12">
        <v>2</v>
      </c>
      <c r="M46" s="12">
        <v>1</v>
      </c>
      <c r="P46" s="12">
        <v>4</v>
      </c>
      <c r="R46" s="12">
        <v>5</v>
      </c>
      <c r="T46" s="12">
        <v>4</v>
      </c>
      <c r="V46" s="12">
        <v>3</v>
      </c>
      <c r="X46" s="12">
        <v>4</v>
      </c>
      <c r="Z46" s="12">
        <v>2</v>
      </c>
      <c r="AD46" s="12">
        <v>4</v>
      </c>
      <c r="AH46" s="12">
        <v>3</v>
      </c>
      <c r="AK46" s="12">
        <v>2</v>
      </c>
      <c r="AM46" s="12">
        <v>5</v>
      </c>
    </row>
    <row r="48" spans="3:39" s="16" customFormat="1" ht="12.75" x14ac:dyDescent="0.2"/>
    <row r="49" spans="1:94" s="16" customFormat="1" ht="12.75" x14ac:dyDescent="0.2"/>
    <row r="50" spans="1:94" s="16" customFormat="1" ht="12.75" x14ac:dyDescent="0.2"/>
    <row r="51" spans="1:94" s="16" customFormat="1" ht="12.75" x14ac:dyDescent="0.2">
      <c r="A51" s="19"/>
      <c r="B51" s="20" t="s">
        <v>3</v>
      </c>
      <c r="C51" s="20"/>
      <c r="D51" s="21"/>
      <c r="F51" s="19"/>
      <c r="G51" s="20" t="s">
        <v>6</v>
      </c>
      <c r="H51" s="20"/>
      <c r="I51" s="21"/>
      <c r="K51" s="19"/>
      <c r="L51" s="20" t="s">
        <v>8</v>
      </c>
      <c r="M51" s="20"/>
      <c r="N51" s="21"/>
      <c r="P51" s="19"/>
      <c r="Q51" s="20" t="s">
        <v>10</v>
      </c>
      <c r="R51" s="20"/>
      <c r="S51" s="21"/>
      <c r="U51" s="19"/>
      <c r="V51" s="20" t="s">
        <v>13</v>
      </c>
      <c r="W51" s="20"/>
      <c r="X51" s="21"/>
      <c r="Z51" s="19"/>
      <c r="AA51" s="20" t="s">
        <v>15</v>
      </c>
      <c r="AB51" s="20"/>
      <c r="AC51" s="21"/>
      <c r="AE51" s="19"/>
      <c r="AF51" s="20" t="s">
        <v>17</v>
      </c>
      <c r="AG51" s="20"/>
      <c r="AH51" s="21"/>
      <c r="AJ51" s="19"/>
      <c r="AK51" s="20" t="s">
        <v>19</v>
      </c>
      <c r="AL51" s="20"/>
      <c r="AM51" s="21"/>
      <c r="AO51" s="19"/>
      <c r="AP51" s="20" t="s">
        <v>21</v>
      </c>
      <c r="AQ51" s="20"/>
      <c r="AR51" s="21"/>
      <c r="AT51" s="19"/>
      <c r="AU51" s="20" t="s">
        <v>23</v>
      </c>
      <c r="AV51" s="20"/>
      <c r="AW51" s="21"/>
      <c r="AY51" s="19"/>
      <c r="AZ51" s="20" t="s">
        <v>27</v>
      </c>
      <c r="BA51" s="20"/>
      <c r="BB51" s="21"/>
      <c r="BD51" s="19"/>
      <c r="BE51" s="20" t="s">
        <v>31</v>
      </c>
      <c r="BF51" s="20"/>
      <c r="BG51" s="21"/>
      <c r="BI51" s="19"/>
      <c r="BJ51" s="20" t="s">
        <v>34</v>
      </c>
      <c r="BK51" s="20"/>
      <c r="BL51" s="21"/>
      <c r="BN51" s="19"/>
      <c r="BO51" s="20" t="s">
        <v>36</v>
      </c>
      <c r="BP51" s="20"/>
      <c r="BQ51" s="21"/>
    </row>
    <row r="52" spans="1:94" s="16" customFormat="1" ht="12.75" x14ac:dyDescent="0.2">
      <c r="A52" s="22"/>
      <c r="C52" s="23" t="s">
        <v>38</v>
      </c>
      <c r="D52" s="24" t="s">
        <v>39</v>
      </c>
      <c r="F52" s="22"/>
      <c r="H52" s="23" t="s">
        <v>38</v>
      </c>
      <c r="I52" s="24" t="s">
        <v>39</v>
      </c>
      <c r="K52" s="22"/>
      <c r="M52" s="23" t="s">
        <v>38</v>
      </c>
      <c r="N52" s="24" t="s">
        <v>39</v>
      </c>
      <c r="P52" s="22"/>
      <c r="R52" s="23" t="s">
        <v>38</v>
      </c>
      <c r="S52" s="24" t="s">
        <v>39</v>
      </c>
      <c r="U52" s="22"/>
      <c r="W52" s="23" t="s">
        <v>38</v>
      </c>
      <c r="X52" s="24" t="s">
        <v>39</v>
      </c>
      <c r="Z52" s="22"/>
      <c r="AB52" s="23" t="s">
        <v>38</v>
      </c>
      <c r="AC52" s="24" t="s">
        <v>39</v>
      </c>
      <c r="AE52" s="22"/>
      <c r="AG52" s="23" t="s">
        <v>38</v>
      </c>
      <c r="AH52" s="24" t="s">
        <v>39</v>
      </c>
      <c r="AJ52" s="22"/>
      <c r="AL52" s="23" t="s">
        <v>38</v>
      </c>
      <c r="AM52" s="24" t="s">
        <v>39</v>
      </c>
      <c r="AO52" s="22"/>
      <c r="AQ52" s="23" t="s">
        <v>38</v>
      </c>
      <c r="AR52" s="24" t="s">
        <v>39</v>
      </c>
      <c r="AT52" s="22"/>
      <c r="AV52" s="23" t="s">
        <v>38</v>
      </c>
      <c r="AW52" s="24" t="s">
        <v>39</v>
      </c>
      <c r="AY52" s="22"/>
      <c r="BA52" s="23" t="s">
        <v>38</v>
      </c>
      <c r="BB52" s="24" t="s">
        <v>39</v>
      </c>
      <c r="BD52" s="22"/>
      <c r="BF52" s="23" t="s">
        <v>38</v>
      </c>
      <c r="BG52" s="24" t="s">
        <v>39</v>
      </c>
      <c r="BI52" s="22"/>
      <c r="BK52" s="23" t="s">
        <v>38</v>
      </c>
      <c r="BL52" s="24" t="s">
        <v>39</v>
      </c>
      <c r="BN52" s="22"/>
      <c r="BP52" s="23" t="s">
        <v>38</v>
      </c>
      <c r="BQ52" s="24" t="s">
        <v>39</v>
      </c>
    </row>
    <row r="53" spans="1:94" s="16" customFormat="1" ht="26.45" customHeight="1" x14ac:dyDescent="0.2">
      <c r="A53" s="25">
        <v>1</v>
      </c>
      <c r="B53" s="26" t="s">
        <v>40</v>
      </c>
      <c r="C53" s="23">
        <f>COUNTIF(F$2:F$46,1)</f>
        <v>12</v>
      </c>
      <c r="D53" s="27">
        <f>C53/C$56</f>
        <v>0.26666666666666666</v>
      </c>
      <c r="F53" s="25">
        <v>1</v>
      </c>
      <c r="G53" s="26" t="s">
        <v>41</v>
      </c>
      <c r="H53" s="23">
        <f>COUNTIF(I$2:I$46,1)</f>
        <v>2</v>
      </c>
      <c r="I53" s="27">
        <f t="shared" ref="I53:I58" si="0">H53/H$58</f>
        <v>4.4444444444444446E-2</v>
      </c>
      <c r="K53" s="25">
        <v>1</v>
      </c>
      <c r="L53" s="26" t="s">
        <v>42</v>
      </c>
      <c r="M53" s="23">
        <f>COUNTIF(K$2:K$46,1)</f>
        <v>29</v>
      </c>
      <c r="N53" s="27">
        <f>M53/M$55</f>
        <v>0.64444444444444449</v>
      </c>
      <c r="P53" s="25">
        <v>1</v>
      </c>
      <c r="Q53" s="26" t="s">
        <v>42</v>
      </c>
      <c r="R53" s="23">
        <f>COUNTIF(M$2:M$46,1)</f>
        <v>33</v>
      </c>
      <c r="S53" s="27">
        <f>R53/R$55</f>
        <v>0.73333333333333328</v>
      </c>
      <c r="U53" s="25">
        <v>1</v>
      </c>
      <c r="V53" s="26" t="s">
        <v>41</v>
      </c>
      <c r="W53" s="23">
        <f>COUNTIF(P$2:P$46,1)</f>
        <v>0</v>
      </c>
      <c r="X53" s="27">
        <f t="shared" ref="X53:X58" si="1">W53/W$58</f>
        <v>0</v>
      </c>
      <c r="Z53" s="25">
        <v>1</v>
      </c>
      <c r="AA53" s="26" t="s">
        <v>43</v>
      </c>
      <c r="AB53" s="23">
        <f>COUNTIF(R$2:R$46,1)</f>
        <v>0</v>
      </c>
      <c r="AC53" s="27">
        <f t="shared" ref="AC53:AC58" si="2">AB53/AB$58</f>
        <v>0</v>
      </c>
      <c r="AE53" s="25">
        <v>1</v>
      </c>
      <c r="AF53" s="26" t="s">
        <v>43</v>
      </c>
      <c r="AG53" s="23">
        <f>COUNTIF(T$2:T$46,1)</f>
        <v>0</v>
      </c>
      <c r="AH53" s="27">
        <f t="shared" ref="AH53:AH58" si="3">AG53/AG$58</f>
        <v>0</v>
      </c>
      <c r="AJ53" s="25">
        <v>1</v>
      </c>
      <c r="AK53" s="26" t="s">
        <v>43</v>
      </c>
      <c r="AL53" s="23">
        <f>COUNTIF(V$2:V$46,1)</f>
        <v>0</v>
      </c>
      <c r="AM53" s="27">
        <f t="shared" ref="AM53:AM58" si="4">AL53/AL$58</f>
        <v>0</v>
      </c>
      <c r="AO53" s="25">
        <v>1</v>
      </c>
      <c r="AP53" s="26" t="s">
        <v>43</v>
      </c>
      <c r="AQ53" s="23">
        <f>COUNTIF(X$2:X$46,1)</f>
        <v>0</v>
      </c>
      <c r="AR53" s="27">
        <f t="shared" ref="AR53:AR58" si="5">AQ53/AQ$58</f>
        <v>0</v>
      </c>
      <c r="AT53" s="25">
        <v>1</v>
      </c>
      <c r="AU53" s="26" t="s">
        <v>42</v>
      </c>
      <c r="AV53" s="23">
        <f>COUNTIF(Z$2:Z$46,1)</f>
        <v>12</v>
      </c>
      <c r="AW53" s="27">
        <f>AV53/AV$55</f>
        <v>0.36363636363636365</v>
      </c>
      <c r="AY53" s="25">
        <v>1</v>
      </c>
      <c r="AZ53" s="26" t="s">
        <v>43</v>
      </c>
      <c r="BA53" s="23">
        <f>COUNTIF(AD$2:AD$46,1)</f>
        <v>0</v>
      </c>
      <c r="BB53" s="27">
        <f t="shared" ref="BB53:BB58" si="6">BA53/BA$58</f>
        <v>0</v>
      </c>
      <c r="BD53" s="25">
        <v>1</v>
      </c>
      <c r="BE53" s="26" t="s">
        <v>43</v>
      </c>
      <c r="BF53" s="23">
        <f>COUNTIF(AH$2:AH$46,1)</f>
        <v>0</v>
      </c>
      <c r="BG53" s="27">
        <f t="shared" ref="BG53:BG58" si="7">BF53/BF$58</f>
        <v>0</v>
      </c>
      <c r="BI53" s="25">
        <v>1</v>
      </c>
      <c r="BJ53" s="26" t="s">
        <v>42</v>
      </c>
      <c r="BK53" s="23">
        <f>COUNTIF(AK$2:AK$46,1)</f>
        <v>18</v>
      </c>
      <c r="BL53" s="27">
        <f>BK53/BK$55</f>
        <v>0.41860465116279072</v>
      </c>
      <c r="BN53" s="25">
        <v>1</v>
      </c>
      <c r="BO53" s="26" t="s">
        <v>43</v>
      </c>
      <c r="BP53" s="23">
        <f>COUNTIF(AM$2:AM$46,1)</f>
        <v>0</v>
      </c>
      <c r="BQ53" s="27">
        <f t="shared" ref="BQ53:BQ58" si="8">BP53/BP$58</f>
        <v>0</v>
      </c>
    </row>
    <row r="54" spans="1:94" s="16" customFormat="1" ht="26.45" customHeight="1" x14ac:dyDescent="0.2">
      <c r="A54" s="25">
        <v>2</v>
      </c>
      <c r="B54" s="26" t="s">
        <v>44</v>
      </c>
      <c r="C54" s="23">
        <f>COUNTIF(F$2:F$46,2)</f>
        <v>26</v>
      </c>
      <c r="D54" s="27">
        <f>C54/C$56</f>
        <v>0.57777777777777772</v>
      </c>
      <c r="F54" s="25">
        <v>2</v>
      </c>
      <c r="G54" s="26" t="s">
        <v>45</v>
      </c>
      <c r="H54" s="23">
        <f>COUNTIF(I$2:I$46,2)</f>
        <v>22</v>
      </c>
      <c r="I54" s="27">
        <f t="shared" si="0"/>
        <v>0.48888888888888887</v>
      </c>
      <c r="K54" s="25">
        <v>2</v>
      </c>
      <c r="L54" s="26" t="s">
        <v>46</v>
      </c>
      <c r="M54" s="23">
        <f>COUNTIF(K$2:K$46,2)</f>
        <v>16</v>
      </c>
      <c r="N54" s="27">
        <f>M54/M$55</f>
        <v>0.35555555555555557</v>
      </c>
      <c r="P54" s="25">
        <v>2</v>
      </c>
      <c r="Q54" s="26" t="s">
        <v>46</v>
      </c>
      <c r="R54" s="23">
        <f>COUNTIF(M$2:M$46,2)</f>
        <v>12</v>
      </c>
      <c r="S54" s="27">
        <f>R54/R$55</f>
        <v>0.26666666666666666</v>
      </c>
      <c r="U54" s="25">
        <v>2</v>
      </c>
      <c r="V54" s="26" t="s">
        <v>45</v>
      </c>
      <c r="W54" s="23">
        <f>COUNTIF(P$2:P$46,2)</f>
        <v>0</v>
      </c>
      <c r="X54" s="27">
        <f t="shared" si="1"/>
        <v>0</v>
      </c>
      <c r="Z54" s="25">
        <v>2</v>
      </c>
      <c r="AA54" s="26" t="s">
        <v>47</v>
      </c>
      <c r="AB54" s="23">
        <f>COUNTIF(R$2:R$46,2)</f>
        <v>2</v>
      </c>
      <c r="AC54" s="27">
        <f t="shared" si="2"/>
        <v>4.4444444444444446E-2</v>
      </c>
      <c r="AE54" s="25">
        <v>2</v>
      </c>
      <c r="AF54" s="26" t="s">
        <v>47</v>
      </c>
      <c r="AG54" s="23">
        <f>COUNTIF(T$2:T$46,2)</f>
        <v>10</v>
      </c>
      <c r="AH54" s="27">
        <f t="shared" si="3"/>
        <v>0.22222222222222221</v>
      </c>
      <c r="AJ54" s="25">
        <v>2</v>
      </c>
      <c r="AK54" s="26" t="s">
        <v>47</v>
      </c>
      <c r="AL54" s="23">
        <f>COUNTIF(V$2:V$46,2)</f>
        <v>6</v>
      </c>
      <c r="AM54" s="27">
        <f t="shared" si="4"/>
        <v>0.13333333333333333</v>
      </c>
      <c r="AO54" s="25">
        <v>2</v>
      </c>
      <c r="AP54" s="26" t="s">
        <v>47</v>
      </c>
      <c r="AQ54" s="23">
        <f>COUNTIF(X$2:X$46,2)</f>
        <v>3</v>
      </c>
      <c r="AR54" s="27">
        <f t="shared" si="5"/>
        <v>6.6666666666666666E-2</v>
      </c>
      <c r="AT54" s="25">
        <v>2</v>
      </c>
      <c r="AU54" s="26" t="s">
        <v>46</v>
      </c>
      <c r="AV54" s="23">
        <f>COUNTIF(Z$2:Z$46,2)</f>
        <v>21</v>
      </c>
      <c r="AW54" s="27">
        <f>AV54/AV$55</f>
        <v>0.63636363636363635</v>
      </c>
      <c r="AY54" s="25">
        <v>2</v>
      </c>
      <c r="AZ54" s="26" t="s">
        <v>47</v>
      </c>
      <c r="BA54" s="23">
        <f>COUNTIF(AD$2:AD$46,2)</f>
        <v>0</v>
      </c>
      <c r="BB54" s="27">
        <f t="shared" si="6"/>
        <v>0</v>
      </c>
      <c r="BD54" s="25">
        <v>2</v>
      </c>
      <c r="BE54" s="26" t="s">
        <v>47</v>
      </c>
      <c r="BF54" s="23">
        <f>COUNTIF(AH$2:AH$46,2)</f>
        <v>12</v>
      </c>
      <c r="BG54" s="27">
        <f t="shared" si="7"/>
        <v>0.26666666666666666</v>
      </c>
      <c r="BI54" s="25">
        <v>2</v>
      </c>
      <c r="BJ54" s="26" t="s">
        <v>46</v>
      </c>
      <c r="BK54" s="23">
        <f>COUNTIF(AK$2:AK$46,2)</f>
        <v>25</v>
      </c>
      <c r="BL54" s="27">
        <f>BK54/BK$55</f>
        <v>0.58139534883720934</v>
      </c>
      <c r="BN54" s="25">
        <v>2</v>
      </c>
      <c r="BO54" s="26" t="s">
        <v>47</v>
      </c>
      <c r="BP54" s="23">
        <f>COUNTIF(AM$2:AM$46,2)</f>
        <v>2</v>
      </c>
      <c r="BQ54" s="27">
        <f t="shared" si="8"/>
        <v>4.4444444444444446E-2</v>
      </c>
    </row>
    <row r="55" spans="1:94" s="16" customFormat="1" ht="26.45" customHeight="1" x14ac:dyDescent="0.2">
      <c r="A55" s="25">
        <v>3</v>
      </c>
      <c r="B55" s="26" t="s">
        <v>48</v>
      </c>
      <c r="C55" s="23">
        <f>COUNTIF(F$2:F$46,3)</f>
        <v>7</v>
      </c>
      <c r="D55" s="27">
        <f>C55/C$56</f>
        <v>0.15555555555555556</v>
      </c>
      <c r="F55" s="25">
        <v>3</v>
      </c>
      <c r="G55" s="26" t="s">
        <v>49</v>
      </c>
      <c r="H55" s="23">
        <f>COUNTIF(I$2:I$46,3)</f>
        <v>2</v>
      </c>
      <c r="I55" s="27">
        <f t="shared" si="0"/>
        <v>4.4444444444444446E-2</v>
      </c>
      <c r="K55" s="25"/>
      <c r="L55" s="26"/>
      <c r="M55" s="23">
        <f>SUM(M53:M54)</f>
        <v>45</v>
      </c>
      <c r="N55" s="27">
        <f>M55/M$55</f>
        <v>1</v>
      </c>
      <c r="P55" s="25"/>
      <c r="Q55" s="26"/>
      <c r="R55" s="23">
        <f>SUM(R53:R54)</f>
        <v>45</v>
      </c>
      <c r="S55" s="27">
        <f>R55/R$55</f>
        <v>1</v>
      </c>
      <c r="U55" s="25">
        <v>3</v>
      </c>
      <c r="V55" s="26" t="s">
        <v>49</v>
      </c>
      <c r="W55" s="23">
        <f>COUNTIF(P$2:P$46,3)</f>
        <v>0</v>
      </c>
      <c r="X55" s="27">
        <f t="shared" si="1"/>
        <v>0</v>
      </c>
      <c r="Z55" s="25">
        <v>3</v>
      </c>
      <c r="AA55" s="26" t="s">
        <v>49</v>
      </c>
      <c r="AB55" s="23">
        <f>COUNTIF(R$2:R$46,3)</f>
        <v>1</v>
      </c>
      <c r="AC55" s="27">
        <f t="shared" si="2"/>
        <v>2.2222222222222223E-2</v>
      </c>
      <c r="AE55" s="25">
        <v>3</v>
      </c>
      <c r="AF55" s="26" t="s">
        <v>49</v>
      </c>
      <c r="AG55" s="23">
        <f>COUNTIF(T$2:T$46,3)</f>
        <v>3</v>
      </c>
      <c r="AH55" s="27">
        <f t="shared" si="3"/>
        <v>6.6666666666666666E-2</v>
      </c>
      <c r="AJ55" s="25">
        <v>3</v>
      </c>
      <c r="AK55" s="26" t="s">
        <v>49</v>
      </c>
      <c r="AL55" s="23">
        <f>COUNTIF(V$2:V$46,3)</f>
        <v>5</v>
      </c>
      <c r="AM55" s="27">
        <f t="shared" si="4"/>
        <v>0.1111111111111111</v>
      </c>
      <c r="AO55" s="25">
        <v>3</v>
      </c>
      <c r="AP55" s="26" t="s">
        <v>49</v>
      </c>
      <c r="AQ55" s="23">
        <f>COUNTIF(X$2:X$46,3)</f>
        <v>7</v>
      </c>
      <c r="AR55" s="27">
        <f t="shared" si="5"/>
        <v>0.15555555555555556</v>
      </c>
      <c r="AT55" s="34"/>
      <c r="AU55" s="35"/>
      <c r="AV55" s="30">
        <f>SUM(AV53:AV54)</f>
        <v>33</v>
      </c>
      <c r="AW55" s="31">
        <f>AV55/AV$55</f>
        <v>1</v>
      </c>
      <c r="AY55" s="25">
        <v>3</v>
      </c>
      <c r="AZ55" s="26" t="s">
        <v>49</v>
      </c>
      <c r="BA55" s="23">
        <f>COUNTIF(AD$2:AD$46,3)</f>
        <v>1</v>
      </c>
      <c r="BB55" s="27">
        <f t="shared" si="6"/>
        <v>3.2258064516129031E-2</v>
      </c>
      <c r="BD55" s="25">
        <v>3</v>
      </c>
      <c r="BE55" s="26" t="s">
        <v>49</v>
      </c>
      <c r="BF55" s="23">
        <f>COUNTIF(AH$2:AH$46,3)</f>
        <v>33</v>
      </c>
      <c r="BG55" s="27">
        <f t="shared" si="7"/>
        <v>0.73333333333333328</v>
      </c>
      <c r="BI55" s="34"/>
      <c r="BJ55" s="35"/>
      <c r="BK55" s="30">
        <f>SUM(BK53:BK54)</f>
        <v>43</v>
      </c>
      <c r="BL55" s="31">
        <f>BK55/BK$55</f>
        <v>1</v>
      </c>
      <c r="BN55" s="25">
        <v>3</v>
      </c>
      <c r="BO55" s="26" t="s">
        <v>49</v>
      </c>
      <c r="BP55" s="23">
        <f>COUNTIF(AM$2:AM$46,3)</f>
        <v>1</v>
      </c>
      <c r="BQ55" s="27">
        <f t="shared" si="8"/>
        <v>2.2222222222222223E-2</v>
      </c>
    </row>
    <row r="56" spans="1:94" s="16" customFormat="1" ht="26.45" customHeight="1" x14ac:dyDescent="0.2">
      <c r="A56" s="28"/>
      <c r="B56" s="29"/>
      <c r="C56" s="30">
        <f>SUM(C53:C55)</f>
        <v>45</v>
      </c>
      <c r="D56" s="31">
        <f>C56/C$56</f>
        <v>1</v>
      </c>
      <c r="F56" s="25">
        <v>4</v>
      </c>
      <c r="G56" s="26" t="s">
        <v>50</v>
      </c>
      <c r="H56" s="23">
        <f>COUNTIF(I$2:I$46,4)</f>
        <v>18</v>
      </c>
      <c r="I56" s="27">
        <f t="shared" si="0"/>
        <v>0.4</v>
      </c>
      <c r="K56" s="28"/>
      <c r="L56" s="29"/>
      <c r="M56" s="29"/>
      <c r="N56" s="32"/>
      <c r="P56" s="33"/>
      <c r="Q56" s="29"/>
      <c r="R56" s="29"/>
      <c r="S56" s="32"/>
      <c r="U56" s="25">
        <v>4</v>
      </c>
      <c r="V56" s="26" t="s">
        <v>50</v>
      </c>
      <c r="W56" s="23">
        <f>COUNTIF(P$2:P$46,4)</f>
        <v>29</v>
      </c>
      <c r="X56" s="27">
        <f t="shared" si="1"/>
        <v>0.64444444444444449</v>
      </c>
      <c r="Z56" s="25">
        <v>4</v>
      </c>
      <c r="AA56" s="26" t="s">
        <v>51</v>
      </c>
      <c r="AB56" s="23">
        <f>COUNTIF(R$2:R$46,4)</f>
        <v>27</v>
      </c>
      <c r="AC56" s="27">
        <f t="shared" si="2"/>
        <v>0.6</v>
      </c>
      <c r="AE56" s="25">
        <v>4</v>
      </c>
      <c r="AF56" s="26" t="s">
        <v>51</v>
      </c>
      <c r="AG56" s="23">
        <f>COUNTIF(T$2:T$46,4)</f>
        <v>30</v>
      </c>
      <c r="AH56" s="27">
        <f t="shared" si="3"/>
        <v>0.66666666666666663</v>
      </c>
      <c r="AJ56" s="25">
        <v>4</v>
      </c>
      <c r="AK56" s="26" t="s">
        <v>51</v>
      </c>
      <c r="AL56" s="23">
        <f>COUNTIF(V$2:V$46,4)</f>
        <v>31</v>
      </c>
      <c r="AM56" s="27">
        <f t="shared" si="4"/>
        <v>0.68888888888888888</v>
      </c>
      <c r="AO56" s="25">
        <v>4</v>
      </c>
      <c r="AP56" s="26" t="s">
        <v>51</v>
      </c>
      <c r="AQ56" s="23">
        <f>COUNTIF(X$2:X$46,4)</f>
        <v>32</v>
      </c>
      <c r="AR56" s="27">
        <f t="shared" si="5"/>
        <v>0.71111111111111114</v>
      </c>
      <c r="AY56" s="25">
        <v>4</v>
      </c>
      <c r="AZ56" s="26" t="s">
        <v>51</v>
      </c>
      <c r="BA56" s="23">
        <f>COUNTIF(AD$2:AD$46,4)</f>
        <v>25</v>
      </c>
      <c r="BB56" s="27">
        <f t="shared" si="6"/>
        <v>0.80645161290322576</v>
      </c>
      <c r="BD56" s="25">
        <v>4</v>
      </c>
      <c r="BE56" s="26" t="s">
        <v>51</v>
      </c>
      <c r="BF56" s="23">
        <f>COUNTIF(AH$2:AH$46,4)</f>
        <v>0</v>
      </c>
      <c r="BG56" s="27">
        <f t="shared" si="7"/>
        <v>0</v>
      </c>
      <c r="BN56" s="25">
        <v>4</v>
      </c>
      <c r="BO56" s="26" t="s">
        <v>51</v>
      </c>
      <c r="BP56" s="23">
        <f>COUNTIF(AM$2:AM$46,4)</f>
        <v>36</v>
      </c>
      <c r="BQ56" s="27">
        <f t="shared" si="8"/>
        <v>0.8</v>
      </c>
    </row>
    <row r="57" spans="1:94" s="16" customFormat="1" ht="26.45" customHeight="1" x14ac:dyDescent="0.2">
      <c r="D57" s="17"/>
      <c r="F57" s="25">
        <v>5</v>
      </c>
      <c r="G57" s="26" t="s">
        <v>52</v>
      </c>
      <c r="H57" s="23">
        <f>COUNTIF(I$2:I$46,5)</f>
        <v>1</v>
      </c>
      <c r="I57" s="27">
        <f t="shared" si="0"/>
        <v>2.2222222222222223E-2</v>
      </c>
      <c r="K57" s="17"/>
      <c r="N57" s="18"/>
      <c r="U57" s="25">
        <v>5</v>
      </c>
      <c r="V57" s="26" t="s">
        <v>52</v>
      </c>
      <c r="W57" s="23">
        <f>COUNTIF(P$2:P$46,5)</f>
        <v>16</v>
      </c>
      <c r="X57" s="27">
        <f t="shared" si="1"/>
        <v>0.35555555555555557</v>
      </c>
      <c r="Z57" s="25">
        <v>5</v>
      </c>
      <c r="AA57" s="26" t="s">
        <v>53</v>
      </c>
      <c r="AB57" s="23">
        <f>COUNTIF(R$2:R$46,5)</f>
        <v>15</v>
      </c>
      <c r="AC57" s="27">
        <f t="shared" si="2"/>
        <v>0.33333333333333331</v>
      </c>
      <c r="AE57" s="25">
        <v>5</v>
      </c>
      <c r="AF57" s="26" t="s">
        <v>53</v>
      </c>
      <c r="AG57" s="23">
        <f>COUNTIF(T$2:T$46,5)</f>
        <v>2</v>
      </c>
      <c r="AH57" s="27">
        <f t="shared" si="3"/>
        <v>4.4444444444444446E-2</v>
      </c>
      <c r="AJ57" s="25">
        <v>5</v>
      </c>
      <c r="AK57" s="26" t="s">
        <v>53</v>
      </c>
      <c r="AL57" s="23">
        <f>COUNTIF(V$2:V$46,5)</f>
        <v>3</v>
      </c>
      <c r="AM57" s="27">
        <f t="shared" si="4"/>
        <v>6.6666666666666666E-2</v>
      </c>
      <c r="AO57" s="25">
        <v>5</v>
      </c>
      <c r="AP57" s="26" t="s">
        <v>53</v>
      </c>
      <c r="AQ57" s="23">
        <f>COUNTIF(X$2:X$46,5)</f>
        <v>3</v>
      </c>
      <c r="AR57" s="27">
        <f t="shared" si="5"/>
        <v>6.6666666666666666E-2</v>
      </c>
      <c r="AY57" s="25">
        <v>5</v>
      </c>
      <c r="AZ57" s="26" t="s">
        <v>53</v>
      </c>
      <c r="BA57" s="23">
        <f>COUNTIF(AD$2:AD$46,5)</f>
        <v>5</v>
      </c>
      <c r="BB57" s="27">
        <f t="shared" si="6"/>
        <v>0.16129032258064516</v>
      </c>
      <c r="BD57" s="25">
        <v>5</v>
      </c>
      <c r="BE57" s="26" t="s">
        <v>53</v>
      </c>
      <c r="BF57" s="23">
        <f>COUNTIF(AH$2:AH$46,5)</f>
        <v>0</v>
      </c>
      <c r="BG57" s="27">
        <f t="shared" si="7"/>
        <v>0</v>
      </c>
      <c r="BN57" s="25">
        <v>5</v>
      </c>
      <c r="BO57" s="26" t="s">
        <v>53</v>
      </c>
      <c r="BP57" s="23">
        <f>COUNTIF(AM$2:AM$46,5)</f>
        <v>6</v>
      </c>
      <c r="BQ57" s="27">
        <f t="shared" si="8"/>
        <v>0.13333333333333333</v>
      </c>
    </row>
    <row r="58" spans="1:94" s="16" customFormat="1" ht="12.75" x14ac:dyDescent="0.2">
      <c r="D58" s="17"/>
      <c r="F58" s="33"/>
      <c r="G58" s="29"/>
      <c r="H58" s="30">
        <f>SUM(H53:H57)</f>
        <v>45</v>
      </c>
      <c r="I58" s="31">
        <f t="shared" si="0"/>
        <v>1</v>
      </c>
      <c r="U58" s="33"/>
      <c r="V58" s="29"/>
      <c r="W58" s="30">
        <f>SUM(W53:W57)</f>
        <v>45</v>
      </c>
      <c r="X58" s="31">
        <f t="shared" si="1"/>
        <v>1</v>
      </c>
      <c r="Z58" s="33"/>
      <c r="AA58" s="29"/>
      <c r="AB58" s="30">
        <f>SUM(AB53:AB57)</f>
        <v>45</v>
      </c>
      <c r="AC58" s="31">
        <f t="shared" si="2"/>
        <v>1</v>
      </c>
      <c r="AE58" s="33"/>
      <c r="AF58" s="29"/>
      <c r="AG58" s="30">
        <f>SUM(AG53:AG57)</f>
        <v>45</v>
      </c>
      <c r="AH58" s="31">
        <f t="shared" si="3"/>
        <v>1</v>
      </c>
      <c r="AJ58" s="33"/>
      <c r="AK58" s="29"/>
      <c r="AL58" s="30">
        <f>SUM(AL53:AL57)</f>
        <v>45</v>
      </c>
      <c r="AM58" s="31">
        <f t="shared" si="4"/>
        <v>1</v>
      </c>
      <c r="AO58" s="33"/>
      <c r="AP58" s="29"/>
      <c r="AQ58" s="30">
        <f>SUM(AQ53:AQ57)</f>
        <v>45</v>
      </c>
      <c r="AR58" s="31">
        <f t="shared" si="5"/>
        <v>1</v>
      </c>
      <c r="AY58" s="33"/>
      <c r="AZ58" s="29"/>
      <c r="BA58" s="30">
        <f>SUM(BA53:BA57)</f>
        <v>31</v>
      </c>
      <c r="BB58" s="31">
        <f t="shared" si="6"/>
        <v>1</v>
      </c>
      <c r="BD58" s="33"/>
      <c r="BE58" s="29"/>
      <c r="BF58" s="30">
        <f>SUM(BF53:BF57)</f>
        <v>45</v>
      </c>
      <c r="BG58" s="31">
        <f t="shared" si="7"/>
        <v>1</v>
      </c>
      <c r="BN58" s="33"/>
      <c r="BO58" s="29"/>
      <c r="BP58" s="30">
        <f>SUM(BP53:BP57)</f>
        <v>45</v>
      </c>
      <c r="BQ58" s="31">
        <f t="shared" si="8"/>
        <v>1</v>
      </c>
    </row>
    <row r="59" spans="1:94" s="16" customFormat="1" ht="12.75" x14ac:dyDescent="0.2">
      <c r="D59" s="17"/>
      <c r="I59" s="18"/>
    </row>
    <row r="60" spans="1:94" s="16" customFormat="1" x14ac:dyDescent="0.2">
      <c r="C60" s="7"/>
      <c r="D60" s="17"/>
    </row>
    <row r="61" spans="1:94" x14ac:dyDescent="0.25">
      <c r="C61" s="13" t="s">
        <v>54</v>
      </c>
      <c r="D61" s="13"/>
      <c r="E61" s="13"/>
      <c r="K61" s="13" t="s">
        <v>55</v>
      </c>
      <c r="L61" s="13"/>
      <c r="M61" s="13"/>
      <c r="P61" s="73" t="s">
        <v>56</v>
      </c>
      <c r="Q61" s="73"/>
      <c r="R61" s="73"/>
      <c r="W61" s="6" t="s">
        <v>57</v>
      </c>
      <c r="AE61" s="6" t="s">
        <v>58</v>
      </c>
      <c r="AN61" t="s">
        <v>59</v>
      </c>
      <c r="AV61" s="1" t="s">
        <v>60</v>
      </c>
      <c r="BD61" s="1" t="s">
        <v>61</v>
      </c>
      <c r="BJ61" s="1" t="s">
        <v>62</v>
      </c>
      <c r="BR61" s="1" t="s">
        <v>63</v>
      </c>
      <c r="BX61" s="1" t="s">
        <v>64</v>
      </c>
      <c r="CF61" s="1" t="s">
        <v>65</v>
      </c>
    </row>
    <row r="63" spans="1:94" x14ac:dyDescent="0.25">
      <c r="B63" s="15"/>
      <c r="C63" s="15"/>
      <c r="D63" s="15"/>
      <c r="E63" s="15"/>
      <c r="F63" s="15"/>
      <c r="G63" s="15"/>
      <c r="H63" s="15"/>
      <c r="I63" s="15"/>
      <c r="J63" s="15"/>
      <c r="K63" s="15"/>
      <c r="L63" s="15"/>
      <c r="M63" s="15"/>
      <c r="N63" s="15"/>
      <c r="O63" s="15"/>
      <c r="P63" s="15"/>
      <c r="Q63" s="15"/>
      <c r="R63" s="15"/>
      <c r="S63" s="15"/>
      <c r="T63" s="15"/>
      <c r="W63" s="15"/>
      <c r="X63" s="15"/>
      <c r="Y63" s="15"/>
      <c r="Z63" s="15"/>
      <c r="AE63" s="15"/>
      <c r="AF63" s="15"/>
      <c r="AG63" s="15"/>
      <c r="AH63" s="15"/>
      <c r="AN63" s="15"/>
      <c r="AO63" s="15"/>
      <c r="AP63" s="15"/>
      <c r="AQ63" s="15"/>
      <c r="AV63" s="15"/>
      <c r="AW63" s="15"/>
      <c r="AX63" s="15"/>
      <c r="AY63" s="15"/>
      <c r="BD63" s="15"/>
      <c r="BE63" s="15"/>
      <c r="BF63" s="15"/>
      <c r="BG63" s="15"/>
      <c r="BJ63" s="15"/>
      <c r="BK63" s="15"/>
      <c r="BL63" s="15"/>
      <c r="BM63" s="15"/>
      <c r="BR63" s="15"/>
      <c r="BS63" s="15"/>
      <c r="BT63" s="15"/>
      <c r="BU63" s="15"/>
      <c r="BX63" s="15"/>
      <c r="BY63" s="15"/>
      <c r="BZ63" s="15"/>
      <c r="CA63" s="15"/>
      <c r="CF63" s="15"/>
      <c r="CG63" s="15"/>
      <c r="CH63" s="15"/>
      <c r="CI63" s="15"/>
    </row>
    <row r="64" spans="1:94" ht="45" x14ac:dyDescent="0.25">
      <c r="B64" s="36" t="s">
        <v>66</v>
      </c>
      <c r="C64" s="36" t="s">
        <v>6</v>
      </c>
      <c r="D64" s="37"/>
      <c r="E64" s="37"/>
      <c r="F64" s="37"/>
      <c r="G64" s="37"/>
      <c r="H64" s="38"/>
      <c r="I64" s="15"/>
      <c r="J64" s="36" t="s">
        <v>67</v>
      </c>
      <c r="K64" s="36" t="s">
        <v>10</v>
      </c>
      <c r="L64" s="37"/>
      <c r="M64" s="38"/>
      <c r="N64" s="10"/>
      <c r="O64" s="50" t="s">
        <v>68</v>
      </c>
      <c r="P64" s="50" t="s">
        <v>13</v>
      </c>
      <c r="Q64" s="51"/>
      <c r="R64" s="52"/>
      <c r="S64"/>
      <c r="T64"/>
      <c r="W64" s="50" t="s">
        <v>69</v>
      </c>
      <c r="X64" s="50" t="s">
        <v>15</v>
      </c>
      <c r="Y64" s="51"/>
      <c r="Z64" s="51"/>
      <c r="AA64" s="51"/>
      <c r="AB64" s="52"/>
      <c r="AC64"/>
      <c r="AE64" s="50" t="s">
        <v>70</v>
      </c>
      <c r="AF64" s="50" t="s">
        <v>17</v>
      </c>
      <c r="AG64" s="51"/>
      <c r="AH64" s="51"/>
      <c r="AI64" s="51"/>
      <c r="AJ64" s="52"/>
      <c r="AK64"/>
      <c r="AN64" s="50" t="s">
        <v>71</v>
      </c>
      <c r="AO64" s="50" t="s">
        <v>19</v>
      </c>
      <c r="AP64" s="51"/>
      <c r="AQ64" s="51"/>
      <c r="AR64" s="51"/>
      <c r="AS64" s="52"/>
      <c r="AT64"/>
      <c r="AU64"/>
      <c r="AV64" s="50" t="s">
        <v>72</v>
      </c>
      <c r="AW64" s="50" t="s">
        <v>21</v>
      </c>
      <c r="AX64" s="51"/>
      <c r="AY64" s="51"/>
      <c r="AZ64" s="51"/>
      <c r="BA64" s="52"/>
      <c r="BB64"/>
      <c r="BD64" s="50" t="s">
        <v>73</v>
      </c>
      <c r="BE64" s="50" t="s">
        <v>23</v>
      </c>
      <c r="BF64" s="51"/>
      <c r="BG64" s="51"/>
      <c r="BH64" s="52"/>
      <c r="BI64"/>
      <c r="BJ64" s="50" t="s">
        <v>74</v>
      </c>
      <c r="BK64" s="50" t="s">
        <v>27</v>
      </c>
      <c r="BL64" s="51"/>
      <c r="BM64" s="51"/>
      <c r="BN64" s="51"/>
      <c r="BO64" s="52"/>
      <c r="BP64"/>
      <c r="BR64" s="50" t="s">
        <v>75</v>
      </c>
      <c r="BS64" s="50" t="s">
        <v>34</v>
      </c>
      <c r="BT64" s="51"/>
      <c r="BU64" s="51"/>
      <c r="BV64" s="52"/>
      <c r="BW64"/>
      <c r="BX64" s="50" t="s">
        <v>76</v>
      </c>
      <c r="BY64" s="50" t="s">
        <v>36</v>
      </c>
      <c r="BZ64" s="51"/>
      <c r="CA64" s="51"/>
      <c r="CB64" s="51"/>
      <c r="CC64" s="52"/>
      <c r="CD64"/>
      <c r="CF64" s="50" t="s">
        <v>77</v>
      </c>
      <c r="CG64" s="50" t="s">
        <v>31</v>
      </c>
      <c r="CH64" s="51"/>
      <c r="CI64" s="52"/>
      <c r="CJ64"/>
      <c r="CK64"/>
      <c r="CL64"/>
      <c r="CM64"/>
      <c r="CN64"/>
      <c r="CO64"/>
      <c r="CP64"/>
    </row>
    <row r="65" spans="2:94" ht="28.15" customHeight="1" x14ac:dyDescent="0.25">
      <c r="B65" s="36" t="s">
        <v>3</v>
      </c>
      <c r="C65" s="39">
        <v>1</v>
      </c>
      <c r="D65" s="40">
        <v>2</v>
      </c>
      <c r="E65" s="40">
        <v>3</v>
      </c>
      <c r="F65" s="40">
        <v>4</v>
      </c>
      <c r="G65" s="40">
        <v>5</v>
      </c>
      <c r="H65" s="41" t="s">
        <v>78</v>
      </c>
      <c r="I65" s="15"/>
      <c r="J65" s="36" t="s">
        <v>3</v>
      </c>
      <c r="K65" s="39">
        <v>1</v>
      </c>
      <c r="L65" s="40">
        <v>2</v>
      </c>
      <c r="M65" s="41" t="s">
        <v>78</v>
      </c>
      <c r="N65" s="10"/>
      <c r="O65" s="50" t="s">
        <v>3</v>
      </c>
      <c r="P65" s="53">
        <v>4</v>
      </c>
      <c r="Q65" s="54">
        <v>5</v>
      </c>
      <c r="R65" s="55" t="s">
        <v>78</v>
      </c>
      <c r="S65"/>
      <c r="T65"/>
      <c r="W65" s="50" t="s">
        <v>3</v>
      </c>
      <c r="X65" s="53">
        <v>2</v>
      </c>
      <c r="Y65" s="54">
        <v>3</v>
      </c>
      <c r="Z65" s="54">
        <v>4</v>
      </c>
      <c r="AA65" s="54">
        <v>5</v>
      </c>
      <c r="AB65" s="55" t="s">
        <v>78</v>
      </c>
      <c r="AC65"/>
      <c r="AE65" s="50" t="s">
        <v>3</v>
      </c>
      <c r="AF65" s="53">
        <v>2</v>
      </c>
      <c r="AG65" s="54">
        <v>3</v>
      </c>
      <c r="AH65" s="54">
        <v>4</v>
      </c>
      <c r="AI65" s="54">
        <v>5</v>
      </c>
      <c r="AJ65" s="55" t="s">
        <v>78</v>
      </c>
      <c r="AK65"/>
      <c r="AN65" s="50" t="s">
        <v>3</v>
      </c>
      <c r="AO65" s="53">
        <v>2</v>
      </c>
      <c r="AP65" s="54">
        <v>3</v>
      </c>
      <c r="AQ65" s="54">
        <v>4</v>
      </c>
      <c r="AR65" s="54">
        <v>5</v>
      </c>
      <c r="AS65" s="55" t="s">
        <v>78</v>
      </c>
      <c r="AT65"/>
      <c r="AU65"/>
      <c r="AV65" s="50" t="s">
        <v>3</v>
      </c>
      <c r="AW65" s="53">
        <v>2</v>
      </c>
      <c r="AX65" s="54">
        <v>3</v>
      </c>
      <c r="AY65" s="54">
        <v>4</v>
      </c>
      <c r="AZ65" s="54">
        <v>5</v>
      </c>
      <c r="BA65" s="55" t="s">
        <v>78</v>
      </c>
      <c r="BB65"/>
      <c r="BD65" s="50" t="s">
        <v>3</v>
      </c>
      <c r="BE65" s="53">
        <v>1</v>
      </c>
      <c r="BF65" s="54">
        <v>2</v>
      </c>
      <c r="BG65" s="54" t="s">
        <v>79</v>
      </c>
      <c r="BH65" s="55" t="s">
        <v>78</v>
      </c>
      <c r="BI65"/>
      <c r="BJ65" s="50" t="s">
        <v>3</v>
      </c>
      <c r="BK65" s="53">
        <v>3</v>
      </c>
      <c r="BL65" s="54">
        <v>4</v>
      </c>
      <c r="BM65" s="54">
        <v>5</v>
      </c>
      <c r="BN65" s="54" t="s">
        <v>79</v>
      </c>
      <c r="BO65" s="55" t="s">
        <v>78</v>
      </c>
      <c r="BP65"/>
      <c r="BR65" s="50" t="s">
        <v>3</v>
      </c>
      <c r="BS65" s="53">
        <v>1</v>
      </c>
      <c r="BT65" s="54">
        <v>2</v>
      </c>
      <c r="BU65" s="54" t="s">
        <v>79</v>
      </c>
      <c r="BV65" s="55" t="s">
        <v>78</v>
      </c>
      <c r="BW65"/>
      <c r="BX65" s="50" t="s">
        <v>3</v>
      </c>
      <c r="BY65" s="53">
        <v>2</v>
      </c>
      <c r="BZ65" s="54">
        <v>3</v>
      </c>
      <c r="CA65" s="54">
        <v>4</v>
      </c>
      <c r="CB65" s="54">
        <v>5</v>
      </c>
      <c r="CC65" s="55" t="s">
        <v>78</v>
      </c>
      <c r="CD65"/>
      <c r="CF65" s="50" t="s">
        <v>3</v>
      </c>
      <c r="CG65" s="53">
        <v>2</v>
      </c>
      <c r="CH65" s="54">
        <v>3</v>
      </c>
      <c r="CI65" s="55" t="s">
        <v>78</v>
      </c>
      <c r="CJ65"/>
      <c r="CK65"/>
      <c r="CL65"/>
      <c r="CM65"/>
      <c r="CN65"/>
      <c r="CO65"/>
      <c r="CP65"/>
    </row>
    <row r="66" spans="2:94" x14ac:dyDescent="0.25">
      <c r="B66" s="39">
        <v>1</v>
      </c>
      <c r="C66" s="39"/>
      <c r="D66" s="40">
        <v>11</v>
      </c>
      <c r="E66" s="40"/>
      <c r="F66" s="40">
        <v>1</v>
      </c>
      <c r="G66" s="40"/>
      <c r="H66" s="41">
        <v>12</v>
      </c>
      <c r="I66" s="15"/>
      <c r="J66" s="39">
        <v>1</v>
      </c>
      <c r="K66" s="39">
        <v>6</v>
      </c>
      <c r="L66" s="40">
        <v>6</v>
      </c>
      <c r="M66" s="41">
        <v>12</v>
      </c>
      <c r="N66" s="10"/>
      <c r="O66" s="53">
        <v>1</v>
      </c>
      <c r="P66" s="53">
        <v>12</v>
      </c>
      <c r="Q66" s="54"/>
      <c r="R66" s="55">
        <v>12</v>
      </c>
      <c r="S66"/>
      <c r="T66"/>
      <c r="W66" s="53">
        <v>1</v>
      </c>
      <c r="X66" s="53">
        <v>2</v>
      </c>
      <c r="Y66" s="54"/>
      <c r="Z66" s="54">
        <v>10</v>
      </c>
      <c r="AA66" s="54"/>
      <c r="AB66" s="55">
        <v>12</v>
      </c>
      <c r="AC66"/>
      <c r="AE66" s="53">
        <v>1</v>
      </c>
      <c r="AF66" s="53">
        <v>4</v>
      </c>
      <c r="AG66" s="54"/>
      <c r="AH66" s="54">
        <v>8</v>
      </c>
      <c r="AI66" s="54"/>
      <c r="AJ66" s="55">
        <v>12</v>
      </c>
      <c r="AK66"/>
      <c r="AN66" s="53">
        <v>1</v>
      </c>
      <c r="AO66" s="53">
        <v>2</v>
      </c>
      <c r="AP66" s="54"/>
      <c r="AQ66" s="54">
        <v>10</v>
      </c>
      <c r="AR66" s="54"/>
      <c r="AS66" s="55">
        <v>12</v>
      </c>
      <c r="AT66"/>
      <c r="AU66"/>
      <c r="AV66" s="53">
        <v>1</v>
      </c>
      <c r="AW66" s="53">
        <v>2</v>
      </c>
      <c r="AX66" s="54"/>
      <c r="AY66" s="54">
        <v>10</v>
      </c>
      <c r="AZ66" s="54"/>
      <c r="BA66" s="55">
        <v>12</v>
      </c>
      <c r="BB66"/>
      <c r="BD66" s="53">
        <v>1</v>
      </c>
      <c r="BE66" s="53"/>
      <c r="BF66" s="54">
        <v>2</v>
      </c>
      <c r="BG66" s="54"/>
      <c r="BH66" s="55">
        <v>2</v>
      </c>
      <c r="BI66"/>
      <c r="BJ66" s="53">
        <v>1</v>
      </c>
      <c r="BK66" s="53"/>
      <c r="BL66" s="54"/>
      <c r="BM66" s="54"/>
      <c r="BN66" s="54"/>
      <c r="BO66" s="55"/>
      <c r="BP66"/>
      <c r="BR66" s="53">
        <v>1</v>
      </c>
      <c r="BS66" s="53">
        <v>4</v>
      </c>
      <c r="BT66" s="54">
        <v>8</v>
      </c>
      <c r="BU66" s="54"/>
      <c r="BV66" s="55">
        <v>12</v>
      </c>
      <c r="BW66"/>
      <c r="BX66" s="53">
        <v>1</v>
      </c>
      <c r="BY66" s="53">
        <v>2</v>
      </c>
      <c r="BZ66" s="54"/>
      <c r="CA66" s="54">
        <v>10</v>
      </c>
      <c r="CB66" s="54"/>
      <c r="CC66" s="55">
        <v>12</v>
      </c>
      <c r="CD66"/>
      <c r="CF66" s="53">
        <v>1</v>
      </c>
      <c r="CG66" s="53">
        <v>11</v>
      </c>
      <c r="CH66" s="54">
        <v>1</v>
      </c>
      <c r="CI66" s="55">
        <v>12</v>
      </c>
      <c r="CJ66"/>
      <c r="CK66"/>
      <c r="CL66"/>
      <c r="CM66"/>
      <c r="CN66"/>
      <c r="CO66"/>
      <c r="CP66"/>
    </row>
    <row r="67" spans="2:94" x14ac:dyDescent="0.25">
      <c r="B67" s="42">
        <v>2</v>
      </c>
      <c r="C67" s="42"/>
      <c r="D67" s="10">
        <v>6</v>
      </c>
      <c r="E67" s="10">
        <v>2</v>
      </c>
      <c r="F67" s="10">
        <v>17</v>
      </c>
      <c r="G67" s="10">
        <v>1</v>
      </c>
      <c r="H67" s="43">
        <v>26</v>
      </c>
      <c r="I67" s="15"/>
      <c r="J67" s="42">
        <v>2</v>
      </c>
      <c r="K67" s="42">
        <v>20</v>
      </c>
      <c r="L67" s="10">
        <v>6</v>
      </c>
      <c r="M67" s="43">
        <v>26</v>
      </c>
      <c r="N67" s="10"/>
      <c r="O67" s="56">
        <v>2</v>
      </c>
      <c r="P67" s="56">
        <v>13</v>
      </c>
      <c r="Q67" s="57">
        <v>13</v>
      </c>
      <c r="R67" s="58">
        <v>26</v>
      </c>
      <c r="S67"/>
      <c r="T67"/>
      <c r="W67" s="56">
        <v>2</v>
      </c>
      <c r="X67" s="56"/>
      <c r="Y67" s="57">
        <v>1</v>
      </c>
      <c r="Z67" s="57">
        <v>12</v>
      </c>
      <c r="AA67" s="57">
        <v>13</v>
      </c>
      <c r="AB67" s="58">
        <v>26</v>
      </c>
      <c r="AC67"/>
      <c r="AE67" s="56">
        <v>2</v>
      </c>
      <c r="AF67" s="56">
        <v>6</v>
      </c>
      <c r="AG67" s="57">
        <v>3</v>
      </c>
      <c r="AH67" s="57">
        <v>17</v>
      </c>
      <c r="AI67" s="57"/>
      <c r="AJ67" s="58">
        <v>26</v>
      </c>
      <c r="AK67"/>
      <c r="AN67" s="56">
        <v>2</v>
      </c>
      <c r="AO67" s="56">
        <v>4</v>
      </c>
      <c r="AP67" s="57">
        <v>5</v>
      </c>
      <c r="AQ67" s="57">
        <v>17</v>
      </c>
      <c r="AR67" s="57"/>
      <c r="AS67" s="58">
        <v>26</v>
      </c>
      <c r="AT67"/>
      <c r="AU67"/>
      <c r="AV67" s="56">
        <v>2</v>
      </c>
      <c r="AW67" s="56">
        <v>1</v>
      </c>
      <c r="AX67" s="57">
        <v>4</v>
      </c>
      <c r="AY67" s="57">
        <v>18</v>
      </c>
      <c r="AZ67" s="57">
        <v>3</v>
      </c>
      <c r="BA67" s="58">
        <v>26</v>
      </c>
      <c r="BB67"/>
      <c r="BD67" s="56">
        <v>2</v>
      </c>
      <c r="BE67" s="56">
        <v>7</v>
      </c>
      <c r="BF67" s="57">
        <v>19</v>
      </c>
      <c r="BG67" s="57"/>
      <c r="BH67" s="58">
        <v>26</v>
      </c>
      <c r="BI67"/>
      <c r="BJ67" s="56">
        <v>2</v>
      </c>
      <c r="BK67" s="56">
        <v>1</v>
      </c>
      <c r="BL67" s="57">
        <v>20</v>
      </c>
      <c r="BM67" s="57">
        <v>5</v>
      </c>
      <c r="BN67" s="57"/>
      <c r="BO67" s="58">
        <v>26</v>
      </c>
      <c r="BP67"/>
      <c r="BR67" s="56">
        <v>2</v>
      </c>
      <c r="BS67" s="56">
        <v>14</v>
      </c>
      <c r="BT67" s="57">
        <v>12</v>
      </c>
      <c r="BU67" s="57"/>
      <c r="BV67" s="58">
        <v>26</v>
      </c>
      <c r="BW67"/>
      <c r="BX67" s="56">
        <v>2</v>
      </c>
      <c r="BY67" s="56"/>
      <c r="BZ67" s="57">
        <v>1</v>
      </c>
      <c r="CA67" s="57">
        <v>19</v>
      </c>
      <c r="CB67" s="57">
        <v>6</v>
      </c>
      <c r="CC67" s="58">
        <v>26</v>
      </c>
      <c r="CD67"/>
      <c r="CF67" s="56">
        <v>2</v>
      </c>
      <c r="CG67" s="56"/>
      <c r="CH67" s="57">
        <v>26</v>
      </c>
      <c r="CI67" s="58">
        <v>26</v>
      </c>
      <c r="CJ67"/>
      <c r="CK67"/>
      <c r="CL67"/>
      <c r="CM67"/>
      <c r="CN67"/>
      <c r="CO67"/>
      <c r="CP67"/>
    </row>
    <row r="68" spans="2:94" x14ac:dyDescent="0.25">
      <c r="B68" s="42">
        <v>3</v>
      </c>
      <c r="C68" s="42">
        <v>2</v>
      </c>
      <c r="D68" s="10">
        <v>5</v>
      </c>
      <c r="E68" s="10"/>
      <c r="F68" s="10"/>
      <c r="G68" s="10"/>
      <c r="H68" s="43">
        <v>7</v>
      </c>
      <c r="I68" s="15"/>
      <c r="J68" s="42">
        <v>3</v>
      </c>
      <c r="K68" s="42">
        <v>7</v>
      </c>
      <c r="L68" s="10"/>
      <c r="M68" s="43">
        <v>7</v>
      </c>
      <c r="N68" s="10"/>
      <c r="O68" s="56">
        <v>3</v>
      </c>
      <c r="P68" s="56">
        <v>4</v>
      </c>
      <c r="Q68" s="57">
        <v>3</v>
      </c>
      <c r="R68" s="58">
        <v>7</v>
      </c>
      <c r="S68"/>
      <c r="T68"/>
      <c r="W68" s="56">
        <v>3</v>
      </c>
      <c r="X68" s="56"/>
      <c r="Y68" s="57"/>
      <c r="Z68" s="57">
        <v>5</v>
      </c>
      <c r="AA68" s="57">
        <v>2</v>
      </c>
      <c r="AB68" s="58">
        <v>7</v>
      </c>
      <c r="AC68"/>
      <c r="AE68" s="56">
        <v>3</v>
      </c>
      <c r="AF68" s="56"/>
      <c r="AG68" s="57"/>
      <c r="AH68" s="57">
        <v>5</v>
      </c>
      <c r="AI68" s="57">
        <v>2</v>
      </c>
      <c r="AJ68" s="58">
        <v>7</v>
      </c>
      <c r="AK68"/>
      <c r="AN68" s="56">
        <v>3</v>
      </c>
      <c r="AO68" s="56"/>
      <c r="AP68" s="57"/>
      <c r="AQ68" s="57">
        <v>4</v>
      </c>
      <c r="AR68" s="57">
        <v>3</v>
      </c>
      <c r="AS68" s="58">
        <v>7</v>
      </c>
      <c r="AT68"/>
      <c r="AU68"/>
      <c r="AV68" s="56">
        <v>3</v>
      </c>
      <c r="AW68" s="56"/>
      <c r="AX68" s="57">
        <v>3</v>
      </c>
      <c r="AY68" s="57">
        <v>4</v>
      </c>
      <c r="AZ68" s="57"/>
      <c r="BA68" s="58">
        <v>7</v>
      </c>
      <c r="BB68"/>
      <c r="BD68" s="56">
        <v>3</v>
      </c>
      <c r="BE68" s="56">
        <v>5</v>
      </c>
      <c r="BF68" s="57"/>
      <c r="BG68" s="57"/>
      <c r="BH68" s="58">
        <v>5</v>
      </c>
      <c r="BI68"/>
      <c r="BJ68" s="56">
        <v>3</v>
      </c>
      <c r="BK68" s="56"/>
      <c r="BL68" s="57">
        <v>5</v>
      </c>
      <c r="BM68" s="57"/>
      <c r="BN68" s="57"/>
      <c r="BO68" s="58">
        <v>5</v>
      </c>
      <c r="BP68"/>
      <c r="BR68" s="56">
        <v>3</v>
      </c>
      <c r="BS68" s="56"/>
      <c r="BT68" s="57">
        <v>5</v>
      </c>
      <c r="BU68" s="57"/>
      <c r="BV68" s="58">
        <v>5</v>
      </c>
      <c r="BW68"/>
      <c r="BX68" s="56">
        <v>3</v>
      </c>
      <c r="BY68" s="56"/>
      <c r="BZ68" s="57"/>
      <c r="CA68" s="57">
        <v>7</v>
      </c>
      <c r="CB68" s="57"/>
      <c r="CC68" s="58">
        <v>7</v>
      </c>
      <c r="CD68"/>
      <c r="CF68" s="56">
        <v>3</v>
      </c>
      <c r="CG68" s="56">
        <v>1</v>
      </c>
      <c r="CH68" s="57">
        <v>6</v>
      </c>
      <c r="CI68" s="58">
        <v>7</v>
      </c>
      <c r="CJ68"/>
      <c r="CK68"/>
      <c r="CL68"/>
      <c r="CM68"/>
      <c r="CN68"/>
      <c r="CO68"/>
      <c r="CP68"/>
    </row>
    <row r="69" spans="2:94" ht="30" x14ac:dyDescent="0.25">
      <c r="B69" s="44" t="s">
        <v>78</v>
      </c>
      <c r="C69" s="44">
        <v>2</v>
      </c>
      <c r="D69" s="45">
        <v>22</v>
      </c>
      <c r="E69" s="45">
        <v>2</v>
      </c>
      <c r="F69" s="45">
        <v>18</v>
      </c>
      <c r="G69" s="45">
        <v>1</v>
      </c>
      <c r="H69" s="46">
        <v>45</v>
      </c>
      <c r="I69" s="15"/>
      <c r="J69" s="44" t="s">
        <v>78</v>
      </c>
      <c r="K69" s="44">
        <v>33</v>
      </c>
      <c r="L69" s="45">
        <v>12</v>
      </c>
      <c r="M69" s="46">
        <v>45</v>
      </c>
      <c r="N69" s="10"/>
      <c r="O69" s="59" t="s">
        <v>78</v>
      </c>
      <c r="P69" s="59">
        <v>29</v>
      </c>
      <c r="Q69" s="60">
        <v>16</v>
      </c>
      <c r="R69" s="61">
        <v>45</v>
      </c>
      <c r="S69"/>
      <c r="T69"/>
      <c r="W69" s="59" t="s">
        <v>78</v>
      </c>
      <c r="X69" s="59">
        <v>2</v>
      </c>
      <c r="Y69" s="60">
        <v>1</v>
      </c>
      <c r="Z69" s="60">
        <v>27</v>
      </c>
      <c r="AA69" s="60">
        <v>15</v>
      </c>
      <c r="AB69" s="61">
        <v>45</v>
      </c>
      <c r="AC69"/>
      <c r="AE69" s="59" t="s">
        <v>78</v>
      </c>
      <c r="AF69" s="59">
        <v>10</v>
      </c>
      <c r="AG69" s="60">
        <v>3</v>
      </c>
      <c r="AH69" s="60">
        <v>30</v>
      </c>
      <c r="AI69" s="60">
        <v>2</v>
      </c>
      <c r="AJ69" s="61">
        <v>45</v>
      </c>
      <c r="AK69"/>
      <c r="AN69" s="59" t="s">
        <v>78</v>
      </c>
      <c r="AO69" s="59">
        <v>6</v>
      </c>
      <c r="AP69" s="60">
        <v>5</v>
      </c>
      <c r="AQ69" s="60">
        <v>31</v>
      </c>
      <c r="AR69" s="60">
        <v>3</v>
      </c>
      <c r="AS69" s="61">
        <v>45</v>
      </c>
      <c r="AT69"/>
      <c r="AU69"/>
      <c r="AV69" s="59" t="s">
        <v>78</v>
      </c>
      <c r="AW69" s="59">
        <v>3</v>
      </c>
      <c r="AX69" s="60">
        <v>7</v>
      </c>
      <c r="AY69" s="60">
        <v>32</v>
      </c>
      <c r="AZ69" s="60">
        <v>3</v>
      </c>
      <c r="BA69" s="61">
        <v>45</v>
      </c>
      <c r="BB69"/>
      <c r="BD69" s="59" t="s">
        <v>78</v>
      </c>
      <c r="BE69" s="59">
        <v>12</v>
      </c>
      <c r="BF69" s="60">
        <v>21</v>
      </c>
      <c r="BG69" s="60"/>
      <c r="BH69" s="61">
        <v>33</v>
      </c>
      <c r="BI69"/>
      <c r="BJ69" s="59" t="s">
        <v>78</v>
      </c>
      <c r="BK69" s="59">
        <v>1</v>
      </c>
      <c r="BL69" s="60">
        <v>25</v>
      </c>
      <c r="BM69" s="60">
        <v>5</v>
      </c>
      <c r="BN69" s="60"/>
      <c r="BO69" s="61">
        <v>31</v>
      </c>
      <c r="BP69"/>
      <c r="BR69" s="59" t="s">
        <v>78</v>
      </c>
      <c r="BS69" s="59">
        <v>18</v>
      </c>
      <c r="BT69" s="60">
        <v>25</v>
      </c>
      <c r="BU69" s="60"/>
      <c r="BV69" s="61">
        <v>43</v>
      </c>
      <c r="BW69"/>
      <c r="BX69" s="59" t="s">
        <v>78</v>
      </c>
      <c r="BY69" s="59">
        <v>2</v>
      </c>
      <c r="BZ69" s="60">
        <v>1</v>
      </c>
      <c r="CA69" s="60">
        <v>36</v>
      </c>
      <c r="CB69" s="60">
        <v>6</v>
      </c>
      <c r="CC69" s="61">
        <v>45</v>
      </c>
      <c r="CD69"/>
      <c r="CF69" s="59" t="s">
        <v>78</v>
      </c>
      <c r="CG69" s="59">
        <v>12</v>
      </c>
      <c r="CH69" s="60">
        <v>33</v>
      </c>
      <c r="CI69" s="61">
        <v>45</v>
      </c>
      <c r="CJ69"/>
      <c r="CK69"/>
      <c r="CL69"/>
      <c r="CM69"/>
      <c r="CN69"/>
      <c r="CO69"/>
      <c r="CP69"/>
    </row>
    <row r="70" spans="2:94" x14ac:dyDescent="0.25">
      <c r="B70" s="10"/>
      <c r="C70" s="10"/>
      <c r="D70" s="10"/>
      <c r="E70" s="10"/>
      <c r="F70" s="10"/>
      <c r="G70" s="10"/>
      <c r="H70" s="10"/>
      <c r="I70" s="15"/>
      <c r="J70"/>
      <c r="K70"/>
      <c r="L70"/>
      <c r="M70"/>
      <c r="N70"/>
      <c r="O70"/>
      <c r="P70"/>
      <c r="Q70"/>
      <c r="R70"/>
      <c r="S70"/>
      <c r="T70"/>
      <c r="U70"/>
      <c r="W70"/>
      <c r="X70"/>
      <c r="Y70"/>
      <c r="Z70"/>
      <c r="AA70"/>
      <c r="AB70"/>
      <c r="AC70"/>
      <c r="AE70"/>
      <c r="AF70"/>
      <c r="AG70"/>
      <c r="AH70"/>
      <c r="AI70"/>
      <c r="AJ70"/>
      <c r="AK70"/>
      <c r="AN70"/>
      <c r="AO70"/>
      <c r="AP70"/>
      <c r="AQ70"/>
      <c r="AR70"/>
      <c r="AS70"/>
      <c r="AT70"/>
      <c r="AU70"/>
      <c r="AV70"/>
      <c r="AW70"/>
      <c r="AX70"/>
      <c r="AY70"/>
      <c r="AZ70"/>
      <c r="BA70"/>
      <c r="BB70"/>
      <c r="BD70"/>
      <c r="BE70"/>
      <c r="BF70"/>
      <c r="BG70"/>
      <c r="BH70"/>
      <c r="BI70"/>
      <c r="BJ70"/>
      <c r="BK70"/>
      <c r="BL70"/>
      <c r="BM70"/>
      <c r="BN70"/>
      <c r="BO70"/>
      <c r="BP70"/>
      <c r="BR70"/>
      <c r="BS70"/>
      <c r="BT70"/>
      <c r="BU70"/>
      <c r="BV70"/>
      <c r="BX70"/>
      <c r="BY70"/>
      <c r="BZ70"/>
      <c r="CA70"/>
      <c r="CB70"/>
      <c r="CC70"/>
      <c r="CD70"/>
      <c r="CF70"/>
      <c r="CG70"/>
      <c r="CH70"/>
      <c r="CI70"/>
      <c r="CJ70"/>
      <c r="CK70"/>
      <c r="CL70"/>
      <c r="CM70"/>
      <c r="CN70"/>
      <c r="CO70"/>
      <c r="CP70"/>
    </row>
    <row r="71" spans="2:94" x14ac:dyDescent="0.25">
      <c r="B71" s="10"/>
      <c r="C71" s="10"/>
      <c r="D71" s="10"/>
      <c r="E71" s="10"/>
      <c r="F71" s="10"/>
      <c r="G71" s="10"/>
      <c r="H71" s="10"/>
      <c r="I71" s="15"/>
      <c r="J71"/>
      <c r="K71"/>
      <c r="L71"/>
      <c r="M71"/>
      <c r="N71"/>
      <c r="O71"/>
      <c r="P71"/>
      <c r="Q71"/>
      <c r="R71"/>
      <c r="S71"/>
      <c r="T71"/>
      <c r="U71"/>
    </row>
    <row r="72" spans="2:94" ht="38.25" x14ac:dyDescent="0.25">
      <c r="B72" s="49"/>
      <c r="C72" s="47" t="s">
        <v>41</v>
      </c>
      <c r="D72" s="47" t="s">
        <v>45</v>
      </c>
      <c r="E72" s="47" t="s">
        <v>49</v>
      </c>
      <c r="F72" s="47" t="s">
        <v>50</v>
      </c>
      <c r="G72" s="47" t="s">
        <v>80</v>
      </c>
      <c r="H72" s="49" t="s">
        <v>38</v>
      </c>
      <c r="I72" s="15"/>
      <c r="J72" s="48"/>
      <c r="K72" s="47" t="s">
        <v>42</v>
      </c>
      <c r="L72" s="47" t="s">
        <v>46</v>
      </c>
      <c r="M72" s="49" t="s">
        <v>38</v>
      </c>
      <c r="O72" s="49"/>
      <c r="P72" s="47" t="s">
        <v>41</v>
      </c>
      <c r="Q72" s="47" t="s">
        <v>45</v>
      </c>
      <c r="R72" s="47" t="s">
        <v>49</v>
      </c>
      <c r="S72" s="47" t="s">
        <v>50</v>
      </c>
      <c r="T72" s="47" t="s">
        <v>80</v>
      </c>
      <c r="U72" s="49" t="s">
        <v>38</v>
      </c>
      <c r="W72" s="49"/>
      <c r="X72" s="47" t="s">
        <v>41</v>
      </c>
      <c r="Y72" s="47" t="s">
        <v>45</v>
      </c>
      <c r="Z72" s="47" t="s">
        <v>49</v>
      </c>
      <c r="AA72" s="47" t="s">
        <v>50</v>
      </c>
      <c r="AB72" s="47" t="s">
        <v>80</v>
      </c>
      <c r="AC72" s="49" t="s">
        <v>38</v>
      </c>
      <c r="AE72" s="49"/>
      <c r="AF72" s="47" t="s">
        <v>41</v>
      </c>
      <c r="AG72" s="47" t="s">
        <v>45</v>
      </c>
      <c r="AH72" s="47" t="s">
        <v>49</v>
      </c>
      <c r="AI72" s="47" t="s">
        <v>50</v>
      </c>
      <c r="AJ72" s="47" t="s">
        <v>80</v>
      </c>
      <c r="AK72" s="49" t="s">
        <v>38</v>
      </c>
      <c r="AN72" s="49"/>
      <c r="AO72" s="47" t="s">
        <v>41</v>
      </c>
      <c r="AP72" s="47" t="s">
        <v>45</v>
      </c>
      <c r="AQ72" s="47" t="s">
        <v>49</v>
      </c>
      <c r="AR72" s="47" t="s">
        <v>50</v>
      </c>
      <c r="AS72" s="47" t="s">
        <v>80</v>
      </c>
      <c r="AT72" s="49" t="s">
        <v>38</v>
      </c>
      <c r="AV72" s="49"/>
      <c r="AW72" s="47" t="s">
        <v>41</v>
      </c>
      <c r="AX72" s="47" t="s">
        <v>45</v>
      </c>
      <c r="AY72" s="47" t="s">
        <v>49</v>
      </c>
      <c r="AZ72" s="47" t="s">
        <v>50</v>
      </c>
      <c r="BA72" s="47" t="s">
        <v>80</v>
      </c>
      <c r="BB72" s="49" t="s">
        <v>38</v>
      </c>
      <c r="BD72" s="48"/>
      <c r="BE72" s="47" t="s">
        <v>42</v>
      </c>
      <c r="BF72" s="47" t="s">
        <v>46</v>
      </c>
      <c r="BG72" s="49" t="s">
        <v>38</v>
      </c>
      <c r="BJ72" s="49"/>
      <c r="BK72" s="47" t="s">
        <v>41</v>
      </c>
      <c r="BL72" s="47" t="s">
        <v>45</v>
      </c>
      <c r="BM72" s="47" t="s">
        <v>49</v>
      </c>
      <c r="BN72" s="47" t="s">
        <v>50</v>
      </c>
      <c r="BO72" s="47" t="s">
        <v>80</v>
      </c>
      <c r="BP72" s="49" t="s">
        <v>38</v>
      </c>
      <c r="BR72" s="48"/>
      <c r="BS72" s="47" t="s">
        <v>42</v>
      </c>
      <c r="BT72" s="47" t="s">
        <v>46</v>
      </c>
      <c r="BU72" s="49" t="s">
        <v>38</v>
      </c>
      <c r="BX72" s="49"/>
      <c r="BY72" s="47" t="s">
        <v>41</v>
      </c>
      <c r="BZ72" s="47" t="s">
        <v>45</v>
      </c>
      <c r="CA72" s="47" t="s">
        <v>49</v>
      </c>
      <c r="CB72" s="47" t="s">
        <v>50</v>
      </c>
      <c r="CC72" s="47" t="s">
        <v>80</v>
      </c>
      <c r="CD72" s="49" t="s">
        <v>38</v>
      </c>
      <c r="CF72" s="49"/>
      <c r="CG72" s="47" t="s">
        <v>41</v>
      </c>
      <c r="CH72" s="47" t="s">
        <v>45</v>
      </c>
      <c r="CI72" s="47" t="s">
        <v>49</v>
      </c>
      <c r="CJ72" s="47" t="s">
        <v>50</v>
      </c>
      <c r="CK72" s="47" t="s">
        <v>80</v>
      </c>
      <c r="CL72" s="49" t="s">
        <v>38</v>
      </c>
    </row>
    <row r="73" spans="2:94" x14ac:dyDescent="0.25">
      <c r="B73" s="47" t="s">
        <v>40</v>
      </c>
      <c r="C73" s="49"/>
      <c r="D73" s="49">
        <v>11</v>
      </c>
      <c r="E73" s="49"/>
      <c r="F73" s="49">
        <v>1</v>
      </c>
      <c r="G73" s="49"/>
      <c r="H73" s="49">
        <f>SUM(C73:G73)</f>
        <v>12</v>
      </c>
      <c r="J73" s="47" t="s">
        <v>40</v>
      </c>
      <c r="K73" s="49">
        <v>6</v>
      </c>
      <c r="L73" s="49">
        <v>6</v>
      </c>
      <c r="M73" s="48">
        <f>SUM(K73:L73)</f>
        <v>12</v>
      </c>
      <c r="O73" s="47" t="s">
        <v>40</v>
      </c>
      <c r="P73" s="49">
        <v>0</v>
      </c>
      <c r="Q73" s="49">
        <v>0</v>
      </c>
      <c r="R73" s="49">
        <v>0</v>
      </c>
      <c r="S73" s="48">
        <v>12</v>
      </c>
      <c r="T73" s="48"/>
      <c r="U73" s="49">
        <f>SUM(P73:T73)</f>
        <v>12</v>
      </c>
      <c r="W73" s="47" t="s">
        <v>40</v>
      </c>
      <c r="X73" s="62"/>
      <c r="Y73" s="62">
        <v>2</v>
      </c>
      <c r="Z73" s="62"/>
      <c r="AA73" s="62">
        <v>10</v>
      </c>
      <c r="AB73" s="62"/>
      <c r="AC73" s="49">
        <f>SUM(X73:AB73)</f>
        <v>12</v>
      </c>
      <c r="AE73" s="47" t="s">
        <v>40</v>
      </c>
      <c r="AF73" s="62"/>
      <c r="AG73" s="62">
        <v>4</v>
      </c>
      <c r="AH73" s="62"/>
      <c r="AI73" s="62">
        <v>8</v>
      </c>
      <c r="AJ73" s="62"/>
      <c r="AK73" s="49">
        <f>SUM(AF73:AJ73)</f>
        <v>12</v>
      </c>
      <c r="AN73" s="47" t="s">
        <v>40</v>
      </c>
      <c r="AO73" s="62"/>
      <c r="AP73" s="62">
        <v>2</v>
      </c>
      <c r="AQ73" s="62"/>
      <c r="AR73" s="62">
        <v>10</v>
      </c>
      <c r="AS73" s="62"/>
      <c r="AT73" s="49">
        <f>SUM(AO73:AS73)</f>
        <v>12</v>
      </c>
      <c r="AV73" s="47" t="s">
        <v>40</v>
      </c>
      <c r="AW73" s="62"/>
      <c r="AX73" s="62">
        <v>2</v>
      </c>
      <c r="AY73" s="62"/>
      <c r="AZ73" s="62">
        <v>10</v>
      </c>
      <c r="BA73" s="62"/>
      <c r="BB73" s="49">
        <f>SUM(AW73:BA73)</f>
        <v>12</v>
      </c>
      <c r="BD73" s="47" t="s">
        <v>40</v>
      </c>
      <c r="BE73" s="62"/>
      <c r="BF73" s="62">
        <v>2</v>
      </c>
      <c r="BG73" s="48">
        <f>SUM(BE73:BF73)</f>
        <v>2</v>
      </c>
      <c r="BJ73" s="47" t="s">
        <v>40</v>
      </c>
      <c r="BK73" s="62"/>
      <c r="BL73" s="62"/>
      <c r="BM73" s="62"/>
      <c r="BN73" s="62"/>
      <c r="BO73" s="62"/>
      <c r="BP73" s="49">
        <f>SUM(BK73:BO73)</f>
        <v>0</v>
      </c>
      <c r="BR73" s="47" t="s">
        <v>40</v>
      </c>
      <c r="BS73" s="62">
        <v>4</v>
      </c>
      <c r="BT73" s="62">
        <v>8</v>
      </c>
      <c r="BU73" s="48">
        <f>SUM(BS73:BT73)</f>
        <v>12</v>
      </c>
      <c r="BX73" s="47" t="s">
        <v>40</v>
      </c>
      <c r="BY73" s="62"/>
      <c r="BZ73" s="62">
        <v>2</v>
      </c>
      <c r="CA73" s="62"/>
      <c r="CB73" s="62">
        <v>10</v>
      </c>
      <c r="CC73" s="62"/>
      <c r="CD73" s="49">
        <f>SUM(BY73:CC73)</f>
        <v>12</v>
      </c>
      <c r="CF73" s="47" t="s">
        <v>40</v>
      </c>
      <c r="CG73" s="62"/>
      <c r="CH73" s="62">
        <v>11</v>
      </c>
      <c r="CI73" s="62">
        <v>1</v>
      </c>
      <c r="CJ73" s="62"/>
      <c r="CK73" s="62"/>
      <c r="CL73" s="49">
        <f>SUM(CG73:CK73)</f>
        <v>12</v>
      </c>
    </row>
    <row r="74" spans="2:94" ht="25.5" x14ac:dyDescent="0.25">
      <c r="B74" s="47" t="s">
        <v>44</v>
      </c>
      <c r="C74" s="49"/>
      <c r="D74" s="49">
        <v>6</v>
      </c>
      <c r="E74" s="49">
        <v>2</v>
      </c>
      <c r="F74" s="49">
        <v>17</v>
      </c>
      <c r="G74" s="49">
        <v>1</v>
      </c>
      <c r="H74" s="49">
        <f>SUM(C74:G74)</f>
        <v>26</v>
      </c>
      <c r="J74" s="47" t="s">
        <v>44</v>
      </c>
      <c r="K74" s="49">
        <v>20</v>
      </c>
      <c r="L74" s="49">
        <v>6</v>
      </c>
      <c r="M74" s="48">
        <f>SUM(K74:L74)</f>
        <v>26</v>
      </c>
      <c r="O74" s="47" t="s">
        <v>44</v>
      </c>
      <c r="P74" s="49">
        <v>0</v>
      </c>
      <c r="Q74" s="49">
        <v>0</v>
      </c>
      <c r="R74" s="49">
        <v>0</v>
      </c>
      <c r="S74" s="48">
        <v>13</v>
      </c>
      <c r="T74" s="48">
        <v>13</v>
      </c>
      <c r="U74" s="49">
        <f>SUM(P74:T74)</f>
        <v>26</v>
      </c>
      <c r="W74" s="47" t="s">
        <v>44</v>
      </c>
      <c r="X74" s="62"/>
      <c r="Y74" s="62"/>
      <c r="Z74" s="62">
        <v>1</v>
      </c>
      <c r="AA74" s="62">
        <v>12</v>
      </c>
      <c r="AB74" s="62">
        <v>13</v>
      </c>
      <c r="AC74" s="49">
        <f>SUM(X74:AB74)</f>
        <v>26</v>
      </c>
      <c r="AE74" s="47" t="s">
        <v>44</v>
      </c>
      <c r="AF74" s="62"/>
      <c r="AG74" s="62">
        <v>6</v>
      </c>
      <c r="AH74" s="62">
        <v>3</v>
      </c>
      <c r="AI74" s="62">
        <v>17</v>
      </c>
      <c r="AJ74" s="62"/>
      <c r="AK74" s="49">
        <f>SUM(AF74:AJ74)</f>
        <v>26</v>
      </c>
      <c r="AN74" s="47" t="s">
        <v>44</v>
      </c>
      <c r="AO74" s="62"/>
      <c r="AP74" s="62">
        <v>4</v>
      </c>
      <c r="AQ74" s="62">
        <v>5</v>
      </c>
      <c r="AR74" s="62">
        <v>17</v>
      </c>
      <c r="AS74" s="62"/>
      <c r="AT74" s="49">
        <f>SUM(AO74:AS74)</f>
        <v>26</v>
      </c>
      <c r="AV74" s="47" t="s">
        <v>44</v>
      </c>
      <c r="AW74" s="62"/>
      <c r="AX74" s="62">
        <v>1</v>
      </c>
      <c r="AY74" s="62">
        <v>4</v>
      </c>
      <c r="AZ74" s="62">
        <v>18</v>
      </c>
      <c r="BA74" s="62">
        <v>3</v>
      </c>
      <c r="BB74" s="49">
        <f>SUM(AW74:BA74)</f>
        <v>26</v>
      </c>
      <c r="BD74" s="47" t="s">
        <v>44</v>
      </c>
      <c r="BE74" s="62">
        <v>7</v>
      </c>
      <c r="BF74" s="62">
        <v>19</v>
      </c>
      <c r="BG74" s="48">
        <f>SUM(BE74:BF74)</f>
        <v>26</v>
      </c>
      <c r="BJ74" s="47" t="s">
        <v>44</v>
      </c>
      <c r="BK74" s="62"/>
      <c r="BL74" s="62"/>
      <c r="BM74" s="62">
        <v>1</v>
      </c>
      <c r="BN74" s="62">
        <v>20</v>
      </c>
      <c r="BO74" s="62">
        <v>5</v>
      </c>
      <c r="BP74" s="49">
        <f>SUM(BK74:BO74)</f>
        <v>26</v>
      </c>
      <c r="BR74" s="47" t="s">
        <v>44</v>
      </c>
      <c r="BS74" s="62">
        <v>14</v>
      </c>
      <c r="BT74" s="62">
        <v>12</v>
      </c>
      <c r="BU74" s="48">
        <f>SUM(BS74:BT74)</f>
        <v>26</v>
      </c>
      <c r="BX74" s="47" t="s">
        <v>44</v>
      </c>
      <c r="BY74" s="62"/>
      <c r="BZ74" s="62"/>
      <c r="CA74" s="62">
        <v>1</v>
      </c>
      <c r="CB74" s="62">
        <v>19</v>
      </c>
      <c r="CC74" s="62">
        <v>6</v>
      </c>
      <c r="CD74" s="49">
        <f>SUM(BY74:CC74)</f>
        <v>26</v>
      </c>
      <c r="CF74" s="47" t="s">
        <v>44</v>
      </c>
      <c r="CG74" s="62"/>
      <c r="CH74" s="62"/>
      <c r="CI74" s="62">
        <v>26</v>
      </c>
      <c r="CJ74" s="62"/>
      <c r="CK74" s="62"/>
      <c r="CL74" s="49">
        <f>SUM(CG74:CK74)</f>
        <v>26</v>
      </c>
    </row>
    <row r="75" spans="2:94" x14ac:dyDescent="0.25">
      <c r="B75" s="47" t="s">
        <v>48</v>
      </c>
      <c r="C75" s="49">
        <v>2</v>
      </c>
      <c r="D75" s="49">
        <v>5</v>
      </c>
      <c r="E75" s="49"/>
      <c r="F75" s="49"/>
      <c r="G75" s="49"/>
      <c r="H75" s="49">
        <f>SUM(C75:G75)</f>
        <v>7</v>
      </c>
      <c r="J75" s="47" t="s">
        <v>48</v>
      </c>
      <c r="K75" s="49">
        <v>7</v>
      </c>
      <c r="L75" s="49">
        <v>0</v>
      </c>
      <c r="M75" s="48">
        <f>SUM(K75:L75)</f>
        <v>7</v>
      </c>
      <c r="O75" s="47" t="s">
        <v>48</v>
      </c>
      <c r="P75" s="49">
        <v>0</v>
      </c>
      <c r="Q75" s="49">
        <v>0</v>
      </c>
      <c r="R75" s="49">
        <v>0</v>
      </c>
      <c r="S75" s="48">
        <v>4</v>
      </c>
      <c r="T75" s="48">
        <v>3</v>
      </c>
      <c r="U75" s="49">
        <f>SUM(P75:T75)</f>
        <v>7</v>
      </c>
      <c r="W75" s="47" t="s">
        <v>48</v>
      </c>
      <c r="X75" s="62"/>
      <c r="Y75" s="62"/>
      <c r="Z75" s="62"/>
      <c r="AA75" s="62">
        <v>5</v>
      </c>
      <c r="AB75" s="62">
        <v>2</v>
      </c>
      <c r="AC75" s="49">
        <f>SUM(X75:AB75)</f>
        <v>7</v>
      </c>
      <c r="AE75" s="47" t="s">
        <v>48</v>
      </c>
      <c r="AF75" s="62"/>
      <c r="AG75" s="62"/>
      <c r="AH75" s="62"/>
      <c r="AI75" s="62">
        <v>5</v>
      </c>
      <c r="AJ75" s="62">
        <v>2</v>
      </c>
      <c r="AK75" s="49">
        <f>SUM(AF75:AJ75)</f>
        <v>7</v>
      </c>
      <c r="AN75" s="47" t="s">
        <v>48</v>
      </c>
      <c r="AO75" s="62"/>
      <c r="AP75" s="62"/>
      <c r="AQ75" s="62"/>
      <c r="AR75" s="62">
        <v>4</v>
      </c>
      <c r="AS75" s="62">
        <v>3</v>
      </c>
      <c r="AT75" s="49">
        <f>SUM(AO75:AS75)</f>
        <v>7</v>
      </c>
      <c r="AV75" s="47" t="s">
        <v>48</v>
      </c>
      <c r="AW75" s="62"/>
      <c r="AX75" s="62"/>
      <c r="AY75" s="62">
        <v>3</v>
      </c>
      <c r="AZ75" s="62">
        <v>4</v>
      </c>
      <c r="BA75" s="62"/>
      <c r="BB75" s="49">
        <f>SUM(AW75:BA75)</f>
        <v>7</v>
      </c>
      <c r="BD75" s="47" t="s">
        <v>48</v>
      </c>
      <c r="BE75" s="62">
        <v>5</v>
      </c>
      <c r="BF75" s="62"/>
      <c r="BG75" s="48">
        <f>SUM(BE75:BF75)</f>
        <v>5</v>
      </c>
      <c r="BJ75" s="47" t="s">
        <v>48</v>
      </c>
      <c r="BK75" s="62"/>
      <c r="BL75" s="62"/>
      <c r="BM75" s="62"/>
      <c r="BN75" s="62">
        <v>5</v>
      </c>
      <c r="BO75" s="62"/>
      <c r="BP75" s="49">
        <f>SUM(BK75:BO75)</f>
        <v>5</v>
      </c>
      <c r="BR75" s="47" t="s">
        <v>48</v>
      </c>
      <c r="BS75" s="62"/>
      <c r="BT75" s="62">
        <v>5</v>
      </c>
      <c r="BU75" s="48">
        <f>SUM(BS75:BT75)</f>
        <v>5</v>
      </c>
      <c r="BX75" s="47" t="s">
        <v>48</v>
      </c>
      <c r="BY75" s="62"/>
      <c r="BZ75" s="62"/>
      <c r="CA75" s="62"/>
      <c r="CB75" s="62">
        <v>7</v>
      </c>
      <c r="CC75" s="62"/>
      <c r="CD75" s="49">
        <f>SUM(BY75:CC75)</f>
        <v>7</v>
      </c>
      <c r="CF75" s="47" t="s">
        <v>48</v>
      </c>
      <c r="CG75" s="62"/>
      <c r="CH75" s="62">
        <v>1</v>
      </c>
      <c r="CI75" s="62">
        <v>6</v>
      </c>
      <c r="CJ75" s="62"/>
      <c r="CK75" s="62"/>
      <c r="CL75" s="49">
        <f>SUM(CG75:CK75)</f>
        <v>7</v>
      </c>
    </row>
    <row r="76" spans="2:94" x14ac:dyDescent="0.25">
      <c r="B76" s="48" t="s">
        <v>38</v>
      </c>
      <c r="C76" s="48">
        <f>SUM(C73:C75)</f>
        <v>2</v>
      </c>
      <c r="D76" s="48">
        <f>SUM(D73:D75)</f>
        <v>22</v>
      </c>
      <c r="E76" s="48">
        <f>SUM(E73:E75)</f>
        <v>2</v>
      </c>
      <c r="F76" s="48">
        <f>SUM(F73:F75)</f>
        <v>18</v>
      </c>
      <c r="G76" s="48">
        <f>SUM(G73:G75)</f>
        <v>1</v>
      </c>
      <c r="H76" s="49">
        <f>SUM(C76:G76)</f>
        <v>45</v>
      </c>
      <c r="J76" s="48" t="s">
        <v>38</v>
      </c>
      <c r="K76" s="48">
        <f>SUM(K73:K75)</f>
        <v>33</v>
      </c>
      <c r="L76" s="48">
        <f>SUM(L73:L75)</f>
        <v>12</v>
      </c>
      <c r="M76" s="48">
        <f>SUM(K76:L76)</f>
        <v>45</v>
      </c>
      <c r="O76" s="48" t="s">
        <v>38</v>
      </c>
      <c r="P76" s="48">
        <f>SUM(P73:P75)</f>
        <v>0</v>
      </c>
      <c r="Q76" s="48">
        <f>SUM(Q73:Q75)</f>
        <v>0</v>
      </c>
      <c r="R76" s="48">
        <f>SUM(R73:R75)</f>
        <v>0</v>
      </c>
      <c r="S76" s="48">
        <f>SUM(S73:S75)</f>
        <v>29</v>
      </c>
      <c r="T76" s="48">
        <f>SUM(T73:T75)</f>
        <v>16</v>
      </c>
      <c r="U76" s="49">
        <f>SUM(P76:T76)</f>
        <v>45</v>
      </c>
      <c r="W76" s="48" t="s">
        <v>38</v>
      </c>
      <c r="X76" s="48">
        <f>SUM(X73:X75)</f>
        <v>0</v>
      </c>
      <c r="Y76" s="48">
        <f>SUM(Y73:Y75)</f>
        <v>2</v>
      </c>
      <c r="Z76" s="48">
        <f>SUM(Z73:Z75)</f>
        <v>1</v>
      </c>
      <c r="AA76" s="48">
        <f>SUM(AA73:AA75)</f>
        <v>27</v>
      </c>
      <c r="AB76" s="48">
        <f>SUM(AB73:AB75)</f>
        <v>15</v>
      </c>
      <c r="AC76" s="49">
        <f>SUM(X76:AB76)</f>
        <v>45</v>
      </c>
      <c r="AE76" s="48" t="s">
        <v>38</v>
      </c>
      <c r="AF76" s="48">
        <f>SUM(AF73:AF75)</f>
        <v>0</v>
      </c>
      <c r="AG76" s="48">
        <f>SUM(AG73:AG75)</f>
        <v>10</v>
      </c>
      <c r="AH76" s="48">
        <f>SUM(AH73:AH75)</f>
        <v>3</v>
      </c>
      <c r="AI76" s="48">
        <f>SUM(AI73:AI75)</f>
        <v>30</v>
      </c>
      <c r="AJ76" s="48">
        <f>SUM(AJ73:AJ75)</f>
        <v>2</v>
      </c>
      <c r="AK76" s="49">
        <f>SUM(AF76:AJ76)</f>
        <v>45</v>
      </c>
      <c r="AN76" s="48" t="s">
        <v>38</v>
      </c>
      <c r="AO76" s="48">
        <f>SUM(AO73:AO75)</f>
        <v>0</v>
      </c>
      <c r="AP76" s="48">
        <f>SUM(AP73:AP75)</f>
        <v>6</v>
      </c>
      <c r="AQ76" s="48">
        <f>SUM(AQ73:AQ75)</f>
        <v>5</v>
      </c>
      <c r="AR76" s="48">
        <f>SUM(AR73:AR75)</f>
        <v>31</v>
      </c>
      <c r="AS76" s="48">
        <f>SUM(AS73:AS75)</f>
        <v>3</v>
      </c>
      <c r="AT76" s="49">
        <f>SUM(AO76:AS76)</f>
        <v>45</v>
      </c>
      <c r="AV76" s="48" t="s">
        <v>38</v>
      </c>
      <c r="AW76" s="48">
        <f>SUM(AW73:AW75)</f>
        <v>0</v>
      </c>
      <c r="AX76" s="48">
        <f>SUM(AX73:AX75)</f>
        <v>3</v>
      </c>
      <c r="AY76" s="48">
        <f>SUM(AY73:AY75)</f>
        <v>7</v>
      </c>
      <c r="AZ76" s="48">
        <f>SUM(AZ73:AZ75)</f>
        <v>32</v>
      </c>
      <c r="BA76" s="48">
        <f>SUM(BA73:BA75)</f>
        <v>3</v>
      </c>
      <c r="BB76" s="49">
        <f>SUM(AW76:BA76)</f>
        <v>45</v>
      </c>
      <c r="BD76" s="48" t="s">
        <v>38</v>
      </c>
      <c r="BE76" s="48">
        <f>SUM(BE73:BE75)</f>
        <v>12</v>
      </c>
      <c r="BF76" s="48">
        <f>SUM(BF73:BF75)</f>
        <v>21</v>
      </c>
      <c r="BG76" s="48">
        <f>SUM(BE76:BF76)</f>
        <v>33</v>
      </c>
      <c r="BJ76" s="48" t="s">
        <v>38</v>
      </c>
      <c r="BK76" s="48">
        <f>SUM(BK73:BK75)</f>
        <v>0</v>
      </c>
      <c r="BL76" s="48">
        <f>SUM(BL73:BL75)</f>
        <v>0</v>
      </c>
      <c r="BM76" s="48">
        <f>SUM(BM73:BM75)</f>
        <v>1</v>
      </c>
      <c r="BN76" s="48">
        <f>SUM(BN73:BN75)</f>
        <v>25</v>
      </c>
      <c r="BO76" s="48">
        <f>SUM(BO73:BO75)</f>
        <v>5</v>
      </c>
      <c r="BP76" s="49">
        <f>SUM(BK76:BO76)</f>
        <v>31</v>
      </c>
      <c r="BR76" s="48" t="s">
        <v>38</v>
      </c>
      <c r="BS76" s="48">
        <f>SUM(BS73:BS75)</f>
        <v>18</v>
      </c>
      <c r="BT76" s="48">
        <f>SUM(BT73:BT75)</f>
        <v>25</v>
      </c>
      <c r="BU76" s="48">
        <f>SUM(BS76:BT76)</f>
        <v>43</v>
      </c>
      <c r="BX76" s="48" t="s">
        <v>38</v>
      </c>
      <c r="BY76" s="48">
        <f>SUM(BY73:BY75)</f>
        <v>0</v>
      </c>
      <c r="BZ76" s="48">
        <f>SUM(BZ73:BZ75)</f>
        <v>2</v>
      </c>
      <c r="CA76" s="48">
        <f>SUM(CA73:CA75)</f>
        <v>1</v>
      </c>
      <c r="CB76" s="48">
        <f>SUM(CB73:CB75)</f>
        <v>36</v>
      </c>
      <c r="CC76" s="48">
        <f>SUM(CC73:CC75)</f>
        <v>6</v>
      </c>
      <c r="CD76" s="49">
        <f>SUM(BY76:CC76)</f>
        <v>45</v>
      </c>
      <c r="CF76" s="48" t="s">
        <v>38</v>
      </c>
      <c r="CG76" s="48">
        <f>SUM(CG73:CG75)</f>
        <v>0</v>
      </c>
      <c r="CH76" s="48">
        <f>SUM(CH73:CH75)</f>
        <v>12</v>
      </c>
      <c r="CI76" s="48">
        <f>SUM(CI73:CI75)</f>
        <v>33</v>
      </c>
      <c r="CJ76" s="48">
        <f>SUM(CJ73:CJ75)</f>
        <v>0</v>
      </c>
      <c r="CK76" s="48">
        <f>SUM(CK73:CK75)</f>
        <v>0</v>
      </c>
      <c r="CL76" s="49">
        <f>SUM(CG76:CK76)</f>
        <v>45</v>
      </c>
    </row>
    <row r="77" spans="2:94" x14ac:dyDescent="0.25">
      <c r="C77"/>
      <c r="D77"/>
      <c r="E77"/>
      <c r="F77"/>
      <c r="G77"/>
      <c r="H77"/>
      <c r="I77"/>
      <c r="J77"/>
      <c r="K77"/>
      <c r="L77"/>
      <c r="M77"/>
      <c r="N77"/>
      <c r="O77"/>
      <c r="P77"/>
      <c r="Q77"/>
      <c r="R77"/>
      <c r="S77"/>
      <c r="T77"/>
      <c r="U77"/>
    </row>
    <row r="78" spans="2:94" x14ac:dyDescent="0.25">
      <c r="C78"/>
      <c r="D78"/>
      <c r="E78"/>
      <c r="F78"/>
      <c r="G78"/>
      <c r="H78"/>
      <c r="I78"/>
    </row>
    <row r="79" spans="2:94" x14ac:dyDescent="0.25">
      <c r="B79" s="10"/>
      <c r="C79" s="10"/>
      <c r="D79" s="10"/>
      <c r="E79" s="10"/>
      <c r="F79" s="10"/>
      <c r="G79" s="10"/>
      <c r="H79" s="10"/>
      <c r="I79" s="15"/>
      <c r="J79"/>
      <c r="K79"/>
      <c r="L79"/>
      <c r="M79"/>
      <c r="N79"/>
      <c r="O79"/>
      <c r="P79"/>
      <c r="Q79"/>
      <c r="R79"/>
      <c r="S79"/>
      <c r="T79"/>
      <c r="U79"/>
    </row>
    <row r="80" spans="2:94" ht="38.25" x14ac:dyDescent="0.25">
      <c r="B80" s="49"/>
      <c r="C80" s="47" t="s">
        <v>41</v>
      </c>
      <c r="D80" s="47" t="s">
        <v>45</v>
      </c>
      <c r="E80" s="47" t="s">
        <v>49</v>
      </c>
      <c r="F80" s="47" t="s">
        <v>50</v>
      </c>
      <c r="G80" s="47" t="s">
        <v>80</v>
      </c>
      <c r="H80" s="49" t="s">
        <v>38</v>
      </c>
      <c r="I80" s="15"/>
      <c r="J80" s="48"/>
      <c r="K80" s="47" t="s">
        <v>42</v>
      </c>
      <c r="L80" s="47" t="s">
        <v>46</v>
      </c>
      <c r="M80" s="49" t="s">
        <v>38</v>
      </c>
      <c r="O80" s="49"/>
      <c r="P80" s="47" t="s">
        <v>41</v>
      </c>
      <c r="Q80" s="47" t="s">
        <v>45</v>
      </c>
      <c r="R80" s="47" t="s">
        <v>49</v>
      </c>
      <c r="S80" s="47" t="s">
        <v>50</v>
      </c>
      <c r="T80" s="47" t="s">
        <v>80</v>
      </c>
      <c r="U80" s="49" t="s">
        <v>38</v>
      </c>
      <c r="W80" s="49"/>
      <c r="X80" s="47" t="s">
        <v>41</v>
      </c>
      <c r="Y80" s="47" t="s">
        <v>45</v>
      </c>
      <c r="Z80" s="47" t="s">
        <v>49</v>
      </c>
      <c r="AA80" s="47" t="s">
        <v>50</v>
      </c>
      <c r="AB80" s="47" t="s">
        <v>80</v>
      </c>
      <c r="AC80" s="49" t="s">
        <v>38</v>
      </c>
      <c r="AE80" s="49"/>
      <c r="AF80" s="47" t="s">
        <v>41</v>
      </c>
      <c r="AG80" s="47" t="s">
        <v>45</v>
      </c>
      <c r="AH80" s="47" t="s">
        <v>49</v>
      </c>
      <c r="AI80" s="47" t="s">
        <v>50</v>
      </c>
      <c r="AJ80" s="47" t="s">
        <v>80</v>
      </c>
      <c r="AK80" s="49" t="s">
        <v>38</v>
      </c>
      <c r="AN80" s="49"/>
      <c r="AO80" s="47" t="s">
        <v>41</v>
      </c>
      <c r="AP80" s="47" t="s">
        <v>45</v>
      </c>
      <c r="AQ80" s="47" t="s">
        <v>49</v>
      </c>
      <c r="AR80" s="47" t="s">
        <v>50</v>
      </c>
      <c r="AS80" s="47" t="s">
        <v>80</v>
      </c>
      <c r="AT80" s="49" t="s">
        <v>38</v>
      </c>
      <c r="AV80" s="49"/>
      <c r="AW80" s="47" t="s">
        <v>41</v>
      </c>
      <c r="AX80" s="47" t="s">
        <v>45</v>
      </c>
      <c r="AY80" s="47" t="s">
        <v>49</v>
      </c>
      <c r="AZ80" s="47" t="s">
        <v>50</v>
      </c>
      <c r="BA80" s="47" t="s">
        <v>80</v>
      </c>
      <c r="BB80" s="49" t="s">
        <v>38</v>
      </c>
      <c r="BD80" s="48"/>
      <c r="BE80" s="47" t="s">
        <v>42</v>
      </c>
      <c r="BF80" s="47" t="s">
        <v>46</v>
      </c>
      <c r="BG80" s="49" t="s">
        <v>38</v>
      </c>
      <c r="BJ80" s="49"/>
      <c r="BK80" s="47" t="s">
        <v>41</v>
      </c>
      <c r="BL80" s="47" t="s">
        <v>45</v>
      </c>
      <c r="BM80" s="47" t="s">
        <v>49</v>
      </c>
      <c r="BN80" s="47" t="s">
        <v>50</v>
      </c>
      <c r="BO80" s="47" t="s">
        <v>80</v>
      </c>
      <c r="BP80" s="49" t="s">
        <v>38</v>
      </c>
      <c r="BR80" s="48"/>
      <c r="BS80" s="47" t="s">
        <v>42</v>
      </c>
      <c r="BT80" s="47" t="s">
        <v>46</v>
      </c>
      <c r="BU80" s="49" t="s">
        <v>38</v>
      </c>
      <c r="BX80" s="49"/>
      <c r="BY80" s="47" t="s">
        <v>41</v>
      </c>
      <c r="BZ80" s="47" t="s">
        <v>45</v>
      </c>
      <c r="CA80" s="47" t="s">
        <v>49</v>
      </c>
      <c r="CB80" s="47" t="s">
        <v>50</v>
      </c>
      <c r="CC80" s="47" t="s">
        <v>80</v>
      </c>
      <c r="CD80" s="49" t="s">
        <v>38</v>
      </c>
      <c r="CF80" s="49"/>
      <c r="CG80" s="47" t="s">
        <v>41</v>
      </c>
      <c r="CH80" s="47" t="s">
        <v>45</v>
      </c>
      <c r="CI80" s="47" t="s">
        <v>49</v>
      </c>
      <c r="CJ80" s="47" t="s">
        <v>50</v>
      </c>
      <c r="CK80" s="47" t="s">
        <v>80</v>
      </c>
      <c r="CL80" s="49" t="s">
        <v>38</v>
      </c>
    </row>
    <row r="81" spans="2:90" x14ac:dyDescent="0.25">
      <c r="B81" s="47" t="s">
        <v>40</v>
      </c>
      <c r="C81" s="63">
        <f t="shared" ref="C81:H81" si="9">C73/$H$76</f>
        <v>0</v>
      </c>
      <c r="D81" s="63">
        <f t="shared" si="9"/>
        <v>0.24444444444444444</v>
      </c>
      <c r="E81" s="63">
        <f t="shared" si="9"/>
        <v>0</v>
      </c>
      <c r="F81" s="63">
        <f t="shared" si="9"/>
        <v>2.2222222222222223E-2</v>
      </c>
      <c r="G81" s="63">
        <f t="shared" si="9"/>
        <v>0</v>
      </c>
      <c r="H81" s="63">
        <f t="shared" si="9"/>
        <v>0.26666666666666666</v>
      </c>
      <c r="J81" s="47" t="s">
        <v>40</v>
      </c>
      <c r="K81" s="63">
        <f>K73/$M$76</f>
        <v>0.13333333333333333</v>
      </c>
      <c r="L81" s="63">
        <f>L73/$M$76</f>
        <v>0.13333333333333333</v>
      </c>
      <c r="M81" s="63">
        <f>M73/$M$76</f>
        <v>0.26666666666666666</v>
      </c>
      <c r="O81" s="47" t="s">
        <v>40</v>
      </c>
      <c r="P81" s="63">
        <f t="shared" ref="P81:U81" si="10">P73/$U$76</f>
        <v>0</v>
      </c>
      <c r="Q81" s="63">
        <f t="shared" si="10"/>
        <v>0</v>
      </c>
      <c r="R81" s="63">
        <f t="shared" si="10"/>
        <v>0</v>
      </c>
      <c r="S81" s="63">
        <f t="shared" si="10"/>
        <v>0.26666666666666666</v>
      </c>
      <c r="T81" s="63">
        <f t="shared" si="10"/>
        <v>0</v>
      </c>
      <c r="U81" s="63">
        <f t="shared" si="10"/>
        <v>0.26666666666666666</v>
      </c>
      <c r="W81" s="47" t="s">
        <v>40</v>
      </c>
      <c r="X81" s="64">
        <f t="shared" ref="X81:AC81" si="11">X73/$AC$76</f>
        <v>0</v>
      </c>
      <c r="Y81" s="64">
        <f t="shared" si="11"/>
        <v>4.4444444444444446E-2</v>
      </c>
      <c r="Z81" s="64">
        <f t="shared" si="11"/>
        <v>0</v>
      </c>
      <c r="AA81" s="64">
        <f t="shared" si="11"/>
        <v>0.22222222222222221</v>
      </c>
      <c r="AB81" s="64">
        <f t="shared" si="11"/>
        <v>0</v>
      </c>
      <c r="AC81" s="64">
        <f t="shared" si="11"/>
        <v>0.26666666666666666</v>
      </c>
      <c r="AE81" s="47" t="s">
        <v>40</v>
      </c>
      <c r="AF81" s="64">
        <f t="shared" ref="AF81:AK81" si="12">AF73/$AK$76</f>
        <v>0</v>
      </c>
      <c r="AG81" s="64">
        <f t="shared" si="12"/>
        <v>8.8888888888888892E-2</v>
      </c>
      <c r="AH81" s="64">
        <f t="shared" si="12"/>
        <v>0</v>
      </c>
      <c r="AI81" s="64">
        <f t="shared" si="12"/>
        <v>0.17777777777777778</v>
      </c>
      <c r="AJ81" s="64">
        <f t="shared" si="12"/>
        <v>0</v>
      </c>
      <c r="AK81" s="64">
        <f t="shared" si="12"/>
        <v>0.26666666666666666</v>
      </c>
      <c r="AN81" s="47" t="s">
        <v>40</v>
      </c>
      <c r="AO81" s="64">
        <f t="shared" ref="AO81:AT81" si="13">AO73/$AT$76</f>
        <v>0</v>
      </c>
      <c r="AP81" s="64">
        <f t="shared" si="13"/>
        <v>4.4444444444444446E-2</v>
      </c>
      <c r="AQ81" s="64">
        <f t="shared" si="13"/>
        <v>0</v>
      </c>
      <c r="AR81" s="64">
        <f t="shared" si="13"/>
        <v>0.22222222222222221</v>
      </c>
      <c r="AS81" s="64">
        <f t="shared" si="13"/>
        <v>0</v>
      </c>
      <c r="AT81" s="64">
        <f t="shared" si="13"/>
        <v>0.26666666666666666</v>
      </c>
      <c r="AV81" s="47" t="s">
        <v>40</v>
      </c>
      <c r="AW81" s="64">
        <f t="shared" ref="AW81:BB81" si="14">AW73/$BB$76</f>
        <v>0</v>
      </c>
      <c r="AX81" s="64">
        <f t="shared" si="14"/>
        <v>4.4444444444444446E-2</v>
      </c>
      <c r="AY81" s="64">
        <f t="shared" si="14"/>
        <v>0</v>
      </c>
      <c r="AZ81" s="64">
        <f t="shared" si="14"/>
        <v>0.22222222222222221</v>
      </c>
      <c r="BA81" s="64">
        <f t="shared" si="14"/>
        <v>0</v>
      </c>
      <c r="BB81" s="64">
        <f t="shared" si="14"/>
        <v>0.26666666666666666</v>
      </c>
      <c r="BD81" s="47" t="s">
        <v>40</v>
      </c>
      <c r="BE81" s="64">
        <f>BE73/$BG$76</f>
        <v>0</v>
      </c>
      <c r="BF81" s="64">
        <f>BF73/$BG$76</f>
        <v>6.0606060606060608E-2</v>
      </c>
      <c r="BG81" s="64">
        <f>BG73/$BG$76</f>
        <v>6.0606060606060608E-2</v>
      </c>
      <c r="BJ81" s="47" t="s">
        <v>40</v>
      </c>
      <c r="BK81" s="64">
        <f t="shared" ref="BK81:BP81" si="15">BK73/$BP$76</f>
        <v>0</v>
      </c>
      <c r="BL81" s="64">
        <f t="shared" si="15"/>
        <v>0</v>
      </c>
      <c r="BM81" s="64">
        <f t="shared" si="15"/>
        <v>0</v>
      </c>
      <c r="BN81" s="64">
        <f t="shared" si="15"/>
        <v>0</v>
      </c>
      <c r="BO81" s="64">
        <f t="shared" si="15"/>
        <v>0</v>
      </c>
      <c r="BP81" s="64">
        <f t="shared" si="15"/>
        <v>0</v>
      </c>
      <c r="BR81" s="47" t="s">
        <v>40</v>
      </c>
      <c r="BS81" s="64">
        <f>BS73/$BU$76</f>
        <v>9.3023255813953487E-2</v>
      </c>
      <c r="BT81" s="64">
        <f>BT73/$BU$76</f>
        <v>0.18604651162790697</v>
      </c>
      <c r="BU81" s="64">
        <f>BU73/$BU$76</f>
        <v>0.27906976744186046</v>
      </c>
      <c r="BX81" s="47" t="s">
        <v>40</v>
      </c>
      <c r="BY81" s="64">
        <f t="shared" ref="BY81:CD81" si="16">BY73/$CD$76</f>
        <v>0</v>
      </c>
      <c r="BZ81" s="64">
        <f t="shared" si="16"/>
        <v>4.4444444444444446E-2</v>
      </c>
      <c r="CA81" s="64">
        <f t="shared" si="16"/>
        <v>0</v>
      </c>
      <c r="CB81" s="64">
        <f t="shared" si="16"/>
        <v>0.22222222222222221</v>
      </c>
      <c r="CC81" s="64">
        <f t="shared" si="16"/>
        <v>0</v>
      </c>
      <c r="CD81" s="64">
        <f t="shared" si="16"/>
        <v>0.26666666666666666</v>
      </c>
      <c r="CF81" s="47" t="s">
        <v>40</v>
      </c>
      <c r="CG81" s="64">
        <f t="shared" ref="CG81:CL81" si="17">CG73/$CL$76</f>
        <v>0</v>
      </c>
      <c r="CH81" s="64">
        <f t="shared" si="17"/>
        <v>0.24444444444444444</v>
      </c>
      <c r="CI81" s="64">
        <f t="shared" si="17"/>
        <v>2.2222222222222223E-2</v>
      </c>
      <c r="CJ81" s="64">
        <f t="shared" si="17"/>
        <v>0</v>
      </c>
      <c r="CK81" s="64">
        <f t="shared" si="17"/>
        <v>0</v>
      </c>
      <c r="CL81" s="64">
        <f t="shared" si="17"/>
        <v>0.26666666666666666</v>
      </c>
    </row>
    <row r="82" spans="2:90" ht="25.5" x14ac:dyDescent="0.25">
      <c r="B82" s="47" t="s">
        <v>44</v>
      </c>
      <c r="C82" s="63">
        <f t="shared" ref="C82:D84" si="18">C74/$H$76</f>
        <v>0</v>
      </c>
      <c r="D82" s="63">
        <f t="shared" si="18"/>
        <v>0.13333333333333333</v>
      </c>
      <c r="E82" s="63">
        <f t="shared" ref="E82:H84" si="19">E74/$H$76</f>
        <v>4.4444444444444446E-2</v>
      </c>
      <c r="F82" s="63">
        <f t="shared" si="19"/>
        <v>0.37777777777777777</v>
      </c>
      <c r="G82" s="63">
        <f t="shared" si="19"/>
        <v>2.2222222222222223E-2</v>
      </c>
      <c r="H82" s="63">
        <f t="shared" si="19"/>
        <v>0.57777777777777772</v>
      </c>
      <c r="J82" s="47" t="s">
        <v>44</v>
      </c>
      <c r="K82" s="63">
        <f t="shared" ref="K82:M83" si="20">K74/$M$76</f>
        <v>0.44444444444444442</v>
      </c>
      <c r="L82" s="63">
        <f t="shared" si="20"/>
        <v>0.13333333333333333</v>
      </c>
      <c r="M82" s="63">
        <f t="shared" si="20"/>
        <v>0.57777777777777772</v>
      </c>
      <c r="O82" s="47" t="s">
        <v>44</v>
      </c>
      <c r="P82" s="63">
        <f t="shared" ref="P82:U84" si="21">P74/$U$76</f>
        <v>0</v>
      </c>
      <c r="Q82" s="63">
        <f t="shared" si="21"/>
        <v>0</v>
      </c>
      <c r="R82" s="63">
        <f t="shared" si="21"/>
        <v>0</v>
      </c>
      <c r="S82" s="63">
        <f t="shared" si="21"/>
        <v>0.28888888888888886</v>
      </c>
      <c r="T82" s="63">
        <f t="shared" si="21"/>
        <v>0.28888888888888886</v>
      </c>
      <c r="U82" s="63">
        <f t="shared" si="21"/>
        <v>0.57777777777777772</v>
      </c>
      <c r="W82" s="47" t="s">
        <v>44</v>
      </c>
      <c r="X82" s="64">
        <f t="shared" ref="X82:AC84" si="22">X74/$AC$76</f>
        <v>0</v>
      </c>
      <c r="Y82" s="64">
        <f t="shared" si="22"/>
        <v>0</v>
      </c>
      <c r="Z82" s="64">
        <f t="shared" si="22"/>
        <v>2.2222222222222223E-2</v>
      </c>
      <c r="AA82" s="64">
        <f t="shared" si="22"/>
        <v>0.26666666666666666</v>
      </c>
      <c r="AB82" s="64">
        <f t="shared" si="22"/>
        <v>0.28888888888888886</v>
      </c>
      <c r="AC82" s="64">
        <f t="shared" si="22"/>
        <v>0.57777777777777772</v>
      </c>
      <c r="AE82" s="47" t="s">
        <v>44</v>
      </c>
      <c r="AF82" s="64">
        <f t="shared" ref="AF82:AK84" si="23">AF74/$AK$76</f>
        <v>0</v>
      </c>
      <c r="AG82" s="64">
        <f t="shared" si="23"/>
        <v>0.13333333333333333</v>
      </c>
      <c r="AH82" s="64">
        <f t="shared" si="23"/>
        <v>6.6666666666666666E-2</v>
      </c>
      <c r="AI82" s="64">
        <f t="shared" si="23"/>
        <v>0.37777777777777777</v>
      </c>
      <c r="AJ82" s="64">
        <f t="shared" si="23"/>
        <v>0</v>
      </c>
      <c r="AK82" s="64">
        <f t="shared" si="23"/>
        <v>0.57777777777777772</v>
      </c>
      <c r="AN82" s="47" t="s">
        <v>44</v>
      </c>
      <c r="AO82" s="64">
        <f t="shared" ref="AO82:AT84" si="24">AO74/$AT$76</f>
        <v>0</v>
      </c>
      <c r="AP82" s="64">
        <f t="shared" si="24"/>
        <v>8.8888888888888892E-2</v>
      </c>
      <c r="AQ82" s="64">
        <f t="shared" si="24"/>
        <v>0.1111111111111111</v>
      </c>
      <c r="AR82" s="64">
        <f t="shared" si="24"/>
        <v>0.37777777777777777</v>
      </c>
      <c r="AS82" s="64">
        <f t="shared" si="24"/>
        <v>0</v>
      </c>
      <c r="AT82" s="64">
        <f t="shared" si="24"/>
        <v>0.57777777777777772</v>
      </c>
      <c r="AV82" s="47" t="s">
        <v>44</v>
      </c>
      <c r="AW82" s="64">
        <f t="shared" ref="AW82:BB84" si="25">AW74/$BB$76</f>
        <v>0</v>
      </c>
      <c r="AX82" s="64">
        <f t="shared" si="25"/>
        <v>2.2222222222222223E-2</v>
      </c>
      <c r="AY82" s="64">
        <f t="shared" si="25"/>
        <v>8.8888888888888892E-2</v>
      </c>
      <c r="AZ82" s="64">
        <f t="shared" si="25"/>
        <v>0.4</v>
      </c>
      <c r="BA82" s="64">
        <f t="shared" si="25"/>
        <v>6.6666666666666666E-2</v>
      </c>
      <c r="BB82" s="64">
        <f t="shared" si="25"/>
        <v>0.57777777777777772</v>
      </c>
      <c r="BD82" s="47" t="s">
        <v>44</v>
      </c>
      <c r="BE82" s="64">
        <f t="shared" ref="BE82:BG84" si="26">BE74/$BG$76</f>
        <v>0.21212121212121213</v>
      </c>
      <c r="BF82" s="64">
        <f t="shared" si="26"/>
        <v>0.5757575757575758</v>
      </c>
      <c r="BG82" s="64">
        <f t="shared" si="26"/>
        <v>0.78787878787878785</v>
      </c>
      <c r="BJ82" s="47" t="s">
        <v>44</v>
      </c>
      <c r="BK82" s="64">
        <f t="shared" ref="BK82:BP84" si="27">BK74/$BP$76</f>
        <v>0</v>
      </c>
      <c r="BL82" s="64">
        <f t="shared" si="27"/>
        <v>0</v>
      </c>
      <c r="BM82" s="64">
        <f t="shared" si="27"/>
        <v>3.2258064516129031E-2</v>
      </c>
      <c r="BN82" s="64">
        <f t="shared" si="27"/>
        <v>0.64516129032258063</v>
      </c>
      <c r="BO82" s="64">
        <f t="shared" si="27"/>
        <v>0.16129032258064516</v>
      </c>
      <c r="BP82" s="64">
        <f t="shared" si="27"/>
        <v>0.83870967741935487</v>
      </c>
      <c r="BR82" s="47" t="s">
        <v>44</v>
      </c>
      <c r="BS82" s="64">
        <f t="shared" ref="BS82:BU84" si="28">BS74/$BU$76</f>
        <v>0.32558139534883723</v>
      </c>
      <c r="BT82" s="64">
        <f t="shared" si="28"/>
        <v>0.27906976744186046</v>
      </c>
      <c r="BU82" s="64">
        <f t="shared" si="28"/>
        <v>0.60465116279069764</v>
      </c>
      <c r="BX82" s="47" t="s">
        <v>44</v>
      </c>
      <c r="BY82" s="64">
        <f t="shared" ref="BY82:CD84" si="29">BY74/$CD$76</f>
        <v>0</v>
      </c>
      <c r="BZ82" s="64">
        <f t="shared" si="29"/>
        <v>0</v>
      </c>
      <c r="CA82" s="64">
        <f t="shared" si="29"/>
        <v>2.2222222222222223E-2</v>
      </c>
      <c r="CB82" s="64">
        <f t="shared" si="29"/>
        <v>0.42222222222222222</v>
      </c>
      <c r="CC82" s="64">
        <f t="shared" si="29"/>
        <v>0.13333333333333333</v>
      </c>
      <c r="CD82" s="64">
        <f t="shared" si="29"/>
        <v>0.57777777777777772</v>
      </c>
      <c r="CF82" s="47" t="s">
        <v>44</v>
      </c>
      <c r="CG82" s="64">
        <f t="shared" ref="CG82:CL84" si="30">CG74/$CL$76</f>
        <v>0</v>
      </c>
      <c r="CH82" s="64">
        <f t="shared" si="30"/>
        <v>0</v>
      </c>
      <c r="CI82" s="64">
        <f t="shared" si="30"/>
        <v>0.57777777777777772</v>
      </c>
      <c r="CJ82" s="64">
        <f t="shared" si="30"/>
        <v>0</v>
      </c>
      <c r="CK82" s="64">
        <f t="shared" si="30"/>
        <v>0</v>
      </c>
      <c r="CL82" s="64">
        <f t="shared" si="30"/>
        <v>0.57777777777777772</v>
      </c>
    </row>
    <row r="83" spans="2:90" x14ac:dyDescent="0.25">
      <c r="B83" s="47" t="s">
        <v>48</v>
      </c>
      <c r="C83" s="63">
        <f t="shared" si="18"/>
        <v>4.4444444444444446E-2</v>
      </c>
      <c r="D83" s="63">
        <f t="shared" si="18"/>
        <v>0.1111111111111111</v>
      </c>
      <c r="E83" s="63">
        <f t="shared" si="19"/>
        <v>0</v>
      </c>
      <c r="F83" s="63">
        <f t="shared" si="19"/>
        <v>0</v>
      </c>
      <c r="G83" s="63">
        <f t="shared" si="19"/>
        <v>0</v>
      </c>
      <c r="H83" s="63">
        <f t="shared" si="19"/>
        <v>0.15555555555555556</v>
      </c>
      <c r="J83" s="47" t="s">
        <v>48</v>
      </c>
      <c r="K83" s="63">
        <f t="shared" si="20"/>
        <v>0.15555555555555556</v>
      </c>
      <c r="L83" s="63">
        <f t="shared" si="20"/>
        <v>0</v>
      </c>
      <c r="M83" s="63">
        <f t="shared" si="20"/>
        <v>0.15555555555555556</v>
      </c>
      <c r="O83" s="47" t="s">
        <v>48</v>
      </c>
      <c r="P83" s="63">
        <f t="shared" si="21"/>
        <v>0</v>
      </c>
      <c r="Q83" s="63">
        <f t="shared" si="21"/>
        <v>0</v>
      </c>
      <c r="R83" s="63">
        <f t="shared" si="21"/>
        <v>0</v>
      </c>
      <c r="S83" s="63">
        <f t="shared" si="21"/>
        <v>8.8888888888888892E-2</v>
      </c>
      <c r="T83" s="63">
        <f t="shared" si="21"/>
        <v>6.6666666666666666E-2</v>
      </c>
      <c r="U83" s="63">
        <f t="shared" si="21"/>
        <v>0.15555555555555556</v>
      </c>
      <c r="W83" s="47" t="s">
        <v>48</v>
      </c>
      <c r="X83" s="64">
        <f t="shared" si="22"/>
        <v>0</v>
      </c>
      <c r="Y83" s="64">
        <f t="shared" si="22"/>
        <v>0</v>
      </c>
      <c r="Z83" s="64">
        <f t="shared" si="22"/>
        <v>0</v>
      </c>
      <c r="AA83" s="64">
        <f t="shared" si="22"/>
        <v>0.1111111111111111</v>
      </c>
      <c r="AB83" s="64">
        <f t="shared" si="22"/>
        <v>4.4444444444444446E-2</v>
      </c>
      <c r="AC83" s="64">
        <f t="shared" si="22"/>
        <v>0.15555555555555556</v>
      </c>
      <c r="AE83" s="47" t="s">
        <v>48</v>
      </c>
      <c r="AF83" s="64">
        <f t="shared" si="23"/>
        <v>0</v>
      </c>
      <c r="AG83" s="64">
        <f t="shared" si="23"/>
        <v>0</v>
      </c>
      <c r="AH83" s="64">
        <f t="shared" si="23"/>
        <v>0</v>
      </c>
      <c r="AI83" s="64">
        <f t="shared" si="23"/>
        <v>0.1111111111111111</v>
      </c>
      <c r="AJ83" s="64">
        <f t="shared" si="23"/>
        <v>4.4444444444444446E-2</v>
      </c>
      <c r="AK83" s="64">
        <f t="shared" si="23"/>
        <v>0.15555555555555556</v>
      </c>
      <c r="AN83" s="47" t="s">
        <v>48</v>
      </c>
      <c r="AO83" s="64">
        <f t="shared" si="24"/>
        <v>0</v>
      </c>
      <c r="AP83" s="64">
        <f t="shared" si="24"/>
        <v>0</v>
      </c>
      <c r="AQ83" s="64">
        <f t="shared" si="24"/>
        <v>0</v>
      </c>
      <c r="AR83" s="64">
        <f t="shared" si="24"/>
        <v>8.8888888888888892E-2</v>
      </c>
      <c r="AS83" s="64">
        <f t="shared" si="24"/>
        <v>6.6666666666666666E-2</v>
      </c>
      <c r="AT83" s="64">
        <f t="shared" si="24"/>
        <v>0.15555555555555556</v>
      </c>
      <c r="AV83" s="47" t="s">
        <v>48</v>
      </c>
      <c r="AW83" s="64">
        <f t="shared" si="25"/>
        <v>0</v>
      </c>
      <c r="AX83" s="64">
        <f t="shared" si="25"/>
        <v>0</v>
      </c>
      <c r="AY83" s="64">
        <f t="shared" si="25"/>
        <v>6.6666666666666666E-2</v>
      </c>
      <c r="AZ83" s="64">
        <f t="shared" si="25"/>
        <v>8.8888888888888892E-2</v>
      </c>
      <c r="BA83" s="64">
        <f t="shared" si="25"/>
        <v>0</v>
      </c>
      <c r="BB83" s="64">
        <f t="shared" si="25"/>
        <v>0.15555555555555556</v>
      </c>
      <c r="BD83" s="47" t="s">
        <v>48</v>
      </c>
      <c r="BE83" s="64">
        <f t="shared" si="26"/>
        <v>0.15151515151515152</v>
      </c>
      <c r="BF83" s="64">
        <f t="shared" si="26"/>
        <v>0</v>
      </c>
      <c r="BG83" s="64">
        <f t="shared" si="26"/>
        <v>0.15151515151515152</v>
      </c>
      <c r="BJ83" s="47" t="s">
        <v>48</v>
      </c>
      <c r="BK83" s="64">
        <f t="shared" si="27"/>
        <v>0</v>
      </c>
      <c r="BL83" s="64">
        <f t="shared" si="27"/>
        <v>0</v>
      </c>
      <c r="BM83" s="64">
        <f t="shared" si="27"/>
        <v>0</v>
      </c>
      <c r="BN83" s="64">
        <f t="shared" si="27"/>
        <v>0.16129032258064516</v>
      </c>
      <c r="BO83" s="64">
        <f t="shared" si="27"/>
        <v>0</v>
      </c>
      <c r="BP83" s="64">
        <f t="shared" si="27"/>
        <v>0.16129032258064516</v>
      </c>
      <c r="BR83" s="47" t="s">
        <v>48</v>
      </c>
      <c r="BS83" s="64">
        <f t="shared" si="28"/>
        <v>0</v>
      </c>
      <c r="BT83" s="64">
        <f t="shared" si="28"/>
        <v>0.11627906976744186</v>
      </c>
      <c r="BU83" s="64">
        <f t="shared" si="28"/>
        <v>0.11627906976744186</v>
      </c>
      <c r="BX83" s="47" t="s">
        <v>48</v>
      </c>
      <c r="BY83" s="64">
        <f t="shared" si="29"/>
        <v>0</v>
      </c>
      <c r="BZ83" s="64">
        <f t="shared" si="29"/>
        <v>0</v>
      </c>
      <c r="CA83" s="64">
        <f t="shared" si="29"/>
        <v>0</v>
      </c>
      <c r="CB83" s="64">
        <f t="shared" si="29"/>
        <v>0.15555555555555556</v>
      </c>
      <c r="CC83" s="64">
        <f t="shared" si="29"/>
        <v>0</v>
      </c>
      <c r="CD83" s="64">
        <f t="shared" si="29"/>
        <v>0.15555555555555556</v>
      </c>
      <c r="CF83" s="47" t="s">
        <v>48</v>
      </c>
      <c r="CG83" s="64">
        <f t="shared" si="30"/>
        <v>0</v>
      </c>
      <c r="CH83" s="64">
        <f t="shared" si="30"/>
        <v>2.2222222222222223E-2</v>
      </c>
      <c r="CI83" s="64">
        <f t="shared" si="30"/>
        <v>0.13333333333333333</v>
      </c>
      <c r="CJ83" s="64">
        <f t="shared" si="30"/>
        <v>0</v>
      </c>
      <c r="CK83" s="64">
        <f t="shared" si="30"/>
        <v>0</v>
      </c>
      <c r="CL83" s="64">
        <f t="shared" si="30"/>
        <v>0.15555555555555556</v>
      </c>
    </row>
    <row r="84" spans="2:90" x14ac:dyDescent="0.25">
      <c r="B84" s="48" t="s">
        <v>38</v>
      </c>
      <c r="C84" s="63">
        <f t="shared" si="18"/>
        <v>4.4444444444444446E-2</v>
      </c>
      <c r="D84" s="63">
        <f t="shared" si="18"/>
        <v>0.48888888888888887</v>
      </c>
      <c r="E84" s="63">
        <f t="shared" si="19"/>
        <v>4.4444444444444446E-2</v>
      </c>
      <c r="F84" s="63">
        <f t="shared" si="19"/>
        <v>0.4</v>
      </c>
      <c r="G84" s="63">
        <f t="shared" si="19"/>
        <v>2.2222222222222223E-2</v>
      </c>
      <c r="H84" s="63">
        <f t="shared" si="19"/>
        <v>1</v>
      </c>
      <c r="J84" s="48" t="s">
        <v>38</v>
      </c>
      <c r="K84" s="63">
        <f>K76/$M$76</f>
        <v>0.73333333333333328</v>
      </c>
      <c r="L84" s="63">
        <f>L76/$M$76</f>
        <v>0.26666666666666666</v>
      </c>
      <c r="M84" s="63">
        <f>M76/$M$76</f>
        <v>1</v>
      </c>
      <c r="O84" s="48" t="s">
        <v>38</v>
      </c>
      <c r="P84" s="63">
        <f t="shared" si="21"/>
        <v>0</v>
      </c>
      <c r="Q84" s="63">
        <f t="shared" si="21"/>
        <v>0</v>
      </c>
      <c r="R84" s="63">
        <f t="shared" si="21"/>
        <v>0</v>
      </c>
      <c r="S84" s="63">
        <f t="shared" si="21"/>
        <v>0.64444444444444449</v>
      </c>
      <c r="T84" s="63">
        <f t="shared" si="21"/>
        <v>0.35555555555555557</v>
      </c>
      <c r="U84" s="63">
        <f t="shared" si="21"/>
        <v>1</v>
      </c>
      <c r="W84" s="48" t="s">
        <v>38</v>
      </c>
      <c r="X84" s="64">
        <f t="shared" si="22"/>
        <v>0</v>
      </c>
      <c r="Y84" s="64">
        <f t="shared" si="22"/>
        <v>4.4444444444444446E-2</v>
      </c>
      <c r="Z84" s="64">
        <f t="shared" si="22"/>
        <v>2.2222222222222223E-2</v>
      </c>
      <c r="AA84" s="64">
        <f t="shared" si="22"/>
        <v>0.6</v>
      </c>
      <c r="AB84" s="64">
        <f t="shared" si="22"/>
        <v>0.33333333333333331</v>
      </c>
      <c r="AC84" s="64">
        <f t="shared" si="22"/>
        <v>1</v>
      </c>
      <c r="AE84" s="48" t="s">
        <v>38</v>
      </c>
      <c r="AF84" s="64">
        <f t="shared" si="23"/>
        <v>0</v>
      </c>
      <c r="AG84" s="64">
        <f t="shared" si="23"/>
        <v>0.22222222222222221</v>
      </c>
      <c r="AH84" s="64">
        <f t="shared" si="23"/>
        <v>6.6666666666666666E-2</v>
      </c>
      <c r="AI84" s="64">
        <f t="shared" si="23"/>
        <v>0.66666666666666663</v>
      </c>
      <c r="AJ84" s="64">
        <f t="shared" si="23"/>
        <v>4.4444444444444446E-2</v>
      </c>
      <c r="AK84" s="64">
        <f t="shared" si="23"/>
        <v>1</v>
      </c>
      <c r="AN84" s="48" t="s">
        <v>38</v>
      </c>
      <c r="AO84" s="64">
        <f t="shared" si="24"/>
        <v>0</v>
      </c>
      <c r="AP84" s="64">
        <f t="shared" si="24"/>
        <v>0.13333333333333333</v>
      </c>
      <c r="AQ84" s="64">
        <f t="shared" si="24"/>
        <v>0.1111111111111111</v>
      </c>
      <c r="AR84" s="64">
        <f t="shared" si="24"/>
        <v>0.68888888888888888</v>
      </c>
      <c r="AS84" s="64">
        <f t="shared" si="24"/>
        <v>6.6666666666666666E-2</v>
      </c>
      <c r="AT84" s="64">
        <f t="shared" si="24"/>
        <v>1</v>
      </c>
      <c r="AV84" s="48" t="s">
        <v>38</v>
      </c>
      <c r="AW84" s="64">
        <f t="shared" si="25"/>
        <v>0</v>
      </c>
      <c r="AX84" s="64">
        <f t="shared" si="25"/>
        <v>6.6666666666666666E-2</v>
      </c>
      <c r="AY84" s="64">
        <f t="shared" si="25"/>
        <v>0.15555555555555556</v>
      </c>
      <c r="AZ84" s="64">
        <f t="shared" si="25"/>
        <v>0.71111111111111114</v>
      </c>
      <c r="BA84" s="64">
        <f t="shared" si="25"/>
        <v>6.6666666666666666E-2</v>
      </c>
      <c r="BB84" s="64">
        <f t="shared" si="25"/>
        <v>1</v>
      </c>
      <c r="BD84" s="48" t="s">
        <v>38</v>
      </c>
      <c r="BE84" s="64">
        <f t="shared" si="26"/>
        <v>0.36363636363636365</v>
      </c>
      <c r="BF84" s="64">
        <f t="shared" si="26"/>
        <v>0.63636363636363635</v>
      </c>
      <c r="BG84" s="64">
        <f t="shared" si="26"/>
        <v>1</v>
      </c>
      <c r="BJ84" s="48" t="s">
        <v>38</v>
      </c>
      <c r="BK84" s="64">
        <f t="shared" si="27"/>
        <v>0</v>
      </c>
      <c r="BL84" s="64">
        <f t="shared" si="27"/>
        <v>0</v>
      </c>
      <c r="BM84" s="64">
        <f t="shared" si="27"/>
        <v>3.2258064516129031E-2</v>
      </c>
      <c r="BN84" s="64">
        <f t="shared" si="27"/>
        <v>0.80645161290322576</v>
      </c>
      <c r="BO84" s="64">
        <f t="shared" si="27"/>
        <v>0.16129032258064516</v>
      </c>
      <c r="BP84" s="64">
        <f t="shared" si="27"/>
        <v>1</v>
      </c>
      <c r="BR84" s="48" t="s">
        <v>38</v>
      </c>
      <c r="BS84" s="64">
        <f t="shared" si="28"/>
        <v>0.41860465116279072</v>
      </c>
      <c r="BT84" s="64">
        <f t="shared" si="28"/>
        <v>0.58139534883720934</v>
      </c>
      <c r="BU84" s="64">
        <f t="shared" si="28"/>
        <v>1</v>
      </c>
      <c r="BX84" s="48" t="s">
        <v>38</v>
      </c>
      <c r="BY84" s="64">
        <f t="shared" si="29"/>
        <v>0</v>
      </c>
      <c r="BZ84" s="64">
        <f t="shared" si="29"/>
        <v>4.4444444444444446E-2</v>
      </c>
      <c r="CA84" s="64">
        <f t="shared" si="29"/>
        <v>2.2222222222222223E-2</v>
      </c>
      <c r="CB84" s="64">
        <f t="shared" si="29"/>
        <v>0.8</v>
      </c>
      <c r="CC84" s="64">
        <f t="shared" si="29"/>
        <v>0.13333333333333333</v>
      </c>
      <c r="CD84" s="64">
        <f t="shared" si="29"/>
        <v>1</v>
      </c>
      <c r="CF84" s="48" t="s">
        <v>38</v>
      </c>
      <c r="CG84" s="64">
        <f t="shared" si="30"/>
        <v>0</v>
      </c>
      <c r="CH84" s="64">
        <f t="shared" si="30"/>
        <v>0.26666666666666666</v>
      </c>
      <c r="CI84" s="64">
        <f t="shared" si="30"/>
        <v>0.73333333333333328</v>
      </c>
      <c r="CJ84" s="64">
        <f t="shared" si="30"/>
        <v>0</v>
      </c>
      <c r="CK84" s="64">
        <f t="shared" si="30"/>
        <v>0</v>
      </c>
      <c r="CL84" s="64">
        <f t="shared" si="30"/>
        <v>1</v>
      </c>
    </row>
    <row r="108" spans="31:38" ht="51.75" thickBot="1" x14ac:dyDescent="0.3">
      <c r="AF108" s="65"/>
      <c r="AG108" s="66" t="s">
        <v>166</v>
      </c>
      <c r="AH108" s="66" t="s">
        <v>167</v>
      </c>
      <c r="AI108" s="66" t="s">
        <v>49</v>
      </c>
      <c r="AJ108" s="66" t="s">
        <v>168</v>
      </c>
      <c r="AK108" s="66" t="s">
        <v>169</v>
      </c>
      <c r="AL108" s="65" t="s">
        <v>38</v>
      </c>
    </row>
    <row r="109" spans="31:38" ht="15.75" thickBot="1" x14ac:dyDescent="0.3">
      <c r="AE109" s="70" t="s">
        <v>170</v>
      </c>
      <c r="AF109" s="67" t="s">
        <v>40</v>
      </c>
      <c r="AG109" s="69">
        <f>X73</f>
        <v>0</v>
      </c>
      <c r="AH109" s="69">
        <f t="shared" ref="AH109:AL111" si="31">Y73</f>
        <v>2</v>
      </c>
      <c r="AI109" s="69">
        <f t="shared" si="31"/>
        <v>0</v>
      </c>
      <c r="AJ109" s="69">
        <f t="shared" si="31"/>
        <v>10</v>
      </c>
      <c r="AK109" s="69">
        <f t="shared" si="31"/>
        <v>0</v>
      </c>
      <c r="AL109" s="69">
        <f t="shared" si="31"/>
        <v>12</v>
      </c>
    </row>
    <row r="110" spans="31:38" ht="26.25" thickBot="1" x14ac:dyDescent="0.3">
      <c r="AE110" s="71"/>
      <c r="AF110" s="47" t="s">
        <v>44</v>
      </c>
      <c r="AG110" s="69">
        <f>X74</f>
        <v>0</v>
      </c>
      <c r="AH110" s="69">
        <f t="shared" si="31"/>
        <v>0</v>
      </c>
      <c r="AI110" s="69">
        <f t="shared" si="31"/>
        <v>1</v>
      </c>
      <c r="AJ110" s="69">
        <f t="shared" si="31"/>
        <v>12</v>
      </c>
      <c r="AK110" s="69">
        <f t="shared" si="31"/>
        <v>13</v>
      </c>
      <c r="AL110" s="69">
        <f t="shared" si="31"/>
        <v>26</v>
      </c>
    </row>
    <row r="111" spans="31:38" ht="15.75" thickBot="1" x14ac:dyDescent="0.3">
      <c r="AE111" s="72"/>
      <c r="AF111" s="68" t="s">
        <v>48</v>
      </c>
      <c r="AG111" s="69">
        <f>X75</f>
        <v>0</v>
      </c>
      <c r="AH111" s="69">
        <f t="shared" si="31"/>
        <v>0</v>
      </c>
      <c r="AI111" s="69">
        <f t="shared" si="31"/>
        <v>0</v>
      </c>
      <c r="AJ111" s="69">
        <f t="shared" si="31"/>
        <v>5</v>
      </c>
      <c r="AK111" s="69">
        <f t="shared" si="31"/>
        <v>2</v>
      </c>
      <c r="AL111" s="69">
        <f t="shared" si="31"/>
        <v>7</v>
      </c>
    </row>
    <row r="112" spans="31:38" ht="15.75" thickBot="1" x14ac:dyDescent="0.3">
      <c r="AE112" s="70" t="s">
        <v>171</v>
      </c>
      <c r="AF112" s="67" t="s">
        <v>40</v>
      </c>
      <c r="AG112" s="69">
        <f t="shared" ref="AG112:AL112" si="32">AF73</f>
        <v>0</v>
      </c>
      <c r="AH112" s="69">
        <f t="shared" si="32"/>
        <v>4</v>
      </c>
      <c r="AI112" s="69">
        <f t="shared" si="32"/>
        <v>0</v>
      </c>
      <c r="AJ112" s="69">
        <f t="shared" si="32"/>
        <v>8</v>
      </c>
      <c r="AK112" s="69">
        <f t="shared" si="32"/>
        <v>0</v>
      </c>
      <c r="AL112" s="69">
        <f t="shared" si="32"/>
        <v>12</v>
      </c>
    </row>
    <row r="113" spans="31:38" ht="26.25" thickBot="1" x14ac:dyDescent="0.3">
      <c r="AE113" s="71"/>
      <c r="AF113" s="47" t="s">
        <v>44</v>
      </c>
      <c r="AG113" s="69">
        <f t="shared" ref="AG113:AL114" si="33">AF74</f>
        <v>0</v>
      </c>
      <c r="AH113" s="69">
        <f t="shared" si="33"/>
        <v>6</v>
      </c>
      <c r="AI113" s="69">
        <f t="shared" si="33"/>
        <v>3</v>
      </c>
      <c r="AJ113" s="69">
        <f t="shared" si="33"/>
        <v>17</v>
      </c>
      <c r="AK113" s="69">
        <f t="shared" si="33"/>
        <v>0</v>
      </c>
      <c r="AL113" s="69">
        <f t="shared" si="33"/>
        <v>26</v>
      </c>
    </row>
    <row r="114" spans="31:38" ht="15.75" thickBot="1" x14ac:dyDescent="0.3">
      <c r="AE114" s="72"/>
      <c r="AF114" s="68" t="s">
        <v>48</v>
      </c>
      <c r="AG114" s="69">
        <f t="shared" si="33"/>
        <v>0</v>
      </c>
      <c r="AH114" s="69">
        <f t="shared" si="33"/>
        <v>0</v>
      </c>
      <c r="AI114" s="69">
        <f t="shared" si="33"/>
        <v>0</v>
      </c>
      <c r="AJ114" s="69">
        <f t="shared" si="33"/>
        <v>5</v>
      </c>
      <c r="AK114" s="69">
        <f t="shared" si="33"/>
        <v>2</v>
      </c>
      <c r="AL114" s="69">
        <f t="shared" si="33"/>
        <v>7</v>
      </c>
    </row>
    <row r="115" spans="31:38" ht="15.75" thickBot="1" x14ac:dyDescent="0.3">
      <c r="AE115" s="70" t="s">
        <v>172</v>
      </c>
      <c r="AF115" s="67" t="s">
        <v>40</v>
      </c>
      <c r="AG115" s="69">
        <f>AO73</f>
        <v>0</v>
      </c>
      <c r="AH115" s="69">
        <f t="shared" ref="AH115:AL117" si="34">AP73</f>
        <v>2</v>
      </c>
      <c r="AI115" s="69">
        <f t="shared" si="34"/>
        <v>0</v>
      </c>
      <c r="AJ115" s="69">
        <f t="shared" si="34"/>
        <v>10</v>
      </c>
      <c r="AK115" s="69">
        <f t="shared" si="34"/>
        <v>0</v>
      </c>
      <c r="AL115" s="69">
        <f t="shared" si="34"/>
        <v>12</v>
      </c>
    </row>
    <row r="116" spans="31:38" ht="26.25" thickBot="1" x14ac:dyDescent="0.3">
      <c r="AE116" s="71"/>
      <c r="AF116" s="47" t="s">
        <v>44</v>
      </c>
      <c r="AG116" s="69">
        <f>AO74</f>
        <v>0</v>
      </c>
      <c r="AH116" s="69">
        <f t="shared" si="34"/>
        <v>4</v>
      </c>
      <c r="AI116" s="69">
        <f t="shared" si="34"/>
        <v>5</v>
      </c>
      <c r="AJ116" s="69">
        <f t="shared" si="34"/>
        <v>17</v>
      </c>
      <c r="AK116" s="69">
        <f t="shared" si="34"/>
        <v>0</v>
      </c>
      <c r="AL116" s="69">
        <f t="shared" si="34"/>
        <v>26</v>
      </c>
    </row>
    <row r="117" spans="31:38" ht="15.75" thickBot="1" x14ac:dyDescent="0.3">
      <c r="AE117" s="72"/>
      <c r="AF117" s="68" t="s">
        <v>48</v>
      </c>
      <c r="AG117" s="69">
        <f>AO75</f>
        <v>0</v>
      </c>
      <c r="AH117" s="69">
        <f t="shared" si="34"/>
        <v>0</v>
      </c>
      <c r="AI117" s="69">
        <f t="shared" si="34"/>
        <v>0</v>
      </c>
      <c r="AJ117" s="69">
        <f t="shared" si="34"/>
        <v>4</v>
      </c>
      <c r="AK117" s="69">
        <f t="shared" si="34"/>
        <v>3</v>
      </c>
      <c r="AL117" s="69">
        <f t="shared" si="34"/>
        <v>7</v>
      </c>
    </row>
    <row r="118" spans="31:38" ht="15.75" thickBot="1" x14ac:dyDescent="0.3">
      <c r="AE118" s="70" t="s">
        <v>173</v>
      </c>
      <c r="AF118" s="67" t="s">
        <v>40</v>
      </c>
      <c r="AG118" s="69">
        <f>AW73</f>
        <v>0</v>
      </c>
      <c r="AH118" s="69">
        <f t="shared" ref="AH118:AL120" si="35">AX73</f>
        <v>2</v>
      </c>
      <c r="AI118" s="69">
        <f t="shared" si="35"/>
        <v>0</v>
      </c>
      <c r="AJ118" s="69">
        <f t="shared" si="35"/>
        <v>10</v>
      </c>
      <c r="AK118" s="69">
        <f t="shared" si="35"/>
        <v>0</v>
      </c>
      <c r="AL118" s="69">
        <f t="shared" si="35"/>
        <v>12</v>
      </c>
    </row>
    <row r="119" spans="31:38" ht="26.25" thickBot="1" x14ac:dyDescent="0.3">
      <c r="AE119" s="71"/>
      <c r="AF119" s="47" t="s">
        <v>44</v>
      </c>
      <c r="AG119" s="69">
        <f>AW74</f>
        <v>0</v>
      </c>
      <c r="AH119" s="69">
        <f t="shared" si="35"/>
        <v>1</v>
      </c>
      <c r="AI119" s="69">
        <f t="shared" si="35"/>
        <v>4</v>
      </c>
      <c r="AJ119" s="69">
        <f t="shared" si="35"/>
        <v>18</v>
      </c>
      <c r="AK119" s="69">
        <f t="shared" si="35"/>
        <v>3</v>
      </c>
      <c r="AL119" s="69">
        <f t="shared" si="35"/>
        <v>26</v>
      </c>
    </row>
    <row r="120" spans="31:38" ht="15.75" thickBot="1" x14ac:dyDescent="0.3">
      <c r="AE120" s="72"/>
      <c r="AF120" s="68" t="s">
        <v>48</v>
      </c>
      <c r="AG120" s="69">
        <f>AW75</f>
        <v>0</v>
      </c>
      <c r="AH120" s="69">
        <f t="shared" si="35"/>
        <v>0</v>
      </c>
      <c r="AI120" s="69">
        <f t="shared" si="35"/>
        <v>3</v>
      </c>
      <c r="AJ120" s="69">
        <f t="shared" si="35"/>
        <v>4</v>
      </c>
      <c r="AK120" s="69">
        <f t="shared" si="35"/>
        <v>0</v>
      </c>
      <c r="AL120" s="69">
        <f t="shared" si="35"/>
        <v>7</v>
      </c>
    </row>
    <row r="121" spans="31:38" ht="15.75" thickBot="1" x14ac:dyDescent="0.3">
      <c r="AE121" s="70" t="s">
        <v>174</v>
      </c>
      <c r="AF121" s="67" t="s">
        <v>40</v>
      </c>
      <c r="AG121" s="69">
        <f>BK73</f>
        <v>0</v>
      </c>
      <c r="AH121" s="69">
        <f t="shared" ref="AH121:AL123" si="36">BL73</f>
        <v>0</v>
      </c>
      <c r="AI121" s="69">
        <f t="shared" si="36"/>
        <v>0</v>
      </c>
      <c r="AJ121" s="69">
        <f t="shared" si="36"/>
        <v>0</v>
      </c>
      <c r="AK121" s="69">
        <f t="shared" si="36"/>
        <v>0</v>
      </c>
      <c r="AL121" s="69">
        <f t="shared" si="36"/>
        <v>0</v>
      </c>
    </row>
    <row r="122" spans="31:38" ht="26.25" thickBot="1" x14ac:dyDescent="0.3">
      <c r="AE122" s="71"/>
      <c r="AF122" s="47" t="s">
        <v>44</v>
      </c>
      <c r="AG122" s="69">
        <f>BK74</f>
        <v>0</v>
      </c>
      <c r="AH122" s="69">
        <f t="shared" si="36"/>
        <v>0</v>
      </c>
      <c r="AI122" s="69">
        <f t="shared" si="36"/>
        <v>1</v>
      </c>
      <c r="AJ122" s="69">
        <f t="shared" si="36"/>
        <v>20</v>
      </c>
      <c r="AK122" s="69">
        <f t="shared" si="36"/>
        <v>5</v>
      </c>
      <c r="AL122" s="69">
        <f t="shared" si="36"/>
        <v>26</v>
      </c>
    </row>
    <row r="123" spans="31:38" ht="15.75" thickBot="1" x14ac:dyDescent="0.3">
      <c r="AE123" s="72"/>
      <c r="AF123" s="68" t="s">
        <v>48</v>
      </c>
      <c r="AG123" s="69">
        <f>BK75</f>
        <v>0</v>
      </c>
      <c r="AH123" s="69">
        <f t="shared" si="36"/>
        <v>0</v>
      </c>
      <c r="AI123" s="69">
        <f t="shared" si="36"/>
        <v>0</v>
      </c>
      <c r="AJ123" s="69">
        <f t="shared" si="36"/>
        <v>5</v>
      </c>
      <c r="AK123" s="69">
        <f t="shared" si="36"/>
        <v>0</v>
      </c>
      <c r="AL123" s="69">
        <f t="shared" si="36"/>
        <v>5</v>
      </c>
    </row>
    <row r="124" spans="31:38" ht="15.75" thickBot="1" x14ac:dyDescent="0.3">
      <c r="AE124" s="70" t="s">
        <v>175</v>
      </c>
      <c r="AF124" s="67" t="s">
        <v>40</v>
      </c>
      <c r="AG124" s="69">
        <f>BY73</f>
        <v>0</v>
      </c>
      <c r="AH124" s="69">
        <f t="shared" ref="AH124:AL126" si="37">BZ73</f>
        <v>2</v>
      </c>
      <c r="AI124" s="69">
        <f t="shared" si="37"/>
        <v>0</v>
      </c>
      <c r="AJ124" s="69">
        <f t="shared" si="37"/>
        <v>10</v>
      </c>
      <c r="AK124" s="69">
        <f t="shared" si="37"/>
        <v>0</v>
      </c>
      <c r="AL124" s="69">
        <f t="shared" si="37"/>
        <v>12</v>
      </c>
    </row>
    <row r="125" spans="31:38" ht="26.25" thickBot="1" x14ac:dyDescent="0.3">
      <c r="AE125" s="71"/>
      <c r="AF125" s="47" t="s">
        <v>44</v>
      </c>
      <c r="AG125" s="69">
        <f>BY74</f>
        <v>0</v>
      </c>
      <c r="AH125" s="69">
        <f t="shared" si="37"/>
        <v>0</v>
      </c>
      <c r="AI125" s="69">
        <f t="shared" si="37"/>
        <v>1</v>
      </c>
      <c r="AJ125" s="69">
        <f t="shared" si="37"/>
        <v>19</v>
      </c>
      <c r="AK125" s="69">
        <f t="shared" si="37"/>
        <v>6</v>
      </c>
      <c r="AL125" s="69">
        <f t="shared" si="37"/>
        <v>26</v>
      </c>
    </row>
    <row r="126" spans="31:38" ht="15.75" thickBot="1" x14ac:dyDescent="0.3">
      <c r="AE126" s="72"/>
      <c r="AF126" s="68" t="s">
        <v>48</v>
      </c>
      <c r="AG126" s="69">
        <f>BY75</f>
        <v>0</v>
      </c>
      <c r="AH126" s="69">
        <f t="shared" si="37"/>
        <v>0</v>
      </c>
      <c r="AI126" s="69">
        <f t="shared" si="37"/>
        <v>0</v>
      </c>
      <c r="AJ126" s="69">
        <f t="shared" si="37"/>
        <v>7</v>
      </c>
      <c r="AK126" s="69">
        <f t="shared" si="37"/>
        <v>0</v>
      </c>
      <c r="AL126" s="69">
        <f>CD75</f>
        <v>7</v>
      </c>
    </row>
    <row r="127" spans="31:38" x14ac:dyDescent="0.25">
      <c r="AE127" s="12" t="s">
        <v>38</v>
      </c>
      <c r="AG127" s="12">
        <f t="shared" ref="AG127:AL127" si="38">SUM(AG109:AG126)</f>
        <v>0</v>
      </c>
      <c r="AH127" s="12">
        <f t="shared" si="38"/>
        <v>23</v>
      </c>
      <c r="AI127" s="12">
        <f t="shared" si="38"/>
        <v>18</v>
      </c>
      <c r="AJ127" s="12">
        <f t="shared" si="38"/>
        <v>181</v>
      </c>
      <c r="AK127" s="12">
        <f t="shared" si="38"/>
        <v>34</v>
      </c>
      <c r="AL127" s="12">
        <f t="shared" si="38"/>
        <v>256</v>
      </c>
    </row>
  </sheetData>
  <mergeCells count="7">
    <mergeCell ref="AE121:AE123"/>
    <mergeCell ref="AE124:AE126"/>
    <mergeCell ref="P61:R61"/>
    <mergeCell ref="AE109:AE111"/>
    <mergeCell ref="AE112:AE114"/>
    <mergeCell ref="AE115:AE117"/>
    <mergeCell ref="AE118:AE120"/>
  </mergeCells>
  <phoneticPr fontId="1" type="noConversion"/>
  <pageMargins left="0.7" right="0.7" top="0.75" bottom="0.75" header="0.3" footer="0.3"/>
  <pageSetup paperSize="9" orientation="portrait" r:id="rId13"/>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46"/>
  <sheetViews>
    <sheetView zoomScale="90" zoomScaleNormal="90" workbookViewId="0">
      <selection activeCell="B47" sqref="B47"/>
    </sheetView>
  </sheetViews>
  <sheetFormatPr defaultColWidth="8.85546875" defaultRowHeight="15" x14ac:dyDescent="0.25"/>
  <sheetData>
    <row r="1" spans="1:38" x14ac:dyDescent="0.25">
      <c r="A1" t="s">
        <v>0</v>
      </c>
      <c r="B1" s="1" t="s">
        <v>1</v>
      </c>
      <c r="C1" t="s">
        <v>2</v>
      </c>
      <c r="D1" t="s">
        <v>3</v>
      </c>
      <c r="E1" s="1" t="s">
        <v>4</v>
      </c>
      <c r="F1" s="1" t="s">
        <v>5</v>
      </c>
      <c r="G1" t="s">
        <v>6</v>
      </c>
      <c r="H1" s="1" t="s">
        <v>7</v>
      </c>
      <c r="I1" t="s">
        <v>8</v>
      </c>
      <c r="J1" s="1" t="s">
        <v>9</v>
      </c>
      <c r="K1" t="s">
        <v>10</v>
      </c>
      <c r="L1" s="1" t="s">
        <v>11</v>
      </c>
      <c r="M1" s="1" t="s">
        <v>12</v>
      </c>
      <c r="N1" t="s">
        <v>13</v>
      </c>
      <c r="O1" s="1" t="s">
        <v>14</v>
      </c>
      <c r="P1" t="s">
        <v>15</v>
      </c>
      <c r="Q1" s="1" t="s">
        <v>16</v>
      </c>
      <c r="R1" t="s">
        <v>17</v>
      </c>
      <c r="S1" s="1" t="s">
        <v>18</v>
      </c>
      <c r="T1" t="s">
        <v>19</v>
      </c>
      <c r="U1" s="1" t="s">
        <v>20</v>
      </c>
      <c r="V1" t="s">
        <v>21</v>
      </c>
      <c r="W1" s="1" t="s">
        <v>22</v>
      </c>
      <c r="X1" t="s">
        <v>23</v>
      </c>
      <c r="Y1" t="s">
        <v>24</v>
      </c>
      <c r="Z1" t="s">
        <v>25</v>
      </c>
      <c r="AA1" t="s">
        <v>26</v>
      </c>
      <c r="AB1" t="s">
        <v>27</v>
      </c>
      <c r="AC1" t="s">
        <v>28</v>
      </c>
      <c r="AD1" t="s">
        <v>29</v>
      </c>
      <c r="AE1" t="s">
        <v>30</v>
      </c>
      <c r="AF1" t="s">
        <v>31</v>
      </c>
      <c r="AG1" t="s">
        <v>32</v>
      </c>
      <c r="AH1" t="s">
        <v>33</v>
      </c>
      <c r="AI1" t="s">
        <v>34</v>
      </c>
      <c r="AJ1" t="s">
        <v>35</v>
      </c>
      <c r="AK1" t="s">
        <v>36</v>
      </c>
      <c r="AL1" t="s">
        <v>37</v>
      </c>
    </row>
    <row r="2" spans="1:38" x14ac:dyDescent="0.25">
      <c r="A2">
        <v>1</v>
      </c>
      <c r="B2">
        <v>1</v>
      </c>
      <c r="C2">
        <v>2</v>
      </c>
      <c r="D2">
        <v>1</v>
      </c>
      <c r="G2">
        <v>2</v>
      </c>
      <c r="I2">
        <v>1</v>
      </c>
      <c r="K2">
        <v>1</v>
      </c>
      <c r="N2">
        <v>4</v>
      </c>
      <c r="P2">
        <v>4</v>
      </c>
      <c r="R2">
        <v>4</v>
      </c>
      <c r="T2">
        <v>4</v>
      </c>
      <c r="V2">
        <v>4</v>
      </c>
      <c r="AF2">
        <v>2</v>
      </c>
      <c r="AI2">
        <v>2</v>
      </c>
      <c r="AK2">
        <v>4</v>
      </c>
    </row>
    <row r="3" spans="1:38" x14ac:dyDescent="0.25">
      <c r="A3">
        <v>2</v>
      </c>
      <c r="B3">
        <v>1</v>
      </c>
      <c r="C3">
        <v>2</v>
      </c>
      <c r="D3">
        <v>1</v>
      </c>
      <c r="G3">
        <v>2</v>
      </c>
      <c r="I3">
        <v>1</v>
      </c>
      <c r="K3">
        <v>1</v>
      </c>
      <c r="N3">
        <v>4</v>
      </c>
      <c r="P3">
        <v>4</v>
      </c>
      <c r="R3">
        <v>4</v>
      </c>
      <c r="T3">
        <v>4</v>
      </c>
      <c r="V3">
        <v>4</v>
      </c>
      <c r="AF3">
        <v>2</v>
      </c>
      <c r="AI3">
        <v>2</v>
      </c>
      <c r="AK3">
        <v>4</v>
      </c>
    </row>
    <row r="4" spans="1:38" x14ac:dyDescent="0.25">
      <c r="A4">
        <v>3</v>
      </c>
      <c r="B4">
        <v>1</v>
      </c>
      <c r="C4">
        <v>1</v>
      </c>
      <c r="D4">
        <v>1</v>
      </c>
      <c r="G4">
        <v>2</v>
      </c>
      <c r="I4">
        <v>2</v>
      </c>
      <c r="K4">
        <v>2</v>
      </c>
      <c r="N4">
        <v>4</v>
      </c>
      <c r="P4">
        <v>2</v>
      </c>
      <c r="R4">
        <v>2</v>
      </c>
      <c r="T4">
        <v>2</v>
      </c>
      <c r="V4">
        <v>2</v>
      </c>
      <c r="X4">
        <v>2</v>
      </c>
      <c r="AF4">
        <v>2</v>
      </c>
      <c r="AI4">
        <v>2</v>
      </c>
      <c r="AK4">
        <v>2</v>
      </c>
    </row>
    <row r="5" spans="1:38" x14ac:dyDescent="0.25">
      <c r="A5">
        <v>4</v>
      </c>
      <c r="B5">
        <v>1</v>
      </c>
      <c r="C5">
        <v>1</v>
      </c>
      <c r="D5">
        <v>1</v>
      </c>
      <c r="G5">
        <v>2</v>
      </c>
      <c r="I5">
        <v>2</v>
      </c>
      <c r="K5">
        <v>2</v>
      </c>
      <c r="N5">
        <v>4</v>
      </c>
      <c r="P5">
        <v>2</v>
      </c>
      <c r="R5">
        <v>2</v>
      </c>
      <c r="T5">
        <v>2</v>
      </c>
      <c r="V5">
        <v>2</v>
      </c>
      <c r="X5">
        <v>2</v>
      </c>
      <c r="AF5">
        <v>2</v>
      </c>
      <c r="AI5">
        <v>2</v>
      </c>
      <c r="AK5">
        <v>2</v>
      </c>
    </row>
    <row r="6" spans="1:38" x14ac:dyDescent="0.25">
      <c r="A6">
        <v>5</v>
      </c>
      <c r="B6">
        <v>2</v>
      </c>
      <c r="C6">
        <v>2</v>
      </c>
      <c r="D6">
        <v>2</v>
      </c>
      <c r="G6">
        <v>2</v>
      </c>
      <c r="I6">
        <v>2</v>
      </c>
      <c r="K6">
        <v>2</v>
      </c>
      <c r="N6">
        <v>4</v>
      </c>
      <c r="P6">
        <v>4</v>
      </c>
      <c r="R6">
        <v>4</v>
      </c>
      <c r="T6">
        <v>4</v>
      </c>
      <c r="V6">
        <v>4</v>
      </c>
      <c r="X6">
        <v>2</v>
      </c>
      <c r="AB6">
        <v>4</v>
      </c>
      <c r="AF6">
        <v>3</v>
      </c>
      <c r="AI6">
        <v>1</v>
      </c>
      <c r="AK6">
        <v>4</v>
      </c>
    </row>
    <row r="7" spans="1:38" x14ac:dyDescent="0.25">
      <c r="A7">
        <v>6</v>
      </c>
      <c r="B7">
        <v>1</v>
      </c>
      <c r="C7">
        <v>2</v>
      </c>
      <c r="D7">
        <v>1</v>
      </c>
      <c r="G7">
        <v>2</v>
      </c>
      <c r="I7">
        <v>2</v>
      </c>
      <c r="K7">
        <v>2</v>
      </c>
      <c r="N7">
        <v>4</v>
      </c>
      <c r="P7">
        <v>4</v>
      </c>
      <c r="R7">
        <v>2</v>
      </c>
      <c r="T7">
        <v>4</v>
      </c>
      <c r="V7">
        <v>4</v>
      </c>
      <c r="AF7">
        <v>2</v>
      </c>
      <c r="AI7">
        <v>2</v>
      </c>
      <c r="AK7">
        <v>4</v>
      </c>
    </row>
    <row r="8" spans="1:38" x14ac:dyDescent="0.25">
      <c r="A8">
        <v>7</v>
      </c>
      <c r="B8">
        <v>1</v>
      </c>
      <c r="C8">
        <v>2</v>
      </c>
      <c r="D8">
        <v>1</v>
      </c>
      <c r="G8">
        <v>2</v>
      </c>
      <c r="I8">
        <v>2</v>
      </c>
      <c r="K8">
        <v>2</v>
      </c>
      <c r="N8">
        <v>4</v>
      </c>
      <c r="P8">
        <v>4</v>
      </c>
      <c r="R8">
        <v>2</v>
      </c>
      <c r="T8">
        <v>4</v>
      </c>
      <c r="V8">
        <v>4</v>
      </c>
      <c r="AF8">
        <v>2</v>
      </c>
      <c r="AI8">
        <v>2</v>
      </c>
      <c r="AK8">
        <v>4</v>
      </c>
    </row>
    <row r="9" spans="1:38" x14ac:dyDescent="0.25">
      <c r="A9">
        <v>8</v>
      </c>
      <c r="B9">
        <v>2</v>
      </c>
      <c r="C9">
        <v>2</v>
      </c>
      <c r="D9">
        <v>2</v>
      </c>
      <c r="G9">
        <v>2</v>
      </c>
      <c r="I9">
        <v>2</v>
      </c>
      <c r="K9">
        <v>2</v>
      </c>
      <c r="N9">
        <v>4</v>
      </c>
      <c r="P9">
        <v>4</v>
      </c>
      <c r="R9">
        <v>4</v>
      </c>
      <c r="T9">
        <v>4</v>
      </c>
      <c r="V9">
        <v>4</v>
      </c>
      <c r="X9">
        <v>2</v>
      </c>
      <c r="AB9">
        <v>4</v>
      </c>
      <c r="AF9">
        <v>3</v>
      </c>
      <c r="AI9">
        <v>1</v>
      </c>
      <c r="AK9">
        <v>4</v>
      </c>
    </row>
    <row r="10" spans="1:38" x14ac:dyDescent="0.25">
      <c r="A10">
        <v>9</v>
      </c>
      <c r="D10">
        <v>3</v>
      </c>
      <c r="G10">
        <v>2</v>
      </c>
      <c r="I10">
        <v>1</v>
      </c>
      <c r="K10">
        <v>1</v>
      </c>
      <c r="N10">
        <v>4</v>
      </c>
      <c r="P10">
        <v>4</v>
      </c>
      <c r="R10">
        <v>4</v>
      </c>
      <c r="T10">
        <v>4</v>
      </c>
      <c r="V10">
        <v>4</v>
      </c>
      <c r="AF10">
        <v>3</v>
      </c>
      <c r="AK10">
        <v>4</v>
      </c>
    </row>
    <row r="11" spans="1:38" x14ac:dyDescent="0.25">
      <c r="A11">
        <v>10</v>
      </c>
      <c r="D11">
        <v>3</v>
      </c>
      <c r="G11">
        <v>2</v>
      </c>
      <c r="I11">
        <v>1</v>
      </c>
      <c r="K11">
        <v>1</v>
      </c>
      <c r="N11">
        <v>5</v>
      </c>
      <c r="P11">
        <v>5</v>
      </c>
      <c r="R11">
        <v>4</v>
      </c>
      <c r="T11">
        <v>4</v>
      </c>
      <c r="V11">
        <v>4</v>
      </c>
      <c r="AF11">
        <v>2</v>
      </c>
      <c r="AK11">
        <v>4</v>
      </c>
    </row>
    <row r="12" spans="1:38" x14ac:dyDescent="0.25">
      <c r="A12">
        <v>11</v>
      </c>
      <c r="B12">
        <v>1</v>
      </c>
      <c r="C12">
        <v>2</v>
      </c>
      <c r="D12">
        <v>1</v>
      </c>
      <c r="G12">
        <v>2</v>
      </c>
      <c r="I12">
        <v>2</v>
      </c>
      <c r="K12">
        <v>1</v>
      </c>
      <c r="N12">
        <v>4</v>
      </c>
      <c r="P12">
        <v>4</v>
      </c>
      <c r="R12">
        <v>4</v>
      </c>
      <c r="T12">
        <v>4</v>
      </c>
      <c r="V12">
        <v>4</v>
      </c>
      <c r="AF12">
        <v>2</v>
      </c>
      <c r="AI12">
        <v>1</v>
      </c>
      <c r="AK12">
        <v>4</v>
      </c>
    </row>
    <row r="13" spans="1:38" x14ac:dyDescent="0.25">
      <c r="A13">
        <v>12</v>
      </c>
      <c r="B13">
        <v>1</v>
      </c>
      <c r="C13">
        <v>2</v>
      </c>
      <c r="D13">
        <v>1</v>
      </c>
      <c r="G13">
        <v>2</v>
      </c>
      <c r="I13">
        <v>2</v>
      </c>
      <c r="K13">
        <v>2</v>
      </c>
      <c r="N13">
        <v>4</v>
      </c>
      <c r="P13">
        <v>4</v>
      </c>
      <c r="R13">
        <v>4</v>
      </c>
      <c r="T13">
        <v>4</v>
      </c>
      <c r="V13">
        <v>4</v>
      </c>
      <c r="AF13">
        <v>2</v>
      </c>
      <c r="AI13">
        <v>1</v>
      </c>
      <c r="AK13">
        <v>4</v>
      </c>
    </row>
    <row r="14" spans="1:38" x14ac:dyDescent="0.25">
      <c r="A14">
        <v>13</v>
      </c>
      <c r="B14">
        <v>1</v>
      </c>
      <c r="C14">
        <v>2</v>
      </c>
      <c r="D14">
        <v>1</v>
      </c>
      <c r="G14">
        <v>2</v>
      </c>
      <c r="I14">
        <v>1</v>
      </c>
      <c r="K14">
        <v>2</v>
      </c>
      <c r="N14">
        <v>4</v>
      </c>
      <c r="P14">
        <v>4</v>
      </c>
      <c r="R14">
        <v>4</v>
      </c>
      <c r="T14">
        <v>4</v>
      </c>
      <c r="V14">
        <v>4</v>
      </c>
      <c r="AF14">
        <v>2</v>
      </c>
      <c r="AI14">
        <v>1</v>
      </c>
      <c r="AK14">
        <v>4</v>
      </c>
    </row>
    <row r="15" spans="1:38" x14ac:dyDescent="0.25">
      <c r="A15">
        <v>14</v>
      </c>
      <c r="B15">
        <v>1</v>
      </c>
      <c r="C15">
        <v>2</v>
      </c>
      <c r="D15">
        <v>1</v>
      </c>
      <c r="G15">
        <v>4</v>
      </c>
      <c r="I15">
        <v>1</v>
      </c>
      <c r="K15">
        <v>1</v>
      </c>
      <c r="N15">
        <v>4</v>
      </c>
      <c r="P15">
        <v>4</v>
      </c>
      <c r="R15">
        <v>4</v>
      </c>
      <c r="T15">
        <v>4</v>
      </c>
      <c r="V15">
        <v>4</v>
      </c>
      <c r="AF15">
        <v>3</v>
      </c>
      <c r="AI15">
        <v>1</v>
      </c>
      <c r="AK15">
        <v>4</v>
      </c>
    </row>
    <row r="16" spans="1:38" x14ac:dyDescent="0.25">
      <c r="A16">
        <v>15</v>
      </c>
      <c r="B16">
        <v>2</v>
      </c>
      <c r="C16">
        <v>2</v>
      </c>
      <c r="D16">
        <v>2</v>
      </c>
      <c r="G16">
        <v>4</v>
      </c>
      <c r="I16">
        <v>1</v>
      </c>
      <c r="K16">
        <v>1</v>
      </c>
      <c r="N16">
        <v>5</v>
      </c>
      <c r="P16">
        <v>4</v>
      </c>
      <c r="R16">
        <v>3</v>
      </c>
      <c r="T16">
        <v>4</v>
      </c>
      <c r="V16">
        <v>3</v>
      </c>
      <c r="X16">
        <v>1</v>
      </c>
      <c r="AB16">
        <v>4</v>
      </c>
      <c r="AF16">
        <v>3</v>
      </c>
      <c r="AI16">
        <v>1</v>
      </c>
      <c r="AK16">
        <v>4</v>
      </c>
    </row>
    <row r="17" spans="1:37" x14ac:dyDescent="0.25">
      <c r="A17">
        <v>16</v>
      </c>
      <c r="B17">
        <v>2</v>
      </c>
      <c r="C17">
        <v>2</v>
      </c>
      <c r="D17">
        <v>2</v>
      </c>
      <c r="G17">
        <v>2</v>
      </c>
      <c r="I17">
        <v>2</v>
      </c>
      <c r="K17">
        <v>2</v>
      </c>
      <c r="N17">
        <v>5</v>
      </c>
      <c r="P17">
        <v>5</v>
      </c>
      <c r="R17">
        <v>2</v>
      </c>
      <c r="T17">
        <v>2</v>
      </c>
      <c r="V17">
        <v>4</v>
      </c>
      <c r="X17">
        <v>2</v>
      </c>
      <c r="AB17">
        <v>4</v>
      </c>
      <c r="AF17">
        <v>3</v>
      </c>
      <c r="AI17">
        <v>1</v>
      </c>
      <c r="AK17">
        <v>4</v>
      </c>
    </row>
    <row r="18" spans="1:37" x14ac:dyDescent="0.25">
      <c r="A18">
        <v>17</v>
      </c>
      <c r="B18">
        <v>2</v>
      </c>
      <c r="C18">
        <v>2</v>
      </c>
      <c r="D18">
        <v>2</v>
      </c>
      <c r="G18">
        <v>4</v>
      </c>
      <c r="I18">
        <v>1</v>
      </c>
      <c r="K18">
        <v>1</v>
      </c>
      <c r="N18">
        <v>4</v>
      </c>
      <c r="P18">
        <v>4</v>
      </c>
      <c r="R18">
        <v>4</v>
      </c>
      <c r="T18">
        <v>4</v>
      </c>
      <c r="V18">
        <v>4</v>
      </c>
      <c r="X18">
        <v>1</v>
      </c>
      <c r="AB18">
        <v>4</v>
      </c>
      <c r="AF18">
        <v>3</v>
      </c>
      <c r="AI18">
        <v>1</v>
      </c>
      <c r="AK18">
        <v>4</v>
      </c>
    </row>
    <row r="19" spans="1:37" x14ac:dyDescent="0.25">
      <c r="A19">
        <v>18</v>
      </c>
      <c r="B19">
        <v>2</v>
      </c>
      <c r="C19">
        <v>2</v>
      </c>
      <c r="D19">
        <v>2</v>
      </c>
      <c r="G19">
        <v>4</v>
      </c>
      <c r="I19">
        <v>1</v>
      </c>
      <c r="K19">
        <v>1</v>
      </c>
      <c r="N19">
        <v>4</v>
      </c>
      <c r="P19">
        <v>4</v>
      </c>
      <c r="R19">
        <v>2</v>
      </c>
      <c r="T19">
        <v>4</v>
      </c>
      <c r="V19">
        <v>4</v>
      </c>
      <c r="X19">
        <v>2</v>
      </c>
      <c r="AB19">
        <v>4</v>
      </c>
      <c r="AF19">
        <v>3</v>
      </c>
      <c r="AI19">
        <v>1</v>
      </c>
      <c r="AK19">
        <v>4</v>
      </c>
    </row>
    <row r="20" spans="1:37" x14ac:dyDescent="0.25">
      <c r="A20">
        <v>19</v>
      </c>
      <c r="B20">
        <v>2</v>
      </c>
      <c r="C20">
        <v>2</v>
      </c>
      <c r="D20">
        <v>2</v>
      </c>
      <c r="G20">
        <v>4</v>
      </c>
      <c r="I20">
        <v>1</v>
      </c>
      <c r="K20">
        <v>1</v>
      </c>
      <c r="N20">
        <v>5</v>
      </c>
      <c r="P20">
        <v>5</v>
      </c>
      <c r="R20">
        <v>2</v>
      </c>
      <c r="T20">
        <v>4</v>
      </c>
      <c r="V20">
        <v>4</v>
      </c>
      <c r="X20">
        <v>2</v>
      </c>
      <c r="AB20">
        <v>4</v>
      </c>
      <c r="AF20">
        <v>3</v>
      </c>
      <c r="AI20">
        <v>1</v>
      </c>
      <c r="AK20">
        <v>4</v>
      </c>
    </row>
    <row r="21" spans="1:37" x14ac:dyDescent="0.25">
      <c r="A21">
        <v>20</v>
      </c>
      <c r="B21">
        <v>2</v>
      </c>
      <c r="C21">
        <v>2</v>
      </c>
      <c r="D21">
        <v>2</v>
      </c>
      <c r="G21">
        <v>4</v>
      </c>
      <c r="I21">
        <v>1</v>
      </c>
      <c r="K21">
        <v>1</v>
      </c>
      <c r="N21">
        <v>5</v>
      </c>
      <c r="P21">
        <v>5</v>
      </c>
      <c r="R21">
        <v>2</v>
      </c>
      <c r="T21">
        <v>4</v>
      </c>
      <c r="V21">
        <v>4</v>
      </c>
      <c r="X21">
        <v>2</v>
      </c>
      <c r="AB21">
        <v>4</v>
      </c>
      <c r="AF21">
        <v>3</v>
      </c>
      <c r="AI21">
        <v>2</v>
      </c>
      <c r="AK21">
        <v>5</v>
      </c>
    </row>
    <row r="22" spans="1:37" x14ac:dyDescent="0.25">
      <c r="A22">
        <v>21</v>
      </c>
      <c r="B22">
        <v>2</v>
      </c>
      <c r="C22">
        <v>2</v>
      </c>
      <c r="D22">
        <v>2</v>
      </c>
      <c r="G22">
        <v>4</v>
      </c>
      <c r="I22">
        <v>1</v>
      </c>
      <c r="K22">
        <v>1</v>
      </c>
      <c r="N22">
        <v>5</v>
      </c>
      <c r="P22">
        <v>5</v>
      </c>
      <c r="R22">
        <v>4</v>
      </c>
      <c r="T22">
        <v>4</v>
      </c>
      <c r="V22">
        <v>4</v>
      </c>
      <c r="X22">
        <v>2</v>
      </c>
      <c r="AB22">
        <v>4</v>
      </c>
      <c r="AF22">
        <v>3</v>
      </c>
      <c r="AI22">
        <v>2</v>
      </c>
      <c r="AK22">
        <v>4</v>
      </c>
    </row>
    <row r="23" spans="1:37" x14ac:dyDescent="0.25">
      <c r="A23">
        <v>22</v>
      </c>
      <c r="B23">
        <v>2</v>
      </c>
      <c r="C23">
        <v>2</v>
      </c>
      <c r="D23">
        <v>2</v>
      </c>
      <c r="G23">
        <v>3</v>
      </c>
      <c r="I23">
        <v>2</v>
      </c>
      <c r="K23">
        <v>2</v>
      </c>
      <c r="N23">
        <v>5</v>
      </c>
      <c r="P23">
        <v>4</v>
      </c>
      <c r="R23">
        <v>3</v>
      </c>
      <c r="T23">
        <v>3</v>
      </c>
      <c r="V23">
        <v>3</v>
      </c>
      <c r="X23">
        <v>2</v>
      </c>
      <c r="AB23">
        <v>3</v>
      </c>
      <c r="AF23">
        <v>3</v>
      </c>
      <c r="AI23">
        <v>1</v>
      </c>
      <c r="AK23">
        <v>4</v>
      </c>
    </row>
    <row r="24" spans="1:37" x14ac:dyDescent="0.25">
      <c r="A24">
        <v>23</v>
      </c>
      <c r="B24">
        <v>2</v>
      </c>
      <c r="C24">
        <v>2</v>
      </c>
      <c r="D24">
        <v>2</v>
      </c>
      <c r="G24">
        <v>4</v>
      </c>
      <c r="I24">
        <v>1</v>
      </c>
      <c r="K24">
        <v>2</v>
      </c>
      <c r="N24">
        <v>4</v>
      </c>
      <c r="P24">
        <v>3</v>
      </c>
      <c r="R24">
        <v>4</v>
      </c>
      <c r="T24">
        <v>4</v>
      </c>
      <c r="V24">
        <v>5</v>
      </c>
      <c r="X24">
        <v>2</v>
      </c>
      <c r="AB24">
        <v>4</v>
      </c>
      <c r="AF24">
        <v>3</v>
      </c>
      <c r="AI24">
        <v>1</v>
      </c>
      <c r="AK24">
        <v>4</v>
      </c>
    </row>
    <row r="25" spans="1:37" x14ac:dyDescent="0.25">
      <c r="A25">
        <v>24</v>
      </c>
      <c r="B25">
        <v>2</v>
      </c>
      <c r="C25">
        <v>2</v>
      </c>
      <c r="D25">
        <v>2</v>
      </c>
      <c r="G25">
        <v>3</v>
      </c>
      <c r="I25">
        <v>1</v>
      </c>
      <c r="K25">
        <v>1</v>
      </c>
      <c r="N25">
        <v>5</v>
      </c>
      <c r="P25">
        <v>5</v>
      </c>
      <c r="R25">
        <v>4</v>
      </c>
      <c r="T25">
        <v>4</v>
      </c>
      <c r="V25">
        <v>5</v>
      </c>
      <c r="X25">
        <v>1</v>
      </c>
      <c r="AB25">
        <v>4</v>
      </c>
      <c r="AF25">
        <v>3</v>
      </c>
      <c r="AI25">
        <v>1</v>
      </c>
      <c r="AK25">
        <v>3</v>
      </c>
    </row>
    <row r="26" spans="1:37" x14ac:dyDescent="0.25">
      <c r="A26">
        <v>25</v>
      </c>
      <c r="B26">
        <v>2</v>
      </c>
      <c r="C26">
        <v>2</v>
      </c>
      <c r="D26">
        <v>2</v>
      </c>
      <c r="G26">
        <v>4</v>
      </c>
      <c r="I26">
        <v>1</v>
      </c>
      <c r="K26">
        <v>1</v>
      </c>
      <c r="N26">
        <v>5</v>
      </c>
      <c r="P26">
        <v>5</v>
      </c>
      <c r="R26">
        <v>3</v>
      </c>
      <c r="T26">
        <v>4</v>
      </c>
      <c r="V26">
        <v>4</v>
      </c>
      <c r="X26">
        <v>2</v>
      </c>
      <c r="AB26">
        <v>5</v>
      </c>
      <c r="AF26">
        <v>3</v>
      </c>
      <c r="AI26">
        <v>2</v>
      </c>
      <c r="AK26">
        <v>4</v>
      </c>
    </row>
    <row r="27" spans="1:37" x14ac:dyDescent="0.25">
      <c r="A27">
        <v>26</v>
      </c>
      <c r="B27">
        <v>2</v>
      </c>
      <c r="C27">
        <v>2</v>
      </c>
      <c r="D27">
        <v>2</v>
      </c>
      <c r="G27">
        <v>4</v>
      </c>
      <c r="I27">
        <v>1</v>
      </c>
      <c r="K27">
        <v>1</v>
      </c>
      <c r="N27">
        <v>5</v>
      </c>
      <c r="P27">
        <v>5</v>
      </c>
      <c r="R27">
        <v>4</v>
      </c>
      <c r="T27">
        <v>4</v>
      </c>
      <c r="V27">
        <v>4</v>
      </c>
      <c r="X27">
        <v>2</v>
      </c>
      <c r="AB27">
        <v>4</v>
      </c>
      <c r="AF27">
        <v>3</v>
      </c>
      <c r="AI27">
        <v>2</v>
      </c>
      <c r="AK27">
        <v>4</v>
      </c>
    </row>
    <row r="28" spans="1:37" x14ac:dyDescent="0.25">
      <c r="A28">
        <v>27</v>
      </c>
      <c r="B28">
        <v>2</v>
      </c>
      <c r="C28">
        <v>2</v>
      </c>
      <c r="D28">
        <v>2</v>
      </c>
      <c r="G28">
        <v>5</v>
      </c>
      <c r="I28">
        <v>1</v>
      </c>
      <c r="K28">
        <v>1</v>
      </c>
      <c r="N28">
        <v>5</v>
      </c>
      <c r="P28">
        <v>4</v>
      </c>
      <c r="R28">
        <v>4</v>
      </c>
      <c r="T28">
        <v>4</v>
      </c>
      <c r="V28">
        <v>4</v>
      </c>
      <c r="X28">
        <v>2</v>
      </c>
      <c r="AB28">
        <v>4</v>
      </c>
      <c r="AF28">
        <v>3</v>
      </c>
      <c r="AI28">
        <v>2</v>
      </c>
      <c r="AK28">
        <v>4</v>
      </c>
    </row>
    <row r="29" spans="1:37" x14ac:dyDescent="0.25">
      <c r="A29">
        <v>28</v>
      </c>
      <c r="B29">
        <v>2</v>
      </c>
      <c r="C29">
        <v>2</v>
      </c>
      <c r="D29">
        <v>2</v>
      </c>
      <c r="G29">
        <v>4</v>
      </c>
      <c r="I29">
        <v>1</v>
      </c>
      <c r="K29">
        <v>1</v>
      </c>
      <c r="N29">
        <v>4</v>
      </c>
      <c r="P29">
        <v>4</v>
      </c>
      <c r="R29">
        <v>4</v>
      </c>
      <c r="T29">
        <v>4</v>
      </c>
      <c r="V29">
        <v>3</v>
      </c>
      <c r="X29">
        <v>2</v>
      </c>
      <c r="AB29">
        <v>4</v>
      </c>
      <c r="AF29">
        <v>3</v>
      </c>
      <c r="AI29">
        <v>2</v>
      </c>
      <c r="AK29">
        <v>4</v>
      </c>
    </row>
    <row r="30" spans="1:37" x14ac:dyDescent="0.25">
      <c r="A30">
        <v>29</v>
      </c>
      <c r="B30">
        <v>2</v>
      </c>
      <c r="C30">
        <v>2</v>
      </c>
      <c r="D30">
        <v>2</v>
      </c>
      <c r="G30">
        <v>2</v>
      </c>
      <c r="I30">
        <v>1</v>
      </c>
      <c r="K30">
        <v>1</v>
      </c>
      <c r="N30">
        <v>4</v>
      </c>
      <c r="P30">
        <v>5</v>
      </c>
      <c r="R30">
        <v>4</v>
      </c>
      <c r="T30">
        <v>2</v>
      </c>
      <c r="V30">
        <v>4</v>
      </c>
      <c r="X30">
        <v>1</v>
      </c>
      <c r="AB30">
        <v>5</v>
      </c>
      <c r="AF30">
        <v>3</v>
      </c>
      <c r="AI30">
        <v>1</v>
      </c>
      <c r="AK30">
        <v>5</v>
      </c>
    </row>
    <row r="31" spans="1:37" x14ac:dyDescent="0.25">
      <c r="A31">
        <v>30</v>
      </c>
      <c r="B31">
        <v>2</v>
      </c>
      <c r="C31">
        <v>2</v>
      </c>
      <c r="D31">
        <v>2</v>
      </c>
      <c r="G31">
        <v>4</v>
      </c>
      <c r="I31">
        <v>1</v>
      </c>
      <c r="K31">
        <v>1</v>
      </c>
      <c r="N31">
        <v>4</v>
      </c>
      <c r="P31">
        <v>4</v>
      </c>
      <c r="R31">
        <v>4</v>
      </c>
      <c r="T31">
        <v>3</v>
      </c>
      <c r="V31">
        <v>4</v>
      </c>
      <c r="X31">
        <v>2</v>
      </c>
      <c r="AB31">
        <v>4</v>
      </c>
      <c r="AF31">
        <v>3</v>
      </c>
      <c r="AI31">
        <v>2</v>
      </c>
      <c r="AK31">
        <v>4</v>
      </c>
    </row>
    <row r="32" spans="1:37" x14ac:dyDescent="0.25">
      <c r="A32">
        <v>31</v>
      </c>
      <c r="B32">
        <v>2</v>
      </c>
      <c r="C32">
        <v>2</v>
      </c>
      <c r="D32">
        <v>2</v>
      </c>
      <c r="G32">
        <v>4</v>
      </c>
      <c r="I32">
        <v>2</v>
      </c>
      <c r="K32">
        <v>1</v>
      </c>
      <c r="N32">
        <v>4</v>
      </c>
      <c r="P32">
        <v>4</v>
      </c>
      <c r="R32">
        <v>4</v>
      </c>
      <c r="T32">
        <v>4</v>
      </c>
      <c r="V32">
        <v>5</v>
      </c>
      <c r="X32">
        <v>2</v>
      </c>
      <c r="AB32">
        <v>4</v>
      </c>
      <c r="AF32">
        <v>3</v>
      </c>
      <c r="AI32">
        <v>2</v>
      </c>
      <c r="AK32">
        <v>4</v>
      </c>
    </row>
    <row r="33" spans="1:37" x14ac:dyDescent="0.25">
      <c r="A33">
        <v>32</v>
      </c>
      <c r="B33">
        <v>2</v>
      </c>
      <c r="C33">
        <v>2</v>
      </c>
      <c r="D33">
        <v>2</v>
      </c>
      <c r="G33">
        <v>4</v>
      </c>
      <c r="I33">
        <v>1</v>
      </c>
      <c r="K33">
        <v>2</v>
      </c>
      <c r="N33">
        <v>5</v>
      </c>
      <c r="P33">
        <v>4</v>
      </c>
      <c r="R33">
        <v>4</v>
      </c>
      <c r="T33">
        <v>4</v>
      </c>
      <c r="V33">
        <v>2</v>
      </c>
      <c r="X33">
        <v>2</v>
      </c>
      <c r="AB33">
        <v>4</v>
      </c>
      <c r="AF33">
        <v>3</v>
      </c>
      <c r="AI33">
        <v>2</v>
      </c>
      <c r="AK33">
        <v>4</v>
      </c>
    </row>
    <row r="34" spans="1:37" x14ac:dyDescent="0.25">
      <c r="A34">
        <v>33</v>
      </c>
      <c r="B34">
        <v>2</v>
      </c>
      <c r="C34">
        <v>2</v>
      </c>
      <c r="D34">
        <v>2</v>
      </c>
      <c r="G34">
        <v>4</v>
      </c>
      <c r="I34">
        <v>1</v>
      </c>
      <c r="K34">
        <v>1</v>
      </c>
      <c r="N34">
        <v>4</v>
      </c>
      <c r="P34">
        <v>4</v>
      </c>
      <c r="R34">
        <v>4</v>
      </c>
      <c r="T34">
        <v>4</v>
      </c>
      <c r="V34">
        <v>3</v>
      </c>
      <c r="X34">
        <v>1</v>
      </c>
      <c r="AB34">
        <v>5</v>
      </c>
      <c r="AF34">
        <v>3</v>
      </c>
      <c r="AI34">
        <v>1</v>
      </c>
      <c r="AK34">
        <v>5</v>
      </c>
    </row>
    <row r="35" spans="1:37" x14ac:dyDescent="0.25">
      <c r="A35">
        <v>34</v>
      </c>
      <c r="B35">
        <v>2</v>
      </c>
      <c r="C35">
        <v>2</v>
      </c>
      <c r="D35">
        <v>2</v>
      </c>
      <c r="G35">
        <v>2</v>
      </c>
      <c r="I35">
        <v>1</v>
      </c>
      <c r="K35">
        <v>1</v>
      </c>
      <c r="N35">
        <v>5</v>
      </c>
      <c r="P35">
        <v>5</v>
      </c>
      <c r="R35">
        <v>2</v>
      </c>
      <c r="T35">
        <v>2</v>
      </c>
      <c r="V35">
        <v>4</v>
      </c>
      <c r="X35">
        <v>1</v>
      </c>
      <c r="AB35">
        <v>5</v>
      </c>
      <c r="AF35">
        <v>3</v>
      </c>
      <c r="AI35">
        <v>1</v>
      </c>
      <c r="AK35">
        <v>4</v>
      </c>
    </row>
    <row r="36" spans="1:37" x14ac:dyDescent="0.25">
      <c r="A36">
        <v>35</v>
      </c>
      <c r="B36">
        <v>2</v>
      </c>
      <c r="C36">
        <v>2</v>
      </c>
      <c r="D36">
        <v>2</v>
      </c>
      <c r="G36">
        <v>4</v>
      </c>
      <c r="I36">
        <v>2</v>
      </c>
      <c r="K36">
        <v>1</v>
      </c>
      <c r="N36">
        <v>4</v>
      </c>
      <c r="P36">
        <v>5</v>
      </c>
      <c r="R36">
        <v>4</v>
      </c>
      <c r="T36">
        <v>3</v>
      </c>
      <c r="V36">
        <v>4</v>
      </c>
      <c r="X36">
        <v>2</v>
      </c>
      <c r="AB36">
        <v>4</v>
      </c>
      <c r="AF36">
        <v>3</v>
      </c>
      <c r="AI36">
        <v>2</v>
      </c>
      <c r="AK36">
        <v>5</v>
      </c>
    </row>
    <row r="37" spans="1:37" x14ac:dyDescent="0.25">
      <c r="A37">
        <v>36</v>
      </c>
      <c r="B37">
        <v>3</v>
      </c>
      <c r="C37">
        <v>2</v>
      </c>
      <c r="D37">
        <v>3</v>
      </c>
      <c r="G37">
        <v>2</v>
      </c>
      <c r="I37">
        <v>1</v>
      </c>
      <c r="K37">
        <v>1</v>
      </c>
      <c r="N37">
        <v>4</v>
      </c>
      <c r="P37">
        <v>5</v>
      </c>
      <c r="R37">
        <v>4</v>
      </c>
      <c r="T37">
        <v>5</v>
      </c>
      <c r="V37">
        <v>3</v>
      </c>
      <c r="X37">
        <v>1</v>
      </c>
      <c r="AB37">
        <v>4</v>
      </c>
      <c r="AF37">
        <v>3</v>
      </c>
      <c r="AI37">
        <v>2</v>
      </c>
      <c r="AK37">
        <v>4</v>
      </c>
    </row>
    <row r="38" spans="1:37" x14ac:dyDescent="0.25">
      <c r="A38">
        <v>37</v>
      </c>
      <c r="B38">
        <v>3</v>
      </c>
      <c r="C38">
        <v>2</v>
      </c>
      <c r="D38">
        <v>3</v>
      </c>
      <c r="G38">
        <v>1</v>
      </c>
      <c r="I38">
        <v>2</v>
      </c>
      <c r="K38">
        <v>1</v>
      </c>
      <c r="N38">
        <v>5</v>
      </c>
      <c r="P38">
        <v>4</v>
      </c>
      <c r="R38">
        <v>5</v>
      </c>
      <c r="T38">
        <v>4</v>
      </c>
      <c r="V38">
        <v>3</v>
      </c>
      <c r="X38">
        <v>1</v>
      </c>
      <c r="AB38">
        <v>4</v>
      </c>
      <c r="AF38">
        <v>3</v>
      </c>
      <c r="AI38">
        <v>2</v>
      </c>
      <c r="AK38">
        <v>4</v>
      </c>
    </row>
    <row r="39" spans="1:37" x14ac:dyDescent="0.25">
      <c r="A39">
        <v>38</v>
      </c>
      <c r="B39">
        <v>3</v>
      </c>
      <c r="C39">
        <v>2</v>
      </c>
      <c r="D39">
        <v>3</v>
      </c>
      <c r="G39">
        <v>2</v>
      </c>
      <c r="I39">
        <v>1</v>
      </c>
      <c r="K39">
        <v>1</v>
      </c>
      <c r="N39">
        <v>4</v>
      </c>
      <c r="P39">
        <v>4</v>
      </c>
      <c r="R39">
        <v>4</v>
      </c>
      <c r="T39">
        <v>5</v>
      </c>
      <c r="V39">
        <v>4</v>
      </c>
      <c r="X39">
        <v>1</v>
      </c>
      <c r="AB39">
        <v>4</v>
      </c>
      <c r="AF39">
        <v>3</v>
      </c>
      <c r="AI39">
        <v>2</v>
      </c>
      <c r="AK39">
        <v>4</v>
      </c>
    </row>
    <row r="40" spans="1:37" x14ac:dyDescent="0.25">
      <c r="A40">
        <v>39</v>
      </c>
      <c r="B40">
        <v>3</v>
      </c>
      <c r="C40">
        <v>2</v>
      </c>
      <c r="D40">
        <v>3</v>
      </c>
      <c r="G40">
        <v>1</v>
      </c>
      <c r="I40">
        <v>2</v>
      </c>
      <c r="K40">
        <v>1</v>
      </c>
      <c r="N40">
        <v>5</v>
      </c>
      <c r="P40">
        <v>4</v>
      </c>
      <c r="R40">
        <v>5</v>
      </c>
      <c r="T40">
        <v>4</v>
      </c>
      <c r="V40">
        <v>3</v>
      </c>
      <c r="X40">
        <v>1</v>
      </c>
      <c r="AB40">
        <v>4</v>
      </c>
      <c r="AF40">
        <v>3</v>
      </c>
      <c r="AI40">
        <v>2</v>
      </c>
      <c r="AK40">
        <v>4</v>
      </c>
    </row>
    <row r="41" spans="1:37" x14ac:dyDescent="0.25">
      <c r="A41">
        <v>40</v>
      </c>
      <c r="B41">
        <v>3</v>
      </c>
      <c r="C41">
        <v>2</v>
      </c>
      <c r="D41">
        <v>3</v>
      </c>
      <c r="G41">
        <v>2</v>
      </c>
      <c r="I41">
        <v>1</v>
      </c>
      <c r="K41">
        <v>1</v>
      </c>
      <c r="N41">
        <v>4</v>
      </c>
      <c r="P41">
        <v>4</v>
      </c>
      <c r="R41">
        <v>4</v>
      </c>
      <c r="T41">
        <v>5</v>
      </c>
      <c r="V41">
        <v>4</v>
      </c>
      <c r="X41">
        <v>1</v>
      </c>
      <c r="AB41">
        <v>4</v>
      </c>
      <c r="AF41">
        <v>3</v>
      </c>
      <c r="AI41">
        <v>2</v>
      </c>
      <c r="AK41">
        <v>4</v>
      </c>
    </row>
    <row r="42" spans="1:37" x14ac:dyDescent="0.25">
      <c r="A42">
        <v>41</v>
      </c>
      <c r="B42">
        <v>2</v>
      </c>
      <c r="C42">
        <v>2</v>
      </c>
      <c r="D42">
        <v>2</v>
      </c>
      <c r="G42">
        <v>2</v>
      </c>
      <c r="I42">
        <v>1</v>
      </c>
      <c r="K42">
        <v>1</v>
      </c>
      <c r="N42">
        <v>5</v>
      </c>
      <c r="P42">
        <v>5</v>
      </c>
      <c r="R42">
        <v>2</v>
      </c>
      <c r="T42">
        <v>2</v>
      </c>
      <c r="V42">
        <v>4</v>
      </c>
      <c r="X42">
        <v>1</v>
      </c>
      <c r="AB42">
        <v>5</v>
      </c>
      <c r="AF42">
        <v>3</v>
      </c>
      <c r="AI42">
        <v>1</v>
      </c>
      <c r="AK42">
        <v>4</v>
      </c>
    </row>
    <row r="43" spans="1:37" x14ac:dyDescent="0.25">
      <c r="A43">
        <v>42</v>
      </c>
      <c r="B43">
        <v>2</v>
      </c>
      <c r="C43">
        <v>2</v>
      </c>
      <c r="D43">
        <v>2</v>
      </c>
      <c r="G43">
        <v>4</v>
      </c>
      <c r="I43">
        <v>2</v>
      </c>
      <c r="K43">
        <v>1</v>
      </c>
      <c r="N43">
        <v>4</v>
      </c>
      <c r="P43">
        <v>5</v>
      </c>
      <c r="R43">
        <v>4</v>
      </c>
      <c r="T43">
        <v>3</v>
      </c>
      <c r="V43">
        <v>4</v>
      </c>
      <c r="X43">
        <v>2</v>
      </c>
      <c r="AB43">
        <v>4</v>
      </c>
      <c r="AF43">
        <v>3</v>
      </c>
      <c r="AI43">
        <v>2</v>
      </c>
      <c r="AK43">
        <v>5</v>
      </c>
    </row>
    <row r="44" spans="1:37" x14ac:dyDescent="0.25">
      <c r="A44">
        <v>43</v>
      </c>
      <c r="B44">
        <v>1</v>
      </c>
      <c r="C44">
        <v>2</v>
      </c>
      <c r="D44">
        <v>1</v>
      </c>
      <c r="G44">
        <v>2</v>
      </c>
      <c r="I44">
        <v>1</v>
      </c>
      <c r="K44">
        <v>1</v>
      </c>
      <c r="N44">
        <v>4</v>
      </c>
      <c r="P44">
        <v>4</v>
      </c>
      <c r="R44">
        <v>4</v>
      </c>
      <c r="T44">
        <v>4</v>
      </c>
      <c r="V44">
        <v>4</v>
      </c>
      <c r="AF44">
        <v>2</v>
      </c>
      <c r="AI44">
        <v>2</v>
      </c>
      <c r="AK44">
        <v>4</v>
      </c>
    </row>
    <row r="45" spans="1:37" x14ac:dyDescent="0.25">
      <c r="A45">
        <v>44</v>
      </c>
      <c r="B45">
        <v>1</v>
      </c>
      <c r="C45">
        <v>2</v>
      </c>
      <c r="D45">
        <v>1</v>
      </c>
      <c r="G45">
        <v>2</v>
      </c>
      <c r="I45">
        <v>1</v>
      </c>
      <c r="K45">
        <v>1</v>
      </c>
      <c r="N45">
        <v>4</v>
      </c>
      <c r="P45">
        <v>4</v>
      </c>
      <c r="R45">
        <v>4</v>
      </c>
      <c r="T45">
        <v>4</v>
      </c>
      <c r="V45">
        <v>4</v>
      </c>
      <c r="AF45">
        <v>2</v>
      </c>
      <c r="AI45">
        <v>2</v>
      </c>
      <c r="AK45">
        <v>4</v>
      </c>
    </row>
    <row r="46" spans="1:37" x14ac:dyDescent="0.25">
      <c r="A46">
        <v>45</v>
      </c>
      <c r="B46">
        <v>2</v>
      </c>
      <c r="C46">
        <v>2</v>
      </c>
      <c r="D46">
        <v>2</v>
      </c>
      <c r="G46">
        <v>4</v>
      </c>
      <c r="I46">
        <v>2</v>
      </c>
      <c r="K46">
        <v>1</v>
      </c>
      <c r="N46">
        <v>4</v>
      </c>
      <c r="P46">
        <v>5</v>
      </c>
      <c r="R46">
        <v>4</v>
      </c>
      <c r="T46">
        <v>3</v>
      </c>
      <c r="V46">
        <v>4</v>
      </c>
      <c r="X46">
        <v>2</v>
      </c>
      <c r="AB46">
        <v>4</v>
      </c>
      <c r="AF46">
        <v>3</v>
      </c>
      <c r="AI46">
        <v>2</v>
      </c>
      <c r="AK46">
        <v>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6"/>
  <sheetViews>
    <sheetView workbookViewId="0">
      <selection activeCell="B4" sqref="B4"/>
    </sheetView>
  </sheetViews>
  <sheetFormatPr defaultColWidth="8.85546875" defaultRowHeight="15" x14ac:dyDescent="0.25"/>
  <sheetData>
    <row r="1" spans="1:37" x14ac:dyDescent="0.25">
      <c r="A1" s="1" t="s">
        <v>1</v>
      </c>
      <c r="B1" t="s">
        <v>2</v>
      </c>
      <c r="C1" t="s">
        <v>3</v>
      </c>
      <c r="D1" s="1" t="s">
        <v>4</v>
      </c>
      <c r="E1" s="1" t="s">
        <v>5</v>
      </c>
      <c r="F1" t="s">
        <v>6</v>
      </c>
      <c r="G1" s="1" t="s">
        <v>7</v>
      </c>
      <c r="H1" t="s">
        <v>8</v>
      </c>
      <c r="I1" s="1" t="s">
        <v>9</v>
      </c>
      <c r="J1" t="s">
        <v>10</v>
      </c>
      <c r="K1" s="1" t="s">
        <v>11</v>
      </c>
      <c r="L1" s="1" t="s">
        <v>12</v>
      </c>
      <c r="M1" t="s">
        <v>13</v>
      </c>
      <c r="N1" s="1" t="s">
        <v>14</v>
      </c>
      <c r="O1" t="s">
        <v>15</v>
      </c>
      <c r="P1" s="1" t="s">
        <v>16</v>
      </c>
      <c r="Q1" t="s">
        <v>17</v>
      </c>
      <c r="R1" s="1" t="s">
        <v>18</v>
      </c>
      <c r="S1" t="s">
        <v>19</v>
      </c>
      <c r="T1" s="1" t="s">
        <v>20</v>
      </c>
      <c r="U1" t="s">
        <v>21</v>
      </c>
      <c r="V1" s="1" t="s">
        <v>22</v>
      </c>
      <c r="W1" t="s">
        <v>23</v>
      </c>
      <c r="X1" t="s">
        <v>24</v>
      </c>
      <c r="Y1" t="s">
        <v>25</v>
      </c>
      <c r="Z1" t="s">
        <v>26</v>
      </c>
      <c r="AA1" t="s">
        <v>27</v>
      </c>
      <c r="AB1" t="s">
        <v>28</v>
      </c>
      <c r="AC1" t="s">
        <v>29</v>
      </c>
      <c r="AD1" t="s">
        <v>30</v>
      </c>
      <c r="AE1" t="s">
        <v>31</v>
      </c>
      <c r="AF1" t="s">
        <v>32</v>
      </c>
      <c r="AG1" t="s">
        <v>33</v>
      </c>
      <c r="AH1" t="s">
        <v>34</v>
      </c>
      <c r="AI1" t="s">
        <v>35</v>
      </c>
      <c r="AJ1" t="s">
        <v>36</v>
      </c>
      <c r="AK1" t="s">
        <v>37</v>
      </c>
    </row>
    <row r="2" spans="1:37" x14ac:dyDescent="0.25">
      <c r="A2">
        <v>1</v>
      </c>
      <c r="B2">
        <v>1</v>
      </c>
      <c r="C2">
        <v>1</v>
      </c>
      <c r="F2">
        <v>1</v>
      </c>
      <c r="H2">
        <v>1</v>
      </c>
      <c r="J2">
        <v>1</v>
      </c>
      <c r="M2">
        <v>1</v>
      </c>
      <c r="O2">
        <v>1</v>
      </c>
      <c r="Q2">
        <v>1</v>
      </c>
      <c r="S2">
        <v>1</v>
      </c>
      <c r="U2">
        <v>1</v>
      </c>
      <c r="W2">
        <v>1</v>
      </c>
      <c r="AA2">
        <v>1</v>
      </c>
      <c r="AE2">
        <v>1</v>
      </c>
      <c r="AH2">
        <v>1</v>
      </c>
      <c r="AJ2">
        <v>1</v>
      </c>
    </row>
    <row r="3" spans="1:37" x14ac:dyDescent="0.25">
      <c r="A3">
        <v>2</v>
      </c>
      <c r="B3">
        <v>2</v>
      </c>
      <c r="C3">
        <v>2</v>
      </c>
      <c r="F3">
        <v>2</v>
      </c>
      <c r="H3">
        <v>2</v>
      </c>
      <c r="J3">
        <v>2</v>
      </c>
      <c r="M3">
        <v>2</v>
      </c>
      <c r="O3">
        <v>2</v>
      </c>
      <c r="Q3">
        <v>2</v>
      </c>
      <c r="S3">
        <v>2</v>
      </c>
      <c r="U3">
        <v>2</v>
      </c>
      <c r="W3">
        <v>2</v>
      </c>
      <c r="AA3">
        <v>2</v>
      </c>
      <c r="AE3">
        <v>2</v>
      </c>
      <c r="AH3">
        <v>2</v>
      </c>
      <c r="AJ3">
        <v>2</v>
      </c>
    </row>
    <row r="4" spans="1:37" x14ac:dyDescent="0.25">
      <c r="A4">
        <v>3</v>
      </c>
      <c r="C4">
        <v>3</v>
      </c>
      <c r="F4">
        <v>3</v>
      </c>
      <c r="M4">
        <v>3</v>
      </c>
      <c r="O4">
        <v>3</v>
      </c>
      <c r="Q4">
        <v>3</v>
      </c>
      <c r="S4">
        <v>3</v>
      </c>
      <c r="U4">
        <v>3</v>
      </c>
      <c r="AA4">
        <v>3</v>
      </c>
      <c r="AE4">
        <v>3</v>
      </c>
      <c r="AJ4">
        <v>3</v>
      </c>
    </row>
    <row r="5" spans="1:37" x14ac:dyDescent="0.25">
      <c r="A5">
        <v>4</v>
      </c>
      <c r="F5">
        <v>4</v>
      </c>
      <c r="M5">
        <v>4</v>
      </c>
      <c r="O5">
        <v>4</v>
      </c>
      <c r="Q5">
        <v>4</v>
      </c>
      <c r="S5">
        <v>4</v>
      </c>
      <c r="U5">
        <v>4</v>
      </c>
      <c r="AA5">
        <v>4</v>
      </c>
      <c r="AE5">
        <v>4</v>
      </c>
      <c r="AJ5">
        <v>4</v>
      </c>
    </row>
    <row r="6" spans="1:37" x14ac:dyDescent="0.25">
      <c r="F6">
        <v>5</v>
      </c>
      <c r="M6">
        <v>5</v>
      </c>
      <c r="O6">
        <v>5</v>
      </c>
      <c r="Q6">
        <v>5</v>
      </c>
      <c r="S6">
        <v>5</v>
      </c>
      <c r="U6">
        <v>5</v>
      </c>
      <c r="AA6">
        <v>5</v>
      </c>
      <c r="AE6">
        <v>5</v>
      </c>
      <c r="AJ6">
        <v>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45"/>
  <sheetViews>
    <sheetView topLeftCell="A20" zoomScale="85" zoomScaleNormal="85" workbookViewId="0">
      <selection activeCell="C10" sqref="C10"/>
    </sheetView>
  </sheetViews>
  <sheetFormatPr defaultColWidth="8.85546875" defaultRowHeight="15" x14ac:dyDescent="0.25"/>
  <cols>
    <col min="1" max="1" width="8.85546875" customWidth="1"/>
    <col min="2" max="12" width="50.7109375" customWidth="1"/>
    <col min="13" max="13" width="20.7109375" customWidth="1"/>
    <col min="14" max="17" width="8.85546875" customWidth="1"/>
    <col min="18" max="19" width="50.7109375" customWidth="1"/>
  </cols>
  <sheetData>
    <row r="1" spans="1:19" x14ac:dyDescent="0.25">
      <c r="A1" t="s">
        <v>42</v>
      </c>
      <c r="B1" t="s">
        <v>9</v>
      </c>
      <c r="C1" t="s">
        <v>11</v>
      </c>
      <c r="D1" t="s">
        <v>12</v>
      </c>
      <c r="E1" t="s">
        <v>14</v>
      </c>
      <c r="F1" t="s">
        <v>16</v>
      </c>
      <c r="G1" t="s">
        <v>18</v>
      </c>
      <c r="H1" t="s">
        <v>20</v>
      </c>
      <c r="I1" t="s">
        <v>22</v>
      </c>
      <c r="J1" t="s">
        <v>24</v>
      </c>
      <c r="K1" t="s">
        <v>25</v>
      </c>
      <c r="L1" t="s">
        <v>26</v>
      </c>
      <c r="M1" s="3" t="s">
        <v>28</v>
      </c>
      <c r="N1" s="3" t="s">
        <v>29</v>
      </c>
      <c r="O1" s="3" t="s">
        <v>30</v>
      </c>
      <c r="P1" s="3" t="s">
        <v>32</v>
      </c>
      <c r="Q1" s="3" t="s">
        <v>33</v>
      </c>
      <c r="R1" s="3" t="s">
        <v>35</v>
      </c>
      <c r="S1" s="3" t="s">
        <v>37</v>
      </c>
    </row>
    <row r="2" spans="1:19" ht="100.15" customHeight="1" x14ac:dyDescent="0.25">
      <c r="A2">
        <v>1</v>
      </c>
      <c r="B2" s="2" t="s">
        <v>81</v>
      </c>
      <c r="C2" s="4" t="s">
        <v>82</v>
      </c>
      <c r="D2" s="4" t="s">
        <v>83</v>
      </c>
      <c r="E2" s="4" t="s">
        <v>84</v>
      </c>
      <c r="F2" s="4" t="s">
        <v>85</v>
      </c>
      <c r="G2" s="4" t="s">
        <v>86</v>
      </c>
      <c r="H2" s="4" t="s">
        <v>87</v>
      </c>
      <c r="I2" s="4" t="e">
        <f>- I am afraid if the procedures were  respeected during the selection process of the beneficiaries
- Issue of corruption and favouritism</f>
        <v>#NAME?</v>
      </c>
      <c r="M2" s="3"/>
      <c r="N2" s="3"/>
      <c r="O2" s="3"/>
      <c r="P2" s="3"/>
      <c r="Q2" s="3"/>
      <c r="R2" s="5" t="s">
        <v>88</v>
      </c>
      <c r="S2" s="4" t="s">
        <v>89</v>
      </c>
    </row>
    <row r="3" spans="1:19" ht="100.15" customHeight="1" x14ac:dyDescent="0.25">
      <c r="A3">
        <v>2</v>
      </c>
      <c r="B3" s="4" t="s">
        <v>90</v>
      </c>
      <c r="C3" t="e">
        <f>- Poor governance</f>
        <v>#NAME?</v>
      </c>
      <c r="D3" s="4" t="s">
        <v>91</v>
      </c>
      <c r="E3" s="4" t="s">
        <v>92</v>
      </c>
      <c r="F3" s="4" t="s">
        <v>93</v>
      </c>
      <c r="G3" s="4" t="s">
        <v>94</v>
      </c>
      <c r="H3" s="4" t="s">
        <v>95</v>
      </c>
      <c r="I3" s="4" t="s">
        <v>96</v>
      </c>
      <c r="J3" s="4" t="s">
        <v>97</v>
      </c>
      <c r="L3" s="4"/>
      <c r="R3" s="4" t="s">
        <v>98</v>
      </c>
      <c r="S3" s="4" t="s">
        <v>99</v>
      </c>
    </row>
    <row r="4" spans="1:19" ht="100.15" customHeight="1" x14ac:dyDescent="0.25">
      <c r="A4">
        <v>3</v>
      </c>
      <c r="D4" s="4" t="s">
        <v>100</v>
      </c>
      <c r="E4" s="4" t="s">
        <v>101</v>
      </c>
      <c r="L4" s="4" t="s">
        <v>102</v>
      </c>
      <c r="S4" s="4" t="s">
        <v>103</v>
      </c>
    </row>
    <row r="5" spans="1:19" ht="100.15" customHeight="1" x14ac:dyDescent="0.25">
      <c r="A5">
        <v>4</v>
      </c>
    </row>
    <row r="6" spans="1:19" ht="100.15" customHeight="1" x14ac:dyDescent="0.25">
      <c r="A6">
        <v>5</v>
      </c>
      <c r="D6" s="4" t="s">
        <v>104</v>
      </c>
      <c r="E6" s="4" t="s">
        <v>105</v>
      </c>
      <c r="F6" t="s">
        <v>106</v>
      </c>
      <c r="S6" s="4" t="s">
        <v>107</v>
      </c>
    </row>
    <row r="7" spans="1:19" ht="100.15" customHeight="1" x14ac:dyDescent="0.25">
      <c r="A7">
        <v>6</v>
      </c>
      <c r="D7" s="4" t="s">
        <v>108</v>
      </c>
      <c r="E7" s="4" t="s">
        <v>109</v>
      </c>
      <c r="F7" s="4" t="s">
        <v>110</v>
      </c>
      <c r="H7" s="4" t="s">
        <v>111</v>
      </c>
    </row>
    <row r="8" spans="1:19" ht="100.15" customHeight="1" x14ac:dyDescent="0.25">
      <c r="A8">
        <v>7</v>
      </c>
    </row>
    <row r="9" spans="1:19" ht="100.15" customHeight="1" x14ac:dyDescent="0.25">
      <c r="A9">
        <v>8</v>
      </c>
    </row>
    <row r="10" spans="1:19" ht="100.15" customHeight="1" x14ac:dyDescent="0.25">
      <c r="A10">
        <v>9</v>
      </c>
      <c r="B10" t="s">
        <v>112</v>
      </c>
      <c r="C10" s="4" t="s">
        <v>113</v>
      </c>
      <c r="D10" s="4" t="s">
        <v>114</v>
      </c>
      <c r="E10" s="4" t="s">
        <v>115</v>
      </c>
      <c r="F10" s="4" t="s">
        <v>116</v>
      </c>
      <c r="G10" s="4" t="s">
        <v>117</v>
      </c>
      <c r="H10" s="4" t="s">
        <v>118</v>
      </c>
      <c r="I10" s="4" t="s">
        <v>119</v>
      </c>
    </row>
    <row r="11" spans="1:19" ht="100.15" customHeight="1" x14ac:dyDescent="0.25">
      <c r="A11">
        <v>10</v>
      </c>
    </row>
    <row r="12" spans="1:19" ht="100.15" customHeight="1" x14ac:dyDescent="0.25">
      <c r="A12">
        <v>11</v>
      </c>
      <c r="B12" s="4" t="s">
        <v>120</v>
      </c>
      <c r="C12" s="4" t="s">
        <v>121</v>
      </c>
      <c r="D12" s="4" t="s">
        <v>122</v>
      </c>
      <c r="E12" s="4" t="s">
        <v>123</v>
      </c>
      <c r="F12" s="4" t="s">
        <v>124</v>
      </c>
      <c r="G12" s="4" t="s">
        <v>125</v>
      </c>
      <c r="H12" s="4" t="s">
        <v>126</v>
      </c>
      <c r="I12" s="4" t="s">
        <v>127</v>
      </c>
    </row>
    <row r="13" spans="1:19" ht="100.15" customHeight="1" x14ac:dyDescent="0.25">
      <c r="A13">
        <v>12</v>
      </c>
    </row>
    <row r="14" spans="1:19" ht="100.15" customHeight="1" x14ac:dyDescent="0.25">
      <c r="A14">
        <v>13</v>
      </c>
      <c r="C14" s="4" t="s">
        <v>128</v>
      </c>
      <c r="D14" t="s">
        <v>129</v>
      </c>
      <c r="E14" s="4" t="s">
        <v>130</v>
      </c>
      <c r="F14" t="s">
        <v>131</v>
      </c>
      <c r="G14" s="4" t="s">
        <v>132</v>
      </c>
      <c r="H14" s="2" t="s">
        <v>133</v>
      </c>
      <c r="I14" s="4" t="s">
        <v>134</v>
      </c>
      <c r="S14" t="s">
        <v>135</v>
      </c>
    </row>
    <row r="15" spans="1:19" x14ac:dyDescent="0.25">
      <c r="A15">
        <v>14</v>
      </c>
    </row>
    <row r="16" spans="1:19" x14ac:dyDescent="0.25">
      <c r="A16">
        <v>15</v>
      </c>
    </row>
    <row r="17" spans="1:1" x14ac:dyDescent="0.25">
      <c r="A17">
        <v>16</v>
      </c>
    </row>
    <row r="18" spans="1:1" x14ac:dyDescent="0.25">
      <c r="A18">
        <v>17</v>
      </c>
    </row>
    <row r="19" spans="1:1" x14ac:dyDescent="0.25">
      <c r="A19">
        <v>18</v>
      </c>
    </row>
    <row r="20" spans="1:1" x14ac:dyDescent="0.25">
      <c r="A20">
        <v>19</v>
      </c>
    </row>
    <row r="21" spans="1:1" x14ac:dyDescent="0.25">
      <c r="A21">
        <v>20</v>
      </c>
    </row>
    <row r="22" spans="1:1" x14ac:dyDescent="0.25">
      <c r="A22">
        <v>21</v>
      </c>
    </row>
    <row r="23" spans="1:1" x14ac:dyDescent="0.25">
      <c r="A23">
        <v>22</v>
      </c>
    </row>
    <row r="24" spans="1:1" x14ac:dyDescent="0.25">
      <c r="A24">
        <v>23</v>
      </c>
    </row>
    <row r="25" spans="1:1" x14ac:dyDescent="0.25">
      <c r="A25">
        <v>24</v>
      </c>
    </row>
    <row r="26" spans="1:1" x14ac:dyDescent="0.25">
      <c r="A26">
        <v>25</v>
      </c>
    </row>
    <row r="27" spans="1:1" x14ac:dyDescent="0.25">
      <c r="A27">
        <v>26</v>
      </c>
    </row>
    <row r="28" spans="1:1" x14ac:dyDescent="0.25">
      <c r="A28">
        <v>27</v>
      </c>
    </row>
    <row r="29" spans="1:1" x14ac:dyDescent="0.25">
      <c r="A29">
        <v>28</v>
      </c>
    </row>
    <row r="30" spans="1:1" x14ac:dyDescent="0.25">
      <c r="A30">
        <v>29</v>
      </c>
    </row>
    <row r="31" spans="1:1" x14ac:dyDescent="0.25">
      <c r="A31">
        <v>30</v>
      </c>
    </row>
    <row r="32" spans="1:1" x14ac:dyDescent="0.25">
      <c r="A32">
        <v>31</v>
      </c>
    </row>
    <row r="33" spans="1:17" x14ac:dyDescent="0.25">
      <c r="A33">
        <v>32</v>
      </c>
    </row>
    <row r="34" spans="1:17" x14ac:dyDescent="0.25">
      <c r="A34">
        <v>33</v>
      </c>
    </row>
    <row r="35" spans="1:17" x14ac:dyDescent="0.25">
      <c r="A35">
        <v>34</v>
      </c>
    </row>
    <row r="36" spans="1:17" x14ac:dyDescent="0.25">
      <c r="A36">
        <v>35</v>
      </c>
    </row>
    <row r="37" spans="1:17" x14ac:dyDescent="0.25">
      <c r="A37">
        <v>36</v>
      </c>
    </row>
    <row r="38" spans="1:17" x14ac:dyDescent="0.25">
      <c r="A38">
        <v>37</v>
      </c>
    </row>
    <row r="39" spans="1:17" x14ac:dyDescent="0.25">
      <c r="A39">
        <v>38</v>
      </c>
    </row>
    <row r="40" spans="1:17" x14ac:dyDescent="0.25">
      <c r="A40">
        <v>39</v>
      </c>
    </row>
    <row r="41" spans="1:17" x14ac:dyDescent="0.25">
      <c r="A41">
        <v>40</v>
      </c>
    </row>
    <row r="42" spans="1:17" x14ac:dyDescent="0.25">
      <c r="A42">
        <v>42</v>
      </c>
    </row>
    <row r="43" spans="1:17" x14ac:dyDescent="0.25">
      <c r="A43">
        <v>43</v>
      </c>
    </row>
    <row r="44" spans="1:17" x14ac:dyDescent="0.25">
      <c r="A44">
        <v>44</v>
      </c>
    </row>
    <row r="45" spans="1:17" x14ac:dyDescent="0.25">
      <c r="A45">
        <v>45</v>
      </c>
      <c r="B45">
        <v>2</v>
      </c>
      <c r="C45">
        <v>1</v>
      </c>
      <c r="D45">
        <v>0</v>
      </c>
      <c r="E45">
        <v>3</v>
      </c>
      <c r="F45">
        <v>1</v>
      </c>
      <c r="H45">
        <v>0</v>
      </c>
      <c r="I45">
        <v>3</v>
      </c>
      <c r="J45">
        <v>3</v>
      </c>
      <c r="K45">
        <v>1</v>
      </c>
      <c r="L45">
        <v>0</v>
      </c>
      <c r="M45">
        <v>1</v>
      </c>
      <c r="N45">
        <v>0</v>
      </c>
      <c r="O45">
        <v>2</v>
      </c>
      <c r="P45">
        <v>2</v>
      </c>
      <c r="Q45">
        <v>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47"/>
  <sheetViews>
    <sheetView topLeftCell="S1" zoomScale="85" zoomScaleNormal="85" workbookViewId="0">
      <selection activeCell="P2" sqref="P2:P6"/>
    </sheetView>
  </sheetViews>
  <sheetFormatPr defaultColWidth="8.85546875" defaultRowHeight="15" x14ac:dyDescent="0.25"/>
  <cols>
    <col min="1" max="1" width="8.85546875" customWidth="1"/>
    <col min="2" max="2" width="17" customWidth="1"/>
    <col min="3" max="3" width="23.85546875" customWidth="1"/>
    <col min="4" max="4" width="14" customWidth="1"/>
    <col min="5" max="6" width="6.7109375" customWidth="1"/>
    <col min="7" max="7" width="20.7109375" customWidth="1"/>
    <col min="8" max="8" width="6.85546875" customWidth="1"/>
    <col min="9" max="9" width="8" customWidth="1"/>
    <col min="10" max="10" width="6.7109375" customWidth="1"/>
    <col min="11" max="11" width="8.85546875" customWidth="1"/>
    <col min="12" max="13" width="7.5703125" customWidth="1"/>
    <col min="14" max="14" width="20.7109375" customWidth="1"/>
    <col min="15" max="15" width="6.140625" customWidth="1"/>
    <col min="16" max="16" width="20.7109375" customWidth="1"/>
    <col min="17" max="17" width="7.28515625" customWidth="1"/>
    <col min="18" max="18" width="20.7109375" customWidth="1"/>
    <col min="19" max="19" width="8.85546875" customWidth="1"/>
    <col min="20" max="20" width="20.7109375" customWidth="1"/>
    <col min="21" max="21" width="8.85546875" customWidth="1"/>
    <col min="22" max="22" width="20.7109375" customWidth="1"/>
    <col min="23" max="27" width="8.85546875" customWidth="1"/>
    <col min="28" max="28" width="20.7109375" customWidth="1"/>
    <col min="29" max="31" width="8.85546875" customWidth="1"/>
    <col min="32" max="32" width="20.7109375" customWidth="1"/>
    <col min="33" max="36" width="8.85546875" customWidth="1"/>
    <col min="37" max="37" width="20.7109375" customWidth="1"/>
  </cols>
  <sheetData>
    <row r="1" spans="1:38" x14ac:dyDescent="0.25">
      <c r="A1" s="8" t="s">
        <v>0</v>
      </c>
      <c r="B1" s="9" t="s">
        <v>1</v>
      </c>
      <c r="C1" s="8" t="s">
        <v>2</v>
      </c>
      <c r="D1" s="8" t="s">
        <v>3</v>
      </c>
      <c r="E1" s="9" t="s">
        <v>4</v>
      </c>
      <c r="F1" s="9" t="s">
        <v>5</v>
      </c>
      <c r="G1" s="8" t="s">
        <v>6</v>
      </c>
      <c r="H1" s="9" t="s">
        <v>7</v>
      </c>
      <c r="I1" s="8" t="s">
        <v>8</v>
      </c>
      <c r="J1" s="9" t="s">
        <v>9</v>
      </c>
      <c r="K1" s="8" t="s">
        <v>10</v>
      </c>
      <c r="L1" s="9" t="s">
        <v>11</v>
      </c>
      <c r="M1" s="9" t="s">
        <v>12</v>
      </c>
      <c r="N1" s="8" t="s">
        <v>13</v>
      </c>
      <c r="O1" s="9" t="s">
        <v>14</v>
      </c>
      <c r="P1" s="8" t="s">
        <v>15</v>
      </c>
      <c r="Q1" s="9" t="s">
        <v>16</v>
      </c>
      <c r="R1" s="8" t="s">
        <v>17</v>
      </c>
      <c r="S1" s="9" t="s">
        <v>18</v>
      </c>
      <c r="T1" s="8" t="s">
        <v>19</v>
      </c>
      <c r="U1" s="9" t="s">
        <v>20</v>
      </c>
      <c r="V1" s="8" t="s">
        <v>21</v>
      </c>
      <c r="W1" s="9" t="s">
        <v>22</v>
      </c>
      <c r="X1" s="8" t="s">
        <v>23</v>
      </c>
      <c r="Y1" s="9" t="s">
        <v>24</v>
      </c>
      <c r="Z1" s="9" t="s">
        <v>25</v>
      </c>
      <c r="AA1" s="9" t="s">
        <v>26</v>
      </c>
      <c r="AB1" s="8" t="s">
        <v>27</v>
      </c>
      <c r="AC1" s="9" t="s">
        <v>28</v>
      </c>
      <c r="AD1" s="9" t="s">
        <v>29</v>
      </c>
      <c r="AE1" s="9" t="s">
        <v>30</v>
      </c>
      <c r="AF1" s="8" t="s">
        <v>31</v>
      </c>
      <c r="AG1" s="9" t="s">
        <v>32</v>
      </c>
      <c r="AH1" s="9" t="s">
        <v>33</v>
      </c>
      <c r="AI1" s="8" t="s">
        <v>34</v>
      </c>
      <c r="AJ1" s="9" t="s">
        <v>35</v>
      </c>
      <c r="AK1" s="8" t="s">
        <v>36</v>
      </c>
      <c r="AL1" s="9" t="s">
        <v>37</v>
      </c>
    </row>
    <row r="2" spans="1:38" ht="49.9" customHeight="1" x14ac:dyDescent="0.25">
      <c r="A2" s="10"/>
      <c r="B2" s="10" t="s">
        <v>136</v>
      </c>
      <c r="C2" s="10" t="s">
        <v>137</v>
      </c>
      <c r="D2" s="10" t="s">
        <v>138</v>
      </c>
      <c r="E2" s="10"/>
      <c r="F2" s="10"/>
      <c r="G2" s="11" t="s">
        <v>139</v>
      </c>
      <c r="H2" s="10"/>
      <c r="I2" s="10" t="s">
        <v>140</v>
      </c>
      <c r="J2" s="10"/>
      <c r="K2" s="10" t="s">
        <v>140</v>
      </c>
      <c r="L2" s="10"/>
      <c r="M2" s="10"/>
      <c r="N2" s="11" t="s">
        <v>141</v>
      </c>
      <c r="O2" s="10"/>
      <c r="P2" s="11" t="s">
        <v>142</v>
      </c>
      <c r="Q2" s="10"/>
      <c r="R2" s="11" t="s">
        <v>142</v>
      </c>
      <c r="S2" s="10"/>
      <c r="T2" s="11" t="s">
        <v>142</v>
      </c>
      <c r="U2" s="10"/>
      <c r="V2" s="11" t="s">
        <v>142</v>
      </c>
      <c r="W2" s="10"/>
      <c r="X2" s="10" t="s">
        <v>143</v>
      </c>
      <c r="Y2" s="10"/>
      <c r="Z2" s="10"/>
      <c r="AA2" s="10"/>
      <c r="AB2" s="11" t="s">
        <v>142</v>
      </c>
      <c r="AC2" s="10"/>
      <c r="AD2" s="10"/>
      <c r="AE2" s="10"/>
      <c r="AF2" s="10" t="s">
        <v>144</v>
      </c>
      <c r="AG2" s="10"/>
      <c r="AH2" s="10"/>
      <c r="AI2" s="10" t="s">
        <v>140</v>
      </c>
      <c r="AJ2" s="10"/>
      <c r="AK2" s="11" t="s">
        <v>142</v>
      </c>
      <c r="AL2" s="10"/>
    </row>
    <row r="3" spans="1:38" ht="49.9" customHeight="1" x14ac:dyDescent="0.25">
      <c r="A3" s="10"/>
      <c r="B3" s="10" t="s">
        <v>145</v>
      </c>
      <c r="C3" s="10" t="s">
        <v>146</v>
      </c>
      <c r="D3" s="10" t="s">
        <v>147</v>
      </c>
      <c r="E3" s="10"/>
      <c r="F3" s="10"/>
      <c r="G3" s="10" t="s">
        <v>148</v>
      </c>
      <c r="H3" s="10"/>
      <c r="I3" s="10" t="s">
        <v>149</v>
      </c>
      <c r="J3" s="10"/>
      <c r="K3" s="10" t="s">
        <v>149</v>
      </c>
      <c r="L3" s="10"/>
      <c r="M3" s="10"/>
      <c r="N3" s="10" t="s">
        <v>150</v>
      </c>
      <c r="O3" s="10"/>
      <c r="P3" s="10" t="s">
        <v>151</v>
      </c>
      <c r="Q3" s="10"/>
      <c r="R3" s="10" t="s">
        <v>151</v>
      </c>
      <c r="S3" s="10"/>
      <c r="T3" s="10" t="s">
        <v>151</v>
      </c>
      <c r="U3" s="10"/>
      <c r="V3" s="10" t="s">
        <v>151</v>
      </c>
      <c r="W3" s="10"/>
      <c r="X3" s="10" t="s">
        <v>149</v>
      </c>
      <c r="Y3" s="10"/>
      <c r="Z3" s="10"/>
      <c r="AA3" s="10"/>
      <c r="AB3" s="10" t="s">
        <v>151</v>
      </c>
      <c r="AC3" s="10"/>
      <c r="AD3" s="10"/>
      <c r="AE3" s="10"/>
      <c r="AF3" s="10" t="s">
        <v>152</v>
      </c>
      <c r="AG3" s="10"/>
      <c r="AH3" s="10"/>
      <c r="AI3" s="10" t="s">
        <v>149</v>
      </c>
      <c r="AJ3" s="10"/>
      <c r="AK3" s="10" t="s">
        <v>151</v>
      </c>
      <c r="AL3" s="10"/>
    </row>
    <row r="4" spans="1:38" ht="49.9" customHeight="1" x14ac:dyDescent="0.25">
      <c r="A4" s="10"/>
      <c r="B4" s="10" t="s">
        <v>153</v>
      </c>
      <c r="C4" s="10"/>
      <c r="D4" s="10" t="s">
        <v>154</v>
      </c>
      <c r="E4" s="10"/>
      <c r="F4" s="10"/>
      <c r="G4" s="10" t="s">
        <v>155</v>
      </c>
      <c r="H4" s="10"/>
      <c r="I4" s="10"/>
      <c r="J4" s="10"/>
      <c r="K4" s="10"/>
      <c r="L4" s="10"/>
      <c r="M4" s="10"/>
      <c r="N4" s="10" t="s">
        <v>155</v>
      </c>
      <c r="O4" s="10"/>
      <c r="P4" s="10" t="s">
        <v>155</v>
      </c>
      <c r="Q4" s="10"/>
      <c r="R4" s="10" t="s">
        <v>155</v>
      </c>
      <c r="S4" s="10"/>
      <c r="T4" s="10" t="s">
        <v>155</v>
      </c>
      <c r="U4" s="10"/>
      <c r="V4" s="10" t="s">
        <v>155</v>
      </c>
      <c r="W4" s="10"/>
      <c r="X4" s="10"/>
      <c r="Y4" s="10"/>
      <c r="Z4" s="10"/>
      <c r="AA4" s="10"/>
      <c r="AB4" s="10" t="s">
        <v>155</v>
      </c>
      <c r="AC4" s="10"/>
      <c r="AD4" s="10"/>
      <c r="AE4" s="10"/>
      <c r="AF4" s="10" t="s">
        <v>156</v>
      </c>
      <c r="AG4" s="10"/>
      <c r="AH4" s="10"/>
      <c r="AI4" s="10"/>
      <c r="AJ4" s="10"/>
      <c r="AK4" s="10" t="s">
        <v>155</v>
      </c>
      <c r="AL4" s="10"/>
    </row>
    <row r="5" spans="1:38" ht="49.9" customHeight="1" x14ac:dyDescent="0.25">
      <c r="A5" s="10"/>
      <c r="B5" s="10" t="s">
        <v>157</v>
      </c>
      <c r="C5" s="10"/>
      <c r="D5" s="10"/>
      <c r="E5" s="10"/>
      <c r="F5" s="10"/>
      <c r="G5" s="10" t="s">
        <v>158</v>
      </c>
      <c r="H5" s="10"/>
      <c r="I5" s="10"/>
      <c r="J5" s="10"/>
      <c r="K5" s="10"/>
      <c r="L5" s="10"/>
      <c r="M5" s="10"/>
      <c r="N5" s="10" t="s">
        <v>159</v>
      </c>
      <c r="O5" s="10"/>
      <c r="P5" s="10" t="s">
        <v>160</v>
      </c>
      <c r="Q5" s="10"/>
      <c r="R5" s="10" t="s">
        <v>160</v>
      </c>
      <c r="S5" s="10"/>
      <c r="T5" s="10" t="s">
        <v>160</v>
      </c>
      <c r="U5" s="10"/>
      <c r="V5" s="10" t="s">
        <v>160</v>
      </c>
      <c r="W5" s="10"/>
      <c r="X5" s="10"/>
      <c r="Y5" s="10"/>
      <c r="Z5" s="10"/>
      <c r="AA5" s="10"/>
      <c r="AB5" s="10" t="s">
        <v>160</v>
      </c>
      <c r="AC5" s="10"/>
      <c r="AD5" s="10"/>
      <c r="AE5" s="10"/>
      <c r="AF5" s="10" t="s">
        <v>161</v>
      </c>
      <c r="AG5" s="10"/>
      <c r="AH5" s="10"/>
      <c r="AI5" s="10"/>
      <c r="AJ5" s="10"/>
      <c r="AK5" s="10" t="s">
        <v>160</v>
      </c>
      <c r="AL5" s="10"/>
    </row>
    <row r="6" spans="1:38" ht="49.9" customHeight="1" x14ac:dyDescent="0.25">
      <c r="A6" s="10"/>
      <c r="B6" s="10"/>
      <c r="C6" s="10"/>
      <c r="D6" s="10"/>
      <c r="E6" s="10"/>
      <c r="F6" s="10"/>
      <c r="G6" s="10" t="s">
        <v>162</v>
      </c>
      <c r="H6" s="10"/>
      <c r="I6" s="10"/>
      <c r="J6" s="10"/>
      <c r="K6" s="10"/>
      <c r="L6" s="10"/>
      <c r="M6" s="10"/>
      <c r="N6" s="10" t="s">
        <v>163</v>
      </c>
      <c r="O6" s="10"/>
      <c r="P6" s="10" t="s">
        <v>164</v>
      </c>
      <c r="Q6" s="10"/>
      <c r="R6" s="10" t="s">
        <v>164</v>
      </c>
      <c r="S6" s="10"/>
      <c r="T6" s="10" t="s">
        <v>164</v>
      </c>
      <c r="U6" s="10"/>
      <c r="V6" s="10" t="s">
        <v>164</v>
      </c>
      <c r="W6" s="10"/>
      <c r="X6" s="10"/>
      <c r="Y6" s="10"/>
      <c r="Z6" s="10"/>
      <c r="AA6" s="10"/>
      <c r="AB6" s="10" t="s">
        <v>164</v>
      </c>
      <c r="AC6" s="10"/>
      <c r="AD6" s="10"/>
      <c r="AE6" s="10"/>
      <c r="AF6" s="10" t="s">
        <v>165</v>
      </c>
      <c r="AG6" s="10"/>
      <c r="AH6" s="10"/>
      <c r="AI6" s="10"/>
      <c r="AJ6" s="10"/>
      <c r="AK6" s="10" t="s">
        <v>164</v>
      </c>
      <c r="AL6" s="10"/>
    </row>
    <row r="46" spans="1:17" x14ac:dyDescent="0.25">
      <c r="A46">
        <v>45</v>
      </c>
      <c r="B46">
        <v>5</v>
      </c>
      <c r="C46">
        <v>2</v>
      </c>
      <c r="D46">
        <v>2</v>
      </c>
      <c r="E46">
        <v>1</v>
      </c>
      <c r="F46">
        <v>3</v>
      </c>
      <c r="G46">
        <v>1</v>
      </c>
      <c r="H46">
        <v>0</v>
      </c>
      <c r="I46">
        <v>0</v>
      </c>
      <c r="J46">
        <v>4</v>
      </c>
      <c r="K46">
        <v>1</v>
      </c>
      <c r="L46">
        <v>4</v>
      </c>
      <c r="M46">
        <v>1</v>
      </c>
      <c r="O46">
        <v>0</v>
      </c>
      <c r="P46">
        <v>2</v>
      </c>
      <c r="Q46">
        <v>1</v>
      </c>
    </row>
    <row r="47" spans="1:17" x14ac:dyDescent="0.25">
      <c r="A47">
        <v>46</v>
      </c>
      <c r="B47">
        <v>5</v>
      </c>
      <c r="C47">
        <v>1</v>
      </c>
      <c r="D47">
        <v>2</v>
      </c>
      <c r="E47">
        <v>0</v>
      </c>
      <c r="F47">
        <v>3</v>
      </c>
      <c r="G47">
        <v>1</v>
      </c>
      <c r="H47">
        <v>3</v>
      </c>
      <c r="I47">
        <v>3</v>
      </c>
      <c r="J47">
        <v>1</v>
      </c>
      <c r="K47">
        <v>0</v>
      </c>
      <c r="L47">
        <v>1</v>
      </c>
      <c r="M47">
        <v>0</v>
      </c>
      <c r="O47">
        <v>2</v>
      </c>
      <c r="P47">
        <v>2</v>
      </c>
      <c r="Q47">
        <v>1</v>
      </c>
    </row>
  </sheetData>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Quantitaive data (2)</vt:lpstr>
      <vt:lpstr>Quantitaive data</vt:lpstr>
      <vt:lpstr>parameters</vt:lpstr>
      <vt:lpstr>Qualitative data</vt:lpstr>
      <vt:lpstr>code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Eugene L CHIA</dc:creator>
  <cp:keywords/>
  <dc:description/>
  <cp:lastModifiedBy>Ms. MR Ramokgola</cp:lastModifiedBy>
  <cp:revision/>
  <dcterms:created xsi:type="dcterms:W3CDTF">2019-06-12T19:25:41Z</dcterms:created>
  <dcterms:modified xsi:type="dcterms:W3CDTF">2023-11-13T12:57:21Z</dcterms:modified>
  <cp:category/>
  <cp:contentStatus/>
</cp:coreProperties>
</file>