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bianc\Google Drive\Masters 2022 - 2023\Lab work\Cytotox\NP components\"/>
    </mc:Choice>
  </mc:AlternateContent>
  <xr:revisionPtr revIDLastSave="0" documentId="13_ncr:1_{4A8EDFAE-7C58-41B3-B82B-D758146F5F28}" xr6:coauthVersionLast="47" xr6:coauthVersionMax="47" xr10:uidLastSave="{00000000-0000-0000-0000-000000000000}"/>
  <bookViews>
    <workbookView xWindow="-108" yWindow="-108" windowWidth="23256" windowHeight="12456" firstSheet="12" activeTab="15" xr2:uid="{00000000-000D-0000-FFFF-FFFF00000000}"/>
  </bookViews>
  <sheets>
    <sheet name="Plate Trail 1" sheetId="1" r:id="rId1"/>
    <sheet name="Plate Trail 2" sheetId="9" r:id="rId2"/>
    <sheet name="Plate Trail 3" sheetId="10" r:id="rId3"/>
    <sheet name="Calculate Sample Trail 1" sheetId="13" r:id="rId4"/>
    <sheet name="Calculate Sample Trail 2" sheetId="16" r:id="rId5"/>
    <sheet name="Calculate Sample Trail 3" sheetId="17" r:id="rId6"/>
    <sheet name="Calculate Controls Trail 1" sheetId="7" r:id="rId7"/>
    <sheet name="Calculate Controls Trail 2" sheetId="18" r:id="rId8"/>
    <sheet name="Calculate Controls Trail 3" sheetId="19" r:id="rId9"/>
    <sheet name="Sample example" sheetId="3" r:id="rId10"/>
    <sheet name="Results of Samples Trail 1" sheetId="4" r:id="rId11"/>
    <sheet name="Results of Samples Trail 2" sheetId="22" r:id="rId12"/>
    <sheet name="Results of Samples Trail 3" sheetId="23" r:id="rId13"/>
    <sheet name="Control samples Trail 1" sheetId="8" r:id="rId14"/>
    <sheet name="Control samples Trail 2" sheetId="20" r:id="rId15"/>
    <sheet name="Control samples Trail 3" sheetId="21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9" l="1"/>
  <c r="F36" i="19"/>
  <c r="H14" i="19" s="1"/>
  <c r="G31" i="19"/>
  <c r="F31" i="19"/>
  <c r="H21" i="19" s="1"/>
  <c r="G26" i="19"/>
  <c r="F26" i="19"/>
  <c r="H20" i="19"/>
  <c r="G20" i="19"/>
  <c r="G14" i="19"/>
  <c r="H11" i="19"/>
  <c r="G11" i="19"/>
  <c r="F11" i="19"/>
  <c r="J11" i="19" s="1"/>
  <c r="G36" i="18"/>
  <c r="F36" i="18"/>
  <c r="G31" i="18"/>
  <c r="F31" i="18"/>
  <c r="G21" i="18" s="1"/>
  <c r="G26" i="18"/>
  <c r="F26" i="18"/>
  <c r="F10" i="19" l="1"/>
  <c r="G17" i="19"/>
  <c r="F17" i="19"/>
  <c r="G10" i="19"/>
  <c r="H17" i="19"/>
  <c r="G13" i="19"/>
  <c r="F19" i="19"/>
  <c r="F13" i="19"/>
  <c r="J13" i="19" s="1"/>
  <c r="H18" i="19"/>
  <c r="H9" i="19"/>
  <c r="H13" i="19"/>
  <c r="F20" i="19"/>
  <c r="J20" i="19" s="1"/>
  <c r="H9" i="18"/>
  <c r="F17" i="18"/>
  <c r="F11" i="18"/>
  <c r="H21" i="18"/>
  <c r="G11" i="18"/>
  <c r="H11" i="18"/>
  <c r="F13" i="18"/>
  <c r="G14" i="18"/>
  <c r="F10" i="18"/>
  <c r="G17" i="18"/>
  <c r="H18" i="18"/>
  <c r="F20" i="18"/>
  <c r="G20" i="18"/>
  <c r="H20" i="18"/>
  <c r="H14" i="18"/>
  <c r="H10" i="19"/>
  <c r="J10" i="19" s="1"/>
  <c r="F12" i="19"/>
  <c r="G16" i="19"/>
  <c r="J17" i="19"/>
  <c r="H19" i="19"/>
  <c r="F21" i="19"/>
  <c r="I11" i="19"/>
  <c r="F16" i="19"/>
  <c r="G19" i="19"/>
  <c r="F9" i="19"/>
  <c r="I10" i="19"/>
  <c r="G12" i="19"/>
  <c r="H16" i="19"/>
  <c r="F18" i="19"/>
  <c r="G21" i="19"/>
  <c r="G9" i="19"/>
  <c r="H12" i="19"/>
  <c r="F14" i="19"/>
  <c r="G18" i="19"/>
  <c r="G10" i="18"/>
  <c r="J11" i="18"/>
  <c r="H13" i="18"/>
  <c r="F16" i="18"/>
  <c r="G19" i="18"/>
  <c r="H10" i="18"/>
  <c r="F12" i="18"/>
  <c r="G16" i="18"/>
  <c r="H19" i="18"/>
  <c r="F21" i="18"/>
  <c r="G13" i="18"/>
  <c r="J13" i="18" s="1"/>
  <c r="H17" i="18"/>
  <c r="I17" i="18" s="1"/>
  <c r="F19" i="18"/>
  <c r="F9" i="18"/>
  <c r="G12" i="18"/>
  <c r="H16" i="18"/>
  <c r="F18" i="18"/>
  <c r="G9" i="18"/>
  <c r="H12" i="18"/>
  <c r="F14" i="18"/>
  <c r="G18" i="18"/>
  <c r="I13" i="19" l="1"/>
  <c r="I17" i="19"/>
  <c r="I20" i="19"/>
  <c r="J19" i="19"/>
  <c r="J17" i="18"/>
  <c r="I10" i="18"/>
  <c r="I13" i="18"/>
  <c r="J10" i="18"/>
  <c r="I20" i="18"/>
  <c r="J20" i="18"/>
  <c r="I11" i="18"/>
  <c r="J14" i="19"/>
  <c r="I14" i="19"/>
  <c r="J9" i="19"/>
  <c r="I9" i="19"/>
  <c r="I12" i="19"/>
  <c r="J12" i="19"/>
  <c r="I16" i="19"/>
  <c r="J16" i="19"/>
  <c r="I19" i="19"/>
  <c r="I18" i="19"/>
  <c r="J18" i="19"/>
  <c r="J21" i="19"/>
  <c r="I21" i="19"/>
  <c r="J21" i="18"/>
  <c r="I21" i="18"/>
  <c r="J14" i="18"/>
  <c r="I14" i="18"/>
  <c r="I16" i="18"/>
  <c r="J16" i="18"/>
  <c r="J9" i="18"/>
  <c r="I9" i="18"/>
  <c r="J12" i="18"/>
  <c r="I12" i="18"/>
  <c r="J19" i="18"/>
  <c r="I19" i="18"/>
  <c r="J18" i="18"/>
  <c r="I18" i="18"/>
  <c r="G36" i="7"/>
  <c r="F36" i="7"/>
  <c r="G31" i="7"/>
  <c r="F31" i="7"/>
  <c r="G26" i="7"/>
  <c r="F26" i="7"/>
  <c r="F9" i="13"/>
  <c r="G9" i="13"/>
  <c r="F17" i="7" l="1"/>
  <c r="G14" i="7"/>
  <c r="H11" i="7"/>
  <c r="G16" i="7"/>
  <c r="G19" i="7"/>
  <c r="F14" i="7"/>
  <c r="H21" i="7"/>
  <c r="H13" i="7"/>
  <c r="G21" i="7"/>
  <c r="G13" i="7"/>
  <c r="G18" i="7"/>
  <c r="F9" i="7"/>
  <c r="G10" i="7"/>
  <c r="F18" i="7"/>
  <c r="F10" i="7"/>
  <c r="G20" i="7"/>
  <c r="G9" i="7"/>
  <c r="G12" i="7"/>
  <c r="F16" i="7"/>
  <c r="F20" i="7"/>
  <c r="G17" i="7"/>
  <c r="G11" i="7"/>
  <c r="F19" i="7"/>
  <c r="F11" i="7"/>
  <c r="H18" i="7"/>
  <c r="H10" i="7"/>
  <c r="F21" i="7"/>
  <c r="F13" i="7"/>
  <c r="H20" i="7"/>
  <c r="H9" i="7"/>
  <c r="H12" i="7"/>
  <c r="H17" i="7"/>
  <c r="H14" i="7"/>
  <c r="F12" i="7"/>
  <c r="H16" i="7"/>
  <c r="H19" i="7"/>
  <c r="F37" i="17"/>
  <c r="G77" i="17"/>
  <c r="F77" i="17"/>
  <c r="G74" i="17"/>
  <c r="F74" i="17"/>
  <c r="G34" i="17" s="1"/>
  <c r="G71" i="17"/>
  <c r="F71" i="17"/>
  <c r="G65" i="17"/>
  <c r="F65" i="17"/>
  <c r="G62" i="17"/>
  <c r="F62" i="17"/>
  <c r="G59" i="17"/>
  <c r="F59" i="17"/>
  <c r="G53" i="17"/>
  <c r="F53" i="17"/>
  <c r="F40" i="17" s="1"/>
  <c r="G50" i="17"/>
  <c r="F50" i="17"/>
  <c r="H32" i="17" s="1"/>
  <c r="G47" i="17"/>
  <c r="F47" i="17"/>
  <c r="H25" i="17" s="1"/>
  <c r="G40" i="17"/>
  <c r="F39" i="17"/>
  <c r="H37" i="17"/>
  <c r="H34" i="17"/>
  <c r="F33" i="17"/>
  <c r="H30" i="17"/>
  <c r="F28" i="17"/>
  <c r="G20" i="17"/>
  <c r="G77" i="16"/>
  <c r="F77" i="16"/>
  <c r="F39" i="16" s="1"/>
  <c r="G74" i="16"/>
  <c r="F74" i="16"/>
  <c r="G34" i="16" s="1"/>
  <c r="G71" i="16"/>
  <c r="F71" i="16"/>
  <c r="H26" i="16" s="1"/>
  <c r="G65" i="16"/>
  <c r="F65" i="16"/>
  <c r="G62" i="16"/>
  <c r="F62" i="16"/>
  <c r="G59" i="16"/>
  <c r="F59" i="16"/>
  <c r="G53" i="16"/>
  <c r="F53" i="16"/>
  <c r="G50" i="16"/>
  <c r="F50" i="16"/>
  <c r="H32" i="16" s="1"/>
  <c r="G47" i="16"/>
  <c r="F47" i="16"/>
  <c r="H34" i="16"/>
  <c r="F33" i="16"/>
  <c r="H30" i="16"/>
  <c r="H31" i="13"/>
  <c r="F32" i="13"/>
  <c r="F38" i="13"/>
  <c r="G38" i="13"/>
  <c r="H38" i="13"/>
  <c r="F39" i="13"/>
  <c r="G39" i="13"/>
  <c r="H39" i="13"/>
  <c r="F40" i="13"/>
  <c r="G40" i="13"/>
  <c r="H40" i="13"/>
  <c r="F41" i="13"/>
  <c r="G41" i="13"/>
  <c r="H41" i="13"/>
  <c r="F42" i="13"/>
  <c r="G42" i="13"/>
  <c r="H42" i="13"/>
  <c r="G37" i="13"/>
  <c r="H37" i="13"/>
  <c r="F37" i="13"/>
  <c r="G53" i="13"/>
  <c r="F53" i="13"/>
  <c r="G50" i="13"/>
  <c r="F50" i="13"/>
  <c r="G32" i="13" s="1"/>
  <c r="G47" i="13"/>
  <c r="F47" i="13"/>
  <c r="G77" i="13"/>
  <c r="F77" i="13"/>
  <c r="G74" i="13"/>
  <c r="F74" i="13"/>
  <c r="H30" i="13" s="1"/>
  <c r="G71" i="13"/>
  <c r="F71" i="13"/>
  <c r="H12" i="13" s="1"/>
  <c r="F65" i="13"/>
  <c r="G62" i="13"/>
  <c r="F62" i="13"/>
  <c r="G59" i="13"/>
  <c r="F59" i="13"/>
  <c r="G28" i="17" l="1"/>
  <c r="G11" i="17"/>
  <c r="G12" i="17"/>
  <c r="F19" i="17"/>
  <c r="F20" i="17"/>
  <c r="F24" i="17"/>
  <c r="F14" i="17"/>
  <c r="F16" i="17"/>
  <c r="G24" i="17"/>
  <c r="H16" i="17"/>
  <c r="G25" i="17"/>
  <c r="H12" i="17"/>
  <c r="H28" i="17"/>
  <c r="J28" i="17" s="1"/>
  <c r="H20" i="17"/>
  <c r="J20" i="17" s="1"/>
  <c r="G16" i="17"/>
  <c r="H26" i="17"/>
  <c r="F11" i="17"/>
  <c r="H17" i="17"/>
  <c r="H28" i="16"/>
  <c r="G12" i="16"/>
  <c r="G28" i="16"/>
  <c r="H12" i="16"/>
  <c r="G16" i="16"/>
  <c r="H16" i="16"/>
  <c r="F20" i="16"/>
  <c r="I20" i="16" s="1"/>
  <c r="G20" i="16"/>
  <c r="F28" i="16"/>
  <c r="H20" i="16"/>
  <c r="F24" i="16"/>
  <c r="F14" i="16"/>
  <c r="G24" i="16"/>
  <c r="F16" i="16"/>
  <c r="J16" i="16" s="1"/>
  <c r="G25" i="16"/>
  <c r="F11" i="16"/>
  <c r="H17" i="16"/>
  <c r="H25" i="16"/>
  <c r="G11" i="16"/>
  <c r="F19" i="16"/>
  <c r="G31" i="13"/>
  <c r="F31" i="13"/>
  <c r="F30" i="13"/>
  <c r="H34" i="13"/>
  <c r="G34" i="13"/>
  <c r="F34" i="13"/>
  <c r="H33" i="13"/>
  <c r="G30" i="13"/>
  <c r="G33" i="13"/>
  <c r="H35" i="13"/>
  <c r="F33" i="13"/>
  <c r="G35" i="13"/>
  <c r="H32" i="13"/>
  <c r="F35" i="13"/>
  <c r="F23" i="13"/>
  <c r="H21" i="13"/>
  <c r="F13" i="13"/>
  <c r="H10" i="13"/>
  <c r="G10" i="13"/>
  <c r="F10" i="13"/>
  <c r="H25" i="13"/>
  <c r="G25" i="13"/>
  <c r="G19" i="13"/>
  <c r="F19" i="13"/>
  <c r="G28" i="13"/>
  <c r="H16" i="13"/>
  <c r="F28" i="13"/>
  <c r="G16" i="13"/>
  <c r="H27" i="13"/>
  <c r="F25" i="13"/>
  <c r="G21" i="13"/>
  <c r="H18" i="13"/>
  <c r="F16" i="13"/>
  <c r="G12" i="13"/>
  <c r="G27" i="13"/>
  <c r="H24" i="13"/>
  <c r="F21" i="13"/>
  <c r="G18" i="13"/>
  <c r="H14" i="13"/>
  <c r="F12" i="13"/>
  <c r="F27" i="13"/>
  <c r="G24" i="13"/>
  <c r="H20" i="13"/>
  <c r="F18" i="13"/>
  <c r="G14" i="13"/>
  <c r="H11" i="13"/>
  <c r="H9" i="13"/>
  <c r="H26" i="13"/>
  <c r="F24" i="13"/>
  <c r="G20" i="13"/>
  <c r="H17" i="13"/>
  <c r="F14" i="13"/>
  <c r="G11" i="13"/>
  <c r="G26" i="13"/>
  <c r="H23" i="13"/>
  <c r="F20" i="13"/>
  <c r="G17" i="13"/>
  <c r="H13" i="13"/>
  <c r="F11" i="13"/>
  <c r="H28" i="13"/>
  <c r="F26" i="13"/>
  <c r="G23" i="13"/>
  <c r="H19" i="13"/>
  <c r="I19" i="13" s="1"/>
  <c r="F17" i="13"/>
  <c r="G13" i="13"/>
  <c r="H40" i="17"/>
  <c r="J40" i="17" s="1"/>
  <c r="F42" i="17"/>
  <c r="G42" i="17"/>
  <c r="G37" i="17"/>
  <c r="F40" i="16"/>
  <c r="G37" i="16"/>
  <c r="H37" i="16"/>
  <c r="F37" i="16"/>
  <c r="J37" i="16" s="1"/>
  <c r="G40" i="16"/>
  <c r="I40" i="16" s="1"/>
  <c r="H40" i="16"/>
  <c r="F42" i="16"/>
  <c r="I40" i="17"/>
  <c r="G33" i="17"/>
  <c r="F32" i="17"/>
  <c r="F10" i="17"/>
  <c r="H11" i="17"/>
  <c r="G14" i="17"/>
  <c r="H24" i="17"/>
  <c r="F27" i="17"/>
  <c r="G32" i="17"/>
  <c r="H19" i="17"/>
  <c r="G23" i="17"/>
  <c r="G27" i="17"/>
  <c r="F31" i="17"/>
  <c r="G35" i="17"/>
  <c r="H39" i="17"/>
  <c r="J39" i="17" s="1"/>
  <c r="H10" i="17"/>
  <c r="G18" i="17"/>
  <c r="F38" i="17"/>
  <c r="G9" i="17"/>
  <c r="G13" i="17"/>
  <c r="F17" i="17"/>
  <c r="H18" i="17"/>
  <c r="G21" i="17"/>
  <c r="G26" i="17"/>
  <c r="F30" i="17"/>
  <c r="H31" i="17"/>
  <c r="F34" i="17"/>
  <c r="G38" i="17"/>
  <c r="H41" i="17"/>
  <c r="H33" i="17"/>
  <c r="J33" i="17" s="1"/>
  <c r="G19" i="17"/>
  <c r="F23" i="17"/>
  <c r="F35" i="17"/>
  <c r="G39" i="17"/>
  <c r="H42" i="17"/>
  <c r="I42" i="17" s="1"/>
  <c r="G10" i="17"/>
  <c r="H14" i="17"/>
  <c r="F18" i="17"/>
  <c r="F41" i="17"/>
  <c r="F9" i="17"/>
  <c r="F13" i="17"/>
  <c r="F21" i="17"/>
  <c r="H23" i="17"/>
  <c r="F26" i="17"/>
  <c r="H27" i="17"/>
  <c r="G31" i="17"/>
  <c r="H35" i="17"/>
  <c r="G41" i="17"/>
  <c r="H9" i="17"/>
  <c r="F12" i="17"/>
  <c r="H13" i="17"/>
  <c r="G17" i="17"/>
  <c r="H21" i="17"/>
  <c r="F25" i="17"/>
  <c r="G30" i="17"/>
  <c r="H38" i="17"/>
  <c r="J40" i="16"/>
  <c r="J33" i="16"/>
  <c r="F32" i="16"/>
  <c r="H33" i="16"/>
  <c r="G42" i="16"/>
  <c r="F10" i="16"/>
  <c r="G19" i="16"/>
  <c r="H24" i="16"/>
  <c r="F35" i="16"/>
  <c r="G39" i="16"/>
  <c r="H42" i="16"/>
  <c r="F18" i="16"/>
  <c r="H39" i="16"/>
  <c r="F9" i="16"/>
  <c r="H10" i="16"/>
  <c r="F13" i="16"/>
  <c r="G18" i="16"/>
  <c r="F21" i="16"/>
  <c r="H23" i="16"/>
  <c r="F26" i="16"/>
  <c r="H27" i="16"/>
  <c r="G31" i="16"/>
  <c r="H35" i="16"/>
  <c r="F38" i="16"/>
  <c r="G41" i="16"/>
  <c r="G33" i="16"/>
  <c r="I33" i="16" s="1"/>
  <c r="G14" i="16"/>
  <c r="F23" i="16"/>
  <c r="F27" i="16"/>
  <c r="H19" i="16"/>
  <c r="G23" i="16"/>
  <c r="F31" i="16"/>
  <c r="G35" i="16"/>
  <c r="F41" i="16"/>
  <c r="G9" i="16"/>
  <c r="G13" i="16"/>
  <c r="F17" i="16"/>
  <c r="H18" i="16"/>
  <c r="G21" i="16"/>
  <c r="G26" i="16"/>
  <c r="F30" i="16"/>
  <c r="H31" i="16"/>
  <c r="F34" i="16"/>
  <c r="G38" i="16"/>
  <c r="H41" i="16"/>
  <c r="H11" i="16"/>
  <c r="G32" i="16"/>
  <c r="G10" i="16"/>
  <c r="H14" i="16"/>
  <c r="G27" i="16"/>
  <c r="H9" i="16"/>
  <c r="F12" i="16"/>
  <c r="H13" i="16"/>
  <c r="G17" i="16"/>
  <c r="H21" i="16"/>
  <c r="F25" i="16"/>
  <c r="G30" i="16"/>
  <c r="H38" i="16"/>
  <c r="I20" i="17" l="1"/>
  <c r="I28" i="17"/>
  <c r="I19" i="17"/>
  <c r="J24" i="17"/>
  <c r="I14" i="17"/>
  <c r="J16" i="17"/>
  <c r="J11" i="17"/>
  <c r="I16" i="17"/>
  <c r="J19" i="17"/>
  <c r="J28" i="16"/>
  <c r="J14" i="16"/>
  <c r="I28" i="16"/>
  <c r="J20" i="16"/>
  <c r="J24" i="16"/>
  <c r="I11" i="16"/>
  <c r="I16" i="16"/>
  <c r="J19" i="16"/>
  <c r="I14" i="16"/>
  <c r="J14" i="17"/>
  <c r="J28" i="13"/>
  <c r="I11" i="13"/>
  <c r="I14" i="13"/>
  <c r="J11" i="13"/>
  <c r="J14" i="13"/>
  <c r="I28" i="13"/>
  <c r="I27" i="13"/>
  <c r="J24" i="13"/>
  <c r="J19" i="13"/>
  <c r="I24" i="13"/>
  <c r="J37" i="17"/>
  <c r="I37" i="17"/>
  <c r="I39" i="17"/>
  <c r="I37" i="16"/>
  <c r="I39" i="16"/>
  <c r="J39" i="16"/>
  <c r="I42" i="16"/>
  <c r="I24" i="17"/>
  <c r="J26" i="17"/>
  <c r="I26" i="17"/>
  <c r="J42" i="17"/>
  <c r="J12" i="17"/>
  <c r="I12" i="17"/>
  <c r="J17" i="17"/>
  <c r="I17" i="17"/>
  <c r="I33" i="17"/>
  <c r="J35" i="17"/>
  <c r="I35" i="17"/>
  <c r="I11" i="17"/>
  <c r="I41" i="17"/>
  <c r="J41" i="17"/>
  <c r="J23" i="17"/>
  <c r="I23" i="17"/>
  <c r="J30" i="17"/>
  <c r="I30" i="17"/>
  <c r="I38" i="17"/>
  <c r="J38" i="17"/>
  <c r="J21" i="17"/>
  <c r="I21" i="17"/>
  <c r="J13" i="17"/>
  <c r="I13" i="17"/>
  <c r="J34" i="17"/>
  <c r="I34" i="17"/>
  <c r="J10" i="17"/>
  <c r="I10" i="17"/>
  <c r="J9" i="17"/>
  <c r="I9" i="17"/>
  <c r="I32" i="17"/>
  <c r="J32" i="17"/>
  <c r="J25" i="17"/>
  <c r="I25" i="17"/>
  <c r="I18" i="17"/>
  <c r="J18" i="17"/>
  <c r="I31" i="17"/>
  <c r="J31" i="17"/>
  <c r="J27" i="17"/>
  <c r="I27" i="17"/>
  <c r="J38" i="16"/>
  <c r="I38" i="16"/>
  <c r="J10" i="16"/>
  <c r="I10" i="16"/>
  <c r="I30" i="16"/>
  <c r="J30" i="16"/>
  <c r="J11" i="16"/>
  <c r="J35" i="16"/>
  <c r="I35" i="16"/>
  <c r="J25" i="16"/>
  <c r="I25" i="16"/>
  <c r="I31" i="16"/>
  <c r="J31" i="16"/>
  <c r="J26" i="16"/>
  <c r="I26" i="16"/>
  <c r="J32" i="16"/>
  <c r="I32" i="16"/>
  <c r="J21" i="16"/>
  <c r="I21" i="16"/>
  <c r="J17" i="16"/>
  <c r="I17" i="16"/>
  <c r="I19" i="16"/>
  <c r="I24" i="16"/>
  <c r="I12" i="16"/>
  <c r="J12" i="16"/>
  <c r="J27" i="16"/>
  <c r="I27" i="16"/>
  <c r="I18" i="16"/>
  <c r="J18" i="16"/>
  <c r="J34" i="16"/>
  <c r="I34" i="16"/>
  <c r="J23" i="16"/>
  <c r="I23" i="16"/>
  <c r="I41" i="16"/>
  <c r="J41" i="16"/>
  <c r="J13" i="16"/>
  <c r="I13" i="16"/>
  <c r="J42" i="16"/>
  <c r="J9" i="16"/>
  <c r="I9" i="16"/>
  <c r="J10" i="13"/>
  <c r="I10" i="13"/>
  <c r="I41" i="13"/>
  <c r="J23" i="13"/>
  <c r="J37" i="13"/>
  <c r="J33" i="13"/>
  <c r="I33" i="13"/>
  <c r="J35" i="13"/>
  <c r="I35" i="13"/>
  <c r="J34" i="13"/>
  <c r="I34" i="13"/>
  <c r="J17" i="13"/>
  <c r="I17" i="13"/>
  <c r="J31" i="13"/>
  <c r="I31" i="13"/>
  <c r="J38" i="13"/>
  <c r="I38" i="13"/>
  <c r="J12" i="13"/>
  <c r="I12" i="13"/>
  <c r="J27" i="13"/>
  <c r="J30" i="13"/>
  <c r="I30" i="13"/>
  <c r="I13" i="13"/>
  <c r="J13" i="13"/>
  <c r="J20" i="13"/>
  <c r="I20" i="13"/>
  <c r="I26" i="13"/>
  <c r="J26" i="13"/>
  <c r="J18" i="13"/>
  <c r="I18" i="13"/>
  <c r="J41" i="13"/>
  <c r="I37" i="13"/>
  <c r="I16" i="13"/>
  <c r="J16" i="13"/>
  <c r="J25" i="13"/>
  <c r="I25" i="13"/>
  <c r="I23" i="13"/>
  <c r="I9" i="13"/>
  <c r="J9" i="13"/>
  <c r="J40" i="13"/>
  <c r="I40" i="13"/>
  <c r="J42" i="13"/>
  <c r="I42" i="13"/>
  <c r="I39" i="13"/>
  <c r="J39" i="13"/>
  <c r="I21" i="13"/>
  <c r="J21" i="13"/>
  <c r="J32" i="13"/>
  <c r="I32" i="13"/>
  <c r="G9" i="3" l="1"/>
  <c r="G8" i="3"/>
  <c r="G7" i="3" s="1"/>
  <c r="G6" i="3" s="1"/>
  <c r="G5" i="3" s="1"/>
  <c r="G4" i="3" s="1"/>
  <c r="G3" i="3" s="1"/>
  <c r="I12" i="7" l="1"/>
  <c r="J11" i="7"/>
  <c r="J12" i="7"/>
  <c r="J20" i="7"/>
  <c r="I9" i="7"/>
  <c r="J13" i="7"/>
  <c r="I16" i="7"/>
  <c r="J16" i="7"/>
  <c r="I13" i="7"/>
  <c r="J9" i="7"/>
  <c r="J21" i="7"/>
  <c r="I14" i="7"/>
  <c r="J14" i="7"/>
  <c r="I10" i="7"/>
  <c r="J10" i="7"/>
  <c r="I21" i="7"/>
  <c r="I18" i="7"/>
  <c r="J18" i="7"/>
  <c r="I17" i="7"/>
  <c r="J17" i="7"/>
  <c r="I11" i="7"/>
  <c r="I19" i="7"/>
  <c r="J19" i="7"/>
  <c r="I20" i="7"/>
  <c r="G65" i="13" l="1"/>
</calcChain>
</file>

<file path=xl/sharedStrings.xml><?xml version="1.0" encoding="utf-8"?>
<sst xmlns="http://schemas.openxmlformats.org/spreadsheetml/2006/main" count="1664" uniqueCount="610">
  <si>
    <t>In this tab you will be colour coding your results and all important details from experiment such as % DMSO and concentration range tested</t>
  </si>
  <si>
    <t>Plate layout:</t>
  </si>
  <si>
    <t>A</t>
  </si>
  <si>
    <t>B</t>
  </si>
  <si>
    <t>C</t>
  </si>
  <si>
    <t>D</t>
  </si>
  <si>
    <t>1% DMSO</t>
  </si>
  <si>
    <t>E</t>
  </si>
  <si>
    <t>F</t>
  </si>
  <si>
    <t>G</t>
  </si>
  <si>
    <t>H</t>
  </si>
  <si>
    <t>Calculations</t>
  </si>
  <si>
    <r>
      <rPr>
        <b/>
        <sz val="8"/>
        <color rgb="FF808080"/>
        <rFont val="Arial"/>
      </rPr>
      <t xml:space="preserve">* </t>
    </r>
    <r>
      <rPr>
        <b/>
        <u/>
        <sz val="8"/>
        <color rgb="FF808080"/>
        <rFont val="Arial"/>
      </rPr>
      <t>Note</t>
    </r>
    <r>
      <rPr>
        <b/>
        <sz val="8"/>
        <color rgb="FF808080"/>
        <rFont val="Arial"/>
      </rPr>
      <t>: Only fill in values in the GREY areas</t>
    </r>
  </si>
  <si>
    <t>values nee to still be normalized</t>
  </si>
  <si>
    <t>already normalized-no normalization required in Graphpad Prism</t>
  </si>
  <si>
    <t>Sample</t>
  </si>
  <si>
    <t>Concentration</t>
  </si>
  <si>
    <t>Values</t>
  </si>
  <si>
    <t>Percent viability</t>
  </si>
  <si>
    <t>(ug/ml)</t>
  </si>
  <si>
    <t>Average</t>
  </si>
  <si>
    <t>Standev</t>
  </si>
  <si>
    <t>From plates</t>
  </si>
  <si>
    <t>Media + Cells</t>
  </si>
  <si>
    <t>for Actinomycin calculation</t>
  </si>
  <si>
    <t>Rename tab (Sample A) and insert values that will be added to Graphpad Prism accordingly</t>
  </si>
  <si>
    <t>Conc</t>
  </si>
  <si>
    <t>Values to be copied to Graphpad</t>
  </si>
  <si>
    <t>Results from Graphpad</t>
  </si>
  <si>
    <t>Sigmoidal dose-response (variable slope)</t>
  </si>
  <si>
    <t>Best-fit values</t>
  </si>
  <si>
    <t xml:space="preserve">     BOTTOM</t>
  </si>
  <si>
    <t xml:space="preserve">     TOP</t>
  </si>
  <si>
    <t xml:space="preserve">     LOGEC50</t>
  </si>
  <si>
    <t xml:space="preserve">     HILLSLOPE</t>
  </si>
  <si>
    <t xml:space="preserve">     EC50</t>
  </si>
  <si>
    <t>IC50 value</t>
  </si>
  <si>
    <t>Std. Error</t>
  </si>
  <si>
    <t>95% Confidence Intervals</t>
  </si>
  <si>
    <t>2.299 to 2.349</t>
  </si>
  <si>
    <t>-16.75 to 0.2407</t>
  </si>
  <si>
    <t>199.3 to 223.2</t>
  </si>
  <si>
    <t>Goodness of Fit</t>
  </si>
  <si>
    <t xml:space="preserve">     Degrees of Freedom</t>
  </si>
  <si>
    <t xml:space="preserve">     R²</t>
  </si>
  <si>
    <t>The closer to 1 the better</t>
  </si>
  <si>
    <t xml:space="preserve">     Absolute Sum of Squares</t>
  </si>
  <si>
    <t xml:space="preserve">     Sy.x</t>
  </si>
  <si>
    <t>This is your stdev value for IC50</t>
  </si>
  <si>
    <t>Constraints</t>
  </si>
  <si>
    <t>BOTTOM = 0.0</t>
  </si>
  <si>
    <t>TOP = 100.0</t>
  </si>
  <si>
    <t>Data</t>
  </si>
  <si>
    <t xml:space="preserve">     Number of X values</t>
  </si>
  <si>
    <t xml:space="preserve">     Number of Y replicates</t>
  </si>
  <si>
    <t xml:space="preserve">     Total number of values</t>
  </si>
  <si>
    <t xml:space="preserve">     Number of missing values</t>
  </si>
  <si>
    <t>0,0</t>
  </si>
  <si>
    <t>100,0</t>
  </si>
  <si>
    <t>12,500</t>
  </si>
  <si>
    <t>25,000</t>
  </si>
  <si>
    <t>50,000</t>
  </si>
  <si>
    <t>100,000</t>
  </si>
  <si>
    <t>200,000</t>
  </si>
  <si>
    <t>400,000</t>
  </si>
  <si>
    <t>Media + Media</t>
  </si>
  <si>
    <t>(PrestoBlue)</t>
  </si>
  <si>
    <t>ACTD</t>
  </si>
  <si>
    <t>DMSO20%</t>
  </si>
  <si>
    <t>ATD</t>
  </si>
  <si>
    <t>DMSO 20%</t>
  </si>
  <si>
    <t>0,625</t>
  </si>
  <si>
    <t>1,250</t>
  </si>
  <si>
    <t>2,500</t>
  </si>
  <si>
    <t>5,000</t>
  </si>
  <si>
    <t>10,000</t>
  </si>
  <si>
    <t>20,000</t>
  </si>
  <si>
    <t>Cell line: U937</t>
  </si>
  <si>
    <t>Date: 15/07/22</t>
  </si>
  <si>
    <t>Media + cells</t>
  </si>
  <si>
    <t>RhB</t>
  </si>
  <si>
    <t>20% DMSO</t>
  </si>
  <si>
    <t>ActD</t>
  </si>
  <si>
    <t>L</t>
  </si>
  <si>
    <t>106,411</t>
  </si>
  <si>
    <t>124,137</t>
  </si>
  <si>
    <t>110,140</t>
  </si>
  <si>
    <t>110,719</t>
  </si>
  <si>
    <t>108,474</t>
  </si>
  <si>
    <t>105,601</t>
  </si>
  <si>
    <t>110,488</t>
  </si>
  <si>
    <t>97,809</t>
  </si>
  <si>
    <t>76,504</t>
  </si>
  <si>
    <t>63,493</t>
  </si>
  <si>
    <t>59,238</t>
  </si>
  <si>
    <t>52,399</t>
  </si>
  <si>
    <t>71,770</t>
  </si>
  <si>
    <t>57,493</t>
  </si>
  <si>
    <t>51,601</t>
  </si>
  <si>
    <t>52,230</t>
  </si>
  <si>
    <t>53,616</t>
  </si>
  <si>
    <t>41,967</t>
  </si>
  <si>
    <t>127,66200</t>
  </si>
  <si>
    <t>118,872</t>
  </si>
  <si>
    <t>118,788</t>
  </si>
  <si>
    <t>111,00200</t>
  </si>
  <si>
    <t>97,344</t>
  </si>
  <si>
    <t>88,557</t>
  </si>
  <si>
    <t>105,80500</t>
  </si>
  <si>
    <t>102,875</t>
  </si>
  <si>
    <t>103,119</t>
  </si>
  <si>
    <t>111,20900</t>
  </si>
  <si>
    <t>113,519</t>
  </si>
  <si>
    <t>118,414</t>
  </si>
  <si>
    <t>6,88500</t>
  </si>
  <si>
    <t>3,024</t>
  </si>
  <si>
    <t>5,426</t>
  </si>
  <si>
    <t>11,39600</t>
  </si>
  <si>
    <t>5,964</t>
  </si>
  <si>
    <t>8,820</t>
  </si>
  <si>
    <t>2,256</t>
  </si>
  <si>
    <t>-3,578</t>
  </si>
  <si>
    <t>180,4</t>
  </si>
  <si>
    <t>0,02511</t>
  </si>
  <si>
    <t>0,7906</t>
  </si>
  <si>
    <t>2.201 to 2.311</t>
  </si>
  <si>
    <t>-5.318 to -1.837</t>
  </si>
  <si>
    <t>158.8 to 204.8</t>
  </si>
  <si>
    <t>0,9539</t>
  </si>
  <si>
    <t>889,6</t>
  </si>
  <si>
    <t>8,993</t>
  </si>
  <si>
    <t>13,58</t>
  </si>
  <si>
    <t>-7,102</t>
  </si>
  <si>
    <t>7,193</t>
  </si>
  <si>
    <t>0,04634</t>
  </si>
  <si>
    <t>2,226</t>
  </si>
  <si>
    <t>0.7575 to 0.9563</t>
  </si>
  <si>
    <t>-11.88 to -2.328</t>
  </si>
  <si>
    <t>5.721 to 9.043</t>
  </si>
  <si>
    <t>0,9509</t>
  </si>
  <si>
    <t>11,87</t>
  </si>
  <si>
    <t>7-MJ</t>
  </si>
  <si>
    <t>7-MJ+RhB Nanoparticles</t>
  </si>
  <si>
    <t>Blank Nanoparticles</t>
  </si>
  <si>
    <t>7-MJ Nanoparticles</t>
  </si>
  <si>
    <t>0,0015625</t>
  </si>
  <si>
    <t>0,003125</t>
  </si>
  <si>
    <t>0,006250</t>
  </si>
  <si>
    <t>0,012500</t>
  </si>
  <si>
    <t>0,025000</t>
  </si>
  <si>
    <t>0,050000</t>
  </si>
  <si>
    <t>117,536</t>
  </si>
  <si>
    <t>129,883</t>
  </si>
  <si>
    <t>143,980</t>
  </si>
  <si>
    <t>113,640</t>
  </si>
  <si>
    <t>109,751</t>
  </si>
  <si>
    <t>120,844</t>
  </si>
  <si>
    <t>119,518</t>
  </si>
  <si>
    <t>111,300</t>
  </si>
  <si>
    <t>115,481</t>
  </si>
  <si>
    <t>124,803</t>
  </si>
  <si>
    <t>103,918</t>
  </si>
  <si>
    <t>102,063</t>
  </si>
  <si>
    <t>81,219</t>
  </si>
  <si>
    <t>93,940</t>
  </si>
  <si>
    <t>87,870</t>
  </si>
  <si>
    <t>40,859</t>
  </si>
  <si>
    <t>34,084</t>
  </si>
  <si>
    <t>36,145</t>
  </si>
  <si>
    <t>Act D</t>
  </si>
  <si>
    <t>158,913</t>
  </si>
  <si>
    <t>150,276</t>
  </si>
  <si>
    <t>138,949</t>
  </si>
  <si>
    <t>137,711</t>
  </si>
  <si>
    <t>123,035</t>
  </si>
  <si>
    <t>101,173</t>
  </si>
  <si>
    <t>137,066</t>
  </si>
  <si>
    <t>130,100</t>
  </si>
  <si>
    <t>125,062</t>
  </si>
  <si>
    <t>53,037</t>
  </si>
  <si>
    <t>48,186</t>
  </si>
  <si>
    <t>49,025</t>
  </si>
  <si>
    <t>6,198</t>
  </si>
  <si>
    <t>0,205</t>
  </si>
  <si>
    <t>7,034</t>
  </si>
  <si>
    <t>18,628</t>
  </si>
  <si>
    <t>9,881</t>
  </si>
  <si>
    <t>7,140</t>
  </si>
  <si>
    <t>0,6990</t>
  </si>
  <si>
    <t>-50,20</t>
  </si>
  <si>
    <t>0,6201</t>
  </si>
  <si>
    <t>-0.6658 to 2.064</t>
  </si>
  <si>
    <t>-242600 to 242505</t>
  </si>
  <si>
    <t>0.2159 to 115.8</t>
  </si>
  <si>
    <t>0,7812</t>
  </si>
  <si>
    <t>29,75</t>
  </si>
  <si>
    <t>-1,364</t>
  </si>
  <si>
    <t>-3,708</t>
  </si>
  <si>
    <t>0,04324</t>
  </si>
  <si>
    <t>0,04547</t>
  </si>
  <si>
    <t>1,486</t>
  </si>
  <si>
    <t>-1.465 to -1.263</t>
  </si>
  <si>
    <t>-7.020 to -0.3965</t>
  </si>
  <si>
    <t>0.03424 to 0.05460</t>
  </si>
  <si>
    <t>0,7919</t>
  </si>
  <si>
    <t>16,97</t>
  </si>
  <si>
    <t>98,290</t>
  </si>
  <si>
    <t>101,426</t>
  </si>
  <si>
    <t>108,256</t>
  </si>
  <si>
    <t>111,036</t>
  </si>
  <si>
    <t>111,807</t>
  </si>
  <si>
    <t>112,205</t>
  </si>
  <si>
    <t>113,314</t>
  </si>
  <si>
    <t>114,165</t>
  </si>
  <si>
    <t>111,720</t>
  </si>
  <si>
    <t>68,274</t>
  </si>
  <si>
    <t>62,711</t>
  </si>
  <si>
    <t>64,161</t>
  </si>
  <si>
    <t>10,629</t>
  </si>
  <si>
    <t>8,380</t>
  </si>
  <si>
    <t>10,960</t>
  </si>
  <si>
    <t>13,633</t>
  </si>
  <si>
    <t>5,486</t>
  </si>
  <si>
    <t>12,055</t>
  </si>
  <si>
    <t>118,445</t>
  </si>
  <si>
    <t>92,309</t>
  </si>
  <si>
    <t>107,510</t>
  </si>
  <si>
    <t>114,316</t>
  </si>
  <si>
    <t>94,033</t>
  </si>
  <si>
    <t>93,187</t>
  </si>
  <si>
    <t>114,799</t>
  </si>
  <si>
    <t>94,028</t>
  </si>
  <si>
    <t>86,091</t>
  </si>
  <si>
    <t>106,240</t>
  </si>
  <si>
    <t>100,732</t>
  </si>
  <si>
    <t>95,859</t>
  </si>
  <si>
    <t>81,707</t>
  </si>
  <si>
    <t>78,649</t>
  </si>
  <si>
    <t>77,314</t>
  </si>
  <si>
    <t>39,250</t>
  </si>
  <si>
    <t>30,431</t>
  </si>
  <si>
    <t>30,472</t>
  </si>
  <si>
    <t>-1,403</t>
  </si>
  <si>
    <t>-2,909</t>
  </si>
  <si>
    <t>0,03950</t>
  </si>
  <si>
    <t>0,02478</t>
  </si>
  <si>
    <t>0,4753</t>
  </si>
  <si>
    <t>-1.457 to -1.349</t>
  </si>
  <si>
    <t>-3.945 to -1.873</t>
  </si>
  <si>
    <t>0.03488 to 0.04473</t>
  </si>
  <si>
    <t>0,9240</t>
  </si>
  <si>
    <t>768,0</t>
  </si>
  <si>
    <t>8,000</t>
  </si>
  <si>
    <t>0,7635</t>
  </si>
  <si>
    <t>-4,837</t>
  </si>
  <si>
    <t>5,801</t>
  </si>
  <si>
    <t>0,02521</t>
  </si>
  <si>
    <t>1,308</t>
  </si>
  <si>
    <t>0.7100 to 0.8169</t>
  </si>
  <si>
    <t>-7.611 to -2.063</t>
  </si>
  <si>
    <t>5.129 to 6.560</t>
  </si>
  <si>
    <t>0,9563</t>
  </si>
  <si>
    <t>9,861</t>
  </si>
  <si>
    <t>-1,527</t>
  </si>
  <si>
    <t>-1,471</t>
  </si>
  <si>
    <t>0,02969</t>
  </si>
  <si>
    <t>0,09456</t>
  </si>
  <si>
    <t>0,4653</t>
  </si>
  <si>
    <t>-1.738 to -1.317</t>
  </si>
  <si>
    <t>-2.508 to -0.4346</t>
  </si>
  <si>
    <t>0.01828 to 0.04822</t>
  </si>
  <si>
    <t>0,7852</t>
  </si>
  <si>
    <t>-1,192</t>
  </si>
  <si>
    <t>-1,086</t>
  </si>
  <si>
    <t>-0,599</t>
  </si>
  <si>
    <t>0,444</t>
  </si>
  <si>
    <t>1,482</t>
  </si>
  <si>
    <t>0,169</t>
  </si>
  <si>
    <t>1,032</t>
  </si>
  <si>
    <t>1,583</t>
  </si>
  <si>
    <t>0,438</t>
  </si>
  <si>
    <t>92,872</t>
  </si>
  <si>
    <t>79,083</t>
  </si>
  <si>
    <t>73,146</t>
  </si>
  <si>
    <t>73,854</t>
  </si>
  <si>
    <t>75,920</t>
  </si>
  <si>
    <t>74,459</t>
  </si>
  <si>
    <t>79,112</t>
  </si>
  <si>
    <t>76,017</t>
  </si>
  <si>
    <t>73,140</t>
  </si>
  <si>
    <t>3,320</t>
  </si>
  <si>
    <t>-9,213</t>
  </si>
  <si>
    <t>1,557</t>
  </si>
  <si>
    <t>72,914</t>
  </si>
  <si>
    <t>64,812</t>
  </si>
  <si>
    <t>69,144</t>
  </si>
  <si>
    <t>82,271</t>
  </si>
  <si>
    <t>70,358</t>
  </si>
  <si>
    <t>76,477</t>
  </si>
  <si>
    <t>81,636</t>
  </si>
  <si>
    <t>78,650</t>
  </si>
  <si>
    <t>71,807</t>
  </si>
  <si>
    <t>80,808</t>
  </si>
  <si>
    <t>86,746</t>
  </si>
  <si>
    <t>85,712</t>
  </si>
  <si>
    <t>88,933</t>
  </si>
  <si>
    <t>79,944</t>
  </si>
  <si>
    <t>84,930</t>
  </si>
  <si>
    <t>2,227</t>
  </si>
  <si>
    <t>2,421</t>
  </si>
  <si>
    <t>1,977</t>
  </si>
  <si>
    <t>4,586</t>
  </si>
  <si>
    <t>1,352</t>
  </si>
  <si>
    <t>2,700</t>
  </si>
  <si>
    <t>64,434</t>
  </si>
  <si>
    <t>65,241</t>
  </si>
  <si>
    <t>68,805</t>
  </si>
  <si>
    <t>67,721</t>
  </si>
  <si>
    <t>85,836</t>
  </si>
  <si>
    <t>68,976</t>
  </si>
  <si>
    <t>81,480</t>
  </si>
  <si>
    <t>72,651</t>
  </si>
  <si>
    <t>71,772</t>
  </si>
  <si>
    <t>83,092</t>
  </si>
  <si>
    <t>91,201</t>
  </si>
  <si>
    <t>89,002</t>
  </si>
  <si>
    <t>2,391</t>
  </si>
  <si>
    <t>-0,9879</t>
  </si>
  <si>
    <t>246,0</t>
  </si>
  <si>
    <t>0,1209</t>
  </si>
  <si>
    <t>0,2925</t>
  </si>
  <si>
    <t>2.125 to 2.657</t>
  </si>
  <si>
    <t>-1.632 to -0.3440</t>
  </si>
  <si>
    <t>133.3 to 454.0</t>
  </si>
  <si>
    <t>0,6339</t>
  </si>
  <si>
    <t>13,98</t>
  </si>
  <si>
    <t>1,999</t>
  </si>
  <si>
    <t>-1,445</t>
  </si>
  <si>
    <t>99,76</t>
  </si>
  <si>
    <t>0,08785</t>
  </si>
  <si>
    <t>0,4164</t>
  </si>
  <si>
    <t>1.796 to 2.202</t>
  </si>
  <si>
    <t>-2.405 to -0.4849</t>
  </si>
  <si>
    <t>62.57 to 159.0</t>
  </si>
  <si>
    <t>0,8094</t>
  </si>
  <si>
    <t>14,88</t>
  </si>
  <si>
    <t>-2,530</t>
  </si>
  <si>
    <t>-1,934</t>
  </si>
  <si>
    <t>-3,654</t>
  </si>
  <si>
    <t>-0,649</t>
  </si>
  <si>
    <t>1,579</t>
  </si>
  <si>
    <t>-0,283</t>
  </si>
  <si>
    <t>2,056</t>
  </si>
  <si>
    <t>8,020</t>
  </si>
  <si>
    <t>56,129</t>
  </si>
  <si>
    <t>96,922</t>
  </si>
  <si>
    <t>101,482</t>
  </si>
  <si>
    <t>90,183</t>
  </si>
  <si>
    <t>114,099</t>
  </si>
  <si>
    <t>98,137</t>
  </si>
  <si>
    <t>92,448</t>
  </si>
  <si>
    <t>140,104</t>
  </si>
  <si>
    <t>113,908</t>
  </si>
  <si>
    <t>119,110</t>
  </si>
  <si>
    <t>0,5415</t>
  </si>
  <si>
    <t>-8,119</t>
  </si>
  <si>
    <t>3,479</t>
  </si>
  <si>
    <t>0,04362</t>
  </si>
  <si>
    <t>2,375</t>
  </si>
  <si>
    <t>0.4455 to 0.6375</t>
  </si>
  <si>
    <t>-13.35 to -2.891</t>
  </si>
  <si>
    <t>2.789 to 4.340</t>
  </si>
  <si>
    <t>0,9774</t>
  </si>
  <si>
    <t>826,0</t>
  </si>
  <si>
    <t>8,666</t>
  </si>
  <si>
    <t>12,758</t>
  </si>
  <si>
    <t>6,791</t>
  </si>
  <si>
    <t>6,935</t>
  </si>
  <si>
    <t>84,907</t>
  </si>
  <si>
    <t>87,672</t>
  </si>
  <si>
    <t>70,969</t>
  </si>
  <si>
    <t>102,958</t>
  </si>
  <si>
    <t>92,865</t>
  </si>
  <si>
    <t>88,373</t>
  </si>
  <si>
    <t>107,514</t>
  </si>
  <si>
    <t>102,690</t>
  </si>
  <si>
    <t>109,811</t>
  </si>
  <si>
    <t>110,046</t>
  </si>
  <si>
    <t>101,514</t>
  </si>
  <si>
    <t>90,270</t>
  </si>
  <si>
    <t>103,800</t>
  </si>
  <si>
    <t>87,568</t>
  </si>
  <si>
    <t>93,058</t>
  </si>
  <si>
    <t>-5,629</t>
  </si>
  <si>
    <t>-2,552</t>
  </si>
  <si>
    <t>-1,831</t>
  </si>
  <si>
    <t>1,485</t>
  </si>
  <si>
    <t>9,248</t>
  </si>
  <si>
    <t>-1,374</t>
  </si>
  <si>
    <t>77,451</t>
  </si>
  <si>
    <t>62,524</t>
  </si>
  <si>
    <t>68,387</t>
  </si>
  <si>
    <t>98,860</t>
  </si>
  <si>
    <t>78,326</t>
  </si>
  <si>
    <t>78,784</t>
  </si>
  <si>
    <t>101,907</t>
  </si>
  <si>
    <t>88,813</t>
  </si>
  <si>
    <t>77,792</t>
  </si>
  <si>
    <t>100,094</t>
  </si>
  <si>
    <t>96,378</t>
  </si>
  <si>
    <t>99,412</t>
  </si>
  <si>
    <t>2,400</t>
  </si>
  <si>
    <t>-5,353</t>
  </si>
  <si>
    <t>251,4</t>
  </si>
  <si>
    <t>0,02530</t>
  </si>
  <si>
    <t>1,129</t>
  </si>
  <si>
    <t>2.344 to 2.457</t>
  </si>
  <si>
    <t>-7.868 to -2.837</t>
  </si>
  <si>
    <t>220.8 to 286.2</t>
  </si>
  <si>
    <t>0,9643</t>
  </si>
  <si>
    <t>538,0</t>
  </si>
  <si>
    <t>7,335</t>
  </si>
  <si>
    <t>2,040</t>
  </si>
  <si>
    <t>-6,947</t>
  </si>
  <si>
    <t>109,6</t>
  </si>
  <si>
    <t>0,01642</t>
  </si>
  <si>
    <t>2,719</t>
  </si>
  <si>
    <t>2.003 to 2.077</t>
  </si>
  <si>
    <t>-13.10 to -0.7958</t>
  </si>
  <si>
    <t>100.6 to 119.4</t>
  </si>
  <si>
    <t>0,9967</t>
  </si>
  <si>
    <t>76,62</t>
  </si>
  <si>
    <t>2,918</t>
  </si>
  <si>
    <t>-0,731</t>
  </si>
  <si>
    <t>-0,352</t>
  </si>
  <si>
    <t>-0,869</t>
  </si>
  <si>
    <t>0,854</t>
  </si>
  <si>
    <t>-0,214</t>
  </si>
  <si>
    <t>-0,404</t>
  </si>
  <si>
    <t>1,470</t>
  </si>
  <si>
    <t>0,495</t>
  </si>
  <si>
    <t>1,064</t>
  </si>
  <si>
    <t>91,167</t>
  </si>
  <si>
    <t>93,819</t>
  </si>
  <si>
    <t>86,934</t>
  </si>
  <si>
    <t>96,742</t>
  </si>
  <si>
    <t>90,843</t>
  </si>
  <si>
    <t>85,529</t>
  </si>
  <si>
    <t>110,490</t>
  </si>
  <si>
    <t>92,973</t>
  </si>
  <si>
    <t>89,431</t>
  </si>
  <si>
    <t>0,5085</t>
  </si>
  <si>
    <t>-9,857</t>
  </si>
  <si>
    <t>3,225</t>
  </si>
  <si>
    <t>0,04732</t>
  </si>
  <si>
    <t>4,087</t>
  </si>
  <si>
    <t>0.4031 to 0.6139</t>
  </si>
  <si>
    <t>-18.96 to -0.7506</t>
  </si>
  <si>
    <t>2.530 to 4.111</t>
  </si>
  <si>
    <t>0,9907</t>
  </si>
  <si>
    <t>258,8</t>
  </si>
  <si>
    <t>5,087</t>
  </si>
  <si>
    <t>1,789</t>
  </si>
  <si>
    <t>2,617</t>
  </si>
  <si>
    <t>1,007</t>
  </si>
  <si>
    <t>84,262</t>
  </si>
  <si>
    <t>81,106</t>
  </si>
  <si>
    <t>78,922</t>
  </si>
  <si>
    <t>94,868</t>
  </si>
  <si>
    <t>90,184</t>
  </si>
  <si>
    <t>84,394</t>
  </si>
  <si>
    <t>93,898</t>
  </si>
  <si>
    <t>90,315</t>
  </si>
  <si>
    <t>89,245</t>
  </si>
  <si>
    <t>92,253</t>
  </si>
  <si>
    <t>89,706</t>
  </si>
  <si>
    <t>84,148</t>
  </si>
  <si>
    <t>91,256</t>
  </si>
  <si>
    <t>88,158</t>
  </si>
  <si>
    <t>91,847</t>
  </si>
  <si>
    <t>0,490</t>
  </si>
  <si>
    <t>-0,189</t>
  </si>
  <si>
    <t>0,025</t>
  </si>
  <si>
    <t>1,228</t>
  </si>
  <si>
    <t>0,301</t>
  </si>
  <si>
    <t>1,878</t>
  </si>
  <si>
    <t>70,448</t>
  </si>
  <si>
    <t>65,885</t>
  </si>
  <si>
    <t>64,682</t>
  </si>
  <si>
    <t>84,302</t>
  </si>
  <si>
    <t>78,355</t>
  </si>
  <si>
    <t>74,988</t>
  </si>
  <si>
    <t>86,011</t>
  </si>
  <si>
    <t>90,169</t>
  </si>
  <si>
    <t>80,670</t>
  </si>
  <si>
    <t>81,655</t>
  </si>
  <si>
    <t>97,450</t>
  </si>
  <si>
    <t>81,941</t>
  </si>
  <si>
    <t>2,388</t>
  </si>
  <si>
    <t>-7,767</t>
  </si>
  <si>
    <t>244,1</t>
  </si>
  <si>
    <t>0,05635</t>
  </si>
  <si>
    <t>4,805</t>
  </si>
  <si>
    <t>2.267 to 2.509</t>
  </si>
  <si>
    <t>-18.07 to 2.539</t>
  </si>
  <si>
    <t>184.8 to 322.5</t>
  </si>
  <si>
    <t>0,9037</t>
  </si>
  <si>
    <t>9,687</t>
  </si>
  <si>
    <t>2,014</t>
  </si>
  <si>
    <t>-2,622</t>
  </si>
  <si>
    <t>103,2</t>
  </si>
  <si>
    <t>0,04755</t>
  </si>
  <si>
    <t>0,6797</t>
  </si>
  <si>
    <t>1.906 to 2.121</t>
  </si>
  <si>
    <t>-4.160 to -1.085</t>
  </si>
  <si>
    <t>80.57 to 132.2</t>
  </si>
  <si>
    <t>0,9145</t>
  </si>
  <si>
    <t>12,34</t>
  </si>
  <si>
    <t>209,699</t>
  </si>
  <si>
    <t>191,434</t>
  </si>
  <si>
    <t>159,290</t>
  </si>
  <si>
    <t>159,928</t>
  </si>
  <si>
    <t>140,258</t>
  </si>
  <si>
    <t>139,485</t>
  </si>
  <si>
    <t>198,170</t>
  </si>
  <si>
    <t>183,484</t>
  </si>
  <si>
    <t>180,171</t>
  </si>
  <si>
    <t>138,840</t>
  </si>
  <si>
    <t>118,472</t>
  </si>
  <si>
    <t>124,948</t>
  </si>
  <si>
    <t>207,313</t>
  </si>
  <si>
    <t>186,915</t>
  </si>
  <si>
    <t>169,343</t>
  </si>
  <si>
    <t>146,965</t>
  </si>
  <si>
    <t>120,677</t>
  </si>
  <si>
    <t>139,587</t>
  </si>
  <si>
    <t>52,006</t>
  </si>
  <si>
    <t>50,401</t>
  </si>
  <si>
    <t>67,485</t>
  </si>
  <si>
    <t>69,360</t>
  </si>
  <si>
    <t>77,783</t>
  </si>
  <si>
    <t>78,7193</t>
  </si>
  <si>
    <t>111,311</t>
  </si>
  <si>
    <t>118,268</t>
  </si>
  <si>
    <t>120,908</t>
  </si>
  <si>
    <t>125,299</t>
  </si>
  <si>
    <t>120,773</t>
  </si>
  <si>
    <t>128,671</t>
  </si>
  <si>
    <t>120,661</t>
  </si>
  <si>
    <t>115,504</t>
  </si>
  <si>
    <t>133,749</t>
  </si>
  <si>
    <t>113,958</t>
  </si>
  <si>
    <t>117,073</t>
  </si>
  <si>
    <t>134,124</t>
  </si>
  <si>
    <t>Does not converge.</t>
  </si>
  <si>
    <t>149,027</t>
  </si>
  <si>
    <t>148,994</t>
  </si>
  <si>
    <t>132,245</t>
  </si>
  <si>
    <t>161,499</t>
  </si>
  <si>
    <t>162,657</t>
  </si>
  <si>
    <t>136,949</t>
  </si>
  <si>
    <t>158,110</t>
  </si>
  <si>
    <t>143,597</t>
  </si>
  <si>
    <t>138,695</t>
  </si>
  <si>
    <t>160,292</t>
  </si>
  <si>
    <t>144,144</t>
  </si>
  <si>
    <t>142,814</t>
  </si>
  <si>
    <t>165,591</t>
  </si>
  <si>
    <t>147,006</t>
  </si>
  <si>
    <t>129,214</t>
  </si>
  <si>
    <t>163,275</t>
  </si>
  <si>
    <t>130,695</t>
  </si>
  <si>
    <t>138,323</t>
  </si>
  <si>
    <t>129,688</t>
  </si>
  <si>
    <t>268,375</t>
  </si>
  <si>
    <t>137,368</t>
  </si>
  <si>
    <t>134,127</t>
  </si>
  <si>
    <t>129,621</t>
  </si>
  <si>
    <t>137,011</t>
  </si>
  <si>
    <t>129,493</t>
  </si>
  <si>
    <t>139,630</t>
  </si>
  <si>
    <t>78,222</t>
  </si>
  <si>
    <t>105,517</t>
  </si>
  <si>
    <t>130,108</t>
  </si>
  <si>
    <t>108,176</t>
  </si>
  <si>
    <t>104,679</t>
  </si>
  <si>
    <t>90,075</t>
  </si>
  <si>
    <t>80,998</t>
  </si>
  <si>
    <t>98,316</t>
  </si>
  <si>
    <t>119,736</t>
  </si>
  <si>
    <t>103,173</t>
  </si>
  <si>
    <t>276,310</t>
  </si>
  <si>
    <t>287,238</t>
  </si>
  <si>
    <t>273,924</t>
  </si>
  <si>
    <t>248,351</t>
  </si>
  <si>
    <t>247,652</t>
  </si>
  <si>
    <t>240,715</t>
  </si>
  <si>
    <t>188,518</t>
  </si>
  <si>
    <t>224,967</t>
  </si>
  <si>
    <t>227,919</t>
  </si>
  <si>
    <t>175,195</t>
  </si>
  <si>
    <t>223,905</t>
  </si>
  <si>
    <t>209,633</t>
  </si>
  <si>
    <t>176,645</t>
  </si>
  <si>
    <t>167,369</t>
  </si>
  <si>
    <t>170,890</t>
  </si>
  <si>
    <t>192,321</t>
  </si>
  <si>
    <t>204,227</t>
  </si>
  <si>
    <t>192,2479</t>
  </si>
  <si>
    <t>Data that has been excluded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</si>
</sst>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sz val="10"/>
      <name val="Arial"/>
    </font>
    <font>
      <b/>
      <u/>
      <sz val="12"/>
      <color theme="1"/>
      <name val="Arial"/>
    </font>
    <font>
      <u/>
      <sz val="10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8"/>
      <color theme="1"/>
      <name val="Arial"/>
    </font>
    <font>
      <sz val="8"/>
      <name val="Arial"/>
    </font>
    <font>
      <sz val="6"/>
      <name val="Arial"/>
    </font>
    <font>
      <b/>
      <sz val="8"/>
      <name val="Arial"/>
    </font>
    <font>
      <b/>
      <sz val="6"/>
      <name val="Arial"/>
    </font>
    <font>
      <b/>
      <sz val="10"/>
      <name val="Arial"/>
    </font>
    <font>
      <sz val="10"/>
      <color theme="1"/>
      <name val="Calibri"/>
    </font>
    <font>
      <b/>
      <u/>
      <sz val="10"/>
      <color theme="1"/>
      <name val="Arial"/>
    </font>
    <font>
      <b/>
      <sz val="8"/>
      <color rgb="FF808080"/>
      <name val="Arial"/>
    </font>
    <font>
      <b/>
      <sz val="8"/>
      <color theme="1"/>
      <name val="Arial"/>
    </font>
    <font>
      <b/>
      <sz val="8"/>
      <color rgb="FF000000"/>
      <name val="Arial"/>
    </font>
    <font>
      <b/>
      <i/>
      <sz val="8"/>
      <color theme="1"/>
      <name val="Arial"/>
    </font>
    <font>
      <sz val="8"/>
      <color rgb="FFFF0000"/>
      <name val="Arial"/>
    </font>
    <font>
      <b/>
      <u/>
      <sz val="8"/>
      <color rgb="FF80808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2"/>
      <color theme="1"/>
      <name val="Calibri"/>
      <family val="2"/>
      <scheme val="minor"/>
    </font>
    <font>
      <b/>
      <sz val="8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theme="0"/>
        <bgColor theme="0"/>
      </patternFill>
    </fill>
    <fill>
      <patternFill patternType="solid">
        <fgColor rgb="FF969696"/>
        <bgColor rgb="FF969696"/>
      </patternFill>
    </fill>
    <fill>
      <patternFill patternType="solid">
        <fgColor rgb="FFBFBFBF"/>
        <bgColor rgb="FFBFBFBF"/>
      </patternFill>
    </fill>
    <fill>
      <patternFill patternType="solid">
        <fgColor rgb="FF8DB3E2"/>
        <bgColor rgb="FF8DB3E2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7" fillId="0" borderId="15"/>
  </cellStyleXfs>
  <cellXfs count="19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1" fontId="3" fillId="3" borderId="0" xfId="0" applyNumberFormat="1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1" fontId="10" fillId="3" borderId="0" xfId="0" applyNumberFormat="1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/>
    </xf>
    <xf numFmtId="1" fontId="10" fillId="3" borderId="0" xfId="0" applyNumberFormat="1" applyFont="1" applyFill="1" applyAlignment="1">
      <alignment horizontal="center" vertical="center"/>
    </xf>
    <xf numFmtId="2" fontId="10" fillId="3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4" fillId="3" borderId="0" xfId="0" applyFont="1" applyFill="1"/>
    <xf numFmtId="0" fontId="2" fillId="3" borderId="0" xfId="0" applyFont="1" applyFill="1"/>
    <xf numFmtId="0" fontId="3" fillId="3" borderId="0" xfId="0" applyFont="1" applyFill="1"/>
    <xf numFmtId="0" fontId="15" fillId="0" borderId="0" xfId="0" applyFont="1"/>
    <xf numFmtId="0" fontId="16" fillId="0" borderId="0" xfId="0" applyFont="1"/>
    <xf numFmtId="0" fontId="14" fillId="0" borderId="0" xfId="0" applyFont="1"/>
    <xf numFmtId="0" fontId="2" fillId="0" borderId="0" xfId="0" applyFont="1"/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21" xfId="0" applyFont="1" applyBorder="1" applyAlignment="1">
      <alignment horizontal="center"/>
    </xf>
    <xf numFmtId="0" fontId="9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165" fontId="1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165" fontId="19" fillId="0" borderId="22" xfId="0" applyNumberFormat="1" applyFont="1" applyBorder="1" applyAlignment="1">
      <alignment horizontal="center"/>
    </xf>
    <xf numFmtId="165" fontId="20" fillId="6" borderId="1" xfId="0" applyNumberFormat="1" applyFont="1" applyFill="1" applyBorder="1" applyAlignment="1">
      <alignment horizontal="center"/>
    </xf>
    <xf numFmtId="165" fontId="8" fillId="6" borderId="1" xfId="0" applyNumberFormat="1" applyFont="1" applyFill="1" applyBorder="1" applyAlignment="1">
      <alignment horizontal="center"/>
    </xf>
    <xf numFmtId="165" fontId="3" fillId="2" borderId="0" xfId="0" applyNumberFormat="1" applyFont="1" applyFill="1" applyAlignment="1">
      <alignment horizontal="center" wrapText="1"/>
    </xf>
    <xf numFmtId="0" fontId="14" fillId="2" borderId="0" xfId="0" applyFont="1" applyFill="1"/>
    <xf numFmtId="165" fontId="9" fillId="0" borderId="0" xfId="0" applyNumberFormat="1" applyFont="1" applyAlignment="1">
      <alignment horizontal="center" wrapText="1"/>
    </xf>
    <xf numFmtId="0" fontId="3" fillId="3" borderId="1" xfId="0" applyFont="1" applyFill="1" applyBorder="1"/>
    <xf numFmtId="0" fontId="2" fillId="7" borderId="0" xfId="0" applyFont="1" applyFill="1"/>
    <xf numFmtId="0" fontId="0" fillId="8" borderId="0" xfId="0" applyFill="1"/>
    <xf numFmtId="0" fontId="22" fillId="0" borderId="0" xfId="0" applyFont="1"/>
    <xf numFmtId="0" fontId="23" fillId="0" borderId="0" xfId="0" applyFont="1"/>
    <xf numFmtId="0" fontId="7" fillId="9" borderId="0" xfId="0" applyFont="1" applyFill="1" applyAlignment="1">
      <alignment horizontal="center"/>
    </xf>
    <xf numFmtId="0" fontId="7" fillId="10" borderId="0" xfId="0" applyFont="1" applyFill="1" applyAlignment="1">
      <alignment horizontal="center"/>
    </xf>
    <xf numFmtId="0" fontId="7" fillId="11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13" borderId="0" xfId="0" applyFont="1" applyFill="1" applyAlignment="1">
      <alignment horizontal="center"/>
    </xf>
    <xf numFmtId="0" fontId="7" fillId="14" borderId="0" xfId="0" applyFont="1" applyFill="1" applyAlignment="1">
      <alignment horizontal="center"/>
    </xf>
    <xf numFmtId="0" fontId="7" fillId="15" borderId="0" xfId="0" applyFont="1" applyFill="1" applyAlignment="1">
      <alignment horizontal="center"/>
    </xf>
    <xf numFmtId="0" fontId="7" fillId="16" borderId="0" xfId="0" applyFont="1" applyFill="1" applyAlignment="1">
      <alignment horizontal="center"/>
    </xf>
    <xf numFmtId="0" fontId="7" fillId="17" borderId="0" xfId="0" applyFont="1" applyFill="1" applyAlignment="1">
      <alignment horizontal="center"/>
    </xf>
    <xf numFmtId="0" fontId="7" fillId="18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2" fontId="25" fillId="9" borderId="9" xfId="0" applyNumberFormat="1" applyFont="1" applyFill="1" applyBorder="1" applyAlignment="1">
      <alignment horizontal="center"/>
    </xf>
    <xf numFmtId="2" fontId="25" fillId="10" borderId="9" xfId="0" applyNumberFormat="1" applyFont="1" applyFill="1" applyBorder="1" applyAlignment="1">
      <alignment horizontal="center"/>
    </xf>
    <xf numFmtId="2" fontId="25" fillId="11" borderId="9" xfId="0" applyNumberFormat="1" applyFont="1" applyFill="1" applyBorder="1" applyAlignment="1">
      <alignment horizontal="center"/>
    </xf>
    <xf numFmtId="2" fontId="25" fillId="11" borderId="0" xfId="0" applyNumberFormat="1" applyFont="1" applyFill="1" applyAlignment="1">
      <alignment horizontal="center"/>
    </xf>
    <xf numFmtId="2" fontId="25" fillId="9" borderId="0" xfId="0" applyNumberFormat="1" applyFont="1" applyFill="1" applyAlignment="1">
      <alignment horizontal="center"/>
    </xf>
    <xf numFmtId="2" fontId="25" fillId="10" borderId="0" xfId="0" applyNumberFormat="1" applyFont="1" applyFill="1" applyAlignment="1">
      <alignment horizontal="center"/>
    </xf>
    <xf numFmtId="2" fontId="25" fillId="9" borderId="13" xfId="0" applyNumberFormat="1" applyFont="1" applyFill="1" applyBorder="1" applyAlignment="1">
      <alignment horizontal="center"/>
    </xf>
    <xf numFmtId="2" fontId="25" fillId="10" borderId="13" xfId="0" applyNumberFormat="1" applyFont="1" applyFill="1" applyBorder="1" applyAlignment="1">
      <alignment horizontal="center"/>
    </xf>
    <xf numFmtId="2" fontId="25" fillId="11" borderId="13" xfId="0" applyNumberFormat="1" applyFont="1" applyFill="1" applyBorder="1" applyAlignment="1">
      <alignment horizontal="center"/>
    </xf>
    <xf numFmtId="2" fontId="26" fillId="12" borderId="11" xfId="0" applyNumberFormat="1" applyFont="1" applyFill="1" applyBorder="1" applyAlignment="1">
      <alignment horizontal="center" vertical="center"/>
    </xf>
    <xf numFmtId="2" fontId="25" fillId="9" borderId="4" xfId="0" applyNumberFormat="1" applyFont="1" applyFill="1" applyBorder="1" applyAlignment="1">
      <alignment horizontal="center"/>
    </xf>
    <xf numFmtId="2" fontId="25" fillId="9" borderId="5" xfId="0" applyNumberFormat="1" applyFont="1" applyFill="1" applyBorder="1" applyAlignment="1">
      <alignment horizontal="center"/>
    </xf>
    <xf numFmtId="2" fontId="25" fillId="9" borderId="6" xfId="0" applyNumberFormat="1" applyFont="1" applyFill="1" applyBorder="1" applyAlignment="1">
      <alignment horizontal="center"/>
    </xf>
    <xf numFmtId="2" fontId="25" fillId="10" borderId="4" xfId="0" applyNumberFormat="1" applyFont="1" applyFill="1" applyBorder="1" applyAlignment="1">
      <alignment horizontal="center"/>
    </xf>
    <xf numFmtId="2" fontId="25" fillId="10" borderId="5" xfId="0" applyNumberFormat="1" applyFont="1" applyFill="1" applyBorder="1" applyAlignment="1">
      <alignment horizontal="center"/>
    </xf>
    <xf numFmtId="2" fontId="25" fillId="10" borderId="6" xfId="0" applyNumberFormat="1" applyFont="1" applyFill="1" applyBorder="1" applyAlignment="1">
      <alignment horizontal="center"/>
    </xf>
    <xf numFmtId="2" fontId="25" fillId="11" borderId="4" xfId="0" applyNumberFormat="1" applyFont="1" applyFill="1" applyBorder="1" applyAlignment="1">
      <alignment horizontal="center"/>
    </xf>
    <xf numFmtId="2" fontId="25" fillId="11" borderId="5" xfId="0" applyNumberFormat="1" applyFont="1" applyFill="1" applyBorder="1" applyAlignment="1">
      <alignment horizontal="center"/>
    </xf>
    <xf numFmtId="2" fontId="25" fillId="11" borderId="6" xfId="0" applyNumberFormat="1" applyFont="1" applyFill="1" applyBorder="1" applyAlignment="1">
      <alignment horizontal="center"/>
    </xf>
    <xf numFmtId="2" fontId="26" fillId="12" borderId="7" xfId="0" applyNumberFormat="1" applyFont="1" applyFill="1" applyBorder="1" applyAlignment="1">
      <alignment horizontal="center" vertical="center"/>
    </xf>
    <xf numFmtId="2" fontId="25" fillId="9" borderId="10" xfId="0" applyNumberFormat="1" applyFont="1" applyFill="1" applyBorder="1" applyAlignment="1">
      <alignment horizontal="center"/>
    </xf>
    <xf numFmtId="2" fontId="25" fillId="10" borderId="10" xfId="0" applyNumberFormat="1" applyFont="1" applyFill="1" applyBorder="1" applyAlignment="1">
      <alignment horizontal="center"/>
    </xf>
    <xf numFmtId="2" fontId="25" fillId="11" borderId="10" xfId="0" applyNumberFormat="1" applyFont="1" applyFill="1" applyBorder="1" applyAlignment="1">
      <alignment horizontal="center" vertical="center"/>
    </xf>
    <xf numFmtId="2" fontId="25" fillId="11" borderId="10" xfId="0" applyNumberFormat="1" applyFont="1" applyFill="1" applyBorder="1" applyAlignment="1">
      <alignment horizontal="center"/>
    </xf>
    <xf numFmtId="2" fontId="26" fillId="13" borderId="7" xfId="0" applyNumberFormat="1" applyFont="1" applyFill="1" applyBorder="1" applyAlignment="1">
      <alignment horizontal="center" vertical="center"/>
    </xf>
    <xf numFmtId="2" fontId="26" fillId="13" borderId="11" xfId="0" applyNumberFormat="1" applyFont="1" applyFill="1" applyBorder="1" applyAlignment="1">
      <alignment horizontal="center" vertical="center"/>
    </xf>
    <xf numFmtId="2" fontId="26" fillId="14" borderId="7" xfId="0" applyNumberFormat="1" applyFont="1" applyFill="1" applyBorder="1" applyAlignment="1">
      <alignment horizontal="center" vertical="center"/>
    </xf>
    <xf numFmtId="2" fontId="25" fillId="9" borderId="12" xfId="0" applyNumberFormat="1" applyFont="1" applyFill="1" applyBorder="1" applyAlignment="1">
      <alignment horizontal="center"/>
    </xf>
    <xf numFmtId="2" fontId="25" fillId="9" borderId="14" xfId="0" applyNumberFormat="1" applyFont="1" applyFill="1" applyBorder="1" applyAlignment="1">
      <alignment horizontal="center"/>
    </xf>
    <xf numFmtId="2" fontId="25" fillId="10" borderId="12" xfId="0" applyNumberFormat="1" applyFont="1" applyFill="1" applyBorder="1" applyAlignment="1">
      <alignment horizontal="center"/>
    </xf>
    <xf numFmtId="2" fontId="25" fillId="10" borderId="14" xfId="0" applyNumberFormat="1" applyFont="1" applyFill="1" applyBorder="1" applyAlignment="1">
      <alignment horizontal="center"/>
    </xf>
    <xf numFmtId="2" fontId="25" fillId="11" borderId="12" xfId="0" applyNumberFormat="1" applyFont="1" applyFill="1" applyBorder="1" applyAlignment="1">
      <alignment horizontal="center"/>
    </xf>
    <xf numFmtId="2" fontId="25" fillId="11" borderId="14" xfId="0" applyNumberFormat="1" applyFont="1" applyFill="1" applyBorder="1" applyAlignment="1">
      <alignment horizontal="center"/>
    </xf>
    <xf numFmtId="2" fontId="26" fillId="14" borderId="11" xfId="0" applyNumberFormat="1" applyFont="1" applyFill="1" applyBorder="1" applyAlignment="1">
      <alignment horizontal="center" vertical="center"/>
    </xf>
    <xf numFmtId="2" fontId="25" fillId="15" borderId="4" xfId="0" applyNumberFormat="1" applyFont="1" applyFill="1" applyBorder="1" applyAlignment="1">
      <alignment horizontal="center"/>
    </xf>
    <xf numFmtId="2" fontId="25" fillId="15" borderId="5" xfId="0" applyNumberFormat="1" applyFont="1" applyFill="1" applyBorder="1" applyAlignment="1">
      <alignment horizontal="center"/>
    </xf>
    <xf numFmtId="2" fontId="25" fillId="15" borderId="6" xfId="0" applyNumberFormat="1" applyFont="1" applyFill="1" applyBorder="1" applyAlignment="1">
      <alignment horizontal="center"/>
    </xf>
    <xf numFmtId="2" fontId="25" fillId="16" borderId="4" xfId="0" applyNumberFormat="1" applyFont="1" applyFill="1" applyBorder="1" applyAlignment="1">
      <alignment horizontal="center"/>
    </xf>
    <xf numFmtId="2" fontId="25" fillId="16" borderId="5" xfId="0" applyNumberFormat="1" applyFont="1" applyFill="1" applyBorder="1" applyAlignment="1">
      <alignment horizontal="center"/>
    </xf>
    <xf numFmtId="2" fontId="25" fillId="16" borderId="6" xfId="0" applyNumberFormat="1" applyFont="1" applyFill="1" applyBorder="1" applyAlignment="1">
      <alignment horizontal="center"/>
    </xf>
    <xf numFmtId="2" fontId="25" fillId="17" borderId="4" xfId="0" applyNumberFormat="1" applyFont="1" applyFill="1" applyBorder="1" applyAlignment="1">
      <alignment horizontal="center"/>
    </xf>
    <xf numFmtId="2" fontId="25" fillId="17" borderId="5" xfId="0" applyNumberFormat="1" applyFont="1" applyFill="1" applyBorder="1" applyAlignment="1">
      <alignment horizontal="center"/>
    </xf>
    <xf numFmtId="2" fontId="25" fillId="17" borderId="6" xfId="0" applyNumberFormat="1" applyFont="1" applyFill="1" applyBorder="1" applyAlignment="1">
      <alignment horizontal="center"/>
    </xf>
    <xf numFmtId="2" fontId="25" fillId="15" borderId="9" xfId="0" applyNumberFormat="1" applyFont="1" applyFill="1" applyBorder="1" applyAlignment="1">
      <alignment horizontal="center"/>
    </xf>
    <xf numFmtId="2" fontId="25" fillId="15" borderId="0" xfId="0" applyNumberFormat="1" applyFont="1" applyFill="1" applyAlignment="1">
      <alignment horizontal="center"/>
    </xf>
    <xf numFmtId="2" fontId="25" fillId="15" borderId="10" xfId="0" applyNumberFormat="1" applyFont="1" applyFill="1" applyBorder="1" applyAlignment="1">
      <alignment horizontal="center"/>
    </xf>
    <xf numFmtId="2" fontId="25" fillId="16" borderId="9" xfId="0" applyNumberFormat="1" applyFont="1" applyFill="1" applyBorder="1" applyAlignment="1">
      <alignment horizontal="center"/>
    </xf>
    <xf numFmtId="2" fontId="25" fillId="16" borderId="0" xfId="0" applyNumberFormat="1" applyFont="1" applyFill="1" applyAlignment="1">
      <alignment horizontal="center"/>
    </xf>
    <xf numFmtId="2" fontId="25" fillId="16" borderId="10" xfId="0" applyNumberFormat="1" applyFont="1" applyFill="1" applyBorder="1" applyAlignment="1">
      <alignment horizontal="center"/>
    </xf>
    <xf numFmtId="2" fontId="25" fillId="17" borderId="9" xfId="0" applyNumberFormat="1" applyFont="1" applyFill="1" applyBorder="1" applyAlignment="1">
      <alignment horizontal="center"/>
    </xf>
    <xf numFmtId="2" fontId="25" fillId="17" borderId="0" xfId="0" applyNumberFormat="1" applyFont="1" applyFill="1" applyAlignment="1">
      <alignment horizontal="center"/>
    </xf>
    <xf numFmtId="2" fontId="25" fillId="17" borderId="10" xfId="0" applyNumberFormat="1" applyFont="1" applyFill="1" applyBorder="1" applyAlignment="1">
      <alignment horizontal="center" vertical="center"/>
    </xf>
    <xf numFmtId="2" fontId="25" fillId="17" borderId="10" xfId="0" applyNumberFormat="1" applyFont="1" applyFill="1" applyBorder="1" applyAlignment="1">
      <alignment horizontal="center"/>
    </xf>
    <xf numFmtId="2" fontId="25" fillId="15" borderId="12" xfId="0" applyNumberFormat="1" applyFont="1" applyFill="1" applyBorder="1" applyAlignment="1">
      <alignment horizontal="center"/>
    </xf>
    <xf numFmtId="2" fontId="25" fillId="15" borderId="13" xfId="0" applyNumberFormat="1" applyFont="1" applyFill="1" applyBorder="1" applyAlignment="1">
      <alignment horizontal="center"/>
    </xf>
    <xf numFmtId="2" fontId="25" fillId="15" borderId="14" xfId="0" applyNumberFormat="1" applyFont="1" applyFill="1" applyBorder="1" applyAlignment="1">
      <alignment horizontal="center"/>
    </xf>
    <xf numFmtId="2" fontId="25" fillId="16" borderId="12" xfId="0" applyNumberFormat="1" applyFont="1" applyFill="1" applyBorder="1" applyAlignment="1">
      <alignment horizontal="center"/>
    </xf>
    <xf numFmtId="2" fontId="25" fillId="16" borderId="13" xfId="0" applyNumberFormat="1" applyFont="1" applyFill="1" applyBorder="1" applyAlignment="1">
      <alignment horizontal="center"/>
    </xf>
    <xf numFmtId="2" fontId="25" fillId="16" borderId="14" xfId="0" applyNumberFormat="1" applyFont="1" applyFill="1" applyBorder="1" applyAlignment="1">
      <alignment horizontal="center"/>
    </xf>
    <xf numFmtId="2" fontId="25" fillId="17" borderId="12" xfId="0" applyNumberFormat="1" applyFont="1" applyFill="1" applyBorder="1" applyAlignment="1">
      <alignment horizontal="center"/>
    </xf>
    <xf numFmtId="2" fontId="25" fillId="17" borderId="13" xfId="0" applyNumberFormat="1" applyFont="1" applyFill="1" applyBorder="1" applyAlignment="1">
      <alignment horizontal="center"/>
    </xf>
    <xf numFmtId="2" fontId="25" fillId="17" borderId="14" xfId="0" applyNumberFormat="1" applyFont="1" applyFill="1" applyBorder="1" applyAlignment="1">
      <alignment horizontal="center"/>
    </xf>
    <xf numFmtId="0" fontId="24" fillId="0" borderId="0" xfId="0" applyFont="1" applyAlignment="1">
      <alignment horizontal="left"/>
    </xf>
    <xf numFmtId="0" fontId="0" fillId="0" borderId="0" xfId="0" applyAlignment="1">
      <alignment horizontal="center"/>
    </xf>
    <xf numFmtId="2" fontId="25" fillId="0" borderId="4" xfId="0" applyNumberFormat="1" applyFont="1" applyBorder="1" applyAlignment="1">
      <alignment horizontal="center"/>
    </xf>
    <xf numFmtId="2" fontId="25" fillId="0" borderId="5" xfId="0" applyNumberFormat="1" applyFont="1" applyBorder="1" applyAlignment="1">
      <alignment horizontal="center"/>
    </xf>
    <xf numFmtId="2" fontId="25" fillId="0" borderId="6" xfId="0" applyNumberFormat="1" applyFont="1" applyBorder="1" applyAlignment="1">
      <alignment horizontal="center"/>
    </xf>
    <xf numFmtId="2" fontId="25" fillId="0" borderId="9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2" fontId="25" fillId="0" borderId="10" xfId="0" applyNumberFormat="1" applyFont="1" applyBorder="1" applyAlignment="1">
      <alignment horizontal="center"/>
    </xf>
    <xf numFmtId="2" fontId="25" fillId="0" borderId="10" xfId="0" applyNumberFormat="1" applyFont="1" applyBorder="1" applyAlignment="1">
      <alignment horizontal="center" vertical="center"/>
    </xf>
    <xf numFmtId="2" fontId="25" fillId="0" borderId="12" xfId="0" applyNumberFormat="1" applyFont="1" applyBorder="1" applyAlignment="1">
      <alignment horizontal="center"/>
    </xf>
    <xf numFmtId="2" fontId="25" fillId="0" borderId="13" xfId="0" applyNumberFormat="1" applyFont="1" applyBorder="1" applyAlignment="1">
      <alignment horizontal="center"/>
    </xf>
    <xf numFmtId="2" fontId="25" fillId="0" borderId="14" xfId="0" applyNumberFormat="1" applyFont="1" applyBorder="1" applyAlignment="1">
      <alignment horizontal="center"/>
    </xf>
    <xf numFmtId="2" fontId="25" fillId="18" borderId="4" xfId="0" applyNumberFormat="1" applyFont="1" applyFill="1" applyBorder="1" applyAlignment="1">
      <alignment horizontal="center"/>
    </xf>
    <xf numFmtId="2" fontId="25" fillId="18" borderId="5" xfId="0" applyNumberFormat="1" applyFont="1" applyFill="1" applyBorder="1" applyAlignment="1">
      <alignment horizontal="center"/>
    </xf>
    <xf numFmtId="2" fontId="25" fillId="18" borderId="6" xfId="0" applyNumberFormat="1" applyFont="1" applyFill="1" applyBorder="1" applyAlignment="1">
      <alignment horizontal="center"/>
    </xf>
    <xf numFmtId="2" fontId="25" fillId="18" borderId="9" xfId="0" applyNumberFormat="1" applyFont="1" applyFill="1" applyBorder="1" applyAlignment="1">
      <alignment horizontal="center"/>
    </xf>
    <xf numFmtId="2" fontId="25" fillId="18" borderId="0" xfId="0" applyNumberFormat="1" applyFont="1" applyFill="1" applyAlignment="1">
      <alignment horizontal="center"/>
    </xf>
    <xf numFmtId="2" fontId="25" fillId="18" borderId="10" xfId="0" applyNumberFormat="1" applyFont="1" applyFill="1" applyBorder="1" applyAlignment="1">
      <alignment horizontal="center"/>
    </xf>
    <xf numFmtId="2" fontId="25" fillId="18" borderId="12" xfId="0" applyNumberFormat="1" applyFont="1" applyFill="1" applyBorder="1" applyAlignment="1">
      <alignment horizontal="center"/>
    </xf>
    <xf numFmtId="2" fontId="25" fillId="18" borderId="13" xfId="0" applyNumberFormat="1" applyFont="1" applyFill="1" applyBorder="1" applyAlignment="1">
      <alignment horizontal="center"/>
    </xf>
    <xf numFmtId="2" fontId="25" fillId="18" borderId="14" xfId="0" applyNumberFormat="1" applyFont="1" applyFill="1" applyBorder="1" applyAlignment="1">
      <alignment horizontal="center"/>
    </xf>
    <xf numFmtId="165" fontId="28" fillId="0" borderId="0" xfId="0" applyNumberFormat="1" applyFont="1" applyAlignment="1">
      <alignment horizontal="center"/>
    </xf>
    <xf numFmtId="165" fontId="19" fillId="0" borderId="15" xfId="0" applyNumberFormat="1" applyFont="1" applyBorder="1" applyAlignment="1">
      <alignment horizontal="center"/>
    </xf>
    <xf numFmtId="165" fontId="9" fillId="0" borderId="15" xfId="0" applyNumberFormat="1" applyFont="1" applyBorder="1" applyAlignment="1">
      <alignment horizontal="center"/>
    </xf>
    <xf numFmtId="165" fontId="8" fillId="4" borderId="15" xfId="0" applyNumberFormat="1" applyFont="1" applyFill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8" fillId="19" borderId="0" xfId="0" applyNumberFormat="1" applyFont="1" applyFill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165" fontId="18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0" fillId="15" borderId="0" xfId="0" applyFill="1"/>
    <xf numFmtId="0" fontId="23" fillId="15" borderId="0" xfId="0" applyFont="1" applyFill="1"/>
    <xf numFmtId="1" fontId="23" fillId="0" borderId="0" xfId="0" applyNumberFormat="1" applyFont="1"/>
    <xf numFmtId="0" fontId="5" fillId="0" borderId="0" xfId="0" applyFont="1" applyAlignment="1">
      <alignment horizontal="left"/>
    </xf>
    <xf numFmtId="0" fontId="0" fillId="0" borderId="0" xfId="0"/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7" fillId="0" borderId="18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0" fillId="0" borderId="0" xfId="0" applyFill="1"/>
    <xf numFmtId="0" fontId="0" fillId="20" borderId="0" xfId="0" applyFill="1"/>
  </cellXfs>
  <cellStyles count="2">
    <cellStyle name="Normal" xfId="0" builtinId="0"/>
    <cellStyle name="Normal 2" xfId="1" xr:uid="{05F25852-74DF-4CD0-BD79-70C9ED43FF09}"/>
  </cellStyles>
  <dxfs count="0"/>
  <tableStyles count="0" defaultTableStyle="TableStyleMedium2" defaultPivotStyle="PivotStyleLight16"/>
  <colors>
    <mruColors>
      <color rgb="FFFFFF66"/>
      <color rgb="FFFF6699"/>
      <color rgb="FFFF9933"/>
      <color rgb="FF7DABDD"/>
      <color rgb="FF9AB2E2"/>
      <color rgb="FFA0BB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1</a:t>
            </a:r>
          </a:p>
        </c:rich>
      </c:tx>
      <c:layout>
        <c:manualLayout>
          <c:xMode val="edge"/>
          <c:yMode val="edge"/>
          <c:x val="0.48677374283438452"/>
          <c:y val="3.7313571097730432E-2"/>
        </c:manualLayout>
      </c:layout>
      <c:overlay val="0"/>
    </c:title>
    <c:autoTitleDeleted val="0"/>
    <c:plotArea>
      <c:layout>
        <c:manualLayout>
          <c:xMode val="edge"/>
          <c:yMode val="edge"/>
          <c:x val="0.19576770153279396"/>
          <c:y val="0.20895560458620846"/>
          <c:w val="0.76719774925013762"/>
          <c:h val="0.6194041135948323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1'!$B$9:$B$14</c:f>
              <c:numCache>
                <c:formatCode>0.000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</c:numCache>
            </c:numRef>
          </c:cat>
          <c:val>
            <c:numRef>
              <c:f>'Calculate Sample Trail 1'!$I$9:$I$14</c:f>
              <c:numCache>
                <c:formatCode>0.000</c:formatCode>
                <c:ptCount val="6"/>
                <c:pt idx="0">
                  <c:v>-0.95915806029982875</c:v>
                </c:pt>
                <c:pt idx="1">
                  <c:v>0.69815768841576398</c:v>
                </c:pt>
                <c:pt idx="2">
                  <c:v>1.0174473199346996</c:v>
                </c:pt>
                <c:pt idx="3">
                  <c:v>81.700164353744526</c:v>
                </c:pt>
                <c:pt idx="4">
                  <c:v>74.743978189918224</c:v>
                </c:pt>
                <c:pt idx="5">
                  <c:v>76.089666517194019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1EF4-42C9-B998-72DAC1ADD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788084"/>
        <c:axId val="801785847"/>
      </c:barChart>
      <c:catAx>
        <c:axId val="258788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090061503506142"/>
              <c:y val="0.865673065376631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01785847"/>
        <c:crosses val="autoZero"/>
        <c:auto val="1"/>
        <c:lblAlgn val="ctr"/>
        <c:lblOffset val="100"/>
        <c:noMultiLvlLbl val="1"/>
      </c:catAx>
      <c:valAx>
        <c:axId val="8017858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age viability</a:t>
                </a:r>
              </a:p>
            </c:rich>
          </c:tx>
          <c:layout>
            <c:manualLayout>
              <c:xMode val="edge"/>
              <c:yMode val="edge"/>
              <c:x val="4.2328253744401405E-2"/>
              <c:y val="0.3544782392397036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87880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4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371752510113954"/>
          <c:y val="0.1826625386996904"/>
          <c:w val="0.7696344916180422"/>
          <c:h val="0.67492260061919684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2'!$B$37:$B$42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Sample Trail 2'!$I$30:$I$35</c:f>
              <c:numCache>
                <c:formatCode>0.000</c:formatCode>
                <c:ptCount val="6"/>
                <c:pt idx="0">
                  <c:v>143.42226384835536</c:v>
                </c:pt>
                <c:pt idx="1">
                  <c:v>153.70233216990388</c:v>
                </c:pt>
                <c:pt idx="2">
                  <c:v>146.80092754278812</c:v>
                </c:pt>
                <c:pt idx="3">
                  <c:v>149.08379632231097</c:v>
                </c:pt>
                <c:pt idx="4">
                  <c:v>147.27075673654591</c:v>
                </c:pt>
                <c:pt idx="5">
                  <c:v>144.09813232463262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7EA-4DDC-AFD8-8387B9F36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9246751"/>
        <c:axId val="1454931813"/>
      </c:barChart>
      <c:catAx>
        <c:axId val="15692467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120473815118624"/>
              <c:y val="0.8885448916408669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454931813"/>
        <c:crosses val="autoZero"/>
        <c:auto val="1"/>
        <c:lblAlgn val="ctr"/>
        <c:lblOffset val="100"/>
        <c:noMultiLvlLbl val="1"/>
      </c:catAx>
      <c:valAx>
        <c:axId val="14549318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0.3839009287925702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69246751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1</a:t>
            </a:r>
          </a:p>
        </c:rich>
      </c:tx>
      <c:layout>
        <c:manualLayout>
          <c:xMode val="edge"/>
          <c:yMode val="edge"/>
          <c:x val="0.48677374283438452"/>
          <c:y val="3.7313571097730432E-2"/>
        </c:manualLayout>
      </c:layout>
      <c:overlay val="0"/>
    </c:title>
    <c:autoTitleDeleted val="0"/>
    <c:plotArea>
      <c:layout>
        <c:manualLayout>
          <c:xMode val="edge"/>
          <c:yMode val="edge"/>
          <c:x val="0.19576770153279396"/>
          <c:y val="0.20895560458620846"/>
          <c:w val="0.76719774925013762"/>
          <c:h val="0.6194041135948323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3'!$B$9:$B$14</c:f>
              <c:numCache>
                <c:formatCode>0.000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</c:numCache>
            </c:numRef>
          </c:cat>
          <c:val>
            <c:numRef>
              <c:f>'Calculate Sample Trail 3'!$I$9:$I$14</c:f>
              <c:numCache>
                <c:formatCode>0.000</c:formatCode>
                <c:ptCount val="6"/>
                <c:pt idx="0">
                  <c:v>-0.65054519139778133</c:v>
                </c:pt>
                <c:pt idx="1">
                  <c:v>7.8749266418670638E-2</c:v>
                </c:pt>
                <c:pt idx="2">
                  <c:v>1.009759664001342</c:v>
                </c:pt>
                <c:pt idx="3">
                  <c:v>90.639721804438935</c:v>
                </c:pt>
                <c:pt idx="4">
                  <c:v>91.038176823300674</c:v>
                </c:pt>
                <c:pt idx="5">
                  <c:v>97.631381942467826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FA08-493F-AA81-2714A38FB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788084"/>
        <c:axId val="801785847"/>
      </c:barChart>
      <c:catAx>
        <c:axId val="258788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090061503506142"/>
              <c:y val="0.865673065376631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01785847"/>
        <c:crosses val="autoZero"/>
        <c:auto val="1"/>
        <c:lblAlgn val="ctr"/>
        <c:lblOffset val="100"/>
        <c:noMultiLvlLbl val="1"/>
      </c:catAx>
      <c:valAx>
        <c:axId val="8017858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age viability</a:t>
                </a:r>
              </a:p>
            </c:rich>
          </c:tx>
          <c:layout>
            <c:manualLayout>
              <c:xMode val="edge"/>
              <c:yMode val="edge"/>
              <c:x val="4.2328253744401405E-2"/>
              <c:y val="0.3544782392397036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87880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3</a:t>
            </a:r>
          </a:p>
        </c:rich>
      </c:tx>
      <c:layout>
        <c:manualLayout>
          <c:xMode val="edge"/>
          <c:yMode val="edge"/>
          <c:x val="0.48812720309697438"/>
          <c:y val="3.437500000000001E-2"/>
        </c:manualLayout>
      </c:layout>
      <c:overlay val="0"/>
    </c:title>
    <c:autoTitleDeleted val="0"/>
    <c:plotArea>
      <c:layout>
        <c:manualLayout>
          <c:xMode val="edge"/>
          <c:yMode val="edge"/>
          <c:x val="0.15303457780178534"/>
          <c:y val="0.16079996135452393"/>
          <c:w val="0.76781101558765863"/>
          <c:h val="0.67500000000000093"/>
        </c:manualLayout>
      </c:layout>
      <c:barChart>
        <c:barDir val="col"/>
        <c:grouping val="clustered"/>
        <c:varyColors val="1"/>
        <c:ser>
          <c:idx val="1"/>
          <c:order val="0"/>
          <c:invertIfNegative val="1"/>
          <c:cat>
            <c:numRef>
              <c:f>'Calculate Sample Trail 3'!$B$16:$B$21</c:f>
              <c:numCache>
                <c:formatCode>0.000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'Calculate Sample Trail 3'!$I$23:$I$28</c:f>
              <c:numCache>
                <c:formatCode>0.000</c:formatCode>
                <c:ptCount val="6"/>
                <c:pt idx="0">
                  <c:v>0.10853444783725401</c:v>
                </c:pt>
                <c:pt idx="1">
                  <c:v>1.1357298850549666</c:v>
                </c:pt>
                <c:pt idx="2">
                  <c:v>67.005099896622326</c:v>
                </c:pt>
                <c:pt idx="3">
                  <c:v>79.214811843547309</c:v>
                </c:pt>
                <c:pt idx="4">
                  <c:v>85.616945292088147</c:v>
                </c:pt>
                <c:pt idx="5">
                  <c:v>87.015083340571223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1-40FA-9C75-81B04F98E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40136"/>
        <c:axId val="878887013"/>
      </c:barChart>
      <c:catAx>
        <c:axId val="11734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65754610488991"/>
              <c:y val="0.8874999999999999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78887013"/>
        <c:crosses val="autoZero"/>
        <c:auto val="1"/>
        <c:lblAlgn val="ctr"/>
        <c:lblOffset val="100"/>
        <c:noMultiLvlLbl val="1"/>
      </c:catAx>
      <c:valAx>
        <c:axId val="8788870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221635883905013E-2"/>
              <c:y val="0.3812500000000003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1734013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5</a:t>
            </a:r>
          </a:p>
        </c:rich>
      </c:tx>
      <c:layout>
        <c:manualLayout>
          <c:xMode val="edge"/>
          <c:yMode val="edge"/>
          <c:x val="0.48684210526315835"/>
          <c:y val="3.4267912772585715E-2"/>
        </c:manualLayout>
      </c:layout>
      <c:overlay val="0"/>
    </c:title>
    <c:autoTitleDeleted val="0"/>
    <c:plotArea>
      <c:layout>
        <c:manualLayout>
          <c:xMode val="edge"/>
          <c:yMode val="edge"/>
          <c:x val="0.19473684210526337"/>
          <c:y val="0.18068590794729594"/>
          <c:w val="0.768421052631581"/>
          <c:h val="0.6760145176648846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3'!$B$37:$B$42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Sample Trail 3'!$I$37:$I$42</c:f>
              <c:numCache>
                <c:formatCode>0.000</c:formatCode>
                <c:ptCount val="6"/>
                <c:pt idx="0">
                  <c:v>279.15776209849747</c:v>
                </c:pt>
                <c:pt idx="1">
                  <c:v>245.57303938101836</c:v>
                </c:pt>
                <c:pt idx="2">
                  <c:v>213.80157032135082</c:v>
                </c:pt>
                <c:pt idx="3">
                  <c:v>202.911494625985</c:v>
                </c:pt>
                <c:pt idx="4">
                  <c:v>171.63516179162926</c:v>
                </c:pt>
                <c:pt idx="5">
                  <c:v>196.26569009045753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CD4-4D4C-BB93-06AC08E6C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540818"/>
        <c:axId val="723943685"/>
      </c:barChart>
      <c:catAx>
        <c:axId val="3555408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105263157894772"/>
              <c:y val="0.8878530837850875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723943685"/>
        <c:crosses val="autoZero"/>
        <c:auto val="1"/>
        <c:lblAlgn val="ctr"/>
        <c:lblOffset val="100"/>
        <c:noMultiLvlLbl val="1"/>
      </c:catAx>
      <c:valAx>
        <c:axId val="7239436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3800636135436343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35554081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2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42262196169097"/>
          <c:y val="0.20664243874401594"/>
          <c:w val="0.76903084253722365"/>
          <c:h val="0.62361735978104749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3'!$B$30:$B$35</c:f>
              <c:numCache>
                <c:formatCode>0.000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'Calculate Sample Trail 3'!$I$16:$I$21</c:f>
              <c:numCache>
                <c:formatCode>0.000</c:formatCode>
                <c:ptCount val="6"/>
                <c:pt idx="0">
                  <c:v>1.8042606061688913</c:v>
                </c:pt>
                <c:pt idx="1">
                  <c:v>81.429941685473196</c:v>
                </c:pt>
                <c:pt idx="2">
                  <c:v>89.815437915635343</c:v>
                </c:pt>
                <c:pt idx="3">
                  <c:v>91.152807757850852</c:v>
                </c:pt>
                <c:pt idx="4">
                  <c:v>88.702464820975436</c:v>
                </c:pt>
                <c:pt idx="5">
                  <c:v>90.420782395795698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BE4-46D0-A7FA-0B9F73597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268776"/>
        <c:axId val="130617232"/>
      </c:barChart>
      <c:catAx>
        <c:axId val="15002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81737519030636"/>
              <c:y val="0.8671602212085118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30617232"/>
        <c:crosses val="autoZero"/>
        <c:auto val="1"/>
        <c:lblAlgn val="ctr"/>
        <c:lblOffset val="100"/>
        <c:noMultiLvlLbl val="1"/>
      </c:catAx>
      <c:valAx>
        <c:axId val="130617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994750656167965E-2"/>
              <c:y val="0.3542443172463220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00268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4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371752510113954"/>
          <c:y val="0.1826625386996904"/>
          <c:w val="0.7696344916180422"/>
          <c:h val="0.67492260061919684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3'!$B$37:$B$42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Sample Trail 3'!$I$30:$I$35</c:f>
              <c:numCache>
                <c:formatCode>0.000</c:formatCode>
                <c:ptCount val="6"/>
                <c:pt idx="0">
                  <c:v>143.42226384835536</c:v>
                </c:pt>
                <c:pt idx="1">
                  <c:v>153.70233216990388</c:v>
                </c:pt>
                <c:pt idx="2">
                  <c:v>146.80092754278812</c:v>
                </c:pt>
                <c:pt idx="3">
                  <c:v>149.08379632231097</c:v>
                </c:pt>
                <c:pt idx="4">
                  <c:v>147.27075673654591</c:v>
                </c:pt>
                <c:pt idx="5">
                  <c:v>144.09813232463262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F405-4E48-A6B6-41BCE622E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9246751"/>
        <c:axId val="1454931813"/>
      </c:barChart>
      <c:catAx>
        <c:axId val="15692467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120473815118624"/>
              <c:y val="0.8885448916408669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454931813"/>
        <c:crosses val="autoZero"/>
        <c:auto val="1"/>
        <c:lblAlgn val="ctr"/>
        <c:lblOffset val="100"/>
        <c:noMultiLvlLbl val="1"/>
      </c:catAx>
      <c:valAx>
        <c:axId val="14549318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0.3839009287925702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69246751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1</a:t>
            </a:r>
          </a:p>
        </c:rich>
      </c:tx>
      <c:layout>
        <c:manualLayout>
          <c:xMode val="edge"/>
          <c:yMode val="edge"/>
          <c:x val="0.48677374283438452"/>
          <c:y val="3.7313571097730432E-2"/>
        </c:manualLayout>
      </c:layout>
      <c:overlay val="0"/>
    </c:title>
    <c:autoTitleDeleted val="0"/>
    <c:plotArea>
      <c:layout>
        <c:manualLayout>
          <c:xMode val="edge"/>
          <c:yMode val="edge"/>
          <c:x val="0.19576770153279396"/>
          <c:y val="0.20895560458620846"/>
          <c:w val="0.76719774925013762"/>
          <c:h val="0.6194041135948323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Controls Trail 1'!$B$9:$B$14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Controls Trail 1'!$I$9:$I$14</c:f>
              <c:numCache>
                <c:formatCode>0.000</c:formatCode>
                <c:ptCount val="6"/>
                <c:pt idx="0">
                  <c:v>121.77392635551958</c:v>
                </c:pt>
                <c:pt idx="1">
                  <c:v>114.38073298842642</c:v>
                </c:pt>
                <c:pt idx="2">
                  <c:v>103.93301901452877</c:v>
                </c:pt>
                <c:pt idx="3">
                  <c:v>98.967807383689319</c:v>
                </c:pt>
                <c:pt idx="4">
                  <c:v>8.7266161101020998</c:v>
                </c:pt>
                <c:pt idx="5">
                  <c:v>5.1114479235775905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1A7-4A0F-80C7-92CE841E4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788084"/>
        <c:axId val="801785847"/>
      </c:barChart>
      <c:catAx>
        <c:axId val="258788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090061503506142"/>
              <c:y val="0.865673065376631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01785847"/>
        <c:crosses val="autoZero"/>
        <c:auto val="1"/>
        <c:lblAlgn val="ctr"/>
        <c:lblOffset val="100"/>
        <c:noMultiLvlLbl val="1"/>
      </c:catAx>
      <c:valAx>
        <c:axId val="8017858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age viability</a:t>
                </a:r>
              </a:p>
            </c:rich>
          </c:tx>
          <c:layout>
            <c:manualLayout>
              <c:xMode val="edge"/>
              <c:yMode val="edge"/>
              <c:x val="4.2328253744401405E-2"/>
              <c:y val="0.3544782392397036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87880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2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42262196169097"/>
          <c:y val="0.20664243874401594"/>
          <c:w val="0.76903084253722365"/>
          <c:h val="0.62361735978104749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'Calculate Controls Trail 1'!$I$16:$I$21</c:f>
              <c:numCache>
                <c:formatCode>0.000</c:formatCode>
                <c:ptCount val="6"/>
                <c:pt idx="0">
                  <c:v>114.99875462047747</c:v>
                </c:pt>
                <c:pt idx="1">
                  <c:v>106.82893129317176</c:v>
                </c:pt>
                <c:pt idx="2">
                  <c:v>94.933790130323544</c:v>
                </c:pt>
                <c:pt idx="3">
                  <c:v>58.376687712492831</c:v>
                </c:pt>
                <c:pt idx="4">
                  <c:v>60.287958875644314</c:v>
                </c:pt>
                <c:pt idx="5">
                  <c:v>49.270923673471032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'Calculate Controls'!#REF!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788-49BF-9460-C9DDC01A8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268776"/>
        <c:axId val="130617232"/>
      </c:barChart>
      <c:catAx>
        <c:axId val="15002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81737519030636"/>
              <c:y val="0.8671602212085118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30617232"/>
        <c:crosses val="autoZero"/>
        <c:auto val="1"/>
        <c:lblAlgn val="ctr"/>
        <c:lblOffset val="100"/>
        <c:noMultiLvlLbl val="1"/>
      </c:catAx>
      <c:valAx>
        <c:axId val="130617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994750656167965E-2"/>
              <c:y val="0.3542443172463220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00268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1</a:t>
            </a:r>
          </a:p>
        </c:rich>
      </c:tx>
      <c:layout>
        <c:manualLayout>
          <c:xMode val="edge"/>
          <c:yMode val="edge"/>
          <c:x val="0.48677374283438452"/>
          <c:y val="3.7313571097730432E-2"/>
        </c:manualLayout>
      </c:layout>
      <c:overlay val="0"/>
    </c:title>
    <c:autoTitleDeleted val="0"/>
    <c:plotArea>
      <c:layout>
        <c:manualLayout>
          <c:xMode val="edge"/>
          <c:yMode val="edge"/>
          <c:x val="0.19576770153279396"/>
          <c:y val="0.20895560458620846"/>
          <c:w val="0.76719774925013762"/>
          <c:h val="0.6194041135948323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Controls Trail 2'!$B$9:$B$14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Controls Trail 2'!$I$9:$I$14</c:f>
              <c:numCache>
                <c:formatCode>0.000</c:formatCode>
                <c:ptCount val="6"/>
                <c:pt idx="0">
                  <c:v>102.65703345132926</c:v>
                </c:pt>
                <c:pt idx="1">
                  <c:v>111.68264349331916</c:v>
                </c:pt>
                <c:pt idx="2">
                  <c:v>113.06603507241964</c:v>
                </c:pt>
                <c:pt idx="3">
                  <c:v>65.048673676520977</c:v>
                </c:pt>
                <c:pt idx="4">
                  <c:v>9.989592588862612</c:v>
                </c:pt>
                <c:pt idx="5">
                  <c:v>10.391372071665929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212-42ED-A9F4-96FA9BF98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788084"/>
        <c:axId val="801785847"/>
      </c:barChart>
      <c:catAx>
        <c:axId val="258788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090061503506142"/>
              <c:y val="0.865673065376631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01785847"/>
        <c:crosses val="autoZero"/>
        <c:auto val="1"/>
        <c:lblAlgn val="ctr"/>
        <c:lblOffset val="100"/>
        <c:noMultiLvlLbl val="1"/>
      </c:catAx>
      <c:valAx>
        <c:axId val="8017858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age viability</a:t>
                </a:r>
              </a:p>
            </c:rich>
          </c:tx>
          <c:layout>
            <c:manualLayout>
              <c:xMode val="edge"/>
              <c:yMode val="edge"/>
              <c:x val="4.2328253744401405E-2"/>
              <c:y val="0.3544782392397036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87880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2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42262196169097"/>
          <c:y val="0.20664243874401594"/>
          <c:w val="0.76903084253722365"/>
          <c:h val="0.62361735978104749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'Calculate Controls Trail 2'!$I$16:$I$21</c:f>
              <c:numCache>
                <c:formatCode>0.000</c:formatCode>
                <c:ptCount val="6"/>
                <c:pt idx="0">
                  <c:v>106.08796005484992</c:v>
                </c:pt>
                <c:pt idx="1">
                  <c:v>100.51214714831021</c:v>
                </c:pt>
                <c:pt idx="2">
                  <c:v>98.30603988591217</c:v>
                </c:pt>
                <c:pt idx="3">
                  <c:v>100.943831776869</c:v>
                </c:pt>
                <c:pt idx="4">
                  <c:v>79.223401252685733</c:v>
                </c:pt>
                <c:pt idx="5">
                  <c:v>33.384394698183364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'Calculate Controls'!#REF!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500-4E31-A097-959CF0EC6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268776"/>
        <c:axId val="130617232"/>
      </c:barChart>
      <c:catAx>
        <c:axId val="15002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81737519030636"/>
              <c:y val="0.8671602212085118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30617232"/>
        <c:crosses val="autoZero"/>
        <c:auto val="1"/>
        <c:lblAlgn val="ctr"/>
        <c:lblOffset val="100"/>
        <c:noMultiLvlLbl val="1"/>
      </c:catAx>
      <c:valAx>
        <c:axId val="130617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994750656167965E-2"/>
              <c:y val="0.3542443172463220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00268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3</a:t>
            </a:r>
          </a:p>
        </c:rich>
      </c:tx>
      <c:layout>
        <c:manualLayout>
          <c:xMode val="edge"/>
          <c:yMode val="edge"/>
          <c:x val="0.48812720309697438"/>
          <c:y val="3.437500000000001E-2"/>
        </c:manualLayout>
      </c:layout>
      <c:overlay val="0"/>
    </c:title>
    <c:autoTitleDeleted val="0"/>
    <c:plotArea>
      <c:layout>
        <c:manualLayout>
          <c:xMode val="edge"/>
          <c:yMode val="edge"/>
          <c:x val="0.15303457780178534"/>
          <c:y val="0.16079996135452393"/>
          <c:w val="0.76781101558765863"/>
          <c:h val="0.67500000000000093"/>
        </c:manualLayout>
      </c:layout>
      <c:barChart>
        <c:barDir val="col"/>
        <c:grouping val="clustered"/>
        <c:varyColors val="1"/>
        <c:ser>
          <c:idx val="1"/>
          <c:order val="0"/>
          <c:invertIfNegative val="1"/>
          <c:cat>
            <c:numRef>
              <c:f>'Calculate Sample Trail 1'!$B$16:$B$21</c:f>
              <c:numCache>
                <c:formatCode>0.000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'Calculate Sample Trail 1'!$I$23:$I$28</c:f>
              <c:numCache>
                <c:formatCode>0.000</c:formatCode>
                <c:ptCount val="6"/>
                <c:pt idx="0">
                  <c:v>2.2085725044568854</c:v>
                </c:pt>
                <c:pt idx="1">
                  <c:v>2.8794834708770622</c:v>
                </c:pt>
                <c:pt idx="2">
                  <c:v>66.160134809021187</c:v>
                </c:pt>
                <c:pt idx="3">
                  <c:v>74.177373855352599</c:v>
                </c:pt>
                <c:pt idx="4">
                  <c:v>75.300963958520938</c:v>
                </c:pt>
                <c:pt idx="5">
                  <c:v>87.765035218045114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C-4DE3-9BD7-D7314563D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40136"/>
        <c:axId val="878887013"/>
      </c:barChart>
      <c:catAx>
        <c:axId val="11734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65754610488991"/>
              <c:y val="0.8874999999999999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78887013"/>
        <c:crosses val="autoZero"/>
        <c:auto val="1"/>
        <c:lblAlgn val="ctr"/>
        <c:lblOffset val="100"/>
        <c:noMultiLvlLbl val="1"/>
      </c:catAx>
      <c:valAx>
        <c:axId val="8788870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221635883905013E-2"/>
              <c:y val="0.3812500000000003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1734013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1</a:t>
            </a:r>
          </a:p>
        </c:rich>
      </c:tx>
      <c:layout>
        <c:manualLayout>
          <c:xMode val="edge"/>
          <c:yMode val="edge"/>
          <c:x val="0.48677374283438452"/>
          <c:y val="3.7313571097730432E-2"/>
        </c:manualLayout>
      </c:layout>
      <c:overlay val="0"/>
    </c:title>
    <c:autoTitleDeleted val="0"/>
    <c:plotArea>
      <c:layout>
        <c:manualLayout>
          <c:xMode val="edge"/>
          <c:yMode val="edge"/>
          <c:x val="0.19576770153279396"/>
          <c:y val="0.20895560458620846"/>
          <c:w val="0.76719774925013762"/>
          <c:h val="0.6194041135948323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Controls Trail 3'!$B$9:$B$14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Controls Trail 3'!$I$9:$I$14</c:f>
              <c:numCache>
                <c:formatCode>0.000</c:formatCode>
                <c:ptCount val="6"/>
                <c:pt idx="0">
                  <c:v>149.37945923485944</c:v>
                </c:pt>
                <c:pt idx="1">
                  <c:v>120.63955997340265</c:v>
                </c:pt>
                <c:pt idx="2">
                  <c:v>130.74296015043922</c:v>
                </c:pt>
                <c:pt idx="3">
                  <c:v>50.082597583147553</c:v>
                </c:pt>
                <c:pt idx="4">
                  <c:v>4.4790515469611778</c:v>
                </c:pt>
                <c:pt idx="5">
                  <c:v>11.882906065797732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A42-4413-A3F5-562A37C84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788084"/>
        <c:axId val="801785847"/>
      </c:barChart>
      <c:catAx>
        <c:axId val="258788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090061503506142"/>
              <c:y val="0.865673065376631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01785847"/>
        <c:crosses val="autoZero"/>
        <c:auto val="1"/>
        <c:lblAlgn val="ctr"/>
        <c:lblOffset val="100"/>
        <c:noMultiLvlLbl val="1"/>
      </c:catAx>
      <c:valAx>
        <c:axId val="8017858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age viability</a:t>
                </a:r>
              </a:p>
            </c:rich>
          </c:tx>
          <c:layout>
            <c:manualLayout>
              <c:xMode val="edge"/>
              <c:yMode val="edge"/>
              <c:x val="4.2328253744401405E-2"/>
              <c:y val="0.3544782392397036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87880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2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42262196169097"/>
          <c:y val="0.20664243874401594"/>
          <c:w val="0.76903084253722365"/>
          <c:h val="0.62361735978104749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'Calculate Controls Trail 3'!$I$16:$I$21</c:f>
              <c:numCache>
                <c:formatCode>0.000</c:formatCode>
                <c:ptCount val="6"/>
                <c:pt idx="0">
                  <c:v>130.46608149540594</c:v>
                </c:pt>
                <c:pt idx="1">
                  <c:v>114.74485687536806</c:v>
                </c:pt>
                <c:pt idx="2">
                  <c:v>110.26123819528006</c:v>
                </c:pt>
                <c:pt idx="3">
                  <c:v>115.43302820880983</c:v>
                </c:pt>
                <c:pt idx="4">
                  <c:v>87.676225075841401</c:v>
                </c:pt>
                <c:pt idx="5">
                  <c:v>37.029169060165884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'Calculate Controls'!#REF!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0DC-48EE-9247-1C73B8112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268776"/>
        <c:axId val="130617232"/>
      </c:barChart>
      <c:catAx>
        <c:axId val="15002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81737519030636"/>
              <c:y val="0.8671602212085118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30617232"/>
        <c:crosses val="autoZero"/>
        <c:auto val="1"/>
        <c:lblAlgn val="ctr"/>
        <c:lblOffset val="100"/>
        <c:noMultiLvlLbl val="1"/>
      </c:catAx>
      <c:valAx>
        <c:axId val="130617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994750656167965E-2"/>
              <c:y val="0.3542443172463220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00268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5</a:t>
            </a:r>
          </a:p>
        </c:rich>
      </c:tx>
      <c:layout>
        <c:manualLayout>
          <c:xMode val="edge"/>
          <c:yMode val="edge"/>
          <c:x val="0.48684210526315835"/>
          <c:y val="3.4267912772585715E-2"/>
        </c:manualLayout>
      </c:layout>
      <c:overlay val="0"/>
    </c:title>
    <c:autoTitleDeleted val="0"/>
    <c:plotArea>
      <c:layout>
        <c:manualLayout>
          <c:xMode val="edge"/>
          <c:yMode val="edge"/>
          <c:x val="0.19473684210526337"/>
          <c:y val="0.18068590794729594"/>
          <c:w val="0.768421052631581"/>
          <c:h val="0.6760145176648846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1'!$B$37:$B$42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Sample Trail 1'!$I$37:$I$42</c:f>
              <c:numCache>
                <c:formatCode>0.000</c:formatCode>
                <c:ptCount val="6"/>
                <c:pt idx="0">
                  <c:v>205.06087896465979</c:v>
                </c:pt>
                <c:pt idx="1">
                  <c:v>187.27810426954883</c:v>
                </c:pt>
                <c:pt idx="2">
                  <c:v>169.60190548560851</c:v>
                </c:pt>
                <c:pt idx="3">
                  <c:v>148.57831559821372</c:v>
                </c:pt>
                <c:pt idx="4">
                  <c:v>126.4696882165245</c:v>
                </c:pt>
                <c:pt idx="5">
                  <c:v>134.67381134265861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58F-4EC3-AEF5-1D41AEDC1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540818"/>
        <c:axId val="723943685"/>
      </c:barChart>
      <c:catAx>
        <c:axId val="3555408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105263157894772"/>
              <c:y val="0.8878530837850875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723943685"/>
        <c:crosses val="autoZero"/>
        <c:auto val="1"/>
        <c:lblAlgn val="ctr"/>
        <c:lblOffset val="100"/>
        <c:noMultiLvlLbl val="1"/>
      </c:catAx>
      <c:valAx>
        <c:axId val="7239436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3800636135436343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35554081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2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42262196169097"/>
          <c:y val="0.20664243874401594"/>
          <c:w val="0.76903084253722365"/>
          <c:h val="0.62361735978104749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1'!$B$30:$B$35</c:f>
              <c:numCache>
                <c:formatCode>0.000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'Calculate Sample Trail 1'!$I$16:$I$21</c:f>
              <c:numCache>
                <c:formatCode>0.000</c:formatCode>
                <c:ptCount val="6"/>
                <c:pt idx="0">
                  <c:v>-1.4454216739838122</c:v>
                </c:pt>
                <c:pt idx="1">
                  <c:v>68.956614312421735</c:v>
                </c:pt>
                <c:pt idx="2">
                  <c:v>76.368726237416595</c:v>
                </c:pt>
                <c:pt idx="3">
                  <c:v>77.364112170961945</c:v>
                </c:pt>
                <c:pt idx="4">
                  <c:v>84.422083980425057</c:v>
                </c:pt>
                <c:pt idx="5">
                  <c:v>84.602137094935912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1F61-4169-9183-CE044A7D5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268776"/>
        <c:axId val="130617232"/>
      </c:barChart>
      <c:catAx>
        <c:axId val="15002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81737519030636"/>
              <c:y val="0.8671602212085118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30617232"/>
        <c:crosses val="autoZero"/>
        <c:auto val="1"/>
        <c:lblAlgn val="ctr"/>
        <c:lblOffset val="100"/>
        <c:noMultiLvlLbl val="1"/>
      </c:catAx>
      <c:valAx>
        <c:axId val="130617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994750656167965E-2"/>
              <c:y val="0.3542443172463220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00268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4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371752510113954"/>
          <c:y val="0.1826625386996904"/>
          <c:w val="0.7696344916180422"/>
          <c:h val="0.67492260061919684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1'!$B$37:$B$42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Sample Trail 1'!$I$30:$I$35</c:f>
              <c:numCache>
                <c:formatCode>0.000</c:formatCode>
                <c:ptCount val="6"/>
                <c:pt idx="0">
                  <c:v>56.631192614919804</c:v>
                </c:pt>
                <c:pt idx="1">
                  <c:v>75.287548022265582</c:v>
                </c:pt>
                <c:pt idx="2">
                  <c:v>116.82939041453096</c:v>
                </c:pt>
                <c:pt idx="3">
                  <c:v>124.91495553345324</c:v>
                </c:pt>
                <c:pt idx="4">
                  <c:v>123.30494397095104</c:v>
                </c:pt>
                <c:pt idx="5">
                  <c:v>121.71875431497342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0D2-49A7-BED9-D9CA4026D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9246751"/>
        <c:axId val="1454931813"/>
      </c:barChart>
      <c:catAx>
        <c:axId val="15692467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120473815118624"/>
              <c:y val="0.8885448916408669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454931813"/>
        <c:crosses val="autoZero"/>
        <c:auto val="1"/>
        <c:lblAlgn val="ctr"/>
        <c:lblOffset val="100"/>
        <c:noMultiLvlLbl val="1"/>
      </c:catAx>
      <c:valAx>
        <c:axId val="14549318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0.3839009287925702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69246751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1</a:t>
            </a:r>
          </a:p>
        </c:rich>
      </c:tx>
      <c:layout>
        <c:manualLayout>
          <c:xMode val="edge"/>
          <c:yMode val="edge"/>
          <c:x val="0.48677374283438452"/>
          <c:y val="3.7313571097730432E-2"/>
        </c:manualLayout>
      </c:layout>
      <c:overlay val="0"/>
    </c:title>
    <c:autoTitleDeleted val="0"/>
    <c:plotArea>
      <c:layout>
        <c:manualLayout>
          <c:xMode val="edge"/>
          <c:yMode val="edge"/>
          <c:x val="0.19576770153279396"/>
          <c:y val="0.20895560458620846"/>
          <c:w val="0.76719774925013762"/>
          <c:h val="0.6194041135948323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2'!$B$9:$B$14</c:f>
              <c:numCache>
                <c:formatCode>0.000</c:formatCode>
                <c:ptCount val="6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</c:numCache>
            </c:numRef>
          </c:cat>
          <c:val>
            <c:numRef>
              <c:f>'Calculate Sample Trail 2'!$I$9:$I$14</c:f>
              <c:numCache>
                <c:formatCode>0.000</c:formatCode>
                <c:ptCount val="6"/>
                <c:pt idx="0">
                  <c:v>-2.7062016710298198</c:v>
                </c:pt>
                <c:pt idx="1">
                  <c:v>0.2157158151481999</c:v>
                </c:pt>
                <c:pt idx="2">
                  <c:v>22.068403604856684</c:v>
                </c:pt>
                <c:pt idx="3">
                  <c:v>96.195897299995011</c:v>
                </c:pt>
                <c:pt idx="4">
                  <c:v>101.56132883149938</c:v>
                </c:pt>
                <c:pt idx="5">
                  <c:v>124.37422274668161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CA8-4952-8F2C-9647A2AC1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788084"/>
        <c:axId val="801785847"/>
      </c:barChart>
      <c:catAx>
        <c:axId val="2587880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090061503506142"/>
              <c:y val="0.865673065376631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01785847"/>
        <c:crosses val="autoZero"/>
        <c:auto val="1"/>
        <c:lblAlgn val="ctr"/>
        <c:lblOffset val="100"/>
        <c:noMultiLvlLbl val="1"/>
      </c:catAx>
      <c:valAx>
        <c:axId val="8017858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age viability</a:t>
                </a:r>
              </a:p>
            </c:rich>
          </c:tx>
          <c:layout>
            <c:manualLayout>
              <c:xMode val="edge"/>
              <c:yMode val="edge"/>
              <c:x val="4.2328253744401405E-2"/>
              <c:y val="0.3544782392397036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8788084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3</a:t>
            </a:r>
          </a:p>
        </c:rich>
      </c:tx>
      <c:layout>
        <c:manualLayout>
          <c:xMode val="edge"/>
          <c:yMode val="edge"/>
          <c:x val="0.48812720309697438"/>
          <c:y val="3.437500000000001E-2"/>
        </c:manualLayout>
      </c:layout>
      <c:overlay val="0"/>
    </c:title>
    <c:autoTitleDeleted val="0"/>
    <c:plotArea>
      <c:layout>
        <c:manualLayout>
          <c:xMode val="edge"/>
          <c:yMode val="edge"/>
          <c:x val="0.15303457780178534"/>
          <c:y val="0.16079996135452393"/>
          <c:w val="0.76781101558765863"/>
          <c:h val="0.67500000000000093"/>
        </c:manualLayout>
      </c:layout>
      <c:barChart>
        <c:barDir val="col"/>
        <c:grouping val="clustered"/>
        <c:varyColors val="1"/>
        <c:ser>
          <c:idx val="1"/>
          <c:order val="0"/>
          <c:invertIfNegative val="1"/>
          <c:cat>
            <c:numRef>
              <c:f>'Calculate Sample Trail 2'!$B$16:$B$21</c:f>
              <c:numCache>
                <c:formatCode>0.000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'Calculate Sample Trail 2'!$I$23:$I$28</c:f>
              <c:numCache>
                <c:formatCode>0.000</c:formatCode>
                <c:ptCount val="6"/>
                <c:pt idx="0">
                  <c:v>-3.3371844722787727</c:v>
                </c:pt>
                <c:pt idx="1">
                  <c:v>3.119800644808338</c:v>
                </c:pt>
                <c:pt idx="2">
                  <c:v>69.45406114741084</c:v>
                </c:pt>
                <c:pt idx="3">
                  <c:v>85.323250758091532</c:v>
                </c:pt>
                <c:pt idx="4">
                  <c:v>89.503982616491058</c:v>
                </c:pt>
                <c:pt idx="5">
                  <c:v>98.627924916443462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4-4D59-A402-E80141B53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40136"/>
        <c:axId val="878887013"/>
      </c:barChart>
      <c:catAx>
        <c:axId val="11734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65754610488991"/>
              <c:y val="0.8874999999999999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78887013"/>
        <c:crosses val="autoZero"/>
        <c:auto val="1"/>
        <c:lblAlgn val="ctr"/>
        <c:lblOffset val="100"/>
        <c:noMultiLvlLbl val="1"/>
      </c:catAx>
      <c:valAx>
        <c:axId val="8788870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221635883905013E-2"/>
              <c:y val="0.3812500000000003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1734013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r>
              <a:rPr lang="en-ZA" sz="800" b="0" i="0">
                <a:solidFill>
                  <a:srgbClr val="000000"/>
                </a:solidFill>
                <a:latin typeface="Arial"/>
              </a:rPr>
              <a:t>5</a:t>
            </a:r>
          </a:p>
        </c:rich>
      </c:tx>
      <c:layout>
        <c:manualLayout>
          <c:xMode val="edge"/>
          <c:yMode val="edge"/>
          <c:x val="0.48684210526315835"/>
          <c:y val="3.4267912772585715E-2"/>
        </c:manualLayout>
      </c:layout>
      <c:overlay val="0"/>
    </c:title>
    <c:autoTitleDeleted val="0"/>
    <c:plotArea>
      <c:layout>
        <c:manualLayout>
          <c:xMode val="edge"/>
          <c:yMode val="edge"/>
          <c:x val="0.19473684210526337"/>
          <c:y val="0.18068590794729594"/>
          <c:w val="0.768421052631581"/>
          <c:h val="0.6760145176648846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2'!$B$37:$B$42</c:f>
              <c:numCache>
                <c:formatCode>0.000</c:formatCode>
                <c:ptCount val="6"/>
                <c:pt idx="0">
                  <c:v>0.625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cat>
          <c:val>
            <c:numRef>
              <c:f>'Calculate Sample Trail 2'!$I$37:$I$42</c:f>
              <c:numCache>
                <c:formatCode>0.000</c:formatCode>
                <c:ptCount val="6"/>
                <c:pt idx="0">
                  <c:v>178.35853879753066</c:v>
                </c:pt>
                <c:pt idx="1">
                  <c:v>133.70598271987049</c:v>
                </c:pt>
                <c:pt idx="2">
                  <c:v>115.78185788214488</c:v>
                </c:pt>
                <c:pt idx="3">
                  <c:v>114.60087320709886</c:v>
                </c:pt>
                <c:pt idx="4">
                  <c:v>91.917883869092819</c:v>
                </c:pt>
                <c:pt idx="5">
                  <c:v>107.07539477728197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F1F-4795-90BB-23AAB7D2D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540818"/>
        <c:axId val="723943685"/>
      </c:barChart>
      <c:catAx>
        <c:axId val="3555408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7105263157894772"/>
              <c:y val="0.8878530837850875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723943685"/>
        <c:crosses val="autoZero"/>
        <c:auto val="1"/>
        <c:lblAlgn val="ctr"/>
        <c:lblOffset val="100"/>
        <c:noMultiLvlLbl val="1"/>
      </c:catAx>
      <c:valAx>
        <c:axId val="7239436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3800636135436343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355540818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2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942262196169097"/>
          <c:y val="0.20664243874401594"/>
          <c:w val="0.76903084253722365"/>
          <c:h val="0.62361735978104749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'Calculate Sample Trail 2'!$B$30:$B$35</c:f>
              <c:numCache>
                <c:formatCode>0.000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'Calculate Sample Trail 2'!$I$16:$I$21</c:f>
              <c:numCache>
                <c:formatCode>0.000</c:formatCode>
                <c:ptCount val="6"/>
                <c:pt idx="0">
                  <c:v>8.8280962427062004</c:v>
                </c:pt>
                <c:pt idx="1">
                  <c:v>81.182901332123024</c:v>
                </c:pt>
                <c:pt idx="2">
                  <c:v>94.732019535342104</c:v>
                </c:pt>
                <c:pt idx="3">
                  <c:v>106.67184139527335</c:v>
                </c:pt>
                <c:pt idx="4">
                  <c:v>100.60986882894558</c:v>
                </c:pt>
                <c:pt idx="5">
                  <c:v>94.808653273476011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940-4040-AD49-49C82D981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268776"/>
        <c:axId val="130617232"/>
      </c:barChart>
      <c:catAx>
        <c:axId val="15002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Concentration</a:t>
                </a:r>
              </a:p>
            </c:rich>
          </c:tx>
          <c:layout>
            <c:manualLayout>
              <c:xMode val="edge"/>
              <c:yMode val="edge"/>
              <c:x val="0.46981737519030636"/>
              <c:y val="0.86716022120851188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 rot="-540000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30617232"/>
        <c:crosses val="autoZero"/>
        <c:auto val="1"/>
        <c:lblAlgn val="ctr"/>
        <c:lblOffset val="100"/>
        <c:noMultiLvlLbl val="1"/>
      </c:catAx>
      <c:valAx>
        <c:axId val="130617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800" b="1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ZA" sz="800" b="1" i="0">
                    <a:solidFill>
                      <a:srgbClr val="000000"/>
                    </a:solidFill>
                    <a:latin typeface="Arial"/>
                  </a:rPr>
                  <a:t>Percent control</a:t>
                </a:r>
              </a:p>
            </c:rich>
          </c:tx>
          <c:layout>
            <c:manualLayout>
              <c:xMode val="edge"/>
              <c:yMode val="edge"/>
              <c:x val="4.1994750656167965E-2"/>
              <c:y val="0.3542443172463220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sz="8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500268776"/>
        <c:crosses val="autoZero"/>
        <c:crossBetween val="between"/>
      </c:valAx>
      <c:spPr>
        <a:solidFill>
          <a:srgbClr val="C0C0C0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0</xdr:row>
      <xdr:rowOff>161925</xdr:rowOff>
    </xdr:from>
    <xdr:ext cx="3657600" cy="28289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FADAC67D-5E80-48DF-9468-C9F3B0FB7A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12</xdr:col>
      <xdr:colOff>19050</xdr:colOff>
      <xdr:row>15</xdr:row>
      <xdr:rowOff>19050</xdr:rowOff>
    </xdr:from>
    <xdr:ext cx="3848100" cy="3048000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3CCCDF55-2964-4FEC-8EBE-FCEE9001D9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12</xdr:col>
      <xdr:colOff>19050</xdr:colOff>
      <xdr:row>32</xdr:row>
      <xdr:rowOff>19050</xdr:rowOff>
    </xdr:from>
    <xdr:ext cx="3476625" cy="3057525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B05039A8-C85F-46B0-B2B5-A582794BD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20</xdr:col>
      <xdr:colOff>19050</xdr:colOff>
      <xdr:row>2</xdr:row>
      <xdr:rowOff>19050</xdr:rowOff>
    </xdr:from>
    <xdr:ext cx="3486150" cy="2581275"/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218507DA-C17C-4A17-A852-DB5710461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20</xdr:col>
      <xdr:colOff>0</xdr:colOff>
      <xdr:row>15</xdr:row>
      <xdr:rowOff>0</xdr:rowOff>
    </xdr:from>
    <xdr:ext cx="3495675" cy="3076575"/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0E34DF81-8314-4B41-B924-55B636199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0</xdr:row>
      <xdr:rowOff>161925</xdr:rowOff>
    </xdr:from>
    <xdr:ext cx="3657600" cy="28289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91618A09-A1A0-4735-B931-89CEB0664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12</xdr:col>
      <xdr:colOff>19050</xdr:colOff>
      <xdr:row>15</xdr:row>
      <xdr:rowOff>19050</xdr:rowOff>
    </xdr:from>
    <xdr:ext cx="3848100" cy="3048000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5A711955-AEF3-4AC8-B9A7-8ABF948F61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12</xdr:col>
      <xdr:colOff>19050</xdr:colOff>
      <xdr:row>32</xdr:row>
      <xdr:rowOff>19050</xdr:rowOff>
    </xdr:from>
    <xdr:ext cx="3476625" cy="3057525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A3FD1655-D0DE-487E-92DA-6BA6BD071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20</xdr:col>
      <xdr:colOff>19050</xdr:colOff>
      <xdr:row>2</xdr:row>
      <xdr:rowOff>19050</xdr:rowOff>
    </xdr:from>
    <xdr:ext cx="3486150" cy="2581275"/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50630042-7AC0-4A7E-B4BB-F336F42D3C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20</xdr:col>
      <xdr:colOff>0</xdr:colOff>
      <xdr:row>15</xdr:row>
      <xdr:rowOff>0</xdr:rowOff>
    </xdr:from>
    <xdr:ext cx="3495675" cy="3076575"/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AB77EA68-21B3-4884-9DF5-A4645E4F7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0</xdr:row>
      <xdr:rowOff>161925</xdr:rowOff>
    </xdr:from>
    <xdr:ext cx="3657600" cy="28289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C8E5E080-2CF6-4A6A-9FDF-4BF90585F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12</xdr:col>
      <xdr:colOff>19050</xdr:colOff>
      <xdr:row>15</xdr:row>
      <xdr:rowOff>19050</xdr:rowOff>
    </xdr:from>
    <xdr:ext cx="3848100" cy="3048000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60BD18FA-121B-400A-AE27-B2874D61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12</xdr:col>
      <xdr:colOff>19050</xdr:colOff>
      <xdr:row>32</xdr:row>
      <xdr:rowOff>19050</xdr:rowOff>
    </xdr:from>
    <xdr:ext cx="3476625" cy="3057525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CD54AE22-178D-4359-B384-47E490296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20</xdr:col>
      <xdr:colOff>19050</xdr:colOff>
      <xdr:row>2</xdr:row>
      <xdr:rowOff>19050</xdr:rowOff>
    </xdr:from>
    <xdr:ext cx="3486150" cy="2581275"/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4801C31C-FB81-4182-8486-C8883EB261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20</xdr:col>
      <xdr:colOff>0</xdr:colOff>
      <xdr:row>15</xdr:row>
      <xdr:rowOff>0</xdr:rowOff>
    </xdr:from>
    <xdr:ext cx="3495675" cy="3076575"/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B13486FB-4EBB-40C1-B410-5132A8EF42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0</xdr:row>
      <xdr:rowOff>161925</xdr:rowOff>
    </xdr:from>
    <xdr:ext cx="3657600" cy="28289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3912372E-C9FA-48E3-9DB3-86EAE6E57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2</xdr:row>
      <xdr:rowOff>19050</xdr:rowOff>
    </xdr:from>
    <xdr:ext cx="3486150" cy="2581275"/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23B35CA7-9FFE-49D0-BB21-DAB102561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0</xdr:row>
      <xdr:rowOff>161925</xdr:rowOff>
    </xdr:from>
    <xdr:ext cx="3657600" cy="28289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8A76988B-AB0C-4F55-B4F1-92B161DD0E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2</xdr:row>
      <xdr:rowOff>19050</xdr:rowOff>
    </xdr:from>
    <xdr:ext cx="3486150" cy="2581275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961314E8-3A71-430C-9814-556D85E2E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0</xdr:row>
      <xdr:rowOff>161925</xdr:rowOff>
    </xdr:from>
    <xdr:ext cx="3657600" cy="28289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6215D3FD-2608-483E-A7E9-ADD817557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2</xdr:row>
      <xdr:rowOff>19050</xdr:rowOff>
    </xdr:from>
    <xdr:ext cx="3486150" cy="2581275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18C86D4E-95E1-47F6-8964-040F0F03C8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2"/>
  <sheetViews>
    <sheetView topLeftCell="B1" workbookViewId="0">
      <selection activeCell="L31" sqref="L31:L32"/>
    </sheetView>
  </sheetViews>
  <sheetFormatPr defaultColWidth="14.44140625" defaultRowHeight="15" customHeight="1" x14ac:dyDescent="0.25"/>
  <cols>
    <col min="1" max="2" width="5.6640625" customWidth="1"/>
    <col min="3" max="4" width="11.6640625" bestFit="1" customWidth="1"/>
    <col min="5" max="5" width="10.109375" bestFit="1" customWidth="1"/>
    <col min="6" max="7" width="11.6640625" bestFit="1" customWidth="1"/>
    <col min="8" max="8" width="10.109375" bestFit="1" customWidth="1"/>
    <col min="9" max="10" width="11.6640625" bestFit="1" customWidth="1"/>
    <col min="11" max="12" width="10.109375" bestFit="1" customWidth="1"/>
    <col min="13" max="13" width="5.6640625" customWidth="1"/>
    <col min="14" max="26" width="8.6640625" customWidth="1"/>
  </cols>
  <sheetData>
    <row r="1" spans="1:16" ht="12.75" customHeight="1" x14ac:dyDescent="0.3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</row>
    <row r="2" spans="1:16" ht="12.75" customHeight="1" x14ac:dyDescent="0.3">
      <c r="A2" s="4"/>
      <c r="E2" s="5"/>
      <c r="F2" s="5"/>
      <c r="G2" s="5"/>
      <c r="H2" s="5"/>
      <c r="I2" s="5"/>
      <c r="J2" s="5"/>
    </row>
    <row r="3" spans="1:16" ht="12.75" customHeight="1" x14ac:dyDescent="0.3">
      <c r="A3" s="4" t="s">
        <v>1</v>
      </c>
      <c r="E3" s="180" t="s">
        <v>77</v>
      </c>
      <c r="F3" s="181"/>
      <c r="G3" s="181"/>
      <c r="H3" s="180" t="s">
        <v>78</v>
      </c>
      <c r="I3" s="181"/>
      <c r="J3" s="181"/>
    </row>
    <row r="4" spans="1:16" ht="12.75" customHeight="1" x14ac:dyDescent="0.25"/>
    <row r="5" spans="1:16" ht="12.75" customHeight="1" x14ac:dyDescent="0.2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7"/>
      <c r="O5" s="7"/>
    </row>
    <row r="6" spans="1:16" ht="12.75" customHeight="1" thickBot="1" x14ac:dyDescent="0.3">
      <c r="A6" s="6" t="s">
        <v>2</v>
      </c>
      <c r="B6" s="8"/>
      <c r="C6" s="9"/>
      <c r="D6" s="10"/>
      <c r="E6" s="9"/>
      <c r="F6" s="9"/>
      <c r="G6" s="10"/>
      <c r="H6" s="9"/>
      <c r="I6" s="9"/>
      <c r="J6" s="10"/>
      <c r="K6" s="9"/>
      <c r="L6" s="9"/>
      <c r="M6" s="8"/>
      <c r="N6" s="7"/>
      <c r="O6" s="7"/>
    </row>
    <row r="7" spans="1:16" ht="13.8" thickTop="1" x14ac:dyDescent="0.25">
      <c r="A7" s="6" t="s">
        <v>3</v>
      </c>
      <c r="B7" s="71" t="s">
        <v>10</v>
      </c>
      <c r="C7" s="82">
        <v>4646261</v>
      </c>
      <c r="D7" s="83">
        <v>4305749</v>
      </c>
      <c r="E7" s="84">
        <v>5770498</v>
      </c>
      <c r="F7" s="85">
        <v>16682341</v>
      </c>
      <c r="G7" s="86">
        <v>16062034</v>
      </c>
      <c r="H7" s="87">
        <v>17768927</v>
      </c>
      <c r="I7" s="88">
        <v>21114824</v>
      </c>
      <c r="J7" s="89">
        <v>19724244</v>
      </c>
      <c r="K7" s="90">
        <v>16737208</v>
      </c>
      <c r="L7" s="91">
        <v>15614804</v>
      </c>
      <c r="M7" s="12"/>
      <c r="N7" s="7"/>
      <c r="O7" s="61"/>
      <c r="P7" t="s">
        <v>141</v>
      </c>
    </row>
    <row r="8" spans="1:16" ht="13.8" thickBot="1" x14ac:dyDescent="0.3">
      <c r="A8" s="6" t="s">
        <v>4</v>
      </c>
      <c r="B8" s="11"/>
      <c r="C8" s="72">
        <v>8001943</v>
      </c>
      <c r="D8" s="76">
        <v>7989754</v>
      </c>
      <c r="E8" s="92">
        <v>8418362</v>
      </c>
      <c r="F8" s="73">
        <v>16924710</v>
      </c>
      <c r="G8" s="77">
        <v>14855708</v>
      </c>
      <c r="H8" s="93">
        <v>17140863</v>
      </c>
      <c r="I8" s="74">
        <v>16454999</v>
      </c>
      <c r="J8" s="75">
        <v>15065926</v>
      </c>
      <c r="K8" s="94">
        <v>19376509</v>
      </c>
      <c r="L8" s="81">
        <v>16222637</v>
      </c>
      <c r="M8" s="12"/>
      <c r="N8" s="7"/>
      <c r="O8" s="62"/>
      <c r="P8" t="s">
        <v>144</v>
      </c>
    </row>
    <row r="9" spans="1:16" ht="13.8" thickTop="1" x14ac:dyDescent="0.25">
      <c r="A9" s="6" t="s">
        <v>5</v>
      </c>
      <c r="B9" s="11"/>
      <c r="C9" s="72">
        <v>16575717</v>
      </c>
      <c r="D9" s="76">
        <v>16142882</v>
      </c>
      <c r="E9" s="92">
        <v>14314156</v>
      </c>
      <c r="F9" s="73">
        <v>17339837</v>
      </c>
      <c r="G9" s="77">
        <v>17624333</v>
      </c>
      <c r="H9" s="93">
        <v>15725944</v>
      </c>
      <c r="I9" s="74">
        <v>17854336</v>
      </c>
      <c r="J9" s="75">
        <v>17363714</v>
      </c>
      <c r="K9" s="95">
        <v>19627413</v>
      </c>
      <c r="L9" s="96">
        <v>15304188</v>
      </c>
      <c r="M9" s="12"/>
      <c r="N9" s="7"/>
      <c r="O9" s="63"/>
      <c r="P9" t="s">
        <v>142</v>
      </c>
    </row>
    <row r="10" spans="1:16" ht="13.8" thickBot="1" x14ac:dyDescent="0.3">
      <c r="A10" s="6" t="s">
        <v>7</v>
      </c>
      <c r="B10" s="11"/>
      <c r="C10" s="72">
        <v>17341079</v>
      </c>
      <c r="D10" s="76">
        <v>16570356</v>
      </c>
      <c r="E10" s="92">
        <v>13625747</v>
      </c>
      <c r="F10" s="73">
        <v>16466536</v>
      </c>
      <c r="G10" s="77">
        <v>16439064</v>
      </c>
      <c r="H10" s="93">
        <v>15768353</v>
      </c>
      <c r="I10" s="74">
        <v>17795368</v>
      </c>
      <c r="J10" s="75">
        <v>17824081</v>
      </c>
      <c r="K10" s="95">
        <v>18883850</v>
      </c>
      <c r="L10" s="97">
        <v>16303622</v>
      </c>
      <c r="M10" s="12"/>
      <c r="N10" s="7"/>
      <c r="O10" s="67"/>
      <c r="P10" t="s">
        <v>143</v>
      </c>
    </row>
    <row r="11" spans="1:16" ht="13.8" thickTop="1" x14ac:dyDescent="0.25">
      <c r="A11" s="6" t="s">
        <v>8</v>
      </c>
      <c r="B11" s="11"/>
      <c r="C11" s="72">
        <v>17876115</v>
      </c>
      <c r="D11" s="76">
        <v>18548142</v>
      </c>
      <c r="E11" s="92">
        <v>15226144</v>
      </c>
      <c r="F11" s="73">
        <v>20192884</v>
      </c>
      <c r="G11" s="77">
        <v>17233109</v>
      </c>
      <c r="H11" s="93">
        <v>15464606</v>
      </c>
      <c r="I11" s="74">
        <v>18539704</v>
      </c>
      <c r="J11" s="75">
        <v>17621928</v>
      </c>
      <c r="K11" s="94">
        <v>18259890</v>
      </c>
      <c r="L11" s="98">
        <v>3532217</v>
      </c>
      <c r="M11" s="12"/>
      <c r="N11" s="7"/>
      <c r="O11" s="68"/>
      <c r="P11" t="s">
        <v>81</v>
      </c>
    </row>
    <row r="12" spans="1:16" ht="13.8" thickBot="1" x14ac:dyDescent="0.3">
      <c r="A12" s="6" t="s">
        <v>9</v>
      </c>
      <c r="B12" s="71" t="s">
        <v>83</v>
      </c>
      <c r="C12" s="99">
        <v>16758191</v>
      </c>
      <c r="D12" s="78">
        <v>16788918</v>
      </c>
      <c r="E12" s="100">
        <v>17460244</v>
      </c>
      <c r="F12" s="101">
        <v>17499766</v>
      </c>
      <c r="G12" s="79">
        <v>18201397</v>
      </c>
      <c r="H12" s="102">
        <v>17689595</v>
      </c>
      <c r="I12" s="103">
        <v>19096834</v>
      </c>
      <c r="J12" s="80">
        <v>16850912</v>
      </c>
      <c r="K12" s="104">
        <v>18016506</v>
      </c>
      <c r="L12" s="105">
        <v>3350172</v>
      </c>
      <c r="M12" s="12"/>
      <c r="N12" s="7"/>
      <c r="O12" s="69"/>
      <c r="P12" t="s">
        <v>82</v>
      </c>
    </row>
    <row r="13" spans="1:16" ht="12.75" customHeight="1" thickTop="1" x14ac:dyDescent="0.25">
      <c r="A13" s="6" t="s">
        <v>10</v>
      </c>
      <c r="B13" s="9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9"/>
      <c r="N13" s="7"/>
      <c r="O13" s="70"/>
      <c r="P13" t="s">
        <v>80</v>
      </c>
    </row>
    <row r="14" spans="1:16" ht="12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64"/>
      <c r="P14" t="s">
        <v>79</v>
      </c>
    </row>
    <row r="15" spans="1:16" ht="12.7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4"/>
      <c r="O15" s="65"/>
      <c r="P15" t="s">
        <v>6</v>
      </c>
    </row>
    <row r="16" spans="1:16" ht="12.75" customHeight="1" x14ac:dyDescent="0.25">
      <c r="N16" s="14"/>
      <c r="O16" s="66"/>
      <c r="P16" t="s">
        <v>79</v>
      </c>
    </row>
    <row r="17" spans="1:15" ht="12.75" customHeight="1" x14ac:dyDescent="0.25">
      <c r="A17" s="6"/>
      <c r="B17" s="6">
        <v>1</v>
      </c>
      <c r="C17" s="6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  <c r="I17" s="6">
        <v>8</v>
      </c>
      <c r="J17" s="6">
        <v>9</v>
      </c>
      <c r="K17" s="6">
        <v>10</v>
      </c>
      <c r="L17" s="6">
        <v>11</v>
      </c>
      <c r="M17" s="6">
        <v>12</v>
      </c>
      <c r="N17" s="14"/>
      <c r="O17" s="7"/>
    </row>
    <row r="18" spans="1:15" ht="12.75" customHeight="1" thickBot="1" x14ac:dyDescent="0.3">
      <c r="A18" s="6" t="s">
        <v>2</v>
      </c>
      <c r="B18" s="8"/>
      <c r="C18" s="9"/>
      <c r="D18" s="10"/>
      <c r="E18" s="9"/>
      <c r="F18" s="9"/>
      <c r="G18" s="10"/>
      <c r="H18" s="9"/>
      <c r="I18" s="9"/>
      <c r="J18" s="10"/>
      <c r="K18" s="9"/>
      <c r="L18" s="9"/>
      <c r="M18" s="8"/>
      <c r="N18" s="14"/>
      <c r="O18" s="7"/>
    </row>
    <row r="19" spans="1:15" ht="13.8" thickTop="1" x14ac:dyDescent="0.25">
      <c r="A19" s="6" t="s">
        <v>3</v>
      </c>
      <c r="B19" s="71" t="s">
        <v>10</v>
      </c>
      <c r="C19" s="106">
        <v>22007584</v>
      </c>
      <c r="D19" s="107">
        <v>18343205</v>
      </c>
      <c r="E19" s="108">
        <v>19201187</v>
      </c>
      <c r="F19" s="109">
        <v>20752732</v>
      </c>
      <c r="G19" s="110">
        <v>19303882</v>
      </c>
      <c r="H19" s="111">
        <v>20399392</v>
      </c>
      <c r="I19" s="112">
        <v>14438198</v>
      </c>
      <c r="J19" s="113">
        <v>18830719</v>
      </c>
      <c r="K19" s="114">
        <v>16399926</v>
      </c>
      <c r="L19" s="91">
        <v>16389741</v>
      </c>
      <c r="M19" s="12"/>
      <c r="N19" s="14"/>
    </row>
    <row r="20" spans="1:15" ht="13.8" thickBot="1" x14ac:dyDescent="0.3">
      <c r="A20" s="6" t="s">
        <v>4</v>
      </c>
      <c r="B20" s="11"/>
      <c r="C20" s="115">
        <v>22268062</v>
      </c>
      <c r="D20" s="116">
        <v>20177765</v>
      </c>
      <c r="E20" s="117">
        <v>18176644</v>
      </c>
      <c r="F20" s="118">
        <v>18598533</v>
      </c>
      <c r="G20" s="119">
        <v>19687065</v>
      </c>
      <c r="H20" s="120">
        <v>20063355</v>
      </c>
      <c r="I20" s="121">
        <v>18616240</v>
      </c>
      <c r="J20" s="122">
        <v>18528130</v>
      </c>
      <c r="K20" s="123">
        <v>17591269</v>
      </c>
      <c r="L20" s="81">
        <v>16652454</v>
      </c>
      <c r="M20" s="12"/>
      <c r="N20" s="14"/>
    </row>
    <row r="21" spans="1:15" ht="13.8" thickTop="1" x14ac:dyDescent="0.25">
      <c r="A21" s="6" t="s">
        <v>5</v>
      </c>
      <c r="B21" s="11"/>
      <c r="C21" s="115">
        <v>21672118</v>
      </c>
      <c r="D21" s="116">
        <v>19855834</v>
      </c>
      <c r="E21" s="117">
        <v>19706268</v>
      </c>
      <c r="F21" s="118">
        <v>19431858</v>
      </c>
      <c r="G21" s="119">
        <v>20703982</v>
      </c>
      <c r="H21" s="120">
        <v>20486373</v>
      </c>
      <c r="I21" s="121">
        <v>17701693</v>
      </c>
      <c r="J21" s="122">
        <v>19101839</v>
      </c>
      <c r="K21" s="124">
        <v>19093696</v>
      </c>
      <c r="L21" s="96">
        <v>17163273</v>
      </c>
      <c r="M21" s="12"/>
      <c r="N21" s="14"/>
    </row>
    <row r="22" spans="1:15" ht="13.8" thickBot="1" x14ac:dyDescent="0.3">
      <c r="A22" s="6" t="s">
        <v>7</v>
      </c>
      <c r="B22" s="11"/>
      <c r="C22" s="115">
        <v>21426641</v>
      </c>
      <c r="D22" s="116">
        <v>19794340</v>
      </c>
      <c r="E22" s="117">
        <v>19242962</v>
      </c>
      <c r="F22" s="118">
        <v>19602793</v>
      </c>
      <c r="G22" s="119">
        <v>19641189</v>
      </c>
      <c r="H22" s="120">
        <v>18240004</v>
      </c>
      <c r="I22" s="121">
        <v>19267741</v>
      </c>
      <c r="J22" s="122">
        <v>18580503</v>
      </c>
      <c r="K22" s="124">
        <v>17497949</v>
      </c>
      <c r="L22" s="97">
        <v>16790755</v>
      </c>
      <c r="M22" s="12"/>
      <c r="N22" s="14"/>
    </row>
    <row r="23" spans="1:15" ht="13.8" thickTop="1" x14ac:dyDescent="0.25">
      <c r="A23" s="6" t="s">
        <v>8</v>
      </c>
      <c r="B23" s="11"/>
      <c r="C23" s="115">
        <v>21807852</v>
      </c>
      <c r="D23" s="116">
        <v>21938109</v>
      </c>
      <c r="E23" s="117">
        <v>19046628</v>
      </c>
      <c r="F23" s="118">
        <v>17884708</v>
      </c>
      <c r="G23" s="119">
        <v>17014759</v>
      </c>
      <c r="H23" s="120">
        <v>16174458</v>
      </c>
      <c r="I23" s="121">
        <v>19338797</v>
      </c>
      <c r="J23" s="122">
        <v>18657567</v>
      </c>
      <c r="K23" s="123">
        <v>17202311</v>
      </c>
      <c r="L23" s="98">
        <v>3895077</v>
      </c>
      <c r="M23" s="12"/>
      <c r="N23" s="14"/>
    </row>
    <row r="24" spans="1:15" ht="13.8" thickBot="1" x14ac:dyDescent="0.3">
      <c r="A24" s="6" t="s">
        <v>9</v>
      </c>
      <c r="B24" s="71" t="s">
        <v>83</v>
      </c>
      <c r="C24" s="125">
        <v>20405102</v>
      </c>
      <c r="D24" s="126">
        <v>20401309</v>
      </c>
      <c r="E24" s="127">
        <v>18517516</v>
      </c>
      <c r="F24" s="128">
        <v>16059003</v>
      </c>
      <c r="G24" s="129">
        <v>17079661</v>
      </c>
      <c r="H24" s="130">
        <v>17302322</v>
      </c>
      <c r="I24" s="131">
        <v>19118207</v>
      </c>
      <c r="J24" s="132">
        <v>19996401</v>
      </c>
      <c r="K24" s="133">
        <v>22557392</v>
      </c>
      <c r="L24" s="105">
        <v>3861171</v>
      </c>
      <c r="M24" s="12"/>
      <c r="N24" s="14"/>
    </row>
    <row r="25" spans="1:15" ht="12.75" customHeight="1" thickTop="1" x14ac:dyDescent="0.25">
      <c r="A25" s="6" t="s">
        <v>10</v>
      </c>
      <c r="B25" s="9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9"/>
      <c r="N25" s="7"/>
    </row>
    <row r="26" spans="1:15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7"/>
    </row>
    <row r="27" spans="1:15" ht="12.75" customHeight="1" x14ac:dyDescent="0.25">
      <c r="A27" s="15"/>
      <c r="B27" s="14"/>
      <c r="C27" s="14"/>
      <c r="D27" s="17"/>
      <c r="E27" s="18"/>
      <c r="F27" s="14"/>
      <c r="G27" s="17"/>
      <c r="H27" s="19"/>
      <c r="I27" s="14"/>
      <c r="J27" s="14"/>
      <c r="K27" s="19"/>
      <c r="L27" s="20"/>
      <c r="M27" s="14"/>
      <c r="N27" s="7"/>
    </row>
    <row r="28" spans="1:15" ht="12.75" customHeight="1" x14ac:dyDescent="0.25">
      <c r="N28" s="7"/>
    </row>
    <row r="29" spans="1:15" ht="12.75" customHeight="1" x14ac:dyDescent="0.25">
      <c r="A29" s="6"/>
      <c r="B29" s="6">
        <v>1</v>
      </c>
      <c r="C29" s="6">
        <v>2</v>
      </c>
      <c r="D29" s="6">
        <v>3</v>
      </c>
      <c r="E29" s="6">
        <v>4</v>
      </c>
      <c r="F29" s="6">
        <v>5</v>
      </c>
      <c r="G29" s="6">
        <v>6</v>
      </c>
      <c r="H29" s="6">
        <v>7</v>
      </c>
      <c r="I29" s="6">
        <v>8</v>
      </c>
      <c r="J29" s="6">
        <v>9</v>
      </c>
      <c r="K29" s="6">
        <v>10</v>
      </c>
      <c r="L29" s="6">
        <v>11</v>
      </c>
      <c r="M29" s="6">
        <v>12</v>
      </c>
      <c r="N29" s="7"/>
    </row>
    <row r="30" spans="1:15" ht="12.75" customHeight="1" thickBot="1" x14ac:dyDescent="0.3">
      <c r="A30" s="6" t="s">
        <v>2</v>
      </c>
      <c r="B30" s="8"/>
      <c r="C30" s="9"/>
      <c r="D30" s="10"/>
      <c r="E30" s="9"/>
      <c r="F30" s="9"/>
      <c r="G30" s="10"/>
      <c r="H30" s="9"/>
      <c r="I30" s="9"/>
      <c r="J30" s="10"/>
      <c r="K30" s="9"/>
      <c r="L30" s="9"/>
      <c r="M30" s="8"/>
      <c r="N30" s="7"/>
    </row>
    <row r="31" spans="1:15" ht="12.75" customHeight="1" thickTop="1" x14ac:dyDescent="0.25">
      <c r="A31" s="6" t="s">
        <v>3</v>
      </c>
      <c r="B31" s="71" t="s">
        <v>10</v>
      </c>
      <c r="C31" s="146">
        <v>21224397</v>
      </c>
      <c r="D31" s="147">
        <v>20236809</v>
      </c>
      <c r="E31" s="148">
        <v>21019980</v>
      </c>
      <c r="F31" s="136"/>
      <c r="G31" s="137"/>
      <c r="H31" s="138"/>
      <c r="I31" s="136"/>
      <c r="J31" s="137"/>
      <c r="K31" s="138"/>
      <c r="L31" s="91">
        <v>10622869</v>
      </c>
      <c r="M31" s="12"/>
      <c r="N31" s="7"/>
    </row>
    <row r="32" spans="1:15" ht="12.75" customHeight="1" thickBot="1" x14ac:dyDescent="0.3">
      <c r="A32" s="6" t="s">
        <v>4</v>
      </c>
      <c r="B32" s="11"/>
      <c r="C32" s="149">
        <v>19659828</v>
      </c>
      <c r="D32" s="150">
        <v>18978910</v>
      </c>
      <c r="E32" s="151">
        <v>19272777</v>
      </c>
      <c r="F32" s="139"/>
      <c r="G32" s="140"/>
      <c r="H32" s="141"/>
      <c r="I32" s="139"/>
      <c r="J32" s="140"/>
      <c r="K32" s="142"/>
      <c r="L32" s="81">
        <v>10915686</v>
      </c>
      <c r="M32" s="12"/>
      <c r="N32" s="7"/>
    </row>
    <row r="33" spans="1:14" ht="12.75" customHeight="1" thickTop="1" x14ac:dyDescent="0.25">
      <c r="A33" s="6" t="s">
        <v>5</v>
      </c>
      <c r="B33" s="11"/>
      <c r="C33" s="149">
        <v>16906506</v>
      </c>
      <c r="D33" s="150">
        <v>18695110</v>
      </c>
      <c r="E33" s="151">
        <v>17767615</v>
      </c>
      <c r="F33" s="139"/>
      <c r="G33" s="140"/>
      <c r="H33" s="141"/>
      <c r="I33" s="139"/>
      <c r="J33" s="140"/>
      <c r="K33" s="141"/>
      <c r="L33" s="96">
        <v>10461396</v>
      </c>
      <c r="M33" s="12"/>
      <c r="N33" s="7"/>
    </row>
    <row r="34" spans="1:14" ht="12.75" customHeight="1" thickBot="1" x14ac:dyDescent="0.3">
      <c r="A34" s="6" t="s">
        <v>7</v>
      </c>
      <c r="B34" s="11"/>
      <c r="C34" s="149">
        <v>16961134</v>
      </c>
      <c r="D34" s="150">
        <v>15154828</v>
      </c>
      <c r="E34" s="151">
        <v>15850800</v>
      </c>
      <c r="F34" s="139"/>
      <c r="G34" s="140"/>
      <c r="H34" s="141"/>
      <c r="I34" s="139"/>
      <c r="J34" s="140"/>
      <c r="K34" s="141"/>
      <c r="L34" s="97">
        <v>13194275</v>
      </c>
      <c r="M34" s="12"/>
      <c r="N34" s="7"/>
    </row>
    <row r="35" spans="1:14" ht="12.75" customHeight="1" thickTop="1" x14ac:dyDescent="0.25">
      <c r="A35" s="6" t="s">
        <v>8</v>
      </c>
      <c r="B35" s="11"/>
      <c r="C35" s="149">
        <v>15276307</v>
      </c>
      <c r="D35" s="150">
        <v>13410154</v>
      </c>
      <c r="E35" s="151">
        <v>13599008</v>
      </c>
      <c r="F35" s="139"/>
      <c r="G35" s="140"/>
      <c r="H35" s="141"/>
      <c r="I35" s="139"/>
      <c r="J35" s="140"/>
      <c r="K35" s="142"/>
      <c r="L35" s="98">
        <v>2823224</v>
      </c>
      <c r="M35" s="12"/>
    </row>
    <row r="36" spans="1:14" ht="12.75" customHeight="1" thickBot="1" x14ac:dyDescent="0.3">
      <c r="A36" s="6" t="s">
        <v>9</v>
      </c>
      <c r="B36" s="71" t="s">
        <v>83</v>
      </c>
      <c r="C36" s="152">
        <v>15210027</v>
      </c>
      <c r="D36" s="153">
        <v>13964868</v>
      </c>
      <c r="E36" s="154">
        <v>15218802</v>
      </c>
      <c r="F36" s="143"/>
      <c r="G36" s="144"/>
      <c r="H36" s="145"/>
      <c r="I36" s="143"/>
      <c r="J36" s="144"/>
      <c r="K36" s="145"/>
      <c r="L36" s="105">
        <v>3700996</v>
      </c>
      <c r="M36" s="12"/>
    </row>
    <row r="37" spans="1:14" ht="12.75" customHeight="1" thickTop="1" x14ac:dyDescent="0.25">
      <c r="A37" s="6" t="s">
        <v>10</v>
      </c>
      <c r="B37" s="9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9"/>
    </row>
    <row r="38" spans="1:14" ht="12.75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4" ht="12.75" customHeight="1" x14ac:dyDescent="0.25">
      <c r="A39" s="15"/>
      <c r="B39" s="14"/>
      <c r="C39" s="23"/>
      <c r="D39" s="24"/>
      <c r="E39" s="19"/>
      <c r="F39" s="23"/>
      <c r="G39" s="24"/>
      <c r="H39" s="19"/>
      <c r="I39" s="23"/>
      <c r="J39" s="21"/>
      <c r="K39" s="19"/>
      <c r="L39" s="25"/>
      <c r="M39" s="14"/>
    </row>
    <row r="40" spans="1:14" ht="12.75" customHeight="1" x14ac:dyDescent="0.25">
      <c r="A40" s="15"/>
      <c r="B40" s="14"/>
      <c r="C40" s="21"/>
      <c r="D40" s="21"/>
      <c r="E40" s="19"/>
      <c r="F40" s="21"/>
      <c r="G40" s="21"/>
      <c r="H40" s="19"/>
      <c r="I40" s="21"/>
      <c r="J40" s="21"/>
      <c r="K40" s="19"/>
      <c r="L40" s="26"/>
      <c r="M40" s="14"/>
    </row>
    <row r="41" spans="1:14" ht="12.75" customHeight="1" x14ac:dyDescent="0.25">
      <c r="A41" s="15"/>
      <c r="B41" s="14"/>
      <c r="C41" s="21"/>
      <c r="D41" s="21"/>
      <c r="E41" s="19"/>
      <c r="F41" s="21"/>
      <c r="G41" s="21"/>
      <c r="H41" s="19"/>
      <c r="I41" s="21"/>
      <c r="J41" s="21"/>
      <c r="K41" s="22"/>
      <c r="L41" s="25"/>
      <c r="M41" s="14"/>
      <c r="N41" s="59"/>
    </row>
    <row r="42" spans="1:14" ht="12.75" customHeight="1" x14ac:dyDescent="0.25">
      <c r="A42" s="15"/>
      <c r="B42" s="14"/>
      <c r="C42" s="18"/>
      <c r="D42" s="21"/>
      <c r="E42" s="19"/>
      <c r="F42" s="18"/>
      <c r="G42" s="21"/>
      <c r="H42" s="19"/>
      <c r="I42" s="18"/>
      <c r="J42" s="21"/>
      <c r="K42" s="19"/>
      <c r="L42" s="27"/>
      <c r="M42" s="14"/>
    </row>
    <row r="43" spans="1:14" ht="12.75" customHeight="1" x14ac:dyDescent="0.25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14" ht="12.75" customHeight="1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</row>
    <row r="45" spans="1:14" ht="12.75" customHeight="1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  <row r="46" spans="1:14" ht="12.75" customHeight="1" x14ac:dyDescent="0.3">
      <c r="A46" s="29"/>
      <c r="B46" s="29"/>
      <c r="C46" s="18"/>
      <c r="D46" s="18"/>
      <c r="E46" s="18"/>
      <c r="F46" s="18"/>
      <c r="G46" s="18"/>
      <c r="H46" s="18"/>
      <c r="I46" s="29"/>
      <c r="J46" s="29"/>
      <c r="K46" s="29"/>
      <c r="L46" s="29"/>
      <c r="M46" s="29"/>
      <c r="N46" s="28"/>
    </row>
    <row r="47" spans="1:14" ht="12.75" customHeight="1" x14ac:dyDescent="0.3">
      <c r="A47" s="29"/>
      <c r="B47" s="29"/>
      <c r="C47" s="30"/>
      <c r="D47" s="30"/>
      <c r="E47" s="30"/>
      <c r="F47" s="30"/>
      <c r="G47" s="30"/>
      <c r="H47" s="30"/>
      <c r="I47" s="29"/>
      <c r="J47" s="29"/>
      <c r="K47" s="29"/>
      <c r="L47" s="29"/>
      <c r="M47" s="29"/>
      <c r="N47" s="28"/>
    </row>
    <row r="48" spans="1:14" ht="12.75" customHeight="1" x14ac:dyDescent="0.3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8"/>
    </row>
    <row r="49" spans="1:14" ht="12.75" customHeight="1" x14ac:dyDescent="0.3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8"/>
    </row>
    <row r="50" spans="1:14" ht="12.75" customHeight="1" x14ac:dyDescent="0.3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8"/>
    </row>
    <row r="51" spans="1:14" ht="12.75" customHeight="1" x14ac:dyDescent="0.3">
      <c r="A51" s="29"/>
      <c r="B51" s="182"/>
      <c r="C51" s="181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8"/>
    </row>
    <row r="52" spans="1:14" ht="12.75" customHeight="1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28"/>
    </row>
    <row r="53" spans="1:14" ht="12.75" customHeight="1" x14ac:dyDescent="0.3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28"/>
    </row>
    <row r="54" spans="1:14" ht="12.75" customHeight="1" x14ac:dyDescent="0.3">
      <c r="A54" s="15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28"/>
    </row>
    <row r="55" spans="1:14" ht="12.75" customHeight="1" x14ac:dyDescent="0.3">
      <c r="A55" s="15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8"/>
    </row>
    <row r="56" spans="1:14" ht="12.75" customHeight="1" x14ac:dyDescent="0.3">
      <c r="A56" s="15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28"/>
    </row>
    <row r="57" spans="1:14" ht="12.75" customHeight="1" x14ac:dyDescent="0.3">
      <c r="A57" s="15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8"/>
    </row>
    <row r="58" spans="1:14" ht="12.75" customHeight="1" x14ac:dyDescent="0.3">
      <c r="A58" s="15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28"/>
    </row>
    <row r="59" spans="1:14" ht="12.75" customHeight="1" x14ac:dyDescent="0.3">
      <c r="A59" s="15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8"/>
    </row>
    <row r="60" spans="1:14" ht="12.75" customHeight="1" x14ac:dyDescent="0.3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28"/>
    </row>
    <row r="61" spans="1:14" ht="12.75" customHeight="1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</row>
    <row r="62" spans="1:14" ht="12.75" customHeight="1" x14ac:dyDescent="0.25"/>
    <row r="63" spans="1:14" ht="12.75" customHeight="1" x14ac:dyDescent="0.25"/>
    <row r="64" spans="1:1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</sheetData>
  <mergeCells count="3">
    <mergeCell ref="E3:G3"/>
    <mergeCell ref="H3:J3"/>
    <mergeCell ref="B51:C51"/>
  </mergeCells>
  <pageMargins left="0.75" right="0.75" top="1" bottom="1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97"/>
  <sheetViews>
    <sheetView workbookViewId="0">
      <selection activeCell="B37" sqref="B37"/>
    </sheetView>
  </sheetViews>
  <sheetFormatPr defaultColWidth="14.44140625" defaultRowHeight="15" customHeight="1" x14ac:dyDescent="0.25"/>
  <cols>
    <col min="1" max="1" width="8.6640625" customWidth="1"/>
    <col min="2" max="2" width="55" customWidth="1"/>
    <col min="3" max="3" width="18.109375" customWidth="1"/>
    <col min="4" max="26" width="8.6640625" customWidth="1"/>
  </cols>
  <sheetData>
    <row r="1" spans="2:10" ht="12.75" customHeight="1" x14ac:dyDescent="0.25">
      <c r="B1" s="53" t="s">
        <v>25</v>
      </c>
      <c r="C1" s="40"/>
      <c r="D1" s="40"/>
      <c r="E1" s="40"/>
    </row>
    <row r="2" spans="2:10" ht="12.75" customHeight="1" x14ac:dyDescent="0.3">
      <c r="B2" s="40"/>
      <c r="C2" s="40"/>
      <c r="D2" s="40"/>
      <c r="E2" s="40"/>
      <c r="G2" s="2" t="s">
        <v>26</v>
      </c>
      <c r="H2" s="2" t="s">
        <v>27</v>
      </c>
      <c r="I2" s="54"/>
      <c r="J2" s="54"/>
    </row>
    <row r="3" spans="2:10" ht="12.75" customHeight="1" x14ac:dyDescent="0.25">
      <c r="B3" s="40"/>
      <c r="C3" s="40"/>
      <c r="D3" s="40"/>
      <c r="E3" s="40"/>
      <c r="G3" s="40">
        <f t="shared" ref="G3:G9" si="0">G4/2</f>
        <v>3.125</v>
      </c>
      <c r="H3" s="42">
        <v>126.92307692307692</v>
      </c>
      <c r="I3" s="42">
        <v>128.2051282051282</v>
      </c>
      <c r="J3" s="42">
        <v>124.78632478632478</v>
      </c>
    </row>
    <row r="4" spans="2:10" ht="12.75" customHeight="1" x14ac:dyDescent="0.25">
      <c r="B4" s="40"/>
      <c r="C4" s="40"/>
      <c r="D4" s="40"/>
      <c r="G4" s="40">
        <f t="shared" si="0"/>
        <v>6.25</v>
      </c>
      <c r="H4" s="42">
        <v>130.34188034188034</v>
      </c>
      <c r="I4" s="42">
        <v>127.77777777777779</v>
      </c>
      <c r="J4" s="42">
        <v>125.64102564102564</v>
      </c>
    </row>
    <row r="5" spans="2:10" ht="12.75" customHeight="1" x14ac:dyDescent="0.25">
      <c r="B5" s="40"/>
      <c r="C5" s="40"/>
      <c r="D5" s="55"/>
      <c r="E5" s="40"/>
      <c r="G5" s="40">
        <f t="shared" si="0"/>
        <v>12.5</v>
      </c>
      <c r="H5" s="42">
        <v>129.05982905982907</v>
      </c>
      <c r="I5" s="42">
        <v>134.18803418803421</v>
      </c>
      <c r="J5" s="42">
        <v>133.76068376068378</v>
      </c>
    </row>
    <row r="6" spans="2:10" ht="12.75" customHeight="1" x14ac:dyDescent="0.25">
      <c r="G6" s="40">
        <f t="shared" si="0"/>
        <v>25</v>
      </c>
      <c r="H6" s="42">
        <v>128.2051282051282</v>
      </c>
      <c r="I6" s="42">
        <v>132.47863247863251</v>
      </c>
      <c r="J6" s="42">
        <v>145.72649572649573</v>
      </c>
    </row>
    <row r="7" spans="2:10" ht="12.75" customHeight="1" x14ac:dyDescent="0.25">
      <c r="B7" s="2" t="s">
        <v>28</v>
      </c>
      <c r="G7" s="40">
        <f t="shared" si="0"/>
        <v>50</v>
      </c>
      <c r="H7" s="42">
        <v>128.2051282051282</v>
      </c>
      <c r="I7" s="42">
        <v>141.45299145299145</v>
      </c>
      <c r="J7" s="42">
        <v>161.11111111111111</v>
      </c>
    </row>
    <row r="8" spans="2:10" ht="12.75" customHeight="1" x14ac:dyDescent="0.3">
      <c r="B8" s="33" t="s">
        <v>29</v>
      </c>
      <c r="G8" s="40">
        <f t="shared" si="0"/>
        <v>100</v>
      </c>
      <c r="H8" s="42">
        <v>121.79487179487181</v>
      </c>
      <c r="I8" s="42">
        <v>129.4871794871795</v>
      </c>
      <c r="J8" s="42">
        <v>152.56410256410257</v>
      </c>
    </row>
    <row r="9" spans="2:10" ht="12.75" customHeight="1" x14ac:dyDescent="0.3">
      <c r="B9" s="33" t="s">
        <v>30</v>
      </c>
      <c r="G9" s="40">
        <f t="shared" si="0"/>
        <v>200</v>
      </c>
      <c r="H9" s="42">
        <v>119.65811965811967</v>
      </c>
      <c r="I9" s="42">
        <v>135.04273504273505</v>
      </c>
      <c r="J9" s="42">
        <v>141.88034188034189</v>
      </c>
    </row>
    <row r="10" spans="2:10" ht="12.75" customHeight="1" x14ac:dyDescent="0.3">
      <c r="B10" s="33" t="s">
        <v>31</v>
      </c>
      <c r="C10" s="33">
        <v>0</v>
      </c>
      <c r="G10" s="40">
        <v>400</v>
      </c>
      <c r="H10" s="42">
        <v>104.70085470085471</v>
      </c>
      <c r="I10" s="42">
        <v>130.76923076923077</v>
      </c>
      <c r="J10" s="42">
        <v>138.88888888888891</v>
      </c>
    </row>
    <row r="11" spans="2:10" ht="12.75" customHeight="1" x14ac:dyDescent="0.3">
      <c r="B11" s="33" t="s">
        <v>32</v>
      </c>
      <c r="C11" s="33">
        <v>100</v>
      </c>
    </row>
    <row r="12" spans="2:10" ht="12.75" customHeight="1" x14ac:dyDescent="0.3">
      <c r="B12" s="33" t="s">
        <v>33</v>
      </c>
      <c r="C12" s="33">
        <v>2.3239999999999998</v>
      </c>
    </row>
    <row r="13" spans="2:10" ht="12.75" customHeight="1" x14ac:dyDescent="0.25">
      <c r="B13" s="56" t="s">
        <v>34</v>
      </c>
      <c r="C13" s="56">
        <v>-8.2569999999999997</v>
      </c>
    </row>
    <row r="14" spans="2:10" ht="12.75" customHeight="1" x14ac:dyDescent="0.25">
      <c r="B14" s="57" t="s">
        <v>35</v>
      </c>
      <c r="C14" s="57">
        <v>210.9</v>
      </c>
      <c r="D14" s="2" t="s">
        <v>36</v>
      </c>
    </row>
    <row r="15" spans="2:10" ht="12.75" customHeight="1" x14ac:dyDescent="0.3">
      <c r="B15" s="33" t="s">
        <v>37</v>
      </c>
    </row>
    <row r="16" spans="2:10" ht="12.75" customHeight="1" x14ac:dyDescent="0.3">
      <c r="B16" s="33" t="s">
        <v>33</v>
      </c>
      <c r="C16" s="33">
        <v>1.008E-2</v>
      </c>
    </row>
    <row r="17" spans="2:6" ht="12.75" customHeight="1" x14ac:dyDescent="0.3">
      <c r="B17" s="33" t="s">
        <v>34</v>
      </c>
      <c r="C17" s="33">
        <v>3.4729999999999999</v>
      </c>
    </row>
    <row r="18" spans="2:6" ht="12.75" customHeight="1" x14ac:dyDescent="0.3">
      <c r="B18" s="33" t="s">
        <v>38</v>
      </c>
    </row>
    <row r="19" spans="2:6" ht="12.75" customHeight="1" x14ac:dyDescent="0.3">
      <c r="B19" s="33" t="s">
        <v>33</v>
      </c>
      <c r="C19" s="33" t="s">
        <v>39</v>
      </c>
    </row>
    <row r="20" spans="2:6" ht="12.75" customHeight="1" x14ac:dyDescent="0.25">
      <c r="B20" s="56" t="s">
        <v>34</v>
      </c>
      <c r="C20" s="56" t="s">
        <v>40</v>
      </c>
    </row>
    <row r="21" spans="2:6" ht="12.75" customHeight="1" x14ac:dyDescent="0.3">
      <c r="B21" s="33" t="s">
        <v>35</v>
      </c>
      <c r="C21" s="33" t="s">
        <v>41</v>
      </c>
    </row>
    <row r="22" spans="2:6" ht="12.75" customHeight="1" x14ac:dyDescent="0.3">
      <c r="B22" s="33" t="s">
        <v>42</v>
      </c>
    </row>
    <row r="23" spans="2:6" ht="12.75" customHeight="1" x14ac:dyDescent="0.3">
      <c r="B23" s="33" t="s">
        <v>43</v>
      </c>
      <c r="C23" s="33">
        <v>6</v>
      </c>
    </row>
    <row r="24" spans="2:6" ht="12.75" customHeight="1" x14ac:dyDescent="0.3">
      <c r="B24" s="57" t="s">
        <v>44</v>
      </c>
      <c r="C24" s="57">
        <v>0.99839999999999995</v>
      </c>
      <c r="D24" s="2" t="s">
        <v>45</v>
      </c>
      <c r="E24" s="54"/>
      <c r="F24" s="54"/>
    </row>
    <row r="25" spans="2:6" ht="12.75" customHeight="1" x14ac:dyDescent="0.3">
      <c r="B25" s="33" t="s">
        <v>46</v>
      </c>
      <c r="C25" s="33">
        <v>20.59</v>
      </c>
    </row>
    <row r="26" spans="2:6" ht="12.75" customHeight="1" x14ac:dyDescent="0.3">
      <c r="B26" s="57" t="s">
        <v>47</v>
      </c>
      <c r="C26" s="57">
        <v>1.8520000000000001</v>
      </c>
      <c r="D26" s="2" t="s">
        <v>48</v>
      </c>
      <c r="E26" s="54"/>
      <c r="F26" s="54"/>
    </row>
    <row r="27" spans="2:6" ht="12.75" customHeight="1" x14ac:dyDescent="0.3">
      <c r="B27" s="33" t="s">
        <v>49</v>
      </c>
    </row>
    <row r="28" spans="2:6" ht="12.75" customHeight="1" x14ac:dyDescent="0.3">
      <c r="B28" s="33" t="s">
        <v>31</v>
      </c>
      <c r="C28" s="33" t="s">
        <v>50</v>
      </c>
    </row>
    <row r="29" spans="2:6" ht="12.75" customHeight="1" x14ac:dyDescent="0.3">
      <c r="B29" s="33" t="s">
        <v>32</v>
      </c>
      <c r="C29" s="33" t="s">
        <v>51</v>
      </c>
    </row>
    <row r="30" spans="2:6" ht="12.75" customHeight="1" x14ac:dyDescent="0.3">
      <c r="B30" s="33" t="s">
        <v>52</v>
      </c>
    </row>
    <row r="31" spans="2:6" ht="12.75" customHeight="1" x14ac:dyDescent="0.3">
      <c r="B31" s="33" t="s">
        <v>53</v>
      </c>
      <c r="C31" s="33">
        <v>5</v>
      </c>
    </row>
    <row r="32" spans="2:6" ht="12.75" customHeight="1" x14ac:dyDescent="0.3">
      <c r="B32" s="33" t="s">
        <v>54</v>
      </c>
      <c r="C32" s="33">
        <v>2</v>
      </c>
    </row>
    <row r="33" spans="2:3" ht="12.75" customHeight="1" x14ac:dyDescent="0.3">
      <c r="B33" s="33" t="s">
        <v>55</v>
      </c>
      <c r="C33" s="33">
        <v>8</v>
      </c>
    </row>
    <row r="34" spans="2:3" ht="12.75" customHeight="1" x14ac:dyDescent="0.3">
      <c r="B34" s="33" t="s">
        <v>56</v>
      </c>
      <c r="C34" s="33">
        <v>2</v>
      </c>
    </row>
    <row r="35" spans="2:3" ht="12.75" customHeight="1" x14ac:dyDescent="0.25"/>
    <row r="36" spans="2:3" ht="12.75" customHeight="1" x14ac:dyDescent="0.25"/>
    <row r="37" spans="2:3" ht="12.75" customHeight="1" x14ac:dyDescent="0.25"/>
    <row r="38" spans="2:3" ht="12.75" customHeight="1" x14ac:dyDescent="0.25"/>
    <row r="39" spans="2:3" ht="12.75" customHeight="1" x14ac:dyDescent="0.25"/>
    <row r="40" spans="2:3" ht="12.75" customHeight="1" x14ac:dyDescent="0.25"/>
    <row r="41" spans="2:3" ht="12.75" customHeight="1" x14ac:dyDescent="0.25"/>
    <row r="42" spans="2:3" ht="12.75" customHeight="1" x14ac:dyDescent="0.25"/>
    <row r="43" spans="2:3" ht="12.75" customHeight="1" x14ac:dyDescent="0.25"/>
    <row r="44" spans="2:3" ht="12.75" customHeight="1" x14ac:dyDescent="0.25"/>
    <row r="45" spans="2:3" ht="12.75" customHeight="1" x14ac:dyDescent="0.25"/>
    <row r="46" spans="2:3" ht="12.75" customHeight="1" x14ac:dyDescent="0.25"/>
    <row r="47" spans="2:3" ht="12.75" customHeight="1" x14ac:dyDescent="0.25"/>
    <row r="48" spans="2: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001"/>
  <sheetViews>
    <sheetView workbookViewId="0">
      <selection activeCell="B66" sqref="B66"/>
    </sheetView>
  </sheetViews>
  <sheetFormatPr defaultColWidth="14.44140625" defaultRowHeight="15" customHeight="1" x14ac:dyDescent="0.25"/>
  <cols>
    <col min="1" max="1" width="17.77734375" customWidth="1"/>
    <col min="2" max="2" width="15.21875" customWidth="1"/>
    <col min="3" max="3" width="9.6640625" customWidth="1"/>
    <col min="4" max="4" width="10.33203125" customWidth="1"/>
    <col min="5" max="5" width="9.77734375" customWidth="1"/>
    <col min="6" max="6" width="7.5546875" customWidth="1"/>
    <col min="7" max="7" width="6.44140625" customWidth="1"/>
    <col min="8" max="26" width="8.6640625" customWidth="1"/>
  </cols>
  <sheetData>
    <row r="1" spans="1:37" ht="15" customHeight="1" x14ac:dyDescent="0.25">
      <c r="A1" s="190" t="s">
        <v>141</v>
      </c>
      <c r="B1" s="190"/>
    </row>
    <row r="2" spans="1:37" ht="12.75" customHeight="1" x14ac:dyDescent="0.25">
      <c r="A2" s="191" t="s">
        <v>29</v>
      </c>
      <c r="B2" s="191"/>
      <c r="J2" s="189" t="s">
        <v>141</v>
      </c>
      <c r="K2" s="189"/>
      <c r="L2" s="189"/>
      <c r="M2" s="135"/>
      <c r="N2" s="135"/>
      <c r="O2" s="189" t="s">
        <v>144</v>
      </c>
      <c r="P2" s="189"/>
      <c r="Q2" s="189"/>
      <c r="T2" s="189" t="s">
        <v>142</v>
      </c>
      <c r="U2" s="189"/>
      <c r="V2" s="189"/>
      <c r="W2" s="135"/>
      <c r="X2" s="135"/>
      <c r="Y2" s="189" t="s">
        <v>143</v>
      </c>
      <c r="Z2" s="189"/>
      <c r="AA2" s="189"/>
      <c r="AD2" s="189" t="s">
        <v>80</v>
      </c>
      <c r="AE2" s="189"/>
      <c r="AF2" s="189"/>
      <c r="AG2" s="135"/>
      <c r="AH2" s="135"/>
      <c r="AI2" s="189"/>
      <c r="AJ2" s="189"/>
      <c r="AK2" s="189"/>
    </row>
    <row r="3" spans="1:37" ht="12.75" customHeight="1" x14ac:dyDescent="0.25">
      <c r="A3" s="191" t="s">
        <v>30</v>
      </c>
      <c r="B3" s="191"/>
      <c r="I3" t="s">
        <v>16</v>
      </c>
      <c r="N3" t="s">
        <v>16</v>
      </c>
      <c r="S3" t="s">
        <v>16</v>
      </c>
      <c r="X3" t="s">
        <v>16</v>
      </c>
      <c r="AC3" t="s">
        <v>16</v>
      </c>
      <c r="AH3" s="59"/>
    </row>
    <row r="4" spans="1:37" ht="12.75" customHeight="1" x14ac:dyDescent="0.25">
      <c r="A4" s="191" t="s">
        <v>31</v>
      </c>
      <c r="B4" s="191" t="s">
        <v>57</v>
      </c>
      <c r="I4" t="s">
        <v>76</v>
      </c>
      <c r="J4" t="s">
        <v>272</v>
      </c>
      <c r="K4" t="s">
        <v>273</v>
      </c>
      <c r="L4" t="s">
        <v>274</v>
      </c>
      <c r="N4" t="s">
        <v>64</v>
      </c>
      <c r="O4" t="s">
        <v>290</v>
      </c>
      <c r="P4" s="177" t="s">
        <v>291</v>
      </c>
      <c r="Q4" s="177" t="s">
        <v>292</v>
      </c>
      <c r="S4" t="s">
        <v>64</v>
      </c>
      <c r="T4" t="s">
        <v>308</v>
      </c>
      <c r="U4" s="177" t="s">
        <v>309</v>
      </c>
      <c r="V4" s="177" t="s">
        <v>310</v>
      </c>
      <c r="X4" t="s">
        <v>64</v>
      </c>
      <c r="Y4" s="60" t="s">
        <v>536</v>
      </c>
      <c r="Z4" s="60" t="s">
        <v>537</v>
      </c>
      <c r="AA4" s="60" t="s">
        <v>538</v>
      </c>
      <c r="AC4" t="s">
        <v>71</v>
      </c>
      <c r="AD4" s="179" t="s">
        <v>518</v>
      </c>
      <c r="AE4" s="179" t="s">
        <v>524</v>
      </c>
      <c r="AF4" s="179" t="s">
        <v>530</v>
      </c>
    </row>
    <row r="5" spans="1:37" ht="12.75" customHeight="1" x14ac:dyDescent="0.25">
      <c r="A5" s="191" t="s">
        <v>32</v>
      </c>
      <c r="B5" s="191" t="s">
        <v>58</v>
      </c>
      <c r="I5" t="s">
        <v>75</v>
      </c>
      <c r="J5" t="s">
        <v>275</v>
      </c>
      <c r="K5" t="s">
        <v>276</v>
      </c>
      <c r="L5" t="s">
        <v>277</v>
      </c>
      <c r="N5" t="s">
        <v>63</v>
      </c>
      <c r="O5" t="s">
        <v>293</v>
      </c>
      <c r="P5" t="s">
        <v>294</v>
      </c>
      <c r="Q5" t="s">
        <v>295</v>
      </c>
      <c r="S5" t="s">
        <v>63</v>
      </c>
      <c r="T5" t="s">
        <v>311</v>
      </c>
      <c r="U5" s="177" t="s">
        <v>312</v>
      </c>
      <c r="V5" s="177" t="s">
        <v>313</v>
      </c>
      <c r="X5" t="s">
        <v>63</v>
      </c>
      <c r="Y5" s="60" t="s">
        <v>539</v>
      </c>
      <c r="Z5" s="60" t="s">
        <v>540</v>
      </c>
      <c r="AA5" s="60" t="s">
        <v>541</v>
      </c>
      <c r="AC5" s="60" t="s">
        <v>72</v>
      </c>
      <c r="AD5" s="179" t="s">
        <v>519</v>
      </c>
      <c r="AE5" s="179" t="s">
        <v>525</v>
      </c>
      <c r="AF5" s="179" t="s">
        <v>531</v>
      </c>
    </row>
    <row r="6" spans="1:37" ht="12.75" customHeight="1" x14ac:dyDescent="0.25">
      <c r="A6" s="191" t="s">
        <v>33</v>
      </c>
      <c r="B6" s="191" t="s">
        <v>326</v>
      </c>
      <c r="I6" t="s">
        <v>74</v>
      </c>
      <c r="J6" t="s">
        <v>278</v>
      </c>
      <c r="K6" t="s">
        <v>279</v>
      </c>
      <c r="L6" t="s">
        <v>280</v>
      </c>
      <c r="N6" t="s">
        <v>62</v>
      </c>
      <c r="O6" s="177" t="s">
        <v>296</v>
      </c>
      <c r="P6" t="s">
        <v>297</v>
      </c>
      <c r="Q6" t="s">
        <v>298</v>
      </c>
      <c r="S6" t="s">
        <v>62</v>
      </c>
      <c r="T6" t="s">
        <v>314</v>
      </c>
      <c r="U6" t="s">
        <v>315</v>
      </c>
      <c r="V6" s="177" t="s">
        <v>316</v>
      </c>
      <c r="X6" t="s">
        <v>62</v>
      </c>
      <c r="Y6" s="60" t="s">
        <v>542</v>
      </c>
      <c r="Z6" s="60" t="s">
        <v>543</v>
      </c>
      <c r="AA6" s="60" t="s">
        <v>544</v>
      </c>
      <c r="AC6" s="60" t="s">
        <v>73</v>
      </c>
      <c r="AD6" s="179" t="s">
        <v>520</v>
      </c>
      <c r="AE6" s="179" t="s">
        <v>526</v>
      </c>
      <c r="AF6" s="179" t="s">
        <v>532</v>
      </c>
    </row>
    <row r="7" spans="1:37" ht="12.75" customHeight="1" x14ac:dyDescent="0.25">
      <c r="A7" s="191" t="s">
        <v>34</v>
      </c>
      <c r="B7" s="191" t="s">
        <v>327</v>
      </c>
      <c r="I7" t="s">
        <v>73</v>
      </c>
      <c r="J7" t="s">
        <v>281</v>
      </c>
      <c r="K7" t="s">
        <v>282</v>
      </c>
      <c r="L7" t="s">
        <v>283</v>
      </c>
      <c r="N7" t="s">
        <v>61</v>
      </c>
      <c r="O7" t="s">
        <v>299</v>
      </c>
      <c r="P7" t="s">
        <v>300</v>
      </c>
      <c r="Q7" s="177" t="s">
        <v>301</v>
      </c>
      <c r="S7" t="s">
        <v>61</v>
      </c>
      <c r="T7" s="177" t="s">
        <v>317</v>
      </c>
      <c r="U7" t="s">
        <v>318</v>
      </c>
      <c r="V7" t="s">
        <v>319</v>
      </c>
      <c r="X7" t="s">
        <v>61</v>
      </c>
      <c r="Y7" s="60" t="s">
        <v>545</v>
      </c>
      <c r="Z7" s="60" t="s">
        <v>546</v>
      </c>
      <c r="AA7" s="60" t="s">
        <v>547</v>
      </c>
      <c r="AC7" s="60" t="s">
        <v>74</v>
      </c>
      <c r="AD7" s="179" t="s">
        <v>521</v>
      </c>
      <c r="AE7" s="179" t="s">
        <v>527</v>
      </c>
      <c r="AF7" s="179" t="s">
        <v>533</v>
      </c>
    </row>
    <row r="8" spans="1:37" ht="12.75" customHeight="1" x14ac:dyDescent="0.25">
      <c r="A8" s="191" t="s">
        <v>35</v>
      </c>
      <c r="B8" s="192" t="s">
        <v>328</v>
      </c>
      <c r="I8" t="s">
        <v>72</v>
      </c>
      <c r="J8" t="s">
        <v>284</v>
      </c>
      <c r="K8" t="s">
        <v>285</v>
      </c>
      <c r="L8" t="s">
        <v>286</v>
      </c>
      <c r="N8" t="s">
        <v>60</v>
      </c>
      <c r="O8" t="s">
        <v>302</v>
      </c>
      <c r="P8" t="s">
        <v>303</v>
      </c>
      <c r="Q8" t="s">
        <v>304</v>
      </c>
      <c r="S8" t="s">
        <v>60</v>
      </c>
      <c r="T8" s="177" t="s">
        <v>320</v>
      </c>
      <c r="U8" t="s">
        <v>321</v>
      </c>
      <c r="V8" t="s">
        <v>322</v>
      </c>
      <c r="X8" t="s">
        <v>60</v>
      </c>
      <c r="Y8" s="60" t="s">
        <v>548</v>
      </c>
      <c r="Z8" s="60" t="s">
        <v>549</v>
      </c>
      <c r="AA8" s="60" t="s">
        <v>550</v>
      </c>
      <c r="AC8" s="60" t="s">
        <v>75</v>
      </c>
      <c r="AD8" s="179" t="s">
        <v>522</v>
      </c>
      <c r="AE8" s="179" t="s">
        <v>528</v>
      </c>
      <c r="AF8" s="179" t="s">
        <v>534</v>
      </c>
    </row>
    <row r="9" spans="1:37" ht="12.75" customHeight="1" x14ac:dyDescent="0.25">
      <c r="A9" s="191" t="s">
        <v>37</v>
      </c>
      <c r="B9" s="191"/>
      <c r="I9" t="s">
        <v>71</v>
      </c>
      <c r="J9" t="s">
        <v>287</v>
      </c>
      <c r="K9" t="s">
        <v>288</v>
      </c>
      <c r="L9" t="s">
        <v>289</v>
      </c>
      <c r="N9" t="s">
        <v>59</v>
      </c>
      <c r="O9" t="s">
        <v>305</v>
      </c>
      <c r="P9" s="177" t="s">
        <v>306</v>
      </c>
      <c r="Q9" t="s">
        <v>307</v>
      </c>
      <c r="S9" t="s">
        <v>59</v>
      </c>
      <c r="T9" s="177" t="s">
        <v>323</v>
      </c>
      <c r="U9" t="s">
        <v>324</v>
      </c>
      <c r="V9" t="s">
        <v>325</v>
      </c>
      <c r="X9" t="s">
        <v>59</v>
      </c>
      <c r="Y9" s="60" t="s">
        <v>551</v>
      </c>
      <c r="Z9" s="60" t="s">
        <v>552</v>
      </c>
      <c r="AA9" s="60" t="s">
        <v>553</v>
      </c>
      <c r="AC9" s="60" t="s">
        <v>76</v>
      </c>
      <c r="AD9" s="179" t="s">
        <v>523</v>
      </c>
      <c r="AE9" s="179" t="s">
        <v>529</v>
      </c>
      <c r="AF9" s="179" t="s">
        <v>535</v>
      </c>
    </row>
    <row r="10" spans="1:37" ht="12.75" customHeight="1" x14ac:dyDescent="0.25">
      <c r="A10" s="191" t="s">
        <v>33</v>
      </c>
      <c r="B10" s="191" t="s">
        <v>329</v>
      </c>
    </row>
    <row r="11" spans="1:37" ht="12.75" customHeight="1" x14ac:dyDescent="0.25">
      <c r="A11" s="191" t="s">
        <v>34</v>
      </c>
      <c r="B11" s="191" t="s">
        <v>330</v>
      </c>
    </row>
    <row r="12" spans="1:37" ht="12.75" customHeight="1" x14ac:dyDescent="0.25">
      <c r="A12" s="191" t="s">
        <v>38</v>
      </c>
      <c r="B12" s="191"/>
      <c r="I12" s="58"/>
      <c r="J12" t="s">
        <v>609</v>
      </c>
    </row>
    <row r="13" spans="1:37" ht="12.75" customHeight="1" x14ac:dyDescent="0.25">
      <c r="A13" s="191" t="s">
        <v>33</v>
      </c>
      <c r="B13" s="191" t="s">
        <v>331</v>
      </c>
    </row>
    <row r="14" spans="1:37" ht="12.75" customHeight="1" x14ac:dyDescent="0.25">
      <c r="A14" s="191" t="s">
        <v>34</v>
      </c>
      <c r="B14" s="191" t="s">
        <v>332</v>
      </c>
    </row>
    <row r="15" spans="1:37" ht="12.75" customHeight="1" x14ac:dyDescent="0.25">
      <c r="A15" s="191" t="s">
        <v>35</v>
      </c>
      <c r="B15" s="191" t="s">
        <v>333</v>
      </c>
    </row>
    <row r="16" spans="1:37" ht="12.75" customHeight="1" x14ac:dyDescent="0.25">
      <c r="A16" s="191" t="s">
        <v>42</v>
      </c>
      <c r="B16" s="191"/>
    </row>
    <row r="17" spans="1:2" ht="12.75" customHeight="1" x14ac:dyDescent="0.25">
      <c r="A17" s="191" t="s">
        <v>43</v>
      </c>
      <c r="B17" s="191">
        <v>11</v>
      </c>
    </row>
    <row r="18" spans="1:2" ht="12.75" customHeight="1" x14ac:dyDescent="0.25">
      <c r="A18" s="191" t="s">
        <v>44</v>
      </c>
      <c r="B18" s="191" t="s">
        <v>334</v>
      </c>
    </row>
    <row r="19" spans="1:2" ht="12.75" customHeight="1" x14ac:dyDescent="0.25">
      <c r="A19" s="191" t="s">
        <v>46</v>
      </c>
      <c r="B19" s="191">
        <v>2148</v>
      </c>
    </row>
    <row r="20" spans="1:2" ht="12.75" customHeight="1" x14ac:dyDescent="0.25">
      <c r="A20" s="191" t="s">
        <v>47</v>
      </c>
      <c r="B20" s="191" t="s">
        <v>335</v>
      </c>
    </row>
    <row r="21" spans="1:2" ht="12.75" customHeight="1" x14ac:dyDescent="0.25">
      <c r="A21" s="191" t="s">
        <v>49</v>
      </c>
      <c r="B21" s="191"/>
    </row>
    <row r="22" spans="1:2" ht="12.75" customHeight="1" x14ac:dyDescent="0.25">
      <c r="A22" s="191" t="s">
        <v>31</v>
      </c>
      <c r="B22" s="191" t="s">
        <v>50</v>
      </c>
    </row>
    <row r="23" spans="1:2" ht="12.75" customHeight="1" x14ac:dyDescent="0.25">
      <c r="A23" s="191" t="s">
        <v>32</v>
      </c>
      <c r="B23" s="191" t="s">
        <v>51</v>
      </c>
    </row>
    <row r="24" spans="1:2" ht="12.75" customHeight="1" x14ac:dyDescent="0.25">
      <c r="A24" s="191" t="s">
        <v>52</v>
      </c>
      <c r="B24" s="191"/>
    </row>
    <row r="25" spans="1:2" ht="12.75" customHeight="1" x14ac:dyDescent="0.25">
      <c r="A25" s="191" t="s">
        <v>53</v>
      </c>
      <c r="B25" s="191">
        <v>6</v>
      </c>
    </row>
    <row r="26" spans="1:2" ht="12.75" customHeight="1" x14ac:dyDescent="0.25">
      <c r="A26" s="191" t="s">
        <v>54</v>
      </c>
      <c r="B26" s="191">
        <v>3</v>
      </c>
    </row>
    <row r="27" spans="1:2" ht="12.75" customHeight="1" x14ac:dyDescent="0.25">
      <c r="A27" s="191" t="s">
        <v>55</v>
      </c>
      <c r="B27" s="191">
        <v>13</v>
      </c>
    </row>
    <row r="28" spans="1:2" ht="12.75" customHeight="1" x14ac:dyDescent="0.25">
      <c r="A28" s="191" t="s">
        <v>56</v>
      </c>
      <c r="B28" s="191">
        <v>5</v>
      </c>
    </row>
    <row r="29" spans="1:2" ht="12.75" customHeight="1" x14ac:dyDescent="0.25">
      <c r="A29" s="191"/>
      <c r="B29" s="191"/>
    </row>
    <row r="30" spans="1:2" ht="12.75" customHeight="1" x14ac:dyDescent="0.25">
      <c r="A30" s="190" t="s">
        <v>144</v>
      </c>
      <c r="B30" s="190"/>
    </row>
    <row r="31" spans="1:2" ht="12.75" customHeight="1" x14ac:dyDescent="0.25">
      <c r="A31" s="191" t="s">
        <v>29</v>
      </c>
      <c r="B31" s="191"/>
    </row>
    <row r="32" spans="1:2" ht="12.75" customHeight="1" x14ac:dyDescent="0.25">
      <c r="A32" s="191" t="s">
        <v>30</v>
      </c>
      <c r="B32" s="191"/>
    </row>
    <row r="33" spans="1:2" ht="12.75" customHeight="1" x14ac:dyDescent="0.25">
      <c r="A33" s="191" t="s">
        <v>31</v>
      </c>
      <c r="B33" s="191" t="s">
        <v>57</v>
      </c>
    </row>
    <row r="34" spans="1:2" ht="12.75" customHeight="1" x14ac:dyDescent="0.25">
      <c r="A34" s="191" t="s">
        <v>32</v>
      </c>
      <c r="B34" s="191" t="s">
        <v>58</v>
      </c>
    </row>
    <row r="35" spans="1:2" ht="12.75" customHeight="1" x14ac:dyDescent="0.25">
      <c r="A35" s="191" t="s">
        <v>33</v>
      </c>
      <c r="B35" s="191" t="s">
        <v>336</v>
      </c>
    </row>
    <row r="36" spans="1:2" ht="12.75" customHeight="1" x14ac:dyDescent="0.25">
      <c r="A36" s="191" t="s">
        <v>34</v>
      </c>
      <c r="B36" s="191" t="s">
        <v>337</v>
      </c>
    </row>
    <row r="37" spans="1:2" ht="12.75" customHeight="1" x14ac:dyDescent="0.25">
      <c r="A37" s="191" t="s">
        <v>35</v>
      </c>
      <c r="B37" s="192" t="s">
        <v>338</v>
      </c>
    </row>
    <row r="38" spans="1:2" ht="12.75" customHeight="1" x14ac:dyDescent="0.25">
      <c r="A38" s="191" t="s">
        <v>37</v>
      </c>
      <c r="B38" s="191"/>
    </row>
    <row r="39" spans="1:2" ht="12.75" customHeight="1" x14ac:dyDescent="0.25">
      <c r="A39" s="191" t="s">
        <v>33</v>
      </c>
      <c r="B39" s="191" t="s">
        <v>339</v>
      </c>
    </row>
    <row r="40" spans="1:2" ht="12.75" customHeight="1" x14ac:dyDescent="0.25">
      <c r="A40" s="191" t="s">
        <v>34</v>
      </c>
      <c r="B40" s="191" t="s">
        <v>340</v>
      </c>
    </row>
    <row r="41" spans="1:2" ht="12.75" customHeight="1" x14ac:dyDescent="0.25">
      <c r="A41" s="191" t="s">
        <v>38</v>
      </c>
      <c r="B41" s="191"/>
    </row>
    <row r="42" spans="1:2" ht="12.75" customHeight="1" x14ac:dyDescent="0.25">
      <c r="A42" s="191" t="s">
        <v>33</v>
      </c>
      <c r="B42" s="191" t="s">
        <v>341</v>
      </c>
    </row>
    <row r="43" spans="1:2" ht="12.75" customHeight="1" x14ac:dyDescent="0.25">
      <c r="A43" s="191" t="s">
        <v>34</v>
      </c>
      <c r="B43" s="191" t="s">
        <v>342</v>
      </c>
    </row>
    <row r="44" spans="1:2" ht="12.75" customHeight="1" x14ac:dyDescent="0.25">
      <c r="A44" s="191" t="s">
        <v>35</v>
      </c>
      <c r="B44" s="191" t="s">
        <v>343</v>
      </c>
    </row>
    <row r="45" spans="1:2" ht="12.75" customHeight="1" x14ac:dyDescent="0.25">
      <c r="A45" s="191" t="s">
        <v>42</v>
      </c>
      <c r="B45" s="191"/>
    </row>
    <row r="46" spans="1:2" ht="12.75" customHeight="1" x14ac:dyDescent="0.25">
      <c r="A46" s="191" t="s">
        <v>43</v>
      </c>
      <c r="B46" s="191">
        <v>8</v>
      </c>
    </row>
    <row r="47" spans="1:2" ht="12.75" customHeight="1" x14ac:dyDescent="0.25">
      <c r="A47" s="191" t="s">
        <v>44</v>
      </c>
      <c r="B47" s="191" t="s">
        <v>344</v>
      </c>
    </row>
    <row r="48" spans="1:2" ht="12.75" customHeight="1" x14ac:dyDescent="0.25">
      <c r="A48" s="191" t="s">
        <v>46</v>
      </c>
      <c r="B48" s="191">
        <v>1771</v>
      </c>
    </row>
    <row r="49" spans="1:2" ht="12.75" customHeight="1" x14ac:dyDescent="0.25">
      <c r="A49" s="191" t="s">
        <v>47</v>
      </c>
      <c r="B49" s="191" t="s">
        <v>345</v>
      </c>
    </row>
    <row r="50" spans="1:2" ht="12.75" customHeight="1" x14ac:dyDescent="0.25">
      <c r="A50" s="191" t="s">
        <v>49</v>
      </c>
      <c r="B50" s="191"/>
    </row>
    <row r="51" spans="1:2" ht="12.75" customHeight="1" x14ac:dyDescent="0.25">
      <c r="A51" s="191" t="s">
        <v>31</v>
      </c>
      <c r="B51" s="191" t="s">
        <v>50</v>
      </c>
    </row>
    <row r="52" spans="1:2" ht="12.75" customHeight="1" x14ac:dyDescent="0.25">
      <c r="A52" s="191" t="s">
        <v>32</v>
      </c>
      <c r="B52" s="191" t="s">
        <v>51</v>
      </c>
    </row>
    <row r="53" spans="1:2" ht="12.75" customHeight="1" x14ac:dyDescent="0.25">
      <c r="A53" s="191" t="s">
        <v>52</v>
      </c>
      <c r="B53" s="191"/>
    </row>
    <row r="54" spans="1:2" ht="12.75" customHeight="1" x14ac:dyDescent="0.25">
      <c r="A54" s="191" t="s">
        <v>53</v>
      </c>
      <c r="B54" s="191">
        <v>6</v>
      </c>
    </row>
    <row r="55" spans="1:2" ht="12.75" customHeight="1" x14ac:dyDescent="0.25">
      <c r="A55" s="191" t="s">
        <v>54</v>
      </c>
      <c r="B55" s="191">
        <v>3</v>
      </c>
    </row>
    <row r="56" spans="1:2" ht="12.75" customHeight="1" x14ac:dyDescent="0.25">
      <c r="A56" s="191" t="s">
        <v>55</v>
      </c>
      <c r="B56" s="191">
        <v>10</v>
      </c>
    </row>
    <row r="57" spans="1:2" ht="12.75" customHeight="1" x14ac:dyDescent="0.25">
      <c r="A57" s="191" t="s">
        <v>56</v>
      </c>
      <c r="B57" s="191">
        <v>8</v>
      </c>
    </row>
    <row r="58" spans="1:2" ht="12.75" customHeight="1" x14ac:dyDescent="0.25">
      <c r="A58" s="191"/>
      <c r="B58" s="191"/>
    </row>
    <row r="59" spans="1:2" ht="12.75" customHeight="1" x14ac:dyDescent="0.25">
      <c r="A59" s="190" t="s">
        <v>142</v>
      </c>
      <c r="B59" s="190"/>
    </row>
    <row r="60" spans="1:2" ht="12.75" customHeight="1" x14ac:dyDescent="0.25">
      <c r="A60" s="191" t="s">
        <v>29</v>
      </c>
      <c r="B60" s="191"/>
    </row>
    <row r="61" spans="1:2" ht="12.75" customHeight="1" x14ac:dyDescent="0.25">
      <c r="A61" s="191" t="s">
        <v>30</v>
      </c>
      <c r="B61" s="191"/>
    </row>
    <row r="62" spans="1:2" ht="12.75" customHeight="1" x14ac:dyDescent="0.25">
      <c r="A62" s="191" t="s">
        <v>31</v>
      </c>
      <c r="B62" s="191" t="s">
        <v>57</v>
      </c>
    </row>
    <row r="63" spans="1:2" ht="12.75" customHeight="1" x14ac:dyDescent="0.25">
      <c r="A63" s="191" t="s">
        <v>32</v>
      </c>
      <c r="B63" s="191" t="s">
        <v>58</v>
      </c>
    </row>
    <row r="64" spans="1:2" ht="12.75" customHeight="1" x14ac:dyDescent="0.25">
      <c r="A64" s="191" t="s">
        <v>33</v>
      </c>
      <c r="B64" s="191" t="s">
        <v>120</v>
      </c>
    </row>
    <row r="65" spans="1:2" ht="12.75" customHeight="1" x14ac:dyDescent="0.25">
      <c r="A65" s="191" t="s">
        <v>34</v>
      </c>
      <c r="B65" s="191" t="s">
        <v>121</v>
      </c>
    </row>
    <row r="66" spans="1:2" ht="12.75" customHeight="1" x14ac:dyDescent="0.25">
      <c r="A66" s="191" t="s">
        <v>35</v>
      </c>
      <c r="B66" s="192" t="s">
        <v>122</v>
      </c>
    </row>
    <row r="67" spans="1:2" ht="12.75" customHeight="1" x14ac:dyDescent="0.25">
      <c r="A67" s="191" t="s">
        <v>37</v>
      </c>
      <c r="B67" s="191"/>
    </row>
    <row r="68" spans="1:2" ht="12.75" customHeight="1" x14ac:dyDescent="0.25">
      <c r="A68" s="191" t="s">
        <v>33</v>
      </c>
      <c r="B68" s="191" t="s">
        <v>123</v>
      </c>
    </row>
    <row r="69" spans="1:2" ht="12.75" customHeight="1" x14ac:dyDescent="0.25">
      <c r="A69" s="191" t="s">
        <v>34</v>
      </c>
      <c r="B69" s="191" t="s">
        <v>124</v>
      </c>
    </row>
    <row r="70" spans="1:2" ht="12.75" customHeight="1" x14ac:dyDescent="0.25">
      <c r="A70" s="191" t="s">
        <v>38</v>
      </c>
      <c r="B70" s="191"/>
    </row>
    <row r="71" spans="1:2" ht="12.75" customHeight="1" x14ac:dyDescent="0.25">
      <c r="A71" s="191" t="s">
        <v>33</v>
      </c>
      <c r="B71" s="191" t="s">
        <v>125</v>
      </c>
    </row>
    <row r="72" spans="1:2" ht="12.75" customHeight="1" x14ac:dyDescent="0.25">
      <c r="A72" s="191" t="s">
        <v>34</v>
      </c>
      <c r="B72" s="191" t="s">
        <v>126</v>
      </c>
    </row>
    <row r="73" spans="1:2" ht="12.75" customHeight="1" x14ac:dyDescent="0.25">
      <c r="A73" s="191" t="s">
        <v>35</v>
      </c>
      <c r="B73" s="191" t="s">
        <v>127</v>
      </c>
    </row>
    <row r="74" spans="1:2" ht="12.75" customHeight="1" x14ac:dyDescent="0.25">
      <c r="A74" s="191" t="s">
        <v>42</v>
      </c>
      <c r="B74" s="191"/>
    </row>
    <row r="75" spans="1:2" ht="12.75" customHeight="1" x14ac:dyDescent="0.25">
      <c r="A75" s="191" t="s">
        <v>43</v>
      </c>
      <c r="B75" s="191">
        <v>11</v>
      </c>
    </row>
    <row r="76" spans="1:2" ht="12.75" customHeight="1" x14ac:dyDescent="0.25">
      <c r="A76" s="191" t="s">
        <v>44</v>
      </c>
      <c r="B76" s="191" t="s">
        <v>128</v>
      </c>
    </row>
    <row r="77" spans="1:2" ht="12.75" customHeight="1" x14ac:dyDescent="0.25">
      <c r="A77" s="191" t="s">
        <v>46</v>
      </c>
      <c r="B77" s="191" t="s">
        <v>129</v>
      </c>
    </row>
    <row r="78" spans="1:2" ht="12.75" customHeight="1" x14ac:dyDescent="0.25">
      <c r="A78" s="191" t="s">
        <v>47</v>
      </c>
      <c r="B78" s="191" t="s">
        <v>130</v>
      </c>
    </row>
    <row r="79" spans="1:2" ht="12.75" customHeight="1" x14ac:dyDescent="0.25">
      <c r="A79" s="191" t="s">
        <v>49</v>
      </c>
      <c r="B79" s="191"/>
    </row>
    <row r="80" spans="1:2" ht="12.75" customHeight="1" x14ac:dyDescent="0.25">
      <c r="A80" s="191" t="s">
        <v>31</v>
      </c>
      <c r="B80" s="191" t="s">
        <v>50</v>
      </c>
    </row>
    <row r="81" spans="1:2" ht="12.75" customHeight="1" x14ac:dyDescent="0.25">
      <c r="A81" s="191" t="s">
        <v>32</v>
      </c>
      <c r="B81" s="191" t="s">
        <v>51</v>
      </c>
    </row>
    <row r="82" spans="1:2" ht="12.75" customHeight="1" x14ac:dyDescent="0.25">
      <c r="A82" s="191" t="s">
        <v>52</v>
      </c>
      <c r="B82" s="191"/>
    </row>
    <row r="83" spans="1:2" ht="12.75" customHeight="1" x14ac:dyDescent="0.25">
      <c r="A83" s="191" t="s">
        <v>53</v>
      </c>
      <c r="B83" s="191">
        <v>6</v>
      </c>
    </row>
    <row r="84" spans="1:2" ht="12.75" customHeight="1" x14ac:dyDescent="0.25">
      <c r="A84" s="191" t="s">
        <v>54</v>
      </c>
      <c r="B84" s="191">
        <v>3</v>
      </c>
    </row>
    <row r="85" spans="1:2" ht="12.75" customHeight="1" x14ac:dyDescent="0.25">
      <c r="A85" s="191" t="s">
        <v>55</v>
      </c>
      <c r="B85" s="191">
        <v>13</v>
      </c>
    </row>
    <row r="86" spans="1:2" ht="12.75" customHeight="1" x14ac:dyDescent="0.25">
      <c r="A86" s="191" t="s">
        <v>56</v>
      </c>
      <c r="B86" s="191">
        <v>5</v>
      </c>
    </row>
    <row r="87" spans="1:2" ht="12.75" customHeight="1" x14ac:dyDescent="0.25">
      <c r="A87" s="191"/>
      <c r="B87" s="191"/>
    </row>
    <row r="88" spans="1:2" ht="12.75" customHeight="1" x14ac:dyDescent="0.25">
      <c r="A88" s="190" t="s">
        <v>143</v>
      </c>
      <c r="B88" s="190"/>
    </row>
    <row r="89" spans="1:2" ht="12.75" customHeight="1" x14ac:dyDescent="0.25">
      <c r="A89" s="191" t="s">
        <v>29</v>
      </c>
      <c r="B89" s="191"/>
    </row>
    <row r="90" spans="1:2" ht="12.75" customHeight="1" x14ac:dyDescent="0.25">
      <c r="A90" s="191" t="s">
        <v>30</v>
      </c>
      <c r="B90" s="191" t="s">
        <v>554</v>
      </c>
    </row>
    <row r="91" spans="1:2" ht="12.75" customHeight="1" x14ac:dyDescent="0.25">
      <c r="A91" s="191" t="s">
        <v>31</v>
      </c>
      <c r="B91" s="191"/>
    </row>
    <row r="92" spans="1:2" ht="12.75" customHeight="1" x14ac:dyDescent="0.25">
      <c r="A92" s="191" t="s">
        <v>32</v>
      </c>
      <c r="B92" s="191"/>
    </row>
    <row r="93" spans="1:2" ht="12.75" customHeight="1" x14ac:dyDescent="0.25">
      <c r="A93" s="191" t="s">
        <v>33</v>
      </c>
      <c r="B93" s="191"/>
    </row>
    <row r="94" spans="1:2" ht="12.75" customHeight="1" x14ac:dyDescent="0.25">
      <c r="A94" s="191" t="s">
        <v>34</v>
      </c>
      <c r="B94" s="191"/>
    </row>
    <row r="95" spans="1:2" ht="12.75" customHeight="1" x14ac:dyDescent="0.25">
      <c r="A95" s="191" t="s">
        <v>35</v>
      </c>
      <c r="B95" s="191"/>
    </row>
    <row r="96" spans="1:2" ht="12.75" customHeight="1" x14ac:dyDescent="0.25">
      <c r="A96" s="191" t="s">
        <v>37</v>
      </c>
      <c r="B96" s="191"/>
    </row>
    <row r="97" spans="1:2" ht="12.75" customHeight="1" x14ac:dyDescent="0.25">
      <c r="A97" s="191" t="s">
        <v>33</v>
      </c>
      <c r="B97" s="191"/>
    </row>
    <row r="98" spans="1:2" ht="12.75" customHeight="1" x14ac:dyDescent="0.25">
      <c r="A98" s="191" t="s">
        <v>34</v>
      </c>
      <c r="B98" s="191"/>
    </row>
    <row r="99" spans="1:2" ht="12.75" customHeight="1" x14ac:dyDescent="0.25">
      <c r="A99" s="191" t="s">
        <v>38</v>
      </c>
      <c r="B99" s="191"/>
    </row>
    <row r="100" spans="1:2" ht="12.75" customHeight="1" x14ac:dyDescent="0.25">
      <c r="A100" s="191" t="s">
        <v>33</v>
      </c>
      <c r="B100" s="191"/>
    </row>
    <row r="101" spans="1:2" ht="12.75" customHeight="1" x14ac:dyDescent="0.25">
      <c r="A101" s="191" t="s">
        <v>34</v>
      </c>
      <c r="B101" s="191"/>
    </row>
    <row r="102" spans="1:2" ht="12.75" customHeight="1" x14ac:dyDescent="0.25">
      <c r="A102" s="191" t="s">
        <v>35</v>
      </c>
      <c r="B102" s="191"/>
    </row>
    <row r="103" spans="1:2" ht="12.75" customHeight="1" x14ac:dyDescent="0.25">
      <c r="A103" s="191" t="s">
        <v>42</v>
      </c>
      <c r="B103" s="191"/>
    </row>
    <row r="104" spans="1:2" ht="12.75" customHeight="1" x14ac:dyDescent="0.25">
      <c r="A104" s="191" t="s">
        <v>43</v>
      </c>
      <c r="B104" s="191"/>
    </row>
    <row r="105" spans="1:2" ht="12.75" customHeight="1" x14ac:dyDescent="0.25">
      <c r="A105" s="191" t="s">
        <v>44</v>
      </c>
      <c r="B105" s="191"/>
    </row>
    <row r="106" spans="1:2" ht="12.75" customHeight="1" x14ac:dyDescent="0.25">
      <c r="A106" s="191" t="s">
        <v>46</v>
      </c>
      <c r="B106" s="191"/>
    </row>
    <row r="107" spans="1:2" ht="12.75" customHeight="1" x14ac:dyDescent="0.25">
      <c r="A107" s="191" t="s">
        <v>47</v>
      </c>
      <c r="B107" s="191"/>
    </row>
    <row r="108" spans="1:2" ht="12.75" customHeight="1" x14ac:dyDescent="0.25">
      <c r="A108" s="191" t="s">
        <v>49</v>
      </c>
      <c r="B108" s="191"/>
    </row>
    <row r="109" spans="1:2" ht="12.75" customHeight="1" x14ac:dyDescent="0.25">
      <c r="A109" s="191" t="s">
        <v>31</v>
      </c>
      <c r="B109" s="191"/>
    </row>
    <row r="110" spans="1:2" ht="12.75" customHeight="1" x14ac:dyDescent="0.25">
      <c r="A110" s="191" t="s">
        <v>32</v>
      </c>
      <c r="B110" s="191"/>
    </row>
    <row r="111" spans="1:2" ht="12.75" customHeight="1" x14ac:dyDescent="0.25">
      <c r="A111" s="191" t="s">
        <v>52</v>
      </c>
      <c r="B111" s="191"/>
    </row>
    <row r="112" spans="1:2" ht="12.75" customHeight="1" x14ac:dyDescent="0.25">
      <c r="A112" s="191" t="s">
        <v>53</v>
      </c>
      <c r="B112" s="191"/>
    </row>
    <row r="113" spans="1:2" ht="12.75" customHeight="1" x14ac:dyDescent="0.25">
      <c r="A113" s="191" t="s">
        <v>54</v>
      </c>
      <c r="B113" s="191"/>
    </row>
    <row r="114" spans="1:2" ht="12.75" customHeight="1" x14ac:dyDescent="0.25">
      <c r="A114" s="191" t="s">
        <v>55</v>
      </c>
      <c r="B114" s="191"/>
    </row>
    <row r="115" spans="1:2" ht="12.75" customHeight="1" x14ac:dyDescent="0.25">
      <c r="A115" s="191" t="s">
        <v>56</v>
      </c>
      <c r="B115" s="191"/>
    </row>
    <row r="116" spans="1:2" ht="12.75" customHeight="1" x14ac:dyDescent="0.25">
      <c r="A116" s="191"/>
      <c r="B116" s="191"/>
    </row>
    <row r="117" spans="1:2" ht="12.75" customHeight="1" x14ac:dyDescent="0.25">
      <c r="A117" s="190" t="s">
        <v>80</v>
      </c>
      <c r="B117" s="190"/>
    </row>
    <row r="118" spans="1:2" ht="12.75" customHeight="1" x14ac:dyDescent="0.25">
      <c r="A118" s="191" t="s">
        <v>29</v>
      </c>
      <c r="B118" s="191"/>
    </row>
    <row r="119" spans="1:2" ht="12.75" customHeight="1" x14ac:dyDescent="0.25">
      <c r="A119" s="191" t="s">
        <v>30</v>
      </c>
      <c r="B119" s="191" t="s">
        <v>554</v>
      </c>
    </row>
    <row r="120" spans="1:2" ht="12.75" customHeight="1" x14ac:dyDescent="0.25">
      <c r="A120" s="191" t="s">
        <v>31</v>
      </c>
      <c r="B120" s="191"/>
    </row>
    <row r="121" spans="1:2" ht="12.75" customHeight="1" x14ac:dyDescent="0.25">
      <c r="A121" s="191" t="s">
        <v>32</v>
      </c>
      <c r="B121" s="191"/>
    </row>
    <row r="122" spans="1:2" ht="12.75" customHeight="1" x14ac:dyDescent="0.25">
      <c r="A122" s="191" t="s">
        <v>33</v>
      </c>
      <c r="B122" s="191"/>
    </row>
    <row r="123" spans="1:2" ht="12.75" customHeight="1" x14ac:dyDescent="0.25">
      <c r="A123" s="191" t="s">
        <v>34</v>
      </c>
      <c r="B123" s="191"/>
    </row>
    <row r="124" spans="1:2" ht="12.75" customHeight="1" x14ac:dyDescent="0.25">
      <c r="A124" s="191" t="s">
        <v>35</v>
      </c>
      <c r="B124" s="191"/>
    </row>
    <row r="125" spans="1:2" ht="12.75" customHeight="1" x14ac:dyDescent="0.25">
      <c r="A125" s="191" t="s">
        <v>37</v>
      </c>
      <c r="B125" s="191"/>
    </row>
    <row r="126" spans="1:2" ht="12.75" customHeight="1" x14ac:dyDescent="0.25">
      <c r="A126" s="191" t="s">
        <v>33</v>
      </c>
      <c r="B126" s="191"/>
    </row>
    <row r="127" spans="1:2" ht="12.75" customHeight="1" x14ac:dyDescent="0.25">
      <c r="A127" s="191" t="s">
        <v>34</v>
      </c>
      <c r="B127" s="191"/>
    </row>
    <row r="128" spans="1:2" ht="12.75" customHeight="1" x14ac:dyDescent="0.25">
      <c r="A128" s="191" t="s">
        <v>38</v>
      </c>
      <c r="B128" s="191"/>
    </row>
    <row r="129" spans="1:2" ht="12.75" customHeight="1" x14ac:dyDescent="0.25">
      <c r="A129" s="191" t="s">
        <v>33</v>
      </c>
      <c r="B129" s="191"/>
    </row>
    <row r="130" spans="1:2" ht="12.75" customHeight="1" x14ac:dyDescent="0.25">
      <c r="A130" s="191" t="s">
        <v>34</v>
      </c>
      <c r="B130" s="191"/>
    </row>
    <row r="131" spans="1:2" ht="12.75" customHeight="1" x14ac:dyDescent="0.25">
      <c r="A131" s="191" t="s">
        <v>35</v>
      </c>
      <c r="B131" s="191"/>
    </row>
    <row r="132" spans="1:2" ht="12.75" customHeight="1" x14ac:dyDescent="0.25">
      <c r="A132" s="191" t="s">
        <v>42</v>
      </c>
      <c r="B132" s="191"/>
    </row>
    <row r="133" spans="1:2" ht="12.75" customHeight="1" x14ac:dyDescent="0.25">
      <c r="A133" s="191" t="s">
        <v>43</v>
      </c>
      <c r="B133" s="191"/>
    </row>
    <row r="134" spans="1:2" ht="12.75" customHeight="1" x14ac:dyDescent="0.25">
      <c r="A134" s="191" t="s">
        <v>44</v>
      </c>
      <c r="B134" s="191"/>
    </row>
    <row r="135" spans="1:2" ht="12.75" customHeight="1" x14ac:dyDescent="0.25">
      <c r="A135" s="191" t="s">
        <v>46</v>
      </c>
      <c r="B135" s="191"/>
    </row>
    <row r="136" spans="1:2" ht="12.75" customHeight="1" x14ac:dyDescent="0.25">
      <c r="A136" s="191" t="s">
        <v>47</v>
      </c>
      <c r="B136" s="191"/>
    </row>
    <row r="137" spans="1:2" ht="12.75" customHeight="1" x14ac:dyDescent="0.25">
      <c r="A137" s="191" t="s">
        <v>49</v>
      </c>
      <c r="B137" s="191"/>
    </row>
    <row r="138" spans="1:2" ht="12.75" customHeight="1" x14ac:dyDescent="0.25">
      <c r="A138" s="191" t="s">
        <v>31</v>
      </c>
      <c r="B138" s="191"/>
    </row>
    <row r="139" spans="1:2" ht="12.75" customHeight="1" x14ac:dyDescent="0.25">
      <c r="A139" s="191" t="s">
        <v>32</v>
      </c>
      <c r="B139" s="191"/>
    </row>
    <row r="140" spans="1:2" ht="12.75" customHeight="1" x14ac:dyDescent="0.25">
      <c r="A140" s="191" t="s">
        <v>52</v>
      </c>
      <c r="B140" s="191"/>
    </row>
    <row r="141" spans="1:2" ht="12.75" customHeight="1" x14ac:dyDescent="0.25">
      <c r="A141" s="191" t="s">
        <v>53</v>
      </c>
      <c r="B141" s="191"/>
    </row>
    <row r="142" spans="1:2" ht="12.75" customHeight="1" x14ac:dyDescent="0.25">
      <c r="A142" s="191" t="s">
        <v>54</v>
      </c>
      <c r="B142" s="191"/>
    </row>
    <row r="143" spans="1:2" ht="12.75" customHeight="1" x14ac:dyDescent="0.25">
      <c r="A143" s="191" t="s">
        <v>55</v>
      </c>
      <c r="B143" s="191"/>
    </row>
    <row r="144" spans="1:2" ht="12.75" customHeight="1" x14ac:dyDescent="0.25">
      <c r="A144" s="191" t="s">
        <v>56</v>
      </c>
      <c r="B144" s="191"/>
    </row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</sheetData>
  <mergeCells count="11">
    <mergeCell ref="A117:B117"/>
    <mergeCell ref="AI2:AK2"/>
    <mergeCell ref="A1:B1"/>
    <mergeCell ref="A30:B30"/>
    <mergeCell ref="A59:B59"/>
    <mergeCell ref="A88:B88"/>
    <mergeCell ref="T2:V2"/>
    <mergeCell ref="J2:L2"/>
    <mergeCell ref="O2:Q2"/>
    <mergeCell ref="Y2:AA2"/>
    <mergeCell ref="AD2:AF2"/>
  </mergeCells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B3E21-6597-46A8-8C5A-C1AFFFEC54BB}">
  <dimension ref="A1:AK1001"/>
  <sheetViews>
    <sheetView workbookViewId="0">
      <selection activeCell="B66" sqref="B66"/>
    </sheetView>
  </sheetViews>
  <sheetFormatPr defaultColWidth="14.44140625" defaultRowHeight="15" customHeight="1" x14ac:dyDescent="0.25"/>
  <cols>
    <col min="1" max="1" width="17.77734375" customWidth="1"/>
    <col min="2" max="2" width="15.21875" customWidth="1"/>
    <col min="3" max="3" width="9.6640625" customWidth="1"/>
    <col min="4" max="4" width="10.33203125" customWidth="1"/>
    <col min="5" max="5" width="9.77734375" customWidth="1"/>
    <col min="6" max="6" width="7.5546875" customWidth="1"/>
    <col min="7" max="7" width="6.44140625" customWidth="1"/>
    <col min="8" max="26" width="8.6640625" customWidth="1"/>
  </cols>
  <sheetData>
    <row r="1" spans="1:37" ht="15" customHeight="1" x14ac:dyDescent="0.25">
      <c r="A1" s="190" t="s">
        <v>141</v>
      </c>
      <c r="B1" s="190"/>
    </row>
    <row r="2" spans="1:37" ht="12.75" customHeight="1" x14ac:dyDescent="0.25">
      <c r="A2" s="191" t="s">
        <v>29</v>
      </c>
      <c r="B2" s="191"/>
      <c r="J2" s="189" t="s">
        <v>141</v>
      </c>
      <c r="K2" s="189"/>
      <c r="L2" s="189"/>
      <c r="M2" s="135"/>
      <c r="N2" s="135"/>
      <c r="O2" s="189" t="s">
        <v>144</v>
      </c>
      <c r="P2" s="189"/>
      <c r="Q2" s="189"/>
      <c r="T2" s="189" t="s">
        <v>142</v>
      </c>
      <c r="U2" s="189"/>
      <c r="V2" s="189"/>
      <c r="W2" s="135"/>
      <c r="X2" s="135"/>
      <c r="Y2" s="189" t="s">
        <v>143</v>
      </c>
      <c r="Z2" s="189"/>
      <c r="AA2" s="189"/>
      <c r="AD2" s="189" t="s">
        <v>80</v>
      </c>
      <c r="AE2" s="189"/>
      <c r="AF2" s="189"/>
      <c r="AG2" s="135"/>
      <c r="AH2" s="135"/>
      <c r="AI2" s="189"/>
      <c r="AJ2" s="189"/>
      <c r="AK2" s="189"/>
    </row>
    <row r="3" spans="1:37" ht="12.75" customHeight="1" x14ac:dyDescent="0.25">
      <c r="A3" s="191" t="s">
        <v>30</v>
      </c>
      <c r="B3" s="191"/>
      <c r="I3" t="s">
        <v>16</v>
      </c>
      <c r="N3" t="s">
        <v>16</v>
      </c>
      <c r="S3" t="s">
        <v>16</v>
      </c>
      <c r="X3" t="s">
        <v>16</v>
      </c>
      <c r="AC3" t="s">
        <v>16</v>
      </c>
      <c r="AH3" s="59"/>
    </row>
    <row r="4" spans="1:37" ht="12.75" customHeight="1" x14ac:dyDescent="0.25">
      <c r="A4" s="191" t="s">
        <v>31</v>
      </c>
      <c r="B4" s="191" t="s">
        <v>57</v>
      </c>
      <c r="I4" t="s">
        <v>76</v>
      </c>
      <c r="J4" t="s">
        <v>346</v>
      </c>
      <c r="K4" t="s">
        <v>347</v>
      </c>
      <c r="L4" t="s">
        <v>348</v>
      </c>
      <c r="N4" t="s">
        <v>64</v>
      </c>
      <c r="O4" s="177" t="s">
        <v>375</v>
      </c>
      <c r="P4" t="s">
        <v>376</v>
      </c>
      <c r="Q4" t="s">
        <v>377</v>
      </c>
      <c r="S4" t="s">
        <v>64</v>
      </c>
      <c r="T4" t="s">
        <v>393</v>
      </c>
      <c r="U4" t="s">
        <v>394</v>
      </c>
      <c r="V4" t="s">
        <v>395</v>
      </c>
      <c r="X4" t="s">
        <v>64</v>
      </c>
      <c r="Y4" s="60" t="s">
        <v>555</v>
      </c>
      <c r="Z4" s="60" t="s">
        <v>556</v>
      </c>
      <c r="AA4" s="60" t="s">
        <v>557</v>
      </c>
      <c r="AC4" t="s">
        <v>71</v>
      </c>
      <c r="AD4" s="60" t="s">
        <v>573</v>
      </c>
      <c r="AE4" s="60" t="s">
        <v>574</v>
      </c>
      <c r="AF4" s="60" t="s">
        <v>578</v>
      </c>
    </row>
    <row r="5" spans="1:37" ht="12.75" customHeight="1" x14ac:dyDescent="0.25">
      <c r="A5" s="191" t="s">
        <v>32</v>
      </c>
      <c r="B5" s="191" t="s">
        <v>58</v>
      </c>
      <c r="I5" t="s">
        <v>75</v>
      </c>
      <c r="J5" t="s">
        <v>349</v>
      </c>
      <c r="K5" s="177" t="s">
        <v>350</v>
      </c>
      <c r="L5" t="s">
        <v>351</v>
      </c>
      <c r="N5" t="s">
        <v>63</v>
      </c>
      <c r="O5" t="s">
        <v>378</v>
      </c>
      <c r="P5" s="177" t="s">
        <v>379</v>
      </c>
      <c r="Q5" t="s">
        <v>380</v>
      </c>
      <c r="S5" t="s">
        <v>63</v>
      </c>
      <c r="T5" t="s">
        <v>396</v>
      </c>
      <c r="U5" s="177" t="s">
        <v>397</v>
      </c>
      <c r="V5" s="177" t="s">
        <v>398</v>
      </c>
      <c r="X5" t="s">
        <v>63</v>
      </c>
      <c r="Y5" s="60" t="s">
        <v>558</v>
      </c>
      <c r="Z5" s="60" t="s">
        <v>559</v>
      </c>
      <c r="AA5" s="60" t="s">
        <v>560</v>
      </c>
      <c r="AC5" s="60" t="s">
        <v>72</v>
      </c>
      <c r="AD5" s="60" t="s">
        <v>575</v>
      </c>
      <c r="AE5" s="60" t="s">
        <v>576</v>
      </c>
      <c r="AF5" s="60" t="s">
        <v>577</v>
      </c>
    </row>
    <row r="6" spans="1:37" ht="12.75" customHeight="1" x14ac:dyDescent="0.25">
      <c r="A6" s="191" t="s">
        <v>33</v>
      </c>
      <c r="B6" s="191" t="s">
        <v>364</v>
      </c>
      <c r="I6" t="s">
        <v>74</v>
      </c>
      <c r="J6" t="s">
        <v>352</v>
      </c>
      <c r="K6" t="s">
        <v>353</v>
      </c>
      <c r="L6" s="177" t="s">
        <v>354</v>
      </c>
      <c r="N6" t="s">
        <v>62</v>
      </c>
      <c r="O6" s="177" t="s">
        <v>381</v>
      </c>
      <c r="P6" t="s">
        <v>382</v>
      </c>
      <c r="Q6" t="s">
        <v>383</v>
      </c>
      <c r="S6" t="s">
        <v>62</v>
      </c>
      <c r="T6" s="177" t="s">
        <v>399</v>
      </c>
      <c r="U6" t="s">
        <v>400</v>
      </c>
      <c r="V6" t="s">
        <v>401</v>
      </c>
      <c r="X6" t="s">
        <v>62</v>
      </c>
      <c r="Y6" s="60" t="s">
        <v>561</v>
      </c>
      <c r="Z6" s="60" t="s">
        <v>562</v>
      </c>
      <c r="AA6" s="60" t="s">
        <v>563</v>
      </c>
      <c r="AC6" s="60" t="s">
        <v>73</v>
      </c>
      <c r="AD6" s="60" t="s">
        <v>579</v>
      </c>
      <c r="AE6" s="60" t="s">
        <v>580</v>
      </c>
      <c r="AF6" s="60" t="s">
        <v>581</v>
      </c>
    </row>
    <row r="7" spans="1:37" ht="12.75" customHeight="1" x14ac:dyDescent="0.25">
      <c r="A7" s="191" t="s">
        <v>34</v>
      </c>
      <c r="B7" s="191" t="s">
        <v>365</v>
      </c>
      <c r="I7" t="s">
        <v>73</v>
      </c>
      <c r="J7" t="s">
        <v>355</v>
      </c>
      <c r="K7" s="177" t="s">
        <v>356</v>
      </c>
      <c r="L7" t="s">
        <v>357</v>
      </c>
      <c r="N7" t="s">
        <v>61</v>
      </c>
      <c r="O7" t="s">
        <v>384</v>
      </c>
      <c r="P7" t="s">
        <v>385</v>
      </c>
      <c r="Q7" t="s">
        <v>386</v>
      </c>
      <c r="S7" t="s">
        <v>61</v>
      </c>
      <c r="T7" t="s">
        <v>402</v>
      </c>
      <c r="U7" s="177" t="s">
        <v>403</v>
      </c>
      <c r="V7" s="177" t="s">
        <v>404</v>
      </c>
      <c r="X7" t="s">
        <v>61</v>
      </c>
      <c r="Y7" s="60" t="s">
        <v>564</v>
      </c>
      <c r="Z7" s="60" t="s">
        <v>565</v>
      </c>
      <c r="AA7" s="60" t="s">
        <v>566</v>
      </c>
      <c r="AC7" s="60" t="s">
        <v>74</v>
      </c>
      <c r="AD7" s="60" t="s">
        <v>582</v>
      </c>
      <c r="AE7" s="60" t="s">
        <v>583</v>
      </c>
      <c r="AF7" s="60" t="s">
        <v>584</v>
      </c>
    </row>
    <row r="8" spans="1:37" ht="12.75" customHeight="1" x14ac:dyDescent="0.25">
      <c r="A8" s="191" t="s">
        <v>35</v>
      </c>
      <c r="B8" s="192" t="s">
        <v>366</v>
      </c>
      <c r="I8" t="s">
        <v>72</v>
      </c>
      <c r="J8" t="s">
        <v>358</v>
      </c>
      <c r="K8" t="s">
        <v>359</v>
      </c>
      <c r="L8" s="177" t="s">
        <v>360</v>
      </c>
      <c r="N8" t="s">
        <v>60</v>
      </c>
      <c r="O8" t="s">
        <v>387</v>
      </c>
      <c r="P8" t="s">
        <v>388</v>
      </c>
      <c r="Q8" s="177" t="s">
        <v>389</v>
      </c>
      <c r="S8" t="s">
        <v>60</v>
      </c>
      <c r="T8" t="s">
        <v>405</v>
      </c>
      <c r="U8" s="177" t="s">
        <v>406</v>
      </c>
      <c r="V8" s="177" t="s">
        <v>407</v>
      </c>
      <c r="X8" t="s">
        <v>60</v>
      </c>
      <c r="Y8" s="60" t="s">
        <v>567</v>
      </c>
      <c r="Z8" s="60" t="s">
        <v>568</v>
      </c>
      <c r="AA8" s="60" t="s">
        <v>569</v>
      </c>
      <c r="AC8" s="60" t="s">
        <v>75</v>
      </c>
      <c r="AD8" s="60" t="s">
        <v>585</v>
      </c>
      <c r="AE8" s="60" t="s">
        <v>586</v>
      </c>
      <c r="AF8" s="60" t="s">
        <v>587</v>
      </c>
    </row>
    <row r="9" spans="1:37" ht="12.75" customHeight="1" x14ac:dyDescent="0.25">
      <c r="A9" s="191" t="s">
        <v>37</v>
      </c>
      <c r="B9" s="191"/>
      <c r="I9" t="s">
        <v>71</v>
      </c>
      <c r="J9" s="177" t="s">
        <v>361</v>
      </c>
      <c r="K9" t="s">
        <v>362</v>
      </c>
      <c r="L9" t="s">
        <v>363</v>
      </c>
      <c r="N9" t="s">
        <v>59</v>
      </c>
      <c r="O9" t="s">
        <v>390</v>
      </c>
      <c r="P9" s="177" t="s">
        <v>391</v>
      </c>
      <c r="Q9" s="177" t="s">
        <v>392</v>
      </c>
      <c r="S9" t="s">
        <v>59</v>
      </c>
      <c r="T9" t="s">
        <v>408</v>
      </c>
      <c r="U9" t="s">
        <v>409</v>
      </c>
      <c r="V9" t="s">
        <v>410</v>
      </c>
      <c r="X9" t="s">
        <v>59</v>
      </c>
      <c r="Y9" s="60" t="s">
        <v>570</v>
      </c>
      <c r="Z9" s="60" t="s">
        <v>571</v>
      </c>
      <c r="AA9" s="60" t="s">
        <v>572</v>
      </c>
      <c r="AC9" s="60" t="s">
        <v>76</v>
      </c>
      <c r="AD9" s="60" t="s">
        <v>588</v>
      </c>
      <c r="AE9" s="60" t="s">
        <v>589</v>
      </c>
      <c r="AF9" s="60" t="s">
        <v>590</v>
      </c>
    </row>
    <row r="10" spans="1:37" ht="12.75" customHeight="1" x14ac:dyDescent="0.25">
      <c r="A10" s="191" t="s">
        <v>33</v>
      </c>
      <c r="B10" s="191" t="s">
        <v>367</v>
      </c>
    </row>
    <row r="11" spans="1:37" ht="12.75" customHeight="1" x14ac:dyDescent="0.25">
      <c r="A11" s="191" t="s">
        <v>34</v>
      </c>
      <c r="B11" s="191" t="s">
        <v>368</v>
      </c>
    </row>
    <row r="12" spans="1:37" ht="12.75" customHeight="1" x14ac:dyDescent="0.25">
      <c r="A12" s="191" t="s">
        <v>38</v>
      </c>
      <c r="B12" s="191"/>
      <c r="I12" s="177"/>
      <c r="J12" t="s">
        <v>609</v>
      </c>
    </row>
    <row r="13" spans="1:37" ht="12.75" customHeight="1" x14ac:dyDescent="0.25">
      <c r="A13" s="191" t="s">
        <v>33</v>
      </c>
      <c r="B13" s="191" t="s">
        <v>369</v>
      </c>
    </row>
    <row r="14" spans="1:37" ht="12.75" customHeight="1" x14ac:dyDescent="0.25">
      <c r="A14" s="191" t="s">
        <v>34</v>
      </c>
      <c r="B14" s="191" t="s">
        <v>370</v>
      </c>
    </row>
    <row r="15" spans="1:37" ht="12.75" customHeight="1" x14ac:dyDescent="0.25">
      <c r="A15" s="191" t="s">
        <v>35</v>
      </c>
      <c r="B15" s="191" t="s">
        <v>371</v>
      </c>
    </row>
    <row r="16" spans="1:37" ht="12.75" customHeight="1" x14ac:dyDescent="0.25">
      <c r="A16" s="191" t="s">
        <v>42</v>
      </c>
      <c r="B16" s="191"/>
    </row>
    <row r="17" spans="1:2" ht="12.75" customHeight="1" x14ac:dyDescent="0.25">
      <c r="A17" s="191" t="s">
        <v>43</v>
      </c>
      <c r="B17" s="191">
        <v>11</v>
      </c>
    </row>
    <row r="18" spans="1:2" ht="12.75" customHeight="1" x14ac:dyDescent="0.25">
      <c r="A18" s="191" t="s">
        <v>44</v>
      </c>
      <c r="B18" s="191" t="s">
        <v>372</v>
      </c>
    </row>
    <row r="19" spans="1:2" ht="12.75" customHeight="1" x14ac:dyDescent="0.25">
      <c r="A19" s="191" t="s">
        <v>46</v>
      </c>
      <c r="B19" s="191" t="s">
        <v>373</v>
      </c>
    </row>
    <row r="20" spans="1:2" ht="12.75" customHeight="1" x14ac:dyDescent="0.25">
      <c r="A20" s="191" t="s">
        <v>47</v>
      </c>
      <c r="B20" s="191" t="s">
        <v>374</v>
      </c>
    </row>
    <row r="21" spans="1:2" ht="12.75" customHeight="1" x14ac:dyDescent="0.25">
      <c r="A21" s="191" t="s">
        <v>49</v>
      </c>
      <c r="B21" s="191"/>
    </row>
    <row r="22" spans="1:2" ht="12.75" customHeight="1" x14ac:dyDescent="0.25">
      <c r="A22" s="191" t="s">
        <v>31</v>
      </c>
      <c r="B22" s="191" t="s">
        <v>50</v>
      </c>
    </row>
    <row r="23" spans="1:2" ht="12.75" customHeight="1" x14ac:dyDescent="0.25">
      <c r="A23" s="191" t="s">
        <v>32</v>
      </c>
      <c r="B23" s="191" t="s">
        <v>51</v>
      </c>
    </row>
    <row r="24" spans="1:2" ht="12.75" customHeight="1" x14ac:dyDescent="0.25">
      <c r="A24" s="191" t="s">
        <v>52</v>
      </c>
      <c r="B24" s="191"/>
    </row>
    <row r="25" spans="1:2" ht="12.75" customHeight="1" x14ac:dyDescent="0.25">
      <c r="A25" s="191" t="s">
        <v>53</v>
      </c>
      <c r="B25" s="191">
        <v>6</v>
      </c>
    </row>
    <row r="26" spans="1:2" ht="12.75" customHeight="1" x14ac:dyDescent="0.25">
      <c r="A26" s="191" t="s">
        <v>54</v>
      </c>
      <c r="B26" s="191">
        <v>3</v>
      </c>
    </row>
    <row r="27" spans="1:2" ht="12.75" customHeight="1" x14ac:dyDescent="0.25">
      <c r="A27" s="191" t="s">
        <v>55</v>
      </c>
      <c r="B27" s="191">
        <v>13</v>
      </c>
    </row>
    <row r="28" spans="1:2" ht="12.75" customHeight="1" x14ac:dyDescent="0.25">
      <c r="A28" s="191" t="s">
        <v>56</v>
      </c>
      <c r="B28" s="191">
        <v>5</v>
      </c>
    </row>
    <row r="29" spans="1:2" ht="12.75" customHeight="1" x14ac:dyDescent="0.25">
      <c r="A29" s="191"/>
      <c r="B29" s="191"/>
    </row>
    <row r="30" spans="1:2" ht="12.75" customHeight="1" x14ac:dyDescent="0.25">
      <c r="A30" s="190" t="s">
        <v>144</v>
      </c>
      <c r="B30" s="190"/>
    </row>
    <row r="31" spans="1:2" ht="12.75" customHeight="1" x14ac:dyDescent="0.25">
      <c r="A31" s="191" t="s">
        <v>29</v>
      </c>
      <c r="B31" s="191"/>
    </row>
    <row r="32" spans="1:2" ht="12.75" customHeight="1" x14ac:dyDescent="0.25">
      <c r="A32" s="191" t="s">
        <v>30</v>
      </c>
      <c r="B32" s="191"/>
    </row>
    <row r="33" spans="1:2" ht="12.75" customHeight="1" x14ac:dyDescent="0.25">
      <c r="A33" s="191" t="s">
        <v>31</v>
      </c>
      <c r="B33" s="191" t="s">
        <v>57</v>
      </c>
    </row>
    <row r="34" spans="1:2" ht="12.75" customHeight="1" x14ac:dyDescent="0.25">
      <c r="A34" s="191" t="s">
        <v>32</v>
      </c>
      <c r="B34" s="191" t="s">
        <v>58</v>
      </c>
    </row>
    <row r="35" spans="1:2" ht="12.75" customHeight="1" x14ac:dyDescent="0.25">
      <c r="A35" s="191" t="s">
        <v>33</v>
      </c>
      <c r="B35" s="191" t="s">
        <v>411</v>
      </c>
    </row>
    <row r="36" spans="1:2" ht="12.75" customHeight="1" x14ac:dyDescent="0.25">
      <c r="A36" s="191" t="s">
        <v>34</v>
      </c>
      <c r="B36" s="191" t="s">
        <v>412</v>
      </c>
    </row>
    <row r="37" spans="1:2" ht="12.75" customHeight="1" x14ac:dyDescent="0.25">
      <c r="A37" s="191" t="s">
        <v>35</v>
      </c>
      <c r="B37" s="192" t="s">
        <v>413</v>
      </c>
    </row>
    <row r="38" spans="1:2" ht="12.75" customHeight="1" x14ac:dyDescent="0.25">
      <c r="A38" s="191" t="s">
        <v>37</v>
      </c>
      <c r="B38" s="191"/>
    </row>
    <row r="39" spans="1:2" ht="12.75" customHeight="1" x14ac:dyDescent="0.25">
      <c r="A39" s="191" t="s">
        <v>33</v>
      </c>
      <c r="B39" s="191" t="s">
        <v>414</v>
      </c>
    </row>
    <row r="40" spans="1:2" ht="12.75" customHeight="1" x14ac:dyDescent="0.25">
      <c r="A40" s="191" t="s">
        <v>34</v>
      </c>
      <c r="B40" s="191" t="s">
        <v>415</v>
      </c>
    </row>
    <row r="41" spans="1:2" ht="12.75" customHeight="1" x14ac:dyDescent="0.25">
      <c r="A41" s="191" t="s">
        <v>38</v>
      </c>
      <c r="B41" s="191"/>
    </row>
    <row r="42" spans="1:2" ht="12.75" customHeight="1" x14ac:dyDescent="0.25">
      <c r="A42" s="191" t="s">
        <v>33</v>
      </c>
      <c r="B42" s="191" t="s">
        <v>416</v>
      </c>
    </row>
    <row r="43" spans="1:2" ht="12.75" customHeight="1" x14ac:dyDescent="0.25">
      <c r="A43" s="191" t="s">
        <v>34</v>
      </c>
      <c r="B43" s="191" t="s">
        <v>417</v>
      </c>
    </row>
    <row r="44" spans="1:2" ht="12.75" customHeight="1" x14ac:dyDescent="0.25">
      <c r="A44" s="191" t="s">
        <v>35</v>
      </c>
      <c r="B44" s="191" t="s">
        <v>418</v>
      </c>
    </row>
    <row r="45" spans="1:2" ht="12.75" customHeight="1" x14ac:dyDescent="0.25">
      <c r="A45" s="191" t="s">
        <v>42</v>
      </c>
      <c r="B45" s="191"/>
    </row>
    <row r="46" spans="1:2" ht="12.75" customHeight="1" x14ac:dyDescent="0.25">
      <c r="A46" s="191" t="s">
        <v>43</v>
      </c>
      <c r="B46" s="191">
        <v>10</v>
      </c>
    </row>
    <row r="47" spans="1:2" ht="12.75" customHeight="1" x14ac:dyDescent="0.25">
      <c r="A47" s="191" t="s">
        <v>44</v>
      </c>
      <c r="B47" s="191" t="s">
        <v>419</v>
      </c>
    </row>
    <row r="48" spans="1:2" ht="12.75" customHeight="1" x14ac:dyDescent="0.25">
      <c r="A48" s="191" t="s">
        <v>46</v>
      </c>
      <c r="B48" s="191" t="s">
        <v>420</v>
      </c>
    </row>
    <row r="49" spans="1:2" ht="12.75" customHeight="1" x14ac:dyDescent="0.25">
      <c r="A49" s="191" t="s">
        <v>47</v>
      </c>
      <c r="B49" s="191" t="s">
        <v>421</v>
      </c>
    </row>
    <row r="50" spans="1:2" ht="12.75" customHeight="1" x14ac:dyDescent="0.25">
      <c r="A50" s="191" t="s">
        <v>49</v>
      </c>
      <c r="B50" s="191"/>
    </row>
    <row r="51" spans="1:2" ht="12.75" customHeight="1" x14ac:dyDescent="0.25">
      <c r="A51" s="191" t="s">
        <v>31</v>
      </c>
      <c r="B51" s="191" t="s">
        <v>50</v>
      </c>
    </row>
    <row r="52" spans="1:2" ht="12.75" customHeight="1" x14ac:dyDescent="0.25">
      <c r="A52" s="191" t="s">
        <v>32</v>
      </c>
      <c r="B52" s="191" t="s">
        <v>51</v>
      </c>
    </row>
    <row r="53" spans="1:2" ht="12.75" customHeight="1" x14ac:dyDescent="0.25">
      <c r="A53" s="191" t="s">
        <v>52</v>
      </c>
      <c r="B53" s="191"/>
    </row>
    <row r="54" spans="1:2" ht="12.75" customHeight="1" x14ac:dyDescent="0.25">
      <c r="A54" s="191" t="s">
        <v>53</v>
      </c>
      <c r="B54" s="191">
        <v>6</v>
      </c>
    </row>
    <row r="55" spans="1:2" ht="12.75" customHeight="1" x14ac:dyDescent="0.25">
      <c r="A55" s="191" t="s">
        <v>54</v>
      </c>
      <c r="B55" s="191">
        <v>3</v>
      </c>
    </row>
    <row r="56" spans="1:2" ht="12.75" customHeight="1" x14ac:dyDescent="0.25">
      <c r="A56" s="191" t="s">
        <v>55</v>
      </c>
      <c r="B56" s="191">
        <v>12</v>
      </c>
    </row>
    <row r="57" spans="1:2" ht="12.75" customHeight="1" x14ac:dyDescent="0.25">
      <c r="A57" s="191" t="s">
        <v>56</v>
      </c>
      <c r="B57" s="191">
        <v>6</v>
      </c>
    </row>
    <row r="58" spans="1:2" ht="12.75" customHeight="1" x14ac:dyDescent="0.25">
      <c r="A58" s="191"/>
      <c r="B58" s="191"/>
    </row>
    <row r="59" spans="1:2" ht="12.75" customHeight="1" x14ac:dyDescent="0.25">
      <c r="A59" s="190" t="s">
        <v>142</v>
      </c>
      <c r="B59" s="190"/>
    </row>
    <row r="60" spans="1:2" ht="12.75" customHeight="1" x14ac:dyDescent="0.25">
      <c r="A60" s="191" t="s">
        <v>29</v>
      </c>
      <c r="B60" s="191"/>
    </row>
    <row r="61" spans="1:2" ht="12.75" customHeight="1" x14ac:dyDescent="0.25">
      <c r="A61" s="191" t="s">
        <v>30</v>
      </c>
      <c r="B61" s="191"/>
    </row>
    <row r="62" spans="1:2" ht="12.75" customHeight="1" x14ac:dyDescent="0.25">
      <c r="A62" s="191" t="s">
        <v>31</v>
      </c>
      <c r="B62" s="191" t="s">
        <v>57</v>
      </c>
    </row>
    <row r="63" spans="1:2" ht="12.75" customHeight="1" x14ac:dyDescent="0.25">
      <c r="A63" s="191" t="s">
        <v>32</v>
      </c>
      <c r="B63" s="191" t="s">
        <v>58</v>
      </c>
    </row>
    <row r="64" spans="1:2" ht="12.75" customHeight="1" x14ac:dyDescent="0.25">
      <c r="A64" s="191" t="s">
        <v>33</v>
      </c>
      <c r="B64" s="191" t="s">
        <v>422</v>
      </c>
    </row>
    <row r="65" spans="1:2" ht="12.75" customHeight="1" x14ac:dyDescent="0.25">
      <c r="A65" s="191" t="s">
        <v>34</v>
      </c>
      <c r="B65" s="191" t="s">
        <v>423</v>
      </c>
    </row>
    <row r="66" spans="1:2" ht="12.75" customHeight="1" x14ac:dyDescent="0.25">
      <c r="A66" s="191" t="s">
        <v>35</v>
      </c>
      <c r="B66" s="192" t="s">
        <v>424</v>
      </c>
    </row>
    <row r="67" spans="1:2" ht="12.75" customHeight="1" x14ac:dyDescent="0.25">
      <c r="A67" s="191" t="s">
        <v>37</v>
      </c>
      <c r="B67" s="191"/>
    </row>
    <row r="68" spans="1:2" ht="12.75" customHeight="1" x14ac:dyDescent="0.25">
      <c r="A68" s="191" t="s">
        <v>33</v>
      </c>
      <c r="B68" s="191" t="s">
        <v>425</v>
      </c>
    </row>
    <row r="69" spans="1:2" ht="12.75" customHeight="1" x14ac:dyDescent="0.25">
      <c r="A69" s="191" t="s">
        <v>34</v>
      </c>
      <c r="B69" s="191" t="s">
        <v>426</v>
      </c>
    </row>
    <row r="70" spans="1:2" ht="12.75" customHeight="1" x14ac:dyDescent="0.25">
      <c r="A70" s="191" t="s">
        <v>38</v>
      </c>
      <c r="B70" s="191"/>
    </row>
    <row r="71" spans="1:2" ht="12.75" customHeight="1" x14ac:dyDescent="0.25">
      <c r="A71" s="191" t="s">
        <v>33</v>
      </c>
      <c r="B71" s="191" t="s">
        <v>427</v>
      </c>
    </row>
    <row r="72" spans="1:2" ht="12.75" customHeight="1" x14ac:dyDescent="0.25">
      <c r="A72" s="191" t="s">
        <v>34</v>
      </c>
      <c r="B72" s="191" t="s">
        <v>428</v>
      </c>
    </row>
    <row r="73" spans="1:2" ht="12.75" customHeight="1" x14ac:dyDescent="0.25">
      <c r="A73" s="191" t="s">
        <v>35</v>
      </c>
      <c r="B73" s="191" t="s">
        <v>429</v>
      </c>
    </row>
    <row r="74" spans="1:2" ht="12.75" customHeight="1" x14ac:dyDescent="0.25">
      <c r="A74" s="191" t="s">
        <v>42</v>
      </c>
      <c r="B74" s="191"/>
    </row>
    <row r="75" spans="1:2" ht="12.75" customHeight="1" x14ac:dyDescent="0.25">
      <c r="A75" s="191" t="s">
        <v>43</v>
      </c>
      <c r="B75" s="191">
        <v>9</v>
      </c>
    </row>
    <row r="76" spans="1:2" ht="12.75" customHeight="1" x14ac:dyDescent="0.25">
      <c r="A76" s="191" t="s">
        <v>44</v>
      </c>
      <c r="B76" s="191" t="s">
        <v>430</v>
      </c>
    </row>
    <row r="77" spans="1:2" ht="12.75" customHeight="1" x14ac:dyDescent="0.25">
      <c r="A77" s="191" t="s">
        <v>46</v>
      </c>
      <c r="B77" s="191" t="s">
        <v>431</v>
      </c>
    </row>
    <row r="78" spans="1:2" ht="12.75" customHeight="1" x14ac:dyDescent="0.25">
      <c r="A78" s="191" t="s">
        <v>47</v>
      </c>
      <c r="B78" s="191" t="s">
        <v>432</v>
      </c>
    </row>
    <row r="79" spans="1:2" ht="12.75" customHeight="1" x14ac:dyDescent="0.25">
      <c r="A79" s="191" t="s">
        <v>49</v>
      </c>
      <c r="B79" s="191"/>
    </row>
    <row r="80" spans="1:2" ht="12.75" customHeight="1" x14ac:dyDescent="0.25">
      <c r="A80" s="191" t="s">
        <v>31</v>
      </c>
      <c r="B80" s="191" t="s">
        <v>50</v>
      </c>
    </row>
    <row r="81" spans="1:2" ht="12.75" customHeight="1" x14ac:dyDescent="0.25">
      <c r="A81" s="191" t="s">
        <v>32</v>
      </c>
      <c r="B81" s="191" t="s">
        <v>51</v>
      </c>
    </row>
    <row r="82" spans="1:2" ht="12.75" customHeight="1" x14ac:dyDescent="0.25">
      <c r="A82" s="191" t="s">
        <v>52</v>
      </c>
      <c r="B82" s="191"/>
    </row>
    <row r="83" spans="1:2" ht="12.75" customHeight="1" x14ac:dyDescent="0.25">
      <c r="A83" s="191" t="s">
        <v>53</v>
      </c>
      <c r="B83" s="191">
        <v>6</v>
      </c>
    </row>
    <row r="84" spans="1:2" ht="12.75" customHeight="1" x14ac:dyDescent="0.25">
      <c r="A84" s="191" t="s">
        <v>54</v>
      </c>
      <c r="B84" s="191">
        <v>3</v>
      </c>
    </row>
    <row r="85" spans="1:2" ht="12.75" customHeight="1" x14ac:dyDescent="0.25">
      <c r="A85" s="191" t="s">
        <v>55</v>
      </c>
      <c r="B85" s="191">
        <v>11</v>
      </c>
    </row>
    <row r="86" spans="1:2" ht="12.75" customHeight="1" x14ac:dyDescent="0.25">
      <c r="A86" s="191" t="s">
        <v>56</v>
      </c>
      <c r="B86" s="191">
        <v>7</v>
      </c>
    </row>
    <row r="87" spans="1:2" ht="12.75" customHeight="1" x14ac:dyDescent="0.25">
      <c r="A87" s="191"/>
      <c r="B87" s="191"/>
    </row>
    <row r="88" spans="1:2" ht="12.75" customHeight="1" x14ac:dyDescent="0.25">
      <c r="A88" s="190" t="s">
        <v>143</v>
      </c>
      <c r="B88" s="190"/>
    </row>
    <row r="89" spans="1:2" ht="12.75" customHeight="1" x14ac:dyDescent="0.25">
      <c r="A89" s="191" t="s">
        <v>29</v>
      </c>
      <c r="B89" s="191"/>
    </row>
    <row r="90" spans="1:2" ht="12.75" customHeight="1" x14ac:dyDescent="0.25">
      <c r="A90" s="191" t="s">
        <v>30</v>
      </c>
      <c r="B90" s="191" t="s">
        <v>554</v>
      </c>
    </row>
    <row r="91" spans="1:2" ht="12.75" customHeight="1" x14ac:dyDescent="0.25">
      <c r="A91" s="191" t="s">
        <v>31</v>
      </c>
      <c r="B91" s="191"/>
    </row>
    <row r="92" spans="1:2" ht="12.75" customHeight="1" x14ac:dyDescent="0.25">
      <c r="A92" s="191" t="s">
        <v>32</v>
      </c>
      <c r="B92" s="191"/>
    </row>
    <row r="93" spans="1:2" ht="12.75" customHeight="1" x14ac:dyDescent="0.25">
      <c r="A93" s="191" t="s">
        <v>33</v>
      </c>
      <c r="B93" s="191"/>
    </row>
    <row r="94" spans="1:2" ht="12.75" customHeight="1" x14ac:dyDescent="0.25">
      <c r="A94" s="191" t="s">
        <v>34</v>
      </c>
      <c r="B94" s="191"/>
    </row>
    <row r="95" spans="1:2" ht="12.75" customHeight="1" x14ac:dyDescent="0.25">
      <c r="A95" s="191" t="s">
        <v>35</v>
      </c>
      <c r="B95" s="191"/>
    </row>
    <row r="96" spans="1:2" ht="12.75" customHeight="1" x14ac:dyDescent="0.25">
      <c r="A96" s="191" t="s">
        <v>37</v>
      </c>
      <c r="B96" s="191"/>
    </row>
    <row r="97" spans="1:2" ht="12.75" customHeight="1" x14ac:dyDescent="0.25">
      <c r="A97" s="191" t="s">
        <v>33</v>
      </c>
      <c r="B97" s="191"/>
    </row>
    <row r="98" spans="1:2" ht="12.75" customHeight="1" x14ac:dyDescent="0.25">
      <c r="A98" s="191" t="s">
        <v>34</v>
      </c>
      <c r="B98" s="191"/>
    </row>
    <row r="99" spans="1:2" ht="12.75" customHeight="1" x14ac:dyDescent="0.25">
      <c r="A99" s="191" t="s">
        <v>38</v>
      </c>
      <c r="B99" s="191"/>
    </row>
    <row r="100" spans="1:2" ht="12.75" customHeight="1" x14ac:dyDescent="0.25">
      <c r="A100" s="191" t="s">
        <v>33</v>
      </c>
      <c r="B100" s="191"/>
    </row>
    <row r="101" spans="1:2" ht="12.75" customHeight="1" x14ac:dyDescent="0.25">
      <c r="A101" s="191" t="s">
        <v>34</v>
      </c>
      <c r="B101" s="191"/>
    </row>
    <row r="102" spans="1:2" ht="12.75" customHeight="1" x14ac:dyDescent="0.25">
      <c r="A102" s="191" t="s">
        <v>35</v>
      </c>
      <c r="B102" s="191"/>
    </row>
    <row r="103" spans="1:2" ht="12.75" customHeight="1" x14ac:dyDescent="0.25">
      <c r="A103" s="191" t="s">
        <v>42</v>
      </c>
      <c r="B103" s="191"/>
    </row>
    <row r="104" spans="1:2" ht="12.75" customHeight="1" x14ac:dyDescent="0.25">
      <c r="A104" s="191" t="s">
        <v>43</v>
      </c>
      <c r="B104" s="191"/>
    </row>
    <row r="105" spans="1:2" ht="12.75" customHeight="1" x14ac:dyDescent="0.25">
      <c r="A105" s="191" t="s">
        <v>44</v>
      </c>
      <c r="B105" s="191"/>
    </row>
    <row r="106" spans="1:2" ht="12.75" customHeight="1" x14ac:dyDescent="0.25">
      <c r="A106" s="191" t="s">
        <v>46</v>
      </c>
      <c r="B106" s="191"/>
    </row>
    <row r="107" spans="1:2" ht="12.75" customHeight="1" x14ac:dyDescent="0.25">
      <c r="A107" s="191" t="s">
        <v>47</v>
      </c>
      <c r="B107" s="191"/>
    </row>
    <row r="108" spans="1:2" ht="12.75" customHeight="1" x14ac:dyDescent="0.25">
      <c r="A108" s="191" t="s">
        <v>49</v>
      </c>
      <c r="B108" s="191"/>
    </row>
    <row r="109" spans="1:2" ht="12.75" customHeight="1" x14ac:dyDescent="0.25">
      <c r="A109" s="191" t="s">
        <v>31</v>
      </c>
      <c r="B109" s="191"/>
    </row>
    <row r="110" spans="1:2" ht="12.75" customHeight="1" x14ac:dyDescent="0.25">
      <c r="A110" s="191" t="s">
        <v>32</v>
      </c>
      <c r="B110" s="191"/>
    </row>
    <row r="111" spans="1:2" ht="12.75" customHeight="1" x14ac:dyDescent="0.25">
      <c r="A111" s="191" t="s">
        <v>52</v>
      </c>
      <c r="B111" s="191"/>
    </row>
    <row r="112" spans="1:2" ht="12.75" customHeight="1" x14ac:dyDescent="0.25">
      <c r="A112" s="191" t="s">
        <v>53</v>
      </c>
      <c r="B112" s="191"/>
    </row>
    <row r="113" spans="1:2" ht="12.75" customHeight="1" x14ac:dyDescent="0.25">
      <c r="A113" s="191" t="s">
        <v>54</v>
      </c>
      <c r="B113" s="191"/>
    </row>
    <row r="114" spans="1:2" ht="12.75" customHeight="1" x14ac:dyDescent="0.25">
      <c r="A114" s="191" t="s">
        <v>55</v>
      </c>
      <c r="B114" s="191"/>
    </row>
    <row r="115" spans="1:2" ht="12.75" customHeight="1" x14ac:dyDescent="0.25">
      <c r="A115" s="191" t="s">
        <v>56</v>
      </c>
      <c r="B115" s="191"/>
    </row>
    <row r="116" spans="1:2" ht="12.75" customHeight="1" x14ac:dyDescent="0.25">
      <c r="A116" s="191"/>
      <c r="B116" s="191"/>
    </row>
    <row r="117" spans="1:2" ht="12.75" customHeight="1" x14ac:dyDescent="0.25">
      <c r="A117" s="190" t="s">
        <v>80</v>
      </c>
      <c r="B117" s="190"/>
    </row>
    <row r="118" spans="1:2" ht="12.75" customHeight="1" x14ac:dyDescent="0.25">
      <c r="A118" s="191" t="s">
        <v>29</v>
      </c>
      <c r="B118" s="191"/>
    </row>
    <row r="119" spans="1:2" ht="12.75" customHeight="1" x14ac:dyDescent="0.25">
      <c r="A119" s="191" t="s">
        <v>30</v>
      </c>
      <c r="B119" s="191" t="s">
        <v>554</v>
      </c>
    </row>
    <row r="120" spans="1:2" ht="12.75" customHeight="1" x14ac:dyDescent="0.25">
      <c r="A120" s="191" t="s">
        <v>31</v>
      </c>
      <c r="B120" s="191"/>
    </row>
    <row r="121" spans="1:2" ht="12.75" customHeight="1" x14ac:dyDescent="0.25">
      <c r="A121" s="191" t="s">
        <v>32</v>
      </c>
      <c r="B121" s="191"/>
    </row>
    <row r="122" spans="1:2" ht="12.75" customHeight="1" x14ac:dyDescent="0.25">
      <c r="A122" s="191" t="s">
        <v>33</v>
      </c>
      <c r="B122" s="191"/>
    </row>
    <row r="123" spans="1:2" ht="12.75" customHeight="1" x14ac:dyDescent="0.25">
      <c r="A123" s="191" t="s">
        <v>34</v>
      </c>
      <c r="B123" s="191"/>
    </row>
    <row r="124" spans="1:2" ht="12.75" customHeight="1" x14ac:dyDescent="0.25">
      <c r="A124" s="191" t="s">
        <v>35</v>
      </c>
      <c r="B124" s="191"/>
    </row>
    <row r="125" spans="1:2" ht="12.75" customHeight="1" x14ac:dyDescent="0.25">
      <c r="A125" s="191" t="s">
        <v>37</v>
      </c>
      <c r="B125" s="191"/>
    </row>
    <row r="126" spans="1:2" ht="12.75" customHeight="1" x14ac:dyDescent="0.25">
      <c r="A126" s="191" t="s">
        <v>33</v>
      </c>
      <c r="B126" s="191"/>
    </row>
    <row r="127" spans="1:2" ht="12.75" customHeight="1" x14ac:dyDescent="0.25">
      <c r="A127" s="191" t="s">
        <v>34</v>
      </c>
      <c r="B127" s="191"/>
    </row>
    <row r="128" spans="1:2" ht="12.75" customHeight="1" x14ac:dyDescent="0.25">
      <c r="A128" s="191" t="s">
        <v>38</v>
      </c>
      <c r="B128" s="191"/>
    </row>
    <row r="129" spans="1:2" ht="12.75" customHeight="1" x14ac:dyDescent="0.25">
      <c r="A129" s="191" t="s">
        <v>33</v>
      </c>
      <c r="B129" s="191"/>
    </row>
    <row r="130" spans="1:2" ht="12.75" customHeight="1" x14ac:dyDescent="0.25">
      <c r="A130" s="191" t="s">
        <v>34</v>
      </c>
      <c r="B130" s="191"/>
    </row>
    <row r="131" spans="1:2" ht="12.75" customHeight="1" x14ac:dyDescent="0.25">
      <c r="A131" s="191" t="s">
        <v>35</v>
      </c>
      <c r="B131" s="191"/>
    </row>
    <row r="132" spans="1:2" ht="12.75" customHeight="1" x14ac:dyDescent="0.25">
      <c r="A132" s="191" t="s">
        <v>42</v>
      </c>
      <c r="B132" s="191"/>
    </row>
    <row r="133" spans="1:2" ht="12.75" customHeight="1" x14ac:dyDescent="0.25">
      <c r="A133" s="191" t="s">
        <v>43</v>
      </c>
      <c r="B133" s="191"/>
    </row>
    <row r="134" spans="1:2" ht="12.75" customHeight="1" x14ac:dyDescent="0.25">
      <c r="A134" s="191" t="s">
        <v>44</v>
      </c>
      <c r="B134" s="191"/>
    </row>
    <row r="135" spans="1:2" ht="12.75" customHeight="1" x14ac:dyDescent="0.25">
      <c r="A135" s="191" t="s">
        <v>46</v>
      </c>
      <c r="B135" s="191"/>
    </row>
    <row r="136" spans="1:2" ht="12.75" customHeight="1" x14ac:dyDescent="0.25">
      <c r="A136" s="191" t="s">
        <v>47</v>
      </c>
      <c r="B136" s="191"/>
    </row>
    <row r="137" spans="1:2" ht="12.75" customHeight="1" x14ac:dyDescent="0.25">
      <c r="A137" s="191" t="s">
        <v>49</v>
      </c>
      <c r="B137" s="191"/>
    </row>
    <row r="138" spans="1:2" ht="12.75" customHeight="1" x14ac:dyDescent="0.25">
      <c r="A138" s="191" t="s">
        <v>31</v>
      </c>
      <c r="B138" s="191"/>
    </row>
    <row r="139" spans="1:2" ht="12.75" customHeight="1" x14ac:dyDescent="0.25">
      <c r="A139" s="191" t="s">
        <v>32</v>
      </c>
      <c r="B139" s="191"/>
    </row>
    <row r="140" spans="1:2" ht="12.75" customHeight="1" x14ac:dyDescent="0.25">
      <c r="A140" s="191" t="s">
        <v>52</v>
      </c>
      <c r="B140" s="191"/>
    </row>
    <row r="141" spans="1:2" ht="12.75" customHeight="1" x14ac:dyDescent="0.25">
      <c r="A141" s="191" t="s">
        <v>53</v>
      </c>
      <c r="B141" s="191"/>
    </row>
    <row r="142" spans="1:2" ht="12.75" customHeight="1" x14ac:dyDescent="0.25">
      <c r="A142" s="191" t="s">
        <v>54</v>
      </c>
      <c r="B142" s="191"/>
    </row>
    <row r="143" spans="1:2" ht="12.75" customHeight="1" x14ac:dyDescent="0.25">
      <c r="A143" s="191" t="s">
        <v>55</v>
      </c>
      <c r="B143" s="191"/>
    </row>
    <row r="144" spans="1:2" ht="12.75" customHeight="1" x14ac:dyDescent="0.25">
      <c r="A144" s="191" t="s">
        <v>56</v>
      </c>
      <c r="B144" s="191"/>
    </row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</sheetData>
  <mergeCells count="11">
    <mergeCell ref="A1:B1"/>
    <mergeCell ref="J2:L2"/>
    <mergeCell ref="O2:Q2"/>
    <mergeCell ref="T2:V2"/>
    <mergeCell ref="Y2:AA2"/>
    <mergeCell ref="AI2:AK2"/>
    <mergeCell ref="A30:B30"/>
    <mergeCell ref="A59:B59"/>
    <mergeCell ref="A88:B88"/>
    <mergeCell ref="A117:B117"/>
    <mergeCell ref="AD2:AF2"/>
  </mergeCells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BFB6D-2CEC-4D25-91D5-A9DF8CB44D26}">
  <dimension ref="A1:AK1001"/>
  <sheetViews>
    <sheetView topLeftCell="A112" workbookViewId="0">
      <selection activeCell="B66" sqref="B66"/>
    </sheetView>
  </sheetViews>
  <sheetFormatPr defaultColWidth="14.44140625" defaultRowHeight="15" customHeight="1" x14ac:dyDescent="0.25"/>
  <cols>
    <col min="1" max="1" width="17.77734375" customWidth="1"/>
    <col min="2" max="2" width="15.21875" customWidth="1"/>
    <col min="3" max="3" width="9.6640625" customWidth="1"/>
    <col min="4" max="4" width="10.33203125" customWidth="1"/>
    <col min="5" max="5" width="9.77734375" customWidth="1"/>
    <col min="6" max="6" width="7.5546875" customWidth="1"/>
    <col min="7" max="7" width="6.44140625" customWidth="1"/>
    <col min="8" max="26" width="8.6640625" customWidth="1"/>
  </cols>
  <sheetData>
    <row r="1" spans="1:37" ht="15" customHeight="1" x14ac:dyDescent="0.25">
      <c r="A1" s="190" t="s">
        <v>141</v>
      </c>
      <c r="B1" s="190"/>
    </row>
    <row r="2" spans="1:37" ht="12.75" customHeight="1" x14ac:dyDescent="0.25">
      <c r="A2" s="191" t="s">
        <v>29</v>
      </c>
      <c r="B2" s="191"/>
      <c r="J2" s="189" t="s">
        <v>141</v>
      </c>
      <c r="K2" s="189"/>
      <c r="L2" s="189"/>
      <c r="M2" s="135"/>
      <c r="N2" s="135"/>
      <c r="O2" s="189" t="s">
        <v>144</v>
      </c>
      <c r="P2" s="189"/>
      <c r="Q2" s="189"/>
      <c r="T2" s="189" t="s">
        <v>142</v>
      </c>
      <c r="U2" s="189"/>
      <c r="V2" s="189"/>
      <c r="W2" s="135"/>
      <c r="X2" s="135"/>
      <c r="Y2" s="189" t="s">
        <v>143</v>
      </c>
      <c r="Z2" s="189"/>
      <c r="AA2" s="189"/>
      <c r="AD2" s="189" t="s">
        <v>80</v>
      </c>
      <c r="AE2" s="189"/>
      <c r="AF2" s="189"/>
      <c r="AG2" s="135"/>
      <c r="AH2" s="135"/>
      <c r="AI2" s="189"/>
      <c r="AJ2" s="189"/>
      <c r="AK2" s="189"/>
    </row>
    <row r="3" spans="1:37" ht="12.75" customHeight="1" x14ac:dyDescent="0.25">
      <c r="A3" s="191" t="s">
        <v>30</v>
      </c>
      <c r="B3" s="191"/>
      <c r="I3" t="s">
        <v>16</v>
      </c>
      <c r="N3" t="s">
        <v>16</v>
      </c>
      <c r="S3" t="s">
        <v>16</v>
      </c>
      <c r="X3" t="s">
        <v>16</v>
      </c>
      <c r="AC3" t="s">
        <v>16</v>
      </c>
      <c r="AH3" s="59"/>
    </row>
    <row r="4" spans="1:37" ht="12.75" customHeight="1" x14ac:dyDescent="0.25">
      <c r="A4" s="191" t="s">
        <v>31</v>
      </c>
      <c r="B4" s="191" t="s">
        <v>57</v>
      </c>
      <c r="I4" t="s">
        <v>76</v>
      </c>
      <c r="J4" t="s">
        <v>433</v>
      </c>
      <c r="K4" s="177" t="s">
        <v>434</v>
      </c>
      <c r="L4" t="s">
        <v>435</v>
      </c>
      <c r="N4" t="s">
        <v>64</v>
      </c>
      <c r="O4" t="s">
        <v>462</v>
      </c>
      <c r="P4" s="177" t="s">
        <v>463</v>
      </c>
      <c r="Q4" t="s">
        <v>464</v>
      </c>
      <c r="S4" t="s">
        <v>64</v>
      </c>
      <c r="T4" t="s">
        <v>480</v>
      </c>
      <c r="U4" s="177" t="s">
        <v>481</v>
      </c>
      <c r="V4" t="s">
        <v>482</v>
      </c>
      <c r="X4" t="s">
        <v>64</v>
      </c>
      <c r="Y4" s="60" t="s">
        <v>555</v>
      </c>
      <c r="Z4" s="60" t="s">
        <v>556</v>
      </c>
      <c r="AA4" s="60" t="s">
        <v>557</v>
      </c>
      <c r="AC4" t="s">
        <v>71</v>
      </c>
      <c r="AD4" s="60" t="s">
        <v>591</v>
      </c>
      <c r="AE4" s="60" t="s">
        <v>592</v>
      </c>
      <c r="AF4" s="60" t="s">
        <v>593</v>
      </c>
    </row>
    <row r="5" spans="1:37" ht="12.75" customHeight="1" x14ac:dyDescent="0.25">
      <c r="A5" s="191" t="s">
        <v>32</v>
      </c>
      <c r="B5" s="191" t="s">
        <v>58</v>
      </c>
      <c r="I5" t="s">
        <v>75</v>
      </c>
      <c r="J5" s="177" t="s">
        <v>436</v>
      </c>
      <c r="K5" t="s">
        <v>437</v>
      </c>
      <c r="L5" t="s">
        <v>438</v>
      </c>
      <c r="N5" t="s">
        <v>63</v>
      </c>
      <c r="O5" t="s">
        <v>465</v>
      </c>
      <c r="P5" t="s">
        <v>466</v>
      </c>
      <c r="Q5" s="177" t="s">
        <v>467</v>
      </c>
      <c r="S5" t="s">
        <v>63</v>
      </c>
      <c r="T5" t="s">
        <v>483</v>
      </c>
      <c r="U5" s="177" t="s">
        <v>484</v>
      </c>
      <c r="V5" t="s">
        <v>485</v>
      </c>
      <c r="X5" t="s">
        <v>63</v>
      </c>
      <c r="Y5" s="60" t="s">
        <v>558</v>
      </c>
      <c r="Z5" s="60" t="s">
        <v>559</v>
      </c>
      <c r="AA5" s="60" t="s">
        <v>560</v>
      </c>
      <c r="AC5" s="60" t="s">
        <v>72</v>
      </c>
      <c r="AD5" s="60" t="s">
        <v>594</v>
      </c>
      <c r="AE5" s="60" t="s">
        <v>595</v>
      </c>
      <c r="AF5" s="60" t="s">
        <v>596</v>
      </c>
    </row>
    <row r="6" spans="1:37" ht="12.75" customHeight="1" x14ac:dyDescent="0.25">
      <c r="A6" s="191" t="s">
        <v>33</v>
      </c>
      <c r="B6" s="191" t="s">
        <v>451</v>
      </c>
      <c r="I6" t="s">
        <v>74</v>
      </c>
      <c r="J6" t="s">
        <v>439</v>
      </c>
      <c r="K6" s="177" t="s">
        <v>440</v>
      </c>
      <c r="L6" t="s">
        <v>441</v>
      </c>
      <c r="N6" t="s">
        <v>62</v>
      </c>
      <c r="O6" t="s">
        <v>468</v>
      </c>
      <c r="P6" t="s">
        <v>469</v>
      </c>
      <c r="Q6" t="s">
        <v>470</v>
      </c>
      <c r="S6" t="s">
        <v>62</v>
      </c>
      <c r="T6" s="177" t="s">
        <v>486</v>
      </c>
      <c r="U6" t="s">
        <v>487</v>
      </c>
      <c r="V6" t="s">
        <v>488</v>
      </c>
      <c r="X6" t="s">
        <v>62</v>
      </c>
      <c r="Y6" s="60" t="s">
        <v>561</v>
      </c>
      <c r="Z6" s="60" t="s">
        <v>562</v>
      </c>
      <c r="AA6" s="60" t="s">
        <v>563</v>
      </c>
      <c r="AC6" s="60" t="s">
        <v>73</v>
      </c>
      <c r="AD6" s="60" t="s">
        <v>597</v>
      </c>
      <c r="AE6" s="60" t="s">
        <v>598</v>
      </c>
      <c r="AF6" s="60" t="s">
        <v>599</v>
      </c>
    </row>
    <row r="7" spans="1:37" ht="12.75" customHeight="1" x14ac:dyDescent="0.25">
      <c r="A7" s="191" t="s">
        <v>34</v>
      </c>
      <c r="B7" s="191" t="s">
        <v>452</v>
      </c>
      <c r="I7" t="s">
        <v>73</v>
      </c>
      <c r="J7" t="s">
        <v>442</v>
      </c>
      <c r="K7" t="s">
        <v>443</v>
      </c>
      <c r="L7" s="177" t="s">
        <v>444</v>
      </c>
      <c r="N7" t="s">
        <v>61</v>
      </c>
      <c r="O7" t="s">
        <v>471</v>
      </c>
      <c r="P7" t="s">
        <v>472</v>
      </c>
      <c r="Q7" t="s">
        <v>473</v>
      </c>
      <c r="S7" t="s">
        <v>61</v>
      </c>
      <c r="T7" s="177" t="s">
        <v>489</v>
      </c>
      <c r="U7" t="s">
        <v>490</v>
      </c>
      <c r="V7" t="s">
        <v>491</v>
      </c>
      <c r="X7" t="s">
        <v>61</v>
      </c>
      <c r="Y7" s="60" t="s">
        <v>564</v>
      </c>
      <c r="Z7" s="60" t="s">
        <v>565</v>
      </c>
      <c r="AA7" s="60" t="s">
        <v>566</v>
      </c>
      <c r="AC7" s="60" t="s">
        <v>74</v>
      </c>
      <c r="AD7" s="60" t="s">
        <v>600</v>
      </c>
      <c r="AE7" s="60" t="s">
        <v>601</v>
      </c>
      <c r="AF7" s="60" t="s">
        <v>602</v>
      </c>
    </row>
    <row r="8" spans="1:37" ht="12.75" customHeight="1" x14ac:dyDescent="0.25">
      <c r="A8" s="191" t="s">
        <v>35</v>
      </c>
      <c r="B8" s="192" t="s">
        <v>453</v>
      </c>
      <c r="I8" t="s">
        <v>72</v>
      </c>
      <c r="J8" t="s">
        <v>445</v>
      </c>
      <c r="K8" t="s">
        <v>446</v>
      </c>
      <c r="L8" s="177" t="s">
        <v>447</v>
      </c>
      <c r="N8" t="s">
        <v>60</v>
      </c>
      <c r="O8" t="s">
        <v>474</v>
      </c>
      <c r="P8" t="s">
        <v>475</v>
      </c>
      <c r="Q8" t="s">
        <v>476</v>
      </c>
      <c r="S8" t="s">
        <v>60</v>
      </c>
      <c r="T8" t="s">
        <v>492</v>
      </c>
      <c r="U8" s="177" t="s">
        <v>493</v>
      </c>
      <c r="V8" t="s">
        <v>494</v>
      </c>
      <c r="X8" t="s">
        <v>60</v>
      </c>
      <c r="Y8" s="60" t="s">
        <v>567</v>
      </c>
      <c r="Z8" s="60" t="s">
        <v>568</v>
      </c>
      <c r="AA8" s="60" t="s">
        <v>569</v>
      </c>
      <c r="AC8" s="60" t="s">
        <v>75</v>
      </c>
      <c r="AD8" s="60" t="s">
        <v>603</v>
      </c>
      <c r="AE8" s="60" t="s">
        <v>604</v>
      </c>
      <c r="AF8" s="60" t="s">
        <v>605</v>
      </c>
    </row>
    <row r="9" spans="1:37" ht="12.75" customHeight="1" x14ac:dyDescent="0.25">
      <c r="A9" s="191" t="s">
        <v>37</v>
      </c>
      <c r="B9" s="191"/>
      <c r="I9" t="s">
        <v>71</v>
      </c>
      <c r="J9" t="s">
        <v>448</v>
      </c>
      <c r="K9" t="s">
        <v>449</v>
      </c>
      <c r="L9" s="177" t="s">
        <v>450</v>
      </c>
      <c r="N9" t="s">
        <v>59</v>
      </c>
      <c r="O9" t="s">
        <v>477</v>
      </c>
      <c r="P9" t="s">
        <v>478</v>
      </c>
      <c r="Q9" t="s">
        <v>479</v>
      </c>
      <c r="S9" t="s">
        <v>59</v>
      </c>
      <c r="T9" s="177" t="s">
        <v>495</v>
      </c>
      <c r="U9" t="s">
        <v>496</v>
      </c>
      <c r="V9" s="177" t="s">
        <v>497</v>
      </c>
      <c r="X9" t="s">
        <v>59</v>
      </c>
      <c r="Y9" s="60" t="s">
        <v>570</v>
      </c>
      <c r="Z9" s="60" t="s">
        <v>571</v>
      </c>
      <c r="AA9" s="60" t="s">
        <v>572</v>
      </c>
      <c r="AC9" s="60" t="s">
        <v>76</v>
      </c>
      <c r="AD9" s="60" t="s">
        <v>606</v>
      </c>
      <c r="AE9" s="60" t="s">
        <v>607</v>
      </c>
      <c r="AF9" s="60" t="s">
        <v>608</v>
      </c>
    </row>
    <row r="10" spans="1:37" ht="12.75" customHeight="1" x14ac:dyDescent="0.25">
      <c r="A10" s="191" t="s">
        <v>33</v>
      </c>
      <c r="B10" s="191" t="s">
        <v>454</v>
      </c>
    </row>
    <row r="11" spans="1:37" ht="12.75" customHeight="1" x14ac:dyDescent="0.25">
      <c r="A11" s="191" t="s">
        <v>34</v>
      </c>
      <c r="B11" s="191" t="s">
        <v>455</v>
      </c>
    </row>
    <row r="12" spans="1:37" ht="12.75" customHeight="1" x14ac:dyDescent="0.25">
      <c r="A12" s="191" t="s">
        <v>38</v>
      </c>
      <c r="B12" s="191"/>
      <c r="I12" s="177"/>
      <c r="J12" t="s">
        <v>609</v>
      </c>
    </row>
    <row r="13" spans="1:37" ht="12.75" customHeight="1" x14ac:dyDescent="0.25">
      <c r="A13" s="191" t="s">
        <v>33</v>
      </c>
      <c r="B13" s="191" t="s">
        <v>456</v>
      </c>
    </row>
    <row r="14" spans="1:37" ht="12.75" customHeight="1" x14ac:dyDescent="0.25">
      <c r="A14" s="191" t="s">
        <v>34</v>
      </c>
      <c r="B14" s="191" t="s">
        <v>457</v>
      </c>
    </row>
    <row r="15" spans="1:37" ht="12.75" customHeight="1" x14ac:dyDescent="0.25">
      <c r="A15" s="191" t="s">
        <v>35</v>
      </c>
      <c r="B15" s="191" t="s">
        <v>458</v>
      </c>
    </row>
    <row r="16" spans="1:37" ht="12.75" customHeight="1" x14ac:dyDescent="0.25">
      <c r="A16" s="191" t="s">
        <v>42</v>
      </c>
      <c r="B16" s="191"/>
    </row>
    <row r="17" spans="1:2" ht="12.75" customHeight="1" x14ac:dyDescent="0.25">
      <c r="A17" s="191" t="s">
        <v>43</v>
      </c>
      <c r="B17" s="191">
        <v>10</v>
      </c>
    </row>
    <row r="18" spans="1:2" ht="12.75" customHeight="1" x14ac:dyDescent="0.25">
      <c r="A18" s="191" t="s">
        <v>44</v>
      </c>
      <c r="B18" s="191" t="s">
        <v>459</v>
      </c>
    </row>
    <row r="19" spans="1:2" ht="12.75" customHeight="1" x14ac:dyDescent="0.25">
      <c r="A19" s="191" t="s">
        <v>46</v>
      </c>
      <c r="B19" s="191" t="s">
        <v>460</v>
      </c>
    </row>
    <row r="20" spans="1:2" ht="12.75" customHeight="1" x14ac:dyDescent="0.25">
      <c r="A20" s="191" t="s">
        <v>47</v>
      </c>
      <c r="B20" s="191" t="s">
        <v>461</v>
      </c>
    </row>
    <row r="21" spans="1:2" ht="12.75" customHeight="1" x14ac:dyDescent="0.25">
      <c r="A21" s="191" t="s">
        <v>49</v>
      </c>
      <c r="B21" s="191"/>
    </row>
    <row r="22" spans="1:2" ht="12.75" customHeight="1" x14ac:dyDescent="0.25">
      <c r="A22" s="191" t="s">
        <v>31</v>
      </c>
      <c r="B22" s="191" t="s">
        <v>50</v>
      </c>
    </row>
    <row r="23" spans="1:2" ht="12.75" customHeight="1" x14ac:dyDescent="0.25">
      <c r="A23" s="191" t="s">
        <v>32</v>
      </c>
      <c r="B23" s="191" t="s">
        <v>51</v>
      </c>
    </row>
    <row r="24" spans="1:2" ht="12.75" customHeight="1" x14ac:dyDescent="0.25">
      <c r="A24" s="191" t="s">
        <v>52</v>
      </c>
      <c r="B24" s="191"/>
    </row>
    <row r="25" spans="1:2" ht="12.75" customHeight="1" x14ac:dyDescent="0.25">
      <c r="A25" s="191" t="s">
        <v>53</v>
      </c>
      <c r="B25" s="191">
        <v>6</v>
      </c>
    </row>
    <row r="26" spans="1:2" ht="12.75" customHeight="1" x14ac:dyDescent="0.25">
      <c r="A26" s="191" t="s">
        <v>54</v>
      </c>
      <c r="B26" s="191">
        <v>3</v>
      </c>
    </row>
    <row r="27" spans="1:2" ht="12.75" customHeight="1" x14ac:dyDescent="0.25">
      <c r="A27" s="191" t="s">
        <v>55</v>
      </c>
      <c r="B27" s="191">
        <v>12</v>
      </c>
    </row>
    <row r="28" spans="1:2" ht="12.75" customHeight="1" x14ac:dyDescent="0.25">
      <c r="A28" s="191" t="s">
        <v>56</v>
      </c>
      <c r="B28" s="191">
        <v>6</v>
      </c>
    </row>
    <row r="29" spans="1:2" ht="12.75" customHeight="1" x14ac:dyDescent="0.25">
      <c r="A29" s="191"/>
      <c r="B29" s="191"/>
    </row>
    <row r="30" spans="1:2" ht="12.75" customHeight="1" x14ac:dyDescent="0.25">
      <c r="A30" s="190" t="s">
        <v>144</v>
      </c>
      <c r="B30" s="190"/>
    </row>
    <row r="31" spans="1:2" ht="12.75" customHeight="1" x14ac:dyDescent="0.25">
      <c r="A31" s="191" t="s">
        <v>29</v>
      </c>
      <c r="B31" s="191"/>
    </row>
    <row r="32" spans="1:2" ht="12.75" customHeight="1" x14ac:dyDescent="0.25">
      <c r="A32" s="191" t="s">
        <v>30</v>
      </c>
      <c r="B32" s="191"/>
    </row>
    <row r="33" spans="1:2" ht="12.75" customHeight="1" x14ac:dyDescent="0.25">
      <c r="A33" s="191" t="s">
        <v>31</v>
      </c>
      <c r="B33" s="191" t="s">
        <v>57</v>
      </c>
    </row>
    <row r="34" spans="1:2" ht="12.75" customHeight="1" x14ac:dyDescent="0.25">
      <c r="A34" s="191" t="s">
        <v>32</v>
      </c>
      <c r="B34" s="191" t="s">
        <v>58</v>
      </c>
    </row>
    <row r="35" spans="1:2" ht="12.75" customHeight="1" x14ac:dyDescent="0.25">
      <c r="A35" s="191" t="s">
        <v>33</v>
      </c>
      <c r="B35" s="191" t="s">
        <v>498</v>
      </c>
    </row>
    <row r="36" spans="1:2" ht="12.75" customHeight="1" x14ac:dyDescent="0.25">
      <c r="A36" s="191" t="s">
        <v>34</v>
      </c>
      <c r="B36" s="191" t="s">
        <v>499</v>
      </c>
    </row>
    <row r="37" spans="1:2" ht="12.75" customHeight="1" x14ac:dyDescent="0.25">
      <c r="A37" s="191" t="s">
        <v>35</v>
      </c>
      <c r="B37" s="192" t="s">
        <v>500</v>
      </c>
    </row>
    <row r="38" spans="1:2" ht="12.75" customHeight="1" x14ac:dyDescent="0.25">
      <c r="A38" s="191" t="s">
        <v>37</v>
      </c>
      <c r="B38" s="191"/>
    </row>
    <row r="39" spans="1:2" ht="12.75" customHeight="1" x14ac:dyDescent="0.25">
      <c r="A39" s="191" t="s">
        <v>33</v>
      </c>
      <c r="B39" s="191" t="s">
        <v>501</v>
      </c>
    </row>
    <row r="40" spans="1:2" ht="12.75" customHeight="1" x14ac:dyDescent="0.25">
      <c r="A40" s="191" t="s">
        <v>34</v>
      </c>
      <c r="B40" s="191" t="s">
        <v>502</v>
      </c>
    </row>
    <row r="41" spans="1:2" ht="12.75" customHeight="1" x14ac:dyDescent="0.25">
      <c r="A41" s="191" t="s">
        <v>38</v>
      </c>
      <c r="B41" s="191"/>
    </row>
    <row r="42" spans="1:2" ht="12.75" customHeight="1" x14ac:dyDescent="0.25">
      <c r="A42" s="191" t="s">
        <v>33</v>
      </c>
      <c r="B42" s="191" t="s">
        <v>503</v>
      </c>
    </row>
    <row r="43" spans="1:2" ht="12.75" customHeight="1" x14ac:dyDescent="0.25">
      <c r="A43" s="191" t="s">
        <v>34</v>
      </c>
      <c r="B43" s="191" t="s">
        <v>504</v>
      </c>
    </row>
    <row r="44" spans="1:2" ht="12.75" customHeight="1" x14ac:dyDescent="0.25">
      <c r="A44" s="191" t="s">
        <v>35</v>
      </c>
      <c r="B44" s="191" t="s">
        <v>505</v>
      </c>
    </row>
    <row r="45" spans="1:2" ht="12.75" customHeight="1" x14ac:dyDescent="0.25">
      <c r="A45" s="191" t="s">
        <v>42</v>
      </c>
      <c r="B45" s="191"/>
    </row>
    <row r="46" spans="1:2" ht="12.75" customHeight="1" x14ac:dyDescent="0.25">
      <c r="A46" s="191" t="s">
        <v>43</v>
      </c>
      <c r="B46" s="191">
        <v>14</v>
      </c>
    </row>
    <row r="47" spans="1:2" ht="12.75" customHeight="1" x14ac:dyDescent="0.25">
      <c r="A47" s="191" t="s">
        <v>44</v>
      </c>
      <c r="B47" s="191" t="s">
        <v>506</v>
      </c>
    </row>
    <row r="48" spans="1:2" ht="12.75" customHeight="1" x14ac:dyDescent="0.25">
      <c r="A48" s="191" t="s">
        <v>46</v>
      </c>
      <c r="B48" s="191">
        <v>1314</v>
      </c>
    </row>
    <row r="49" spans="1:2" ht="12.75" customHeight="1" x14ac:dyDescent="0.25">
      <c r="A49" s="191" t="s">
        <v>47</v>
      </c>
      <c r="B49" s="191" t="s">
        <v>507</v>
      </c>
    </row>
    <row r="50" spans="1:2" ht="12.75" customHeight="1" x14ac:dyDescent="0.25">
      <c r="A50" s="191" t="s">
        <v>49</v>
      </c>
      <c r="B50" s="191"/>
    </row>
    <row r="51" spans="1:2" ht="12.75" customHeight="1" x14ac:dyDescent="0.25">
      <c r="A51" s="191" t="s">
        <v>31</v>
      </c>
      <c r="B51" s="191" t="s">
        <v>50</v>
      </c>
    </row>
    <row r="52" spans="1:2" ht="12.75" customHeight="1" x14ac:dyDescent="0.25">
      <c r="A52" s="191" t="s">
        <v>32</v>
      </c>
      <c r="B52" s="191" t="s">
        <v>51</v>
      </c>
    </row>
    <row r="53" spans="1:2" ht="12.75" customHeight="1" x14ac:dyDescent="0.25">
      <c r="A53" s="191" t="s">
        <v>52</v>
      </c>
      <c r="B53" s="191"/>
    </row>
    <row r="54" spans="1:2" ht="12.75" customHeight="1" x14ac:dyDescent="0.25">
      <c r="A54" s="191" t="s">
        <v>53</v>
      </c>
      <c r="B54" s="191">
        <v>6</v>
      </c>
    </row>
    <row r="55" spans="1:2" ht="12.75" customHeight="1" x14ac:dyDescent="0.25">
      <c r="A55" s="191" t="s">
        <v>54</v>
      </c>
      <c r="B55" s="191">
        <v>3</v>
      </c>
    </row>
    <row r="56" spans="1:2" ht="12.75" customHeight="1" x14ac:dyDescent="0.25">
      <c r="A56" s="191" t="s">
        <v>55</v>
      </c>
      <c r="B56" s="191">
        <v>16</v>
      </c>
    </row>
    <row r="57" spans="1:2" ht="12.75" customHeight="1" x14ac:dyDescent="0.25">
      <c r="A57" s="191" t="s">
        <v>56</v>
      </c>
      <c r="B57" s="191">
        <v>2</v>
      </c>
    </row>
    <row r="58" spans="1:2" ht="12.75" customHeight="1" x14ac:dyDescent="0.25">
      <c r="A58" s="191"/>
      <c r="B58" s="191"/>
    </row>
    <row r="59" spans="1:2" ht="12.75" customHeight="1" x14ac:dyDescent="0.25">
      <c r="A59" s="190" t="s">
        <v>142</v>
      </c>
      <c r="B59" s="190"/>
    </row>
    <row r="60" spans="1:2" ht="12.75" customHeight="1" x14ac:dyDescent="0.25">
      <c r="A60" s="191" t="s">
        <v>29</v>
      </c>
      <c r="B60" s="191"/>
    </row>
    <row r="61" spans="1:2" ht="12.75" customHeight="1" x14ac:dyDescent="0.25">
      <c r="A61" s="191" t="s">
        <v>30</v>
      </c>
      <c r="B61" s="191"/>
    </row>
    <row r="62" spans="1:2" ht="12.75" customHeight="1" x14ac:dyDescent="0.25">
      <c r="A62" s="191" t="s">
        <v>31</v>
      </c>
      <c r="B62" s="191" t="s">
        <v>57</v>
      </c>
    </row>
    <row r="63" spans="1:2" ht="12.75" customHeight="1" x14ac:dyDescent="0.25">
      <c r="A63" s="191" t="s">
        <v>32</v>
      </c>
      <c r="B63" s="191" t="s">
        <v>58</v>
      </c>
    </row>
    <row r="64" spans="1:2" ht="12.75" customHeight="1" x14ac:dyDescent="0.25">
      <c r="A64" s="191" t="s">
        <v>33</v>
      </c>
      <c r="B64" s="191" t="s">
        <v>508</v>
      </c>
    </row>
    <row r="65" spans="1:2" ht="12.75" customHeight="1" x14ac:dyDescent="0.25">
      <c r="A65" s="191" t="s">
        <v>34</v>
      </c>
      <c r="B65" s="191" t="s">
        <v>509</v>
      </c>
    </row>
    <row r="66" spans="1:2" ht="12.75" customHeight="1" x14ac:dyDescent="0.25">
      <c r="A66" s="191" t="s">
        <v>35</v>
      </c>
      <c r="B66" s="192" t="s">
        <v>510</v>
      </c>
    </row>
    <row r="67" spans="1:2" ht="12.75" customHeight="1" x14ac:dyDescent="0.25">
      <c r="A67" s="191" t="s">
        <v>37</v>
      </c>
      <c r="B67" s="191"/>
    </row>
    <row r="68" spans="1:2" ht="12.75" customHeight="1" x14ac:dyDescent="0.25">
      <c r="A68" s="191" t="s">
        <v>33</v>
      </c>
      <c r="B68" s="191" t="s">
        <v>511</v>
      </c>
    </row>
    <row r="69" spans="1:2" ht="12.75" customHeight="1" x14ac:dyDescent="0.25">
      <c r="A69" s="191" t="s">
        <v>34</v>
      </c>
      <c r="B69" s="191" t="s">
        <v>512</v>
      </c>
    </row>
    <row r="70" spans="1:2" ht="12.75" customHeight="1" x14ac:dyDescent="0.25">
      <c r="A70" s="191" t="s">
        <v>38</v>
      </c>
      <c r="B70" s="191"/>
    </row>
    <row r="71" spans="1:2" ht="12.75" customHeight="1" x14ac:dyDescent="0.25">
      <c r="A71" s="191" t="s">
        <v>33</v>
      </c>
      <c r="B71" s="191" t="s">
        <v>513</v>
      </c>
    </row>
    <row r="72" spans="1:2" ht="12.75" customHeight="1" x14ac:dyDescent="0.25">
      <c r="A72" s="191" t="s">
        <v>34</v>
      </c>
      <c r="B72" s="191" t="s">
        <v>514</v>
      </c>
    </row>
    <row r="73" spans="1:2" ht="12.75" customHeight="1" x14ac:dyDescent="0.25">
      <c r="A73" s="191" t="s">
        <v>35</v>
      </c>
      <c r="B73" s="191" t="s">
        <v>515</v>
      </c>
    </row>
    <row r="74" spans="1:2" ht="12.75" customHeight="1" x14ac:dyDescent="0.25">
      <c r="A74" s="191" t="s">
        <v>42</v>
      </c>
      <c r="B74" s="191"/>
    </row>
    <row r="75" spans="1:2" ht="12.75" customHeight="1" x14ac:dyDescent="0.25">
      <c r="A75" s="191" t="s">
        <v>43</v>
      </c>
      <c r="B75" s="191">
        <v>9</v>
      </c>
    </row>
    <row r="76" spans="1:2" ht="12.75" customHeight="1" x14ac:dyDescent="0.25">
      <c r="A76" s="191" t="s">
        <v>44</v>
      </c>
      <c r="B76" s="191" t="s">
        <v>516</v>
      </c>
    </row>
    <row r="77" spans="1:2" ht="12.75" customHeight="1" x14ac:dyDescent="0.25">
      <c r="A77" s="191" t="s">
        <v>46</v>
      </c>
      <c r="B77" s="191">
        <v>1371</v>
      </c>
    </row>
    <row r="78" spans="1:2" ht="12.75" customHeight="1" x14ac:dyDescent="0.25">
      <c r="A78" s="191" t="s">
        <v>47</v>
      </c>
      <c r="B78" s="191" t="s">
        <v>517</v>
      </c>
    </row>
    <row r="79" spans="1:2" ht="12.75" customHeight="1" x14ac:dyDescent="0.25">
      <c r="A79" s="191" t="s">
        <v>49</v>
      </c>
      <c r="B79" s="191"/>
    </row>
    <row r="80" spans="1:2" ht="12.75" customHeight="1" x14ac:dyDescent="0.25">
      <c r="A80" s="191" t="s">
        <v>31</v>
      </c>
      <c r="B80" s="191" t="s">
        <v>50</v>
      </c>
    </row>
    <row r="81" spans="1:2" ht="12.75" customHeight="1" x14ac:dyDescent="0.25">
      <c r="A81" s="191" t="s">
        <v>32</v>
      </c>
      <c r="B81" s="191" t="s">
        <v>51</v>
      </c>
    </row>
    <row r="82" spans="1:2" ht="12.75" customHeight="1" x14ac:dyDescent="0.25">
      <c r="A82" s="191" t="s">
        <v>52</v>
      </c>
      <c r="B82" s="191"/>
    </row>
    <row r="83" spans="1:2" ht="12.75" customHeight="1" x14ac:dyDescent="0.25">
      <c r="A83" s="191" t="s">
        <v>53</v>
      </c>
      <c r="B83" s="191">
        <v>6</v>
      </c>
    </row>
    <row r="84" spans="1:2" ht="12.75" customHeight="1" x14ac:dyDescent="0.25">
      <c r="A84" s="191" t="s">
        <v>54</v>
      </c>
      <c r="B84" s="191">
        <v>3</v>
      </c>
    </row>
    <row r="85" spans="1:2" ht="12.75" customHeight="1" x14ac:dyDescent="0.25">
      <c r="A85" s="191" t="s">
        <v>55</v>
      </c>
      <c r="B85" s="191">
        <v>11</v>
      </c>
    </row>
    <row r="86" spans="1:2" ht="12.75" customHeight="1" x14ac:dyDescent="0.25">
      <c r="A86" s="191" t="s">
        <v>56</v>
      </c>
      <c r="B86" s="191">
        <v>7</v>
      </c>
    </row>
    <row r="87" spans="1:2" ht="12.75" customHeight="1" x14ac:dyDescent="0.25">
      <c r="A87" s="191"/>
      <c r="B87" s="191"/>
    </row>
    <row r="88" spans="1:2" ht="12.75" customHeight="1" x14ac:dyDescent="0.25">
      <c r="A88" s="190" t="s">
        <v>143</v>
      </c>
      <c r="B88" s="190"/>
    </row>
    <row r="89" spans="1:2" ht="12.75" customHeight="1" x14ac:dyDescent="0.25">
      <c r="A89" s="191" t="s">
        <v>29</v>
      </c>
      <c r="B89" s="191"/>
    </row>
    <row r="90" spans="1:2" ht="12.75" customHeight="1" x14ac:dyDescent="0.25">
      <c r="A90" s="191" t="s">
        <v>30</v>
      </c>
      <c r="B90" s="191" t="s">
        <v>554</v>
      </c>
    </row>
    <row r="91" spans="1:2" ht="12.75" customHeight="1" x14ac:dyDescent="0.25">
      <c r="A91" s="191" t="s">
        <v>31</v>
      </c>
      <c r="B91" s="191"/>
    </row>
    <row r="92" spans="1:2" ht="12.75" customHeight="1" x14ac:dyDescent="0.25">
      <c r="A92" s="191" t="s">
        <v>32</v>
      </c>
      <c r="B92" s="191"/>
    </row>
    <row r="93" spans="1:2" ht="12.75" customHeight="1" x14ac:dyDescent="0.25">
      <c r="A93" s="191" t="s">
        <v>33</v>
      </c>
      <c r="B93" s="191"/>
    </row>
    <row r="94" spans="1:2" ht="12.75" customHeight="1" x14ac:dyDescent="0.25">
      <c r="A94" s="191" t="s">
        <v>34</v>
      </c>
      <c r="B94" s="191"/>
    </row>
    <row r="95" spans="1:2" ht="12.75" customHeight="1" x14ac:dyDescent="0.25">
      <c r="A95" s="191" t="s">
        <v>35</v>
      </c>
      <c r="B95" s="191"/>
    </row>
    <row r="96" spans="1:2" ht="12.75" customHeight="1" x14ac:dyDescent="0.25">
      <c r="A96" s="191" t="s">
        <v>37</v>
      </c>
      <c r="B96" s="191"/>
    </row>
    <row r="97" spans="1:2" ht="12.75" customHeight="1" x14ac:dyDescent="0.25">
      <c r="A97" s="191" t="s">
        <v>33</v>
      </c>
      <c r="B97" s="191"/>
    </row>
    <row r="98" spans="1:2" ht="12.75" customHeight="1" x14ac:dyDescent="0.25">
      <c r="A98" s="191" t="s">
        <v>34</v>
      </c>
      <c r="B98" s="191"/>
    </row>
    <row r="99" spans="1:2" ht="12.75" customHeight="1" x14ac:dyDescent="0.25">
      <c r="A99" s="191" t="s">
        <v>38</v>
      </c>
      <c r="B99" s="191"/>
    </row>
    <row r="100" spans="1:2" ht="12.75" customHeight="1" x14ac:dyDescent="0.25">
      <c r="A100" s="191" t="s">
        <v>33</v>
      </c>
      <c r="B100" s="191"/>
    </row>
    <row r="101" spans="1:2" ht="12.75" customHeight="1" x14ac:dyDescent="0.25">
      <c r="A101" s="191" t="s">
        <v>34</v>
      </c>
      <c r="B101" s="191"/>
    </row>
    <row r="102" spans="1:2" ht="12.75" customHeight="1" x14ac:dyDescent="0.25">
      <c r="A102" s="191" t="s">
        <v>35</v>
      </c>
      <c r="B102" s="191"/>
    </row>
    <row r="103" spans="1:2" ht="12.75" customHeight="1" x14ac:dyDescent="0.25">
      <c r="A103" s="191" t="s">
        <v>42</v>
      </c>
      <c r="B103" s="191"/>
    </row>
    <row r="104" spans="1:2" ht="12.75" customHeight="1" x14ac:dyDescent="0.25">
      <c r="A104" s="191" t="s">
        <v>43</v>
      </c>
      <c r="B104" s="191"/>
    </row>
    <row r="105" spans="1:2" ht="12.75" customHeight="1" x14ac:dyDescent="0.25">
      <c r="A105" s="191" t="s">
        <v>44</v>
      </c>
      <c r="B105" s="191"/>
    </row>
    <row r="106" spans="1:2" ht="12.75" customHeight="1" x14ac:dyDescent="0.25">
      <c r="A106" s="191" t="s">
        <v>46</v>
      </c>
      <c r="B106" s="191"/>
    </row>
    <row r="107" spans="1:2" ht="12.75" customHeight="1" x14ac:dyDescent="0.25">
      <c r="A107" s="191" t="s">
        <v>47</v>
      </c>
      <c r="B107" s="191"/>
    </row>
    <row r="108" spans="1:2" ht="12.75" customHeight="1" x14ac:dyDescent="0.25">
      <c r="A108" s="191" t="s">
        <v>49</v>
      </c>
      <c r="B108" s="191"/>
    </row>
    <row r="109" spans="1:2" ht="12.75" customHeight="1" x14ac:dyDescent="0.25">
      <c r="A109" s="191" t="s">
        <v>31</v>
      </c>
      <c r="B109" s="191"/>
    </row>
    <row r="110" spans="1:2" ht="12.75" customHeight="1" x14ac:dyDescent="0.25">
      <c r="A110" s="191" t="s">
        <v>32</v>
      </c>
      <c r="B110" s="191"/>
    </row>
    <row r="111" spans="1:2" ht="12.75" customHeight="1" x14ac:dyDescent="0.25">
      <c r="A111" s="191" t="s">
        <v>52</v>
      </c>
      <c r="B111" s="191"/>
    </row>
    <row r="112" spans="1:2" ht="12.75" customHeight="1" x14ac:dyDescent="0.25">
      <c r="A112" s="191" t="s">
        <v>53</v>
      </c>
      <c r="B112" s="191"/>
    </row>
    <row r="113" spans="1:2" ht="12.75" customHeight="1" x14ac:dyDescent="0.25">
      <c r="A113" s="191" t="s">
        <v>54</v>
      </c>
      <c r="B113" s="191"/>
    </row>
    <row r="114" spans="1:2" ht="12.75" customHeight="1" x14ac:dyDescent="0.25">
      <c r="A114" s="191" t="s">
        <v>55</v>
      </c>
      <c r="B114" s="191"/>
    </row>
    <row r="115" spans="1:2" ht="12.75" customHeight="1" x14ac:dyDescent="0.25">
      <c r="A115" s="191" t="s">
        <v>56</v>
      </c>
      <c r="B115" s="191"/>
    </row>
    <row r="116" spans="1:2" ht="12.75" customHeight="1" x14ac:dyDescent="0.25">
      <c r="A116" s="191"/>
      <c r="B116" s="191"/>
    </row>
    <row r="117" spans="1:2" ht="12.75" customHeight="1" x14ac:dyDescent="0.25">
      <c r="A117" s="190" t="s">
        <v>80</v>
      </c>
      <c r="B117" s="190"/>
    </row>
    <row r="118" spans="1:2" ht="12.75" customHeight="1" x14ac:dyDescent="0.25">
      <c r="A118" s="191" t="s">
        <v>29</v>
      </c>
      <c r="B118" s="191"/>
    </row>
    <row r="119" spans="1:2" ht="12.75" customHeight="1" x14ac:dyDescent="0.25">
      <c r="A119" s="191" t="s">
        <v>30</v>
      </c>
      <c r="B119" s="191" t="s">
        <v>554</v>
      </c>
    </row>
    <row r="120" spans="1:2" ht="12.75" customHeight="1" x14ac:dyDescent="0.25">
      <c r="A120" s="191" t="s">
        <v>31</v>
      </c>
      <c r="B120" s="191"/>
    </row>
    <row r="121" spans="1:2" ht="12.75" customHeight="1" x14ac:dyDescent="0.25">
      <c r="A121" s="191" t="s">
        <v>32</v>
      </c>
      <c r="B121" s="191"/>
    </row>
    <row r="122" spans="1:2" ht="12.75" customHeight="1" x14ac:dyDescent="0.25">
      <c r="A122" s="191" t="s">
        <v>33</v>
      </c>
      <c r="B122" s="191"/>
    </row>
    <row r="123" spans="1:2" ht="12.75" customHeight="1" x14ac:dyDescent="0.25">
      <c r="A123" s="191" t="s">
        <v>34</v>
      </c>
      <c r="B123" s="191"/>
    </row>
    <row r="124" spans="1:2" ht="12.75" customHeight="1" x14ac:dyDescent="0.25">
      <c r="A124" s="191" t="s">
        <v>35</v>
      </c>
      <c r="B124" s="191"/>
    </row>
    <row r="125" spans="1:2" ht="12.75" customHeight="1" x14ac:dyDescent="0.25">
      <c r="A125" s="191" t="s">
        <v>37</v>
      </c>
      <c r="B125" s="191"/>
    </row>
    <row r="126" spans="1:2" ht="12.75" customHeight="1" x14ac:dyDescent="0.25">
      <c r="A126" s="191" t="s">
        <v>33</v>
      </c>
      <c r="B126" s="191"/>
    </row>
    <row r="127" spans="1:2" ht="12.75" customHeight="1" x14ac:dyDescent="0.25">
      <c r="A127" s="191" t="s">
        <v>34</v>
      </c>
      <c r="B127" s="191"/>
    </row>
    <row r="128" spans="1:2" ht="12.75" customHeight="1" x14ac:dyDescent="0.25">
      <c r="A128" s="191" t="s">
        <v>38</v>
      </c>
      <c r="B128" s="191"/>
    </row>
    <row r="129" spans="1:2" ht="12.75" customHeight="1" x14ac:dyDescent="0.25">
      <c r="A129" s="191" t="s">
        <v>33</v>
      </c>
      <c r="B129" s="191"/>
    </row>
    <row r="130" spans="1:2" ht="12.75" customHeight="1" x14ac:dyDescent="0.25">
      <c r="A130" s="191" t="s">
        <v>34</v>
      </c>
      <c r="B130" s="191"/>
    </row>
    <row r="131" spans="1:2" ht="12.75" customHeight="1" x14ac:dyDescent="0.25">
      <c r="A131" s="191" t="s">
        <v>35</v>
      </c>
      <c r="B131" s="191"/>
    </row>
    <row r="132" spans="1:2" ht="12.75" customHeight="1" x14ac:dyDescent="0.25">
      <c r="A132" s="191" t="s">
        <v>42</v>
      </c>
      <c r="B132" s="191"/>
    </row>
    <row r="133" spans="1:2" ht="12.75" customHeight="1" x14ac:dyDescent="0.25">
      <c r="A133" s="191" t="s">
        <v>43</v>
      </c>
      <c r="B133" s="191"/>
    </row>
    <row r="134" spans="1:2" ht="12.75" customHeight="1" x14ac:dyDescent="0.25">
      <c r="A134" s="191" t="s">
        <v>44</v>
      </c>
      <c r="B134" s="191"/>
    </row>
    <row r="135" spans="1:2" ht="12.75" customHeight="1" x14ac:dyDescent="0.25">
      <c r="A135" s="191" t="s">
        <v>46</v>
      </c>
      <c r="B135" s="191"/>
    </row>
    <row r="136" spans="1:2" ht="12.75" customHeight="1" x14ac:dyDescent="0.25">
      <c r="A136" s="191" t="s">
        <v>47</v>
      </c>
      <c r="B136" s="191"/>
    </row>
    <row r="137" spans="1:2" ht="12.75" customHeight="1" x14ac:dyDescent="0.25">
      <c r="A137" s="191" t="s">
        <v>49</v>
      </c>
      <c r="B137" s="191"/>
    </row>
    <row r="138" spans="1:2" ht="12.75" customHeight="1" x14ac:dyDescent="0.25">
      <c r="A138" s="191" t="s">
        <v>31</v>
      </c>
      <c r="B138" s="191"/>
    </row>
    <row r="139" spans="1:2" ht="12.75" customHeight="1" x14ac:dyDescent="0.25">
      <c r="A139" s="191" t="s">
        <v>32</v>
      </c>
      <c r="B139" s="191"/>
    </row>
    <row r="140" spans="1:2" ht="12.75" customHeight="1" x14ac:dyDescent="0.25">
      <c r="A140" s="191" t="s">
        <v>52</v>
      </c>
      <c r="B140" s="191"/>
    </row>
    <row r="141" spans="1:2" ht="12.75" customHeight="1" x14ac:dyDescent="0.25">
      <c r="A141" s="191" t="s">
        <v>53</v>
      </c>
      <c r="B141" s="191"/>
    </row>
    <row r="142" spans="1:2" ht="12.75" customHeight="1" x14ac:dyDescent="0.25">
      <c r="A142" t="s">
        <v>54</v>
      </c>
    </row>
    <row r="143" spans="1:2" ht="12.75" customHeight="1" x14ac:dyDescent="0.25">
      <c r="A143" t="s">
        <v>55</v>
      </c>
    </row>
    <row r="144" spans="1:2" ht="12.75" customHeight="1" x14ac:dyDescent="0.25">
      <c r="A144" t="s">
        <v>56</v>
      </c>
    </row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</sheetData>
  <mergeCells count="11">
    <mergeCell ref="A1:B1"/>
    <mergeCell ref="J2:L2"/>
    <mergeCell ref="O2:Q2"/>
    <mergeCell ref="T2:V2"/>
    <mergeCell ref="Y2:AA2"/>
    <mergeCell ref="AI2:AK2"/>
    <mergeCell ref="A30:B30"/>
    <mergeCell ref="A59:B59"/>
    <mergeCell ref="A88:B88"/>
    <mergeCell ref="A117:B117"/>
    <mergeCell ref="AD2:AF2"/>
  </mergeCells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8F35C-4562-435A-8512-616A3C8BD493}">
  <dimension ref="A1:Q51"/>
  <sheetViews>
    <sheetView workbookViewId="0">
      <selection activeCell="F23" sqref="F23"/>
    </sheetView>
  </sheetViews>
  <sheetFormatPr defaultRowHeight="13.2" x14ac:dyDescent="0.25"/>
  <cols>
    <col min="1" max="1" width="28.88671875" customWidth="1"/>
    <col min="2" max="2" width="18.88671875" customWidth="1"/>
  </cols>
  <sheetData>
    <row r="1" spans="1:17" x14ac:dyDescent="0.25">
      <c r="A1" s="189" t="s">
        <v>69</v>
      </c>
      <c r="B1" s="189"/>
      <c r="C1" s="189"/>
      <c r="D1" s="189"/>
      <c r="J1" s="189" t="s">
        <v>169</v>
      </c>
      <c r="K1" s="189"/>
      <c r="L1" s="189"/>
      <c r="M1" s="135"/>
      <c r="N1" s="135"/>
      <c r="O1" s="189" t="s">
        <v>70</v>
      </c>
      <c r="P1" s="189"/>
      <c r="Q1" s="189"/>
    </row>
    <row r="2" spans="1:17" x14ac:dyDescent="0.25">
      <c r="A2" t="s">
        <v>33</v>
      </c>
      <c r="B2" t="s">
        <v>263</v>
      </c>
      <c r="I2" t="s">
        <v>16</v>
      </c>
      <c r="N2" t="s">
        <v>16</v>
      </c>
    </row>
    <row r="3" spans="1:17" x14ac:dyDescent="0.25">
      <c r="A3" t="s">
        <v>34</v>
      </c>
      <c r="B3" t="s">
        <v>264</v>
      </c>
      <c r="I3" t="s">
        <v>145</v>
      </c>
      <c r="J3" t="s">
        <v>87</v>
      </c>
      <c r="K3" t="s">
        <v>85</v>
      </c>
      <c r="L3" t="s">
        <v>86</v>
      </c>
      <c r="N3" t="s">
        <v>71</v>
      </c>
      <c r="O3" t="s">
        <v>102</v>
      </c>
      <c r="P3" t="s">
        <v>103</v>
      </c>
      <c r="Q3" t="s">
        <v>104</v>
      </c>
    </row>
    <row r="4" spans="1:17" x14ac:dyDescent="0.25">
      <c r="A4" t="s">
        <v>35</v>
      </c>
      <c r="B4" s="192" t="s">
        <v>265</v>
      </c>
      <c r="I4" t="s">
        <v>146</v>
      </c>
      <c r="J4" t="s">
        <v>84</v>
      </c>
      <c r="K4" t="s">
        <v>88</v>
      </c>
      <c r="L4" t="s">
        <v>89</v>
      </c>
      <c r="N4" t="s">
        <v>72</v>
      </c>
      <c r="O4" t="s">
        <v>111</v>
      </c>
      <c r="P4" t="s">
        <v>112</v>
      </c>
      <c r="Q4" s="178" t="s">
        <v>113</v>
      </c>
    </row>
    <row r="5" spans="1:17" x14ac:dyDescent="0.25">
      <c r="A5" t="s">
        <v>37</v>
      </c>
      <c r="I5" t="s">
        <v>147</v>
      </c>
      <c r="J5" s="177" t="s">
        <v>90</v>
      </c>
      <c r="K5" t="s">
        <v>91</v>
      </c>
      <c r="L5" t="s">
        <v>92</v>
      </c>
      <c r="N5" t="s">
        <v>73</v>
      </c>
      <c r="O5" t="s">
        <v>108</v>
      </c>
      <c r="P5" t="s">
        <v>109</v>
      </c>
      <c r="Q5" t="s">
        <v>110</v>
      </c>
    </row>
    <row r="6" spans="1:17" x14ac:dyDescent="0.25">
      <c r="A6" t="s">
        <v>33</v>
      </c>
      <c r="B6" t="s">
        <v>266</v>
      </c>
      <c r="I6" t="s">
        <v>148</v>
      </c>
      <c r="J6" t="s">
        <v>93</v>
      </c>
      <c r="K6" s="177" t="s">
        <v>94</v>
      </c>
      <c r="L6" s="177" t="s">
        <v>95</v>
      </c>
      <c r="N6" t="s">
        <v>74</v>
      </c>
      <c r="O6" s="177" t="s">
        <v>105</v>
      </c>
      <c r="P6" t="s">
        <v>106</v>
      </c>
      <c r="Q6" t="s">
        <v>107</v>
      </c>
    </row>
    <row r="7" spans="1:17" x14ac:dyDescent="0.25">
      <c r="A7" t="s">
        <v>34</v>
      </c>
      <c r="B7" t="s">
        <v>267</v>
      </c>
      <c r="I7" t="s">
        <v>149</v>
      </c>
      <c r="J7" s="177" t="s">
        <v>96</v>
      </c>
      <c r="K7" t="s">
        <v>97</v>
      </c>
      <c r="L7" t="s">
        <v>98</v>
      </c>
      <c r="N7" t="s">
        <v>75</v>
      </c>
      <c r="O7" t="s">
        <v>117</v>
      </c>
      <c r="P7" t="s">
        <v>118</v>
      </c>
      <c r="Q7" t="s">
        <v>119</v>
      </c>
    </row>
    <row r="8" spans="1:17" x14ac:dyDescent="0.25">
      <c r="A8" t="s">
        <v>38</v>
      </c>
      <c r="I8" t="s">
        <v>150</v>
      </c>
      <c r="J8" s="177" t="s">
        <v>99</v>
      </c>
      <c r="K8" s="177" t="s">
        <v>100</v>
      </c>
      <c r="L8" t="s">
        <v>101</v>
      </c>
      <c r="N8" t="s">
        <v>76</v>
      </c>
      <c r="O8" t="s">
        <v>114</v>
      </c>
      <c r="P8" t="s">
        <v>115</v>
      </c>
      <c r="Q8" t="s">
        <v>116</v>
      </c>
    </row>
    <row r="9" spans="1:17" x14ac:dyDescent="0.25">
      <c r="A9" t="s">
        <v>33</v>
      </c>
      <c r="B9" t="s">
        <v>268</v>
      </c>
    </row>
    <row r="10" spans="1:17" x14ac:dyDescent="0.25">
      <c r="A10" t="s">
        <v>34</v>
      </c>
      <c r="B10" t="s">
        <v>269</v>
      </c>
    </row>
    <row r="11" spans="1:17" x14ac:dyDescent="0.25">
      <c r="A11" t="s">
        <v>35</v>
      </c>
      <c r="B11" t="s">
        <v>270</v>
      </c>
      <c r="I11" s="177"/>
      <c r="J11" t="s">
        <v>609</v>
      </c>
    </row>
    <row r="12" spans="1:17" x14ac:dyDescent="0.25">
      <c r="A12" t="s">
        <v>42</v>
      </c>
    </row>
    <row r="13" spans="1:17" x14ac:dyDescent="0.25">
      <c r="A13" t="s">
        <v>43</v>
      </c>
      <c r="B13">
        <v>10</v>
      </c>
    </row>
    <row r="14" spans="1:17" x14ac:dyDescent="0.25">
      <c r="A14" t="s">
        <v>44</v>
      </c>
      <c r="B14" t="s">
        <v>271</v>
      </c>
    </row>
    <row r="15" spans="1:17" x14ac:dyDescent="0.25">
      <c r="A15" t="s">
        <v>46</v>
      </c>
      <c r="B15">
        <v>1844</v>
      </c>
    </row>
    <row r="16" spans="1:17" x14ac:dyDescent="0.25">
      <c r="A16" t="s">
        <v>47</v>
      </c>
      <c r="B16" t="s">
        <v>131</v>
      </c>
    </row>
    <row r="17" spans="1:2" x14ac:dyDescent="0.25">
      <c r="A17" t="s">
        <v>49</v>
      </c>
    </row>
    <row r="18" spans="1:2" x14ac:dyDescent="0.25">
      <c r="A18" t="s">
        <v>31</v>
      </c>
      <c r="B18" t="s">
        <v>50</v>
      </c>
    </row>
    <row r="19" spans="1:2" x14ac:dyDescent="0.25">
      <c r="A19" t="s">
        <v>32</v>
      </c>
      <c r="B19" t="s">
        <v>51</v>
      </c>
    </row>
    <row r="20" spans="1:2" x14ac:dyDescent="0.25">
      <c r="A20" t="s">
        <v>52</v>
      </c>
    </row>
    <row r="21" spans="1:2" x14ac:dyDescent="0.25">
      <c r="A21" t="s">
        <v>53</v>
      </c>
      <c r="B21">
        <v>6</v>
      </c>
    </row>
    <row r="22" spans="1:2" x14ac:dyDescent="0.25">
      <c r="A22" t="s">
        <v>54</v>
      </c>
      <c r="B22">
        <v>3</v>
      </c>
    </row>
    <row r="23" spans="1:2" x14ac:dyDescent="0.25">
      <c r="A23" t="s">
        <v>55</v>
      </c>
      <c r="B23">
        <v>12</v>
      </c>
    </row>
    <row r="24" spans="1:2" x14ac:dyDescent="0.25">
      <c r="A24" t="s">
        <v>56</v>
      </c>
      <c r="B24">
        <v>6</v>
      </c>
    </row>
    <row r="25" spans="1:2" x14ac:dyDescent="0.25">
      <c r="A25" t="s">
        <v>56</v>
      </c>
      <c r="B25">
        <v>6</v>
      </c>
    </row>
    <row r="27" spans="1:2" x14ac:dyDescent="0.25">
      <c r="A27" s="189" t="s">
        <v>70</v>
      </c>
      <c r="B27" s="189"/>
    </row>
    <row r="28" spans="1:2" x14ac:dyDescent="0.25">
      <c r="A28" t="s">
        <v>34</v>
      </c>
      <c r="B28" t="s">
        <v>132</v>
      </c>
    </row>
    <row r="29" spans="1:2" x14ac:dyDescent="0.25">
      <c r="A29" t="s">
        <v>35</v>
      </c>
      <c r="B29" s="192" t="s">
        <v>133</v>
      </c>
    </row>
    <row r="30" spans="1:2" x14ac:dyDescent="0.25">
      <c r="A30" t="s">
        <v>37</v>
      </c>
    </row>
    <row r="31" spans="1:2" x14ac:dyDescent="0.25">
      <c r="A31" t="s">
        <v>33</v>
      </c>
      <c r="B31" t="s">
        <v>134</v>
      </c>
    </row>
    <row r="32" spans="1:2" x14ac:dyDescent="0.25">
      <c r="A32" t="s">
        <v>34</v>
      </c>
      <c r="B32" t="s">
        <v>135</v>
      </c>
    </row>
    <row r="33" spans="1:2" x14ac:dyDescent="0.25">
      <c r="A33" t="s">
        <v>38</v>
      </c>
    </row>
    <row r="34" spans="1:2" x14ac:dyDescent="0.25">
      <c r="A34" t="s">
        <v>33</v>
      </c>
      <c r="B34" t="s">
        <v>136</v>
      </c>
    </row>
    <row r="35" spans="1:2" x14ac:dyDescent="0.25">
      <c r="A35" t="s">
        <v>34</v>
      </c>
      <c r="B35" t="s">
        <v>137</v>
      </c>
    </row>
    <row r="36" spans="1:2" x14ac:dyDescent="0.25">
      <c r="A36" t="s">
        <v>35</v>
      </c>
      <c r="B36" t="s">
        <v>138</v>
      </c>
    </row>
    <row r="37" spans="1:2" x14ac:dyDescent="0.25">
      <c r="A37" t="s">
        <v>42</v>
      </c>
    </row>
    <row r="38" spans="1:2" x14ac:dyDescent="0.25">
      <c r="A38" t="s">
        <v>43</v>
      </c>
      <c r="B38">
        <v>14</v>
      </c>
    </row>
    <row r="39" spans="1:2" x14ac:dyDescent="0.25">
      <c r="A39" t="s">
        <v>44</v>
      </c>
      <c r="B39" t="s">
        <v>139</v>
      </c>
    </row>
    <row r="40" spans="1:2" x14ac:dyDescent="0.25">
      <c r="A40" t="s">
        <v>46</v>
      </c>
      <c r="B40">
        <v>1973</v>
      </c>
    </row>
    <row r="41" spans="1:2" x14ac:dyDescent="0.25">
      <c r="A41" t="s">
        <v>47</v>
      </c>
      <c r="B41" t="s">
        <v>140</v>
      </c>
    </row>
    <row r="42" spans="1:2" x14ac:dyDescent="0.25">
      <c r="A42" t="s">
        <v>49</v>
      </c>
    </row>
    <row r="43" spans="1:2" x14ac:dyDescent="0.25">
      <c r="A43" t="s">
        <v>31</v>
      </c>
      <c r="B43" t="s">
        <v>50</v>
      </c>
    </row>
    <row r="44" spans="1:2" x14ac:dyDescent="0.25">
      <c r="A44" t="s">
        <v>32</v>
      </c>
      <c r="B44" t="s">
        <v>51</v>
      </c>
    </row>
    <row r="45" spans="1:2" x14ac:dyDescent="0.25">
      <c r="A45" t="s">
        <v>52</v>
      </c>
    </row>
    <row r="46" spans="1:2" x14ac:dyDescent="0.25">
      <c r="A46" t="s">
        <v>53</v>
      </c>
      <c r="B46">
        <v>6</v>
      </c>
    </row>
    <row r="47" spans="1:2" x14ac:dyDescent="0.25">
      <c r="A47" t="s">
        <v>54</v>
      </c>
      <c r="B47">
        <v>3</v>
      </c>
    </row>
    <row r="48" spans="1:2" x14ac:dyDescent="0.25">
      <c r="A48" t="s">
        <v>55</v>
      </c>
      <c r="B48">
        <v>16</v>
      </c>
    </row>
    <row r="49" spans="1:2" x14ac:dyDescent="0.25">
      <c r="A49" t="s">
        <v>56</v>
      </c>
      <c r="B49">
        <v>2</v>
      </c>
    </row>
    <row r="50" spans="1:2" x14ac:dyDescent="0.25">
      <c r="A50" t="s">
        <v>55</v>
      </c>
      <c r="B50">
        <v>16</v>
      </c>
    </row>
    <row r="51" spans="1:2" x14ac:dyDescent="0.25">
      <c r="A51" t="s">
        <v>56</v>
      </c>
      <c r="B51">
        <v>2</v>
      </c>
    </row>
  </sheetData>
  <mergeCells count="5">
    <mergeCell ref="A1:B1"/>
    <mergeCell ref="C1:D1"/>
    <mergeCell ref="J1:L1"/>
    <mergeCell ref="A27:B27"/>
    <mergeCell ref="O1:Q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E250F-8128-4349-AE15-134D230B5418}">
  <dimension ref="A1:Q51"/>
  <sheetViews>
    <sheetView workbookViewId="0">
      <selection activeCell="B31" sqref="B31"/>
    </sheetView>
  </sheetViews>
  <sheetFormatPr defaultRowHeight="13.2" x14ac:dyDescent="0.25"/>
  <cols>
    <col min="1" max="1" width="26.5546875" customWidth="1"/>
    <col min="2" max="2" width="18.6640625" customWidth="1"/>
  </cols>
  <sheetData>
    <row r="1" spans="1:17" x14ac:dyDescent="0.25">
      <c r="A1" s="189" t="s">
        <v>69</v>
      </c>
      <c r="B1" s="189"/>
      <c r="C1" s="189"/>
      <c r="D1" s="189"/>
      <c r="J1" s="189" t="s">
        <v>169</v>
      </c>
      <c r="K1" s="189"/>
      <c r="L1" s="189"/>
      <c r="M1" s="135"/>
      <c r="N1" s="135"/>
      <c r="O1" s="189" t="s">
        <v>70</v>
      </c>
      <c r="P1" s="189"/>
      <c r="Q1" s="189"/>
    </row>
    <row r="2" spans="1:17" x14ac:dyDescent="0.25">
      <c r="A2" t="s">
        <v>32</v>
      </c>
      <c r="B2" t="s">
        <v>58</v>
      </c>
      <c r="I2" t="s">
        <v>16</v>
      </c>
      <c r="N2" t="s">
        <v>16</v>
      </c>
    </row>
    <row r="3" spans="1:17" x14ac:dyDescent="0.25">
      <c r="A3" t="s">
        <v>33</v>
      </c>
      <c r="B3" t="s">
        <v>242</v>
      </c>
      <c r="I3" t="s">
        <v>145</v>
      </c>
      <c r="J3" t="s">
        <v>224</v>
      </c>
      <c r="K3" s="177" t="s">
        <v>225</v>
      </c>
      <c r="L3" t="s">
        <v>226</v>
      </c>
      <c r="N3" t="s">
        <v>71</v>
      </c>
      <c r="O3" t="s">
        <v>206</v>
      </c>
      <c r="P3" t="s">
        <v>207</v>
      </c>
      <c r="Q3" t="s">
        <v>208</v>
      </c>
    </row>
    <row r="4" spans="1:17" x14ac:dyDescent="0.25">
      <c r="A4" t="s">
        <v>34</v>
      </c>
      <c r="B4" t="s">
        <v>243</v>
      </c>
      <c r="I4" t="s">
        <v>146</v>
      </c>
      <c r="J4" s="177" t="s">
        <v>227</v>
      </c>
      <c r="K4" t="s">
        <v>228</v>
      </c>
      <c r="L4" t="s">
        <v>229</v>
      </c>
      <c r="N4" t="s">
        <v>72</v>
      </c>
      <c r="O4" t="s">
        <v>209</v>
      </c>
      <c r="P4" t="s">
        <v>210</v>
      </c>
      <c r="Q4" t="s">
        <v>211</v>
      </c>
    </row>
    <row r="5" spans="1:17" x14ac:dyDescent="0.25">
      <c r="A5" t="s">
        <v>35</v>
      </c>
      <c r="B5" s="192" t="s">
        <v>244</v>
      </c>
      <c r="I5" t="s">
        <v>147</v>
      </c>
      <c r="J5" s="177" t="s">
        <v>230</v>
      </c>
      <c r="K5" t="s">
        <v>231</v>
      </c>
      <c r="L5" t="s">
        <v>232</v>
      </c>
      <c r="N5" t="s">
        <v>73</v>
      </c>
      <c r="O5" t="s">
        <v>212</v>
      </c>
      <c r="P5" t="s">
        <v>213</v>
      </c>
      <c r="Q5" t="s">
        <v>214</v>
      </c>
    </row>
    <row r="6" spans="1:17" x14ac:dyDescent="0.25">
      <c r="A6" t="s">
        <v>37</v>
      </c>
      <c r="I6" t="s">
        <v>148</v>
      </c>
      <c r="J6" s="177" t="s">
        <v>233</v>
      </c>
      <c r="K6" t="s">
        <v>234</v>
      </c>
      <c r="L6" t="s">
        <v>235</v>
      </c>
      <c r="N6" t="s">
        <v>74</v>
      </c>
      <c r="O6" t="s">
        <v>215</v>
      </c>
      <c r="P6" t="s">
        <v>216</v>
      </c>
      <c r="Q6" t="s">
        <v>217</v>
      </c>
    </row>
    <row r="7" spans="1:17" x14ac:dyDescent="0.25">
      <c r="A7" t="s">
        <v>33</v>
      </c>
      <c r="B7" t="s">
        <v>245</v>
      </c>
      <c r="I7" t="s">
        <v>149</v>
      </c>
      <c r="J7" t="s">
        <v>236</v>
      </c>
      <c r="K7" t="s">
        <v>237</v>
      </c>
      <c r="L7" t="s">
        <v>238</v>
      </c>
      <c r="N7" t="s">
        <v>75</v>
      </c>
      <c r="O7" t="s">
        <v>218</v>
      </c>
      <c r="P7" t="s">
        <v>219</v>
      </c>
      <c r="Q7" t="s">
        <v>220</v>
      </c>
    </row>
    <row r="8" spans="1:17" x14ac:dyDescent="0.25">
      <c r="A8" t="s">
        <v>34</v>
      </c>
      <c r="B8" t="s">
        <v>246</v>
      </c>
      <c r="I8" t="s">
        <v>150</v>
      </c>
      <c r="J8" t="s">
        <v>239</v>
      </c>
      <c r="K8" t="s">
        <v>240</v>
      </c>
      <c r="L8" t="s">
        <v>241</v>
      </c>
      <c r="N8" t="s">
        <v>76</v>
      </c>
      <c r="O8" t="s">
        <v>221</v>
      </c>
      <c r="P8" t="s">
        <v>222</v>
      </c>
      <c r="Q8" t="s">
        <v>223</v>
      </c>
    </row>
    <row r="9" spans="1:17" x14ac:dyDescent="0.25">
      <c r="A9" t="s">
        <v>38</v>
      </c>
    </row>
    <row r="10" spans="1:17" x14ac:dyDescent="0.25">
      <c r="A10" t="s">
        <v>33</v>
      </c>
      <c r="B10" t="s">
        <v>247</v>
      </c>
    </row>
    <row r="11" spans="1:17" x14ac:dyDescent="0.25">
      <c r="A11" t="s">
        <v>34</v>
      </c>
      <c r="B11" t="s">
        <v>248</v>
      </c>
      <c r="I11" s="177"/>
      <c r="J11" t="s">
        <v>609</v>
      </c>
    </row>
    <row r="12" spans="1:17" x14ac:dyDescent="0.25">
      <c r="A12" t="s">
        <v>35</v>
      </c>
      <c r="B12" t="s">
        <v>249</v>
      </c>
    </row>
    <row r="13" spans="1:17" x14ac:dyDescent="0.25">
      <c r="A13" t="s">
        <v>42</v>
      </c>
    </row>
    <row r="14" spans="1:17" x14ac:dyDescent="0.25">
      <c r="A14" t="s">
        <v>43</v>
      </c>
      <c r="B14">
        <v>12</v>
      </c>
    </row>
    <row r="15" spans="1:17" x14ac:dyDescent="0.25">
      <c r="A15" t="s">
        <v>44</v>
      </c>
      <c r="B15" t="s">
        <v>250</v>
      </c>
    </row>
    <row r="16" spans="1:17" x14ac:dyDescent="0.25">
      <c r="A16" t="s">
        <v>46</v>
      </c>
      <c r="B16" t="s">
        <v>251</v>
      </c>
    </row>
    <row r="17" spans="1:2" x14ac:dyDescent="0.25">
      <c r="A17" t="s">
        <v>47</v>
      </c>
      <c r="B17" t="s">
        <v>252</v>
      </c>
    </row>
    <row r="18" spans="1:2" x14ac:dyDescent="0.25">
      <c r="A18" t="s">
        <v>49</v>
      </c>
    </row>
    <row r="19" spans="1:2" x14ac:dyDescent="0.25">
      <c r="A19" t="s">
        <v>31</v>
      </c>
      <c r="B19" t="s">
        <v>50</v>
      </c>
    </row>
    <row r="20" spans="1:2" x14ac:dyDescent="0.25">
      <c r="A20" t="s">
        <v>32</v>
      </c>
      <c r="B20" t="s">
        <v>51</v>
      </c>
    </row>
    <row r="21" spans="1:2" x14ac:dyDescent="0.25">
      <c r="A21" t="s">
        <v>52</v>
      </c>
    </row>
    <row r="22" spans="1:2" x14ac:dyDescent="0.25">
      <c r="A22" t="s">
        <v>53</v>
      </c>
      <c r="B22">
        <v>6</v>
      </c>
    </row>
    <row r="23" spans="1:2" x14ac:dyDescent="0.25">
      <c r="A23" t="s">
        <v>54</v>
      </c>
      <c r="B23">
        <v>3</v>
      </c>
    </row>
    <row r="24" spans="1:2" x14ac:dyDescent="0.25">
      <c r="A24" t="s">
        <v>55</v>
      </c>
      <c r="B24">
        <v>14</v>
      </c>
    </row>
    <row r="25" spans="1:2" x14ac:dyDescent="0.25">
      <c r="A25" t="s">
        <v>56</v>
      </c>
      <c r="B25">
        <v>4</v>
      </c>
    </row>
    <row r="27" spans="1:2" x14ac:dyDescent="0.25">
      <c r="A27" s="189" t="s">
        <v>70</v>
      </c>
      <c r="B27" s="189"/>
    </row>
    <row r="28" spans="1:2" x14ac:dyDescent="0.25">
      <c r="A28" t="s">
        <v>32</v>
      </c>
      <c r="B28" t="s">
        <v>58</v>
      </c>
    </row>
    <row r="29" spans="1:2" x14ac:dyDescent="0.25">
      <c r="A29" t="s">
        <v>33</v>
      </c>
      <c r="B29" t="s">
        <v>253</v>
      </c>
    </row>
    <row r="30" spans="1:2" x14ac:dyDescent="0.25">
      <c r="A30" t="s">
        <v>34</v>
      </c>
      <c r="B30" t="s">
        <v>254</v>
      </c>
    </row>
    <row r="31" spans="1:2" x14ac:dyDescent="0.25">
      <c r="A31" t="s">
        <v>35</v>
      </c>
      <c r="B31" s="192" t="s">
        <v>255</v>
      </c>
    </row>
    <row r="32" spans="1:2" x14ac:dyDescent="0.25">
      <c r="A32" t="s">
        <v>37</v>
      </c>
    </row>
    <row r="33" spans="1:2" x14ac:dyDescent="0.25">
      <c r="A33" t="s">
        <v>33</v>
      </c>
      <c r="B33" t="s">
        <v>256</v>
      </c>
    </row>
    <row r="34" spans="1:2" x14ac:dyDescent="0.25">
      <c r="A34" t="s">
        <v>34</v>
      </c>
      <c r="B34" t="s">
        <v>257</v>
      </c>
    </row>
    <row r="35" spans="1:2" x14ac:dyDescent="0.25">
      <c r="A35" t="s">
        <v>38</v>
      </c>
    </row>
    <row r="36" spans="1:2" x14ac:dyDescent="0.25">
      <c r="A36" t="s">
        <v>33</v>
      </c>
      <c r="B36" t="s">
        <v>258</v>
      </c>
    </row>
    <row r="37" spans="1:2" x14ac:dyDescent="0.25">
      <c r="A37" t="s">
        <v>34</v>
      </c>
      <c r="B37" t="s">
        <v>259</v>
      </c>
    </row>
    <row r="38" spans="1:2" x14ac:dyDescent="0.25">
      <c r="A38" t="s">
        <v>35</v>
      </c>
      <c r="B38" t="s">
        <v>260</v>
      </c>
    </row>
    <row r="39" spans="1:2" x14ac:dyDescent="0.25">
      <c r="A39" t="s">
        <v>42</v>
      </c>
    </row>
    <row r="40" spans="1:2" x14ac:dyDescent="0.25">
      <c r="A40" t="s">
        <v>43</v>
      </c>
      <c r="B40">
        <v>16</v>
      </c>
    </row>
    <row r="41" spans="1:2" x14ac:dyDescent="0.25">
      <c r="A41" t="s">
        <v>44</v>
      </c>
      <c r="B41" t="s">
        <v>261</v>
      </c>
    </row>
    <row r="42" spans="1:2" x14ac:dyDescent="0.25">
      <c r="A42" t="s">
        <v>46</v>
      </c>
      <c r="B42">
        <v>1556</v>
      </c>
    </row>
    <row r="43" spans="1:2" x14ac:dyDescent="0.25">
      <c r="A43" t="s">
        <v>47</v>
      </c>
      <c r="B43" t="s">
        <v>262</v>
      </c>
    </row>
    <row r="44" spans="1:2" x14ac:dyDescent="0.25">
      <c r="A44" t="s">
        <v>49</v>
      </c>
    </row>
    <row r="45" spans="1:2" x14ac:dyDescent="0.25">
      <c r="A45" t="s">
        <v>31</v>
      </c>
      <c r="B45" t="s">
        <v>50</v>
      </c>
    </row>
    <row r="46" spans="1:2" x14ac:dyDescent="0.25">
      <c r="A46" t="s">
        <v>32</v>
      </c>
      <c r="B46" t="s">
        <v>51</v>
      </c>
    </row>
    <row r="47" spans="1:2" x14ac:dyDescent="0.25">
      <c r="A47" t="s">
        <v>52</v>
      </c>
    </row>
    <row r="48" spans="1:2" x14ac:dyDescent="0.25">
      <c r="A48" t="s">
        <v>53</v>
      </c>
      <c r="B48">
        <v>6</v>
      </c>
    </row>
    <row r="49" spans="1:2" x14ac:dyDescent="0.25">
      <c r="A49" t="s">
        <v>54</v>
      </c>
      <c r="B49">
        <v>3</v>
      </c>
    </row>
    <row r="50" spans="1:2" x14ac:dyDescent="0.25">
      <c r="A50" t="s">
        <v>55</v>
      </c>
      <c r="B50">
        <v>18</v>
      </c>
    </row>
    <row r="51" spans="1:2" x14ac:dyDescent="0.25">
      <c r="A51" t="s">
        <v>56</v>
      </c>
      <c r="B51">
        <v>0</v>
      </c>
    </row>
  </sheetData>
  <mergeCells count="5">
    <mergeCell ref="A1:B1"/>
    <mergeCell ref="C1:D1"/>
    <mergeCell ref="J1:L1"/>
    <mergeCell ref="A27:B27"/>
    <mergeCell ref="O1:Q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E2A61-D8CE-4792-8CDD-DF610FF64C91}">
  <dimension ref="A1:Q51"/>
  <sheetViews>
    <sheetView tabSelected="1" workbookViewId="0">
      <selection activeCell="J29" sqref="J29"/>
    </sheetView>
  </sheetViews>
  <sheetFormatPr defaultRowHeight="13.2" x14ac:dyDescent="0.25"/>
  <cols>
    <col min="1" max="1" width="29.88671875" customWidth="1"/>
    <col min="2" max="2" width="22" customWidth="1"/>
    <col min="3" max="3" width="9" customWidth="1"/>
    <col min="9" max="9" width="13.109375" customWidth="1"/>
    <col min="14" max="14" width="12.21875" customWidth="1"/>
  </cols>
  <sheetData>
    <row r="1" spans="1:17" x14ac:dyDescent="0.25">
      <c r="A1" s="189" t="s">
        <v>69</v>
      </c>
      <c r="B1" s="189"/>
      <c r="C1" s="189"/>
      <c r="D1" s="189"/>
      <c r="J1" s="189" t="s">
        <v>169</v>
      </c>
      <c r="K1" s="189"/>
      <c r="L1" s="189"/>
      <c r="M1" s="135"/>
      <c r="N1" s="135"/>
      <c r="O1" s="189" t="s">
        <v>70</v>
      </c>
      <c r="P1" s="189"/>
      <c r="Q1" s="189"/>
    </row>
    <row r="2" spans="1:17" x14ac:dyDescent="0.25">
      <c r="A2" t="s">
        <v>32</v>
      </c>
      <c r="B2" t="s">
        <v>58</v>
      </c>
      <c r="I2" t="s">
        <v>16</v>
      </c>
      <c r="N2" t="s">
        <v>16</v>
      </c>
    </row>
    <row r="3" spans="1:17" x14ac:dyDescent="0.25">
      <c r="A3" t="s">
        <v>33</v>
      </c>
      <c r="B3" t="s">
        <v>196</v>
      </c>
      <c r="I3" t="s">
        <v>145</v>
      </c>
      <c r="J3" s="177" t="s">
        <v>151</v>
      </c>
      <c r="K3" s="177" t="s">
        <v>152</v>
      </c>
      <c r="L3" t="s">
        <v>153</v>
      </c>
      <c r="N3" t="s">
        <v>71</v>
      </c>
      <c r="O3" t="s">
        <v>170</v>
      </c>
      <c r="P3" t="s">
        <v>171</v>
      </c>
      <c r="Q3" s="177" t="s">
        <v>172</v>
      </c>
    </row>
    <row r="4" spans="1:17" x14ac:dyDescent="0.25">
      <c r="A4" t="s">
        <v>34</v>
      </c>
      <c r="B4" t="s">
        <v>197</v>
      </c>
      <c r="I4" t="s">
        <v>146</v>
      </c>
      <c r="J4" s="177" t="s">
        <v>154</v>
      </c>
      <c r="K4" s="177" t="s">
        <v>155</v>
      </c>
      <c r="L4" t="s">
        <v>156</v>
      </c>
      <c r="N4" t="s">
        <v>72</v>
      </c>
      <c r="O4" t="s">
        <v>173</v>
      </c>
      <c r="P4" t="s">
        <v>174</v>
      </c>
      <c r="Q4" s="177" t="s">
        <v>175</v>
      </c>
    </row>
    <row r="5" spans="1:17" x14ac:dyDescent="0.25">
      <c r="A5" t="s">
        <v>35</v>
      </c>
      <c r="B5" s="192" t="s">
        <v>198</v>
      </c>
      <c r="I5" t="s">
        <v>147</v>
      </c>
      <c r="J5" s="177" t="s">
        <v>157</v>
      </c>
      <c r="K5" t="s">
        <v>158</v>
      </c>
      <c r="L5" t="s">
        <v>159</v>
      </c>
      <c r="N5" t="s">
        <v>73</v>
      </c>
      <c r="O5" s="177" t="s">
        <v>176</v>
      </c>
      <c r="P5" t="s">
        <v>177</v>
      </c>
      <c r="Q5" t="s">
        <v>178</v>
      </c>
    </row>
    <row r="6" spans="1:17" x14ac:dyDescent="0.25">
      <c r="A6" t="s">
        <v>37</v>
      </c>
      <c r="I6" t="s">
        <v>148</v>
      </c>
      <c r="J6" s="177" t="s">
        <v>160</v>
      </c>
      <c r="K6" t="s">
        <v>161</v>
      </c>
      <c r="L6" t="s">
        <v>162</v>
      </c>
      <c r="N6" t="s">
        <v>74</v>
      </c>
      <c r="O6" t="s">
        <v>179</v>
      </c>
      <c r="P6" t="s">
        <v>180</v>
      </c>
      <c r="Q6" t="s">
        <v>181</v>
      </c>
    </row>
    <row r="7" spans="1:17" x14ac:dyDescent="0.25">
      <c r="A7" t="s">
        <v>33</v>
      </c>
      <c r="B7" t="s">
        <v>199</v>
      </c>
      <c r="I7" t="s">
        <v>149</v>
      </c>
      <c r="J7" t="s">
        <v>163</v>
      </c>
      <c r="K7" t="s">
        <v>164</v>
      </c>
      <c r="L7" t="s">
        <v>165</v>
      </c>
      <c r="N7" t="s">
        <v>75</v>
      </c>
      <c r="O7" t="s">
        <v>182</v>
      </c>
      <c r="P7" s="177" t="s">
        <v>183</v>
      </c>
      <c r="Q7" t="s">
        <v>184</v>
      </c>
    </row>
    <row r="8" spans="1:17" x14ac:dyDescent="0.25">
      <c r="A8" t="s">
        <v>34</v>
      </c>
      <c r="B8" t="s">
        <v>200</v>
      </c>
      <c r="I8" t="s">
        <v>150</v>
      </c>
      <c r="J8" t="s">
        <v>166</v>
      </c>
      <c r="K8" t="s">
        <v>167</v>
      </c>
      <c r="L8" t="s">
        <v>168</v>
      </c>
      <c r="N8" t="s">
        <v>76</v>
      </c>
      <c r="O8" s="177" t="s">
        <v>185</v>
      </c>
      <c r="P8" t="s">
        <v>186</v>
      </c>
      <c r="Q8" t="s">
        <v>187</v>
      </c>
    </row>
    <row r="9" spans="1:17" x14ac:dyDescent="0.25">
      <c r="A9" t="s">
        <v>38</v>
      </c>
    </row>
    <row r="10" spans="1:17" x14ac:dyDescent="0.25">
      <c r="A10" t="s">
        <v>33</v>
      </c>
      <c r="B10" t="s">
        <v>201</v>
      </c>
      <c r="I10" s="177"/>
      <c r="J10" t="s">
        <v>609</v>
      </c>
    </row>
    <row r="11" spans="1:17" x14ac:dyDescent="0.25">
      <c r="A11" t="s">
        <v>34</v>
      </c>
      <c r="B11" t="s">
        <v>202</v>
      </c>
    </row>
    <row r="12" spans="1:17" x14ac:dyDescent="0.25">
      <c r="A12" t="s">
        <v>35</v>
      </c>
      <c r="B12" t="s">
        <v>203</v>
      </c>
    </row>
    <row r="13" spans="1:17" x14ac:dyDescent="0.25">
      <c r="A13" t="s">
        <v>42</v>
      </c>
    </row>
    <row r="14" spans="1:17" x14ac:dyDescent="0.25">
      <c r="A14" t="s">
        <v>43</v>
      </c>
      <c r="B14">
        <v>10</v>
      </c>
    </row>
    <row r="15" spans="1:17" x14ac:dyDescent="0.25">
      <c r="A15" t="s">
        <v>44</v>
      </c>
      <c r="B15" t="s">
        <v>204</v>
      </c>
    </row>
    <row r="16" spans="1:17" x14ac:dyDescent="0.25">
      <c r="A16" t="s">
        <v>46</v>
      </c>
      <c r="B16">
        <v>2881</v>
      </c>
    </row>
    <row r="17" spans="1:2" x14ac:dyDescent="0.25">
      <c r="A17" t="s">
        <v>47</v>
      </c>
      <c r="B17" t="s">
        <v>205</v>
      </c>
    </row>
    <row r="18" spans="1:2" x14ac:dyDescent="0.25">
      <c r="A18" t="s">
        <v>49</v>
      </c>
    </row>
    <row r="19" spans="1:2" x14ac:dyDescent="0.25">
      <c r="A19" t="s">
        <v>31</v>
      </c>
      <c r="B19" t="s">
        <v>50</v>
      </c>
    </row>
    <row r="20" spans="1:2" x14ac:dyDescent="0.25">
      <c r="A20" t="s">
        <v>32</v>
      </c>
      <c r="B20" t="s">
        <v>51</v>
      </c>
    </row>
    <row r="21" spans="1:2" x14ac:dyDescent="0.25">
      <c r="A21" t="s">
        <v>52</v>
      </c>
    </row>
    <row r="22" spans="1:2" x14ac:dyDescent="0.25">
      <c r="A22" t="s">
        <v>53</v>
      </c>
      <c r="B22">
        <v>6</v>
      </c>
    </row>
    <row r="23" spans="1:2" x14ac:dyDescent="0.25">
      <c r="A23" t="s">
        <v>54</v>
      </c>
      <c r="B23">
        <v>3</v>
      </c>
    </row>
    <row r="24" spans="1:2" x14ac:dyDescent="0.25">
      <c r="A24" t="s">
        <v>55</v>
      </c>
      <c r="B24">
        <v>12</v>
      </c>
    </row>
    <row r="25" spans="1:2" x14ac:dyDescent="0.25">
      <c r="A25" t="s">
        <v>56</v>
      </c>
      <c r="B25">
        <v>6</v>
      </c>
    </row>
    <row r="27" spans="1:2" x14ac:dyDescent="0.25">
      <c r="A27" s="189" t="s">
        <v>70</v>
      </c>
      <c r="B27" s="189"/>
    </row>
    <row r="28" spans="1:2" x14ac:dyDescent="0.25">
      <c r="A28" t="s">
        <v>32</v>
      </c>
      <c r="B28" t="s">
        <v>58</v>
      </c>
    </row>
    <row r="29" spans="1:2" x14ac:dyDescent="0.25">
      <c r="A29" t="s">
        <v>33</v>
      </c>
      <c r="B29" t="s">
        <v>188</v>
      </c>
    </row>
    <row r="30" spans="1:2" x14ac:dyDescent="0.25">
      <c r="A30" t="s">
        <v>34</v>
      </c>
      <c r="B30" t="s">
        <v>189</v>
      </c>
    </row>
    <row r="31" spans="1:2" x14ac:dyDescent="0.25">
      <c r="A31" t="s">
        <v>35</v>
      </c>
      <c r="B31" s="192" t="s">
        <v>74</v>
      </c>
    </row>
    <row r="32" spans="1:2" x14ac:dyDescent="0.25">
      <c r="A32" t="s">
        <v>37</v>
      </c>
    </row>
    <row r="33" spans="1:2" x14ac:dyDescent="0.25">
      <c r="A33" t="s">
        <v>33</v>
      </c>
      <c r="B33" t="s">
        <v>190</v>
      </c>
    </row>
    <row r="34" spans="1:2" x14ac:dyDescent="0.25">
      <c r="A34" t="s">
        <v>34</v>
      </c>
      <c r="B34">
        <v>110202</v>
      </c>
    </row>
    <row r="35" spans="1:2" x14ac:dyDescent="0.25">
      <c r="A35" t="s">
        <v>38</v>
      </c>
    </row>
    <row r="36" spans="1:2" x14ac:dyDescent="0.25">
      <c r="A36" t="s">
        <v>33</v>
      </c>
      <c r="B36" t="s">
        <v>191</v>
      </c>
    </row>
    <row r="37" spans="1:2" x14ac:dyDescent="0.25">
      <c r="A37" t="s">
        <v>34</v>
      </c>
      <c r="B37" t="s">
        <v>192</v>
      </c>
    </row>
    <row r="38" spans="1:2" x14ac:dyDescent="0.25">
      <c r="A38" t="s">
        <v>35</v>
      </c>
      <c r="B38" t="s">
        <v>193</v>
      </c>
    </row>
    <row r="39" spans="1:2" x14ac:dyDescent="0.25">
      <c r="A39" t="s">
        <v>42</v>
      </c>
    </row>
    <row r="40" spans="1:2" x14ac:dyDescent="0.25">
      <c r="A40" t="s">
        <v>43</v>
      </c>
      <c r="B40">
        <v>11</v>
      </c>
    </row>
    <row r="41" spans="1:2" x14ac:dyDescent="0.25">
      <c r="A41" t="s">
        <v>44</v>
      </c>
      <c r="B41" t="s">
        <v>194</v>
      </c>
    </row>
    <row r="42" spans="1:2" x14ac:dyDescent="0.25">
      <c r="A42" t="s">
        <v>46</v>
      </c>
      <c r="B42">
        <v>9735</v>
      </c>
    </row>
    <row r="43" spans="1:2" x14ac:dyDescent="0.25">
      <c r="A43" t="s">
        <v>47</v>
      </c>
      <c r="B43" t="s">
        <v>195</v>
      </c>
    </row>
    <row r="44" spans="1:2" x14ac:dyDescent="0.25">
      <c r="A44" t="s">
        <v>49</v>
      </c>
    </row>
    <row r="45" spans="1:2" x14ac:dyDescent="0.25">
      <c r="A45" t="s">
        <v>31</v>
      </c>
      <c r="B45" t="s">
        <v>50</v>
      </c>
    </row>
    <row r="46" spans="1:2" x14ac:dyDescent="0.25">
      <c r="A46" t="s">
        <v>32</v>
      </c>
      <c r="B46" t="s">
        <v>51</v>
      </c>
    </row>
    <row r="47" spans="1:2" x14ac:dyDescent="0.25">
      <c r="A47" t="s">
        <v>52</v>
      </c>
    </row>
    <row r="48" spans="1:2" x14ac:dyDescent="0.25">
      <c r="A48" t="s">
        <v>53</v>
      </c>
      <c r="B48">
        <v>6</v>
      </c>
    </row>
    <row r="49" spans="1:2" x14ac:dyDescent="0.25">
      <c r="A49" t="s">
        <v>54</v>
      </c>
      <c r="B49">
        <v>3</v>
      </c>
    </row>
    <row r="50" spans="1:2" x14ac:dyDescent="0.25">
      <c r="A50" t="s">
        <v>55</v>
      </c>
      <c r="B50">
        <v>13</v>
      </c>
    </row>
    <row r="51" spans="1:2" x14ac:dyDescent="0.25">
      <c r="A51" t="s">
        <v>56</v>
      </c>
      <c r="B51">
        <v>5</v>
      </c>
    </row>
  </sheetData>
  <mergeCells count="5">
    <mergeCell ref="J1:L1"/>
    <mergeCell ref="O1:Q1"/>
    <mergeCell ref="A1:B1"/>
    <mergeCell ref="C1:D1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4DB9-8B4A-4E17-83BD-B36FB7212CB7}">
  <dimension ref="A1:P1002"/>
  <sheetViews>
    <sheetView workbookViewId="0">
      <selection activeCell="L35" sqref="L35:L36"/>
    </sheetView>
  </sheetViews>
  <sheetFormatPr defaultColWidth="14.44140625" defaultRowHeight="15" customHeight="1" x14ac:dyDescent="0.25"/>
  <cols>
    <col min="1" max="2" width="5.6640625" customWidth="1"/>
    <col min="3" max="4" width="11.6640625" bestFit="1" customWidth="1"/>
    <col min="5" max="5" width="10.109375" bestFit="1" customWidth="1"/>
    <col min="6" max="7" width="11.6640625" bestFit="1" customWidth="1"/>
    <col min="8" max="8" width="10.109375" bestFit="1" customWidth="1"/>
    <col min="9" max="10" width="11.6640625" bestFit="1" customWidth="1"/>
    <col min="11" max="12" width="10.109375" bestFit="1" customWidth="1"/>
    <col min="13" max="13" width="5.6640625" customWidth="1"/>
    <col min="14" max="26" width="8.6640625" customWidth="1"/>
  </cols>
  <sheetData>
    <row r="1" spans="1:16" ht="12.75" customHeight="1" x14ac:dyDescent="0.3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</row>
    <row r="2" spans="1:16" ht="12.75" customHeight="1" x14ac:dyDescent="0.3">
      <c r="A2" s="4"/>
      <c r="E2" s="5"/>
      <c r="F2" s="5"/>
      <c r="G2" s="5"/>
      <c r="H2" s="5"/>
      <c r="I2" s="5"/>
      <c r="J2" s="5"/>
    </row>
    <row r="3" spans="1:16" ht="12.75" customHeight="1" x14ac:dyDescent="0.3">
      <c r="A3" s="4" t="s">
        <v>1</v>
      </c>
      <c r="E3" s="180" t="s">
        <v>77</v>
      </c>
      <c r="F3" s="181"/>
      <c r="G3" s="181"/>
      <c r="H3" s="180" t="s">
        <v>78</v>
      </c>
      <c r="I3" s="181"/>
      <c r="J3" s="181"/>
    </row>
    <row r="4" spans="1:16" ht="12.75" customHeight="1" x14ac:dyDescent="0.25"/>
    <row r="5" spans="1:16" ht="12.75" customHeight="1" x14ac:dyDescent="0.2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7"/>
      <c r="O5" s="7"/>
    </row>
    <row r="6" spans="1:16" ht="12.75" customHeight="1" thickBot="1" x14ac:dyDescent="0.3">
      <c r="A6" s="6" t="s">
        <v>2</v>
      </c>
      <c r="B6" s="8"/>
      <c r="C6" s="9"/>
      <c r="D6" s="10"/>
      <c r="E6" s="9"/>
      <c r="F6" s="9"/>
      <c r="G6" s="10"/>
      <c r="H6" s="9"/>
      <c r="I6" s="9"/>
      <c r="J6" s="10"/>
      <c r="K6" s="9"/>
      <c r="L6" s="9"/>
      <c r="M6" s="8"/>
      <c r="N6" s="7"/>
      <c r="O6" s="7"/>
    </row>
    <row r="7" spans="1:16" ht="13.8" thickTop="1" x14ac:dyDescent="0.25">
      <c r="A7" s="6" t="s">
        <v>3</v>
      </c>
      <c r="B7" s="71" t="s">
        <v>10</v>
      </c>
      <c r="C7" s="82">
        <v>4646261</v>
      </c>
      <c r="D7" s="83">
        <v>4305749</v>
      </c>
      <c r="E7" s="84">
        <v>5770498</v>
      </c>
      <c r="F7" s="85">
        <v>16682341</v>
      </c>
      <c r="G7" s="86">
        <v>16062034</v>
      </c>
      <c r="H7" s="87">
        <v>17768927</v>
      </c>
      <c r="I7" s="88">
        <v>21114824</v>
      </c>
      <c r="J7" s="89">
        <v>19724244</v>
      </c>
      <c r="K7" s="90">
        <v>16737208</v>
      </c>
      <c r="L7" s="91">
        <v>15614804</v>
      </c>
      <c r="M7" s="12"/>
      <c r="N7" s="7"/>
      <c r="O7" s="61"/>
      <c r="P7" t="s">
        <v>141</v>
      </c>
    </row>
    <row r="8" spans="1:16" ht="13.8" thickBot="1" x14ac:dyDescent="0.3">
      <c r="A8" s="6" t="s">
        <v>4</v>
      </c>
      <c r="B8" s="11"/>
      <c r="C8" s="72">
        <v>8001943</v>
      </c>
      <c r="D8" s="76">
        <v>7989754</v>
      </c>
      <c r="E8" s="92">
        <v>8418362</v>
      </c>
      <c r="F8" s="73">
        <v>16924710</v>
      </c>
      <c r="G8" s="77">
        <v>14855708</v>
      </c>
      <c r="H8" s="93">
        <v>17140863</v>
      </c>
      <c r="I8" s="74">
        <v>16454999</v>
      </c>
      <c r="J8" s="75">
        <v>15065926</v>
      </c>
      <c r="K8" s="94">
        <v>19376509</v>
      </c>
      <c r="L8" s="81">
        <v>16222637</v>
      </c>
      <c r="M8" s="12"/>
      <c r="N8" s="7"/>
      <c r="O8" s="62"/>
      <c r="P8" t="s">
        <v>144</v>
      </c>
    </row>
    <row r="9" spans="1:16" ht="13.8" thickTop="1" x14ac:dyDescent="0.25">
      <c r="A9" s="6" t="s">
        <v>5</v>
      </c>
      <c r="B9" s="11"/>
      <c r="C9" s="72">
        <v>16575717</v>
      </c>
      <c r="D9" s="76">
        <v>16142882</v>
      </c>
      <c r="E9" s="92">
        <v>14314156</v>
      </c>
      <c r="F9" s="73">
        <v>17339837</v>
      </c>
      <c r="G9" s="77">
        <v>17624333</v>
      </c>
      <c r="H9" s="93">
        <v>15725944</v>
      </c>
      <c r="I9" s="74">
        <v>17854336</v>
      </c>
      <c r="J9" s="75">
        <v>17363714</v>
      </c>
      <c r="K9" s="95">
        <v>19627413</v>
      </c>
      <c r="L9" s="96">
        <v>15304188</v>
      </c>
      <c r="M9" s="12"/>
      <c r="N9" s="7"/>
      <c r="O9" s="63"/>
      <c r="P9" t="s">
        <v>142</v>
      </c>
    </row>
    <row r="10" spans="1:16" ht="13.8" thickBot="1" x14ac:dyDescent="0.3">
      <c r="A10" s="6" t="s">
        <v>7</v>
      </c>
      <c r="B10" s="11"/>
      <c r="C10" s="72">
        <v>17341079</v>
      </c>
      <c r="D10" s="76">
        <v>16570356</v>
      </c>
      <c r="E10" s="92">
        <v>13625747</v>
      </c>
      <c r="F10" s="73">
        <v>16466536</v>
      </c>
      <c r="G10" s="77">
        <v>16439064</v>
      </c>
      <c r="H10" s="93">
        <v>15768353</v>
      </c>
      <c r="I10" s="74">
        <v>17795368</v>
      </c>
      <c r="J10" s="75">
        <v>17824081</v>
      </c>
      <c r="K10" s="95">
        <v>18883850</v>
      </c>
      <c r="L10" s="97">
        <v>16303622</v>
      </c>
      <c r="M10" s="12"/>
      <c r="N10" s="7"/>
      <c r="O10" s="67"/>
      <c r="P10" t="s">
        <v>143</v>
      </c>
    </row>
    <row r="11" spans="1:16" ht="13.8" thickTop="1" x14ac:dyDescent="0.25">
      <c r="A11" s="6" t="s">
        <v>8</v>
      </c>
      <c r="B11" s="11"/>
      <c r="C11" s="72">
        <v>17876115</v>
      </c>
      <c r="D11" s="76">
        <v>18548142</v>
      </c>
      <c r="E11" s="92">
        <v>15226144</v>
      </c>
      <c r="F11" s="73">
        <v>20192884</v>
      </c>
      <c r="G11" s="77">
        <v>17233109</v>
      </c>
      <c r="H11" s="93">
        <v>15464606</v>
      </c>
      <c r="I11" s="74">
        <v>18539704</v>
      </c>
      <c r="J11" s="75">
        <v>17621928</v>
      </c>
      <c r="K11" s="94">
        <v>18259890</v>
      </c>
      <c r="L11" s="98">
        <v>3532217</v>
      </c>
      <c r="M11" s="12"/>
      <c r="N11" s="7"/>
      <c r="O11" s="68"/>
      <c r="P11" t="s">
        <v>81</v>
      </c>
    </row>
    <row r="12" spans="1:16" ht="13.8" thickBot="1" x14ac:dyDescent="0.3">
      <c r="A12" s="6" t="s">
        <v>9</v>
      </c>
      <c r="B12" s="71" t="s">
        <v>83</v>
      </c>
      <c r="C12" s="99">
        <v>16758191</v>
      </c>
      <c r="D12" s="78">
        <v>16788918</v>
      </c>
      <c r="E12" s="100">
        <v>17460244</v>
      </c>
      <c r="F12" s="101">
        <v>17499766</v>
      </c>
      <c r="G12" s="79">
        <v>18201397</v>
      </c>
      <c r="H12" s="102">
        <v>17689595</v>
      </c>
      <c r="I12" s="103">
        <v>19096834</v>
      </c>
      <c r="J12" s="80">
        <v>16850912</v>
      </c>
      <c r="K12" s="104">
        <v>18016506</v>
      </c>
      <c r="L12" s="105">
        <v>3350172</v>
      </c>
      <c r="M12" s="12"/>
      <c r="N12" s="7"/>
      <c r="O12" s="69"/>
      <c r="P12" t="s">
        <v>82</v>
      </c>
    </row>
    <row r="13" spans="1:16" ht="12.75" customHeight="1" thickTop="1" x14ac:dyDescent="0.25">
      <c r="A13" s="6" t="s">
        <v>10</v>
      </c>
      <c r="B13" s="9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9"/>
      <c r="N13" s="7"/>
      <c r="O13" s="70"/>
      <c r="P13" t="s">
        <v>80</v>
      </c>
    </row>
    <row r="14" spans="1:16" ht="12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64"/>
      <c r="P14" t="s">
        <v>79</v>
      </c>
    </row>
    <row r="15" spans="1:16" ht="12.7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4"/>
      <c r="O15" s="65"/>
      <c r="P15" t="s">
        <v>6</v>
      </c>
    </row>
    <row r="16" spans="1:16" ht="12.75" customHeight="1" x14ac:dyDescent="0.25">
      <c r="N16" s="14"/>
      <c r="O16" s="66"/>
      <c r="P16" t="s">
        <v>79</v>
      </c>
    </row>
    <row r="17" spans="1:15" ht="12.75" customHeight="1" x14ac:dyDescent="0.25">
      <c r="A17" s="6"/>
      <c r="B17" s="6">
        <v>1</v>
      </c>
      <c r="C17" s="6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  <c r="I17" s="6">
        <v>8</v>
      </c>
      <c r="J17" s="6">
        <v>9</v>
      </c>
      <c r="K17" s="6">
        <v>10</v>
      </c>
      <c r="L17" s="6">
        <v>11</v>
      </c>
      <c r="M17" s="6">
        <v>12</v>
      </c>
      <c r="N17" s="14"/>
      <c r="O17" s="7"/>
    </row>
    <row r="18" spans="1:15" ht="12.75" customHeight="1" thickBot="1" x14ac:dyDescent="0.3">
      <c r="A18" s="6" t="s">
        <v>2</v>
      </c>
      <c r="B18" s="8"/>
      <c r="C18" s="9"/>
      <c r="D18" s="10"/>
      <c r="E18" s="9"/>
      <c r="F18" s="9"/>
      <c r="G18" s="10"/>
      <c r="H18" s="9"/>
      <c r="I18" s="9"/>
      <c r="J18" s="10"/>
      <c r="K18" s="9"/>
      <c r="L18" s="9"/>
      <c r="M18" s="8"/>
      <c r="N18" s="14"/>
      <c r="O18" s="7"/>
    </row>
    <row r="19" spans="1:15" ht="13.8" thickTop="1" x14ac:dyDescent="0.25">
      <c r="A19" s="6" t="s">
        <v>3</v>
      </c>
      <c r="B19" s="71" t="s">
        <v>10</v>
      </c>
      <c r="C19" s="106">
        <v>22007584</v>
      </c>
      <c r="D19" s="107">
        <v>18343205</v>
      </c>
      <c r="E19" s="108">
        <v>19201187</v>
      </c>
      <c r="F19" s="109">
        <v>20752732</v>
      </c>
      <c r="G19" s="110">
        <v>19303882</v>
      </c>
      <c r="H19" s="111">
        <v>20399392</v>
      </c>
      <c r="I19" s="112">
        <v>14438198</v>
      </c>
      <c r="J19" s="113">
        <v>18830719</v>
      </c>
      <c r="K19" s="114">
        <v>16399926</v>
      </c>
      <c r="L19" s="91">
        <v>16389741</v>
      </c>
      <c r="M19" s="12"/>
      <c r="N19" s="14"/>
    </row>
    <row r="20" spans="1:15" ht="13.8" thickBot="1" x14ac:dyDescent="0.3">
      <c r="A20" s="6" t="s">
        <v>4</v>
      </c>
      <c r="B20" s="11"/>
      <c r="C20" s="115">
        <v>22268062</v>
      </c>
      <c r="D20" s="116">
        <v>20177765</v>
      </c>
      <c r="E20" s="117">
        <v>18176644</v>
      </c>
      <c r="F20" s="118">
        <v>18598533</v>
      </c>
      <c r="G20" s="119">
        <v>19687065</v>
      </c>
      <c r="H20" s="120">
        <v>20063355</v>
      </c>
      <c r="I20" s="121">
        <v>18616240</v>
      </c>
      <c r="J20" s="122">
        <v>18528130</v>
      </c>
      <c r="K20" s="123">
        <v>17591269</v>
      </c>
      <c r="L20" s="81">
        <v>16652454</v>
      </c>
      <c r="M20" s="12"/>
      <c r="N20" s="14"/>
    </row>
    <row r="21" spans="1:15" ht="13.8" thickTop="1" x14ac:dyDescent="0.25">
      <c r="A21" s="6" t="s">
        <v>5</v>
      </c>
      <c r="B21" s="11"/>
      <c r="C21" s="115">
        <v>21672118</v>
      </c>
      <c r="D21" s="116">
        <v>19855834</v>
      </c>
      <c r="E21" s="117">
        <v>19706268</v>
      </c>
      <c r="F21" s="118">
        <v>19431858</v>
      </c>
      <c r="G21" s="119">
        <v>20703982</v>
      </c>
      <c r="H21" s="120">
        <v>20486373</v>
      </c>
      <c r="I21" s="121">
        <v>17701693</v>
      </c>
      <c r="J21" s="122">
        <v>19101839</v>
      </c>
      <c r="K21" s="124">
        <v>19093696</v>
      </c>
      <c r="L21" s="96">
        <v>17163273</v>
      </c>
      <c r="M21" s="12"/>
      <c r="N21" s="14"/>
    </row>
    <row r="22" spans="1:15" ht="13.8" thickBot="1" x14ac:dyDescent="0.3">
      <c r="A22" s="6" t="s">
        <v>7</v>
      </c>
      <c r="B22" s="11"/>
      <c r="C22" s="115">
        <v>21426641</v>
      </c>
      <c r="D22" s="116">
        <v>19794340</v>
      </c>
      <c r="E22" s="117">
        <v>19242962</v>
      </c>
      <c r="F22" s="118">
        <v>19602793</v>
      </c>
      <c r="G22" s="119">
        <v>19641189</v>
      </c>
      <c r="H22" s="120">
        <v>18240004</v>
      </c>
      <c r="I22" s="121">
        <v>19267741</v>
      </c>
      <c r="J22" s="122">
        <v>18580503</v>
      </c>
      <c r="K22" s="124">
        <v>17497949</v>
      </c>
      <c r="L22" s="97">
        <v>16790755</v>
      </c>
      <c r="M22" s="12"/>
      <c r="N22" s="14"/>
    </row>
    <row r="23" spans="1:15" ht="13.8" thickTop="1" x14ac:dyDescent="0.25">
      <c r="A23" s="6" t="s">
        <v>8</v>
      </c>
      <c r="B23" s="11"/>
      <c r="C23" s="115">
        <v>21807852</v>
      </c>
      <c r="D23" s="116">
        <v>21938109</v>
      </c>
      <c r="E23" s="117">
        <v>19046628</v>
      </c>
      <c r="F23" s="118">
        <v>17884708</v>
      </c>
      <c r="G23" s="119">
        <v>17014759</v>
      </c>
      <c r="H23" s="120">
        <v>16174458</v>
      </c>
      <c r="I23" s="121">
        <v>19338797</v>
      </c>
      <c r="J23" s="122">
        <v>18657567</v>
      </c>
      <c r="K23" s="123">
        <v>17202311</v>
      </c>
      <c r="L23" s="98">
        <v>3895077</v>
      </c>
      <c r="M23" s="12"/>
      <c r="N23" s="14"/>
    </row>
    <row r="24" spans="1:15" ht="13.8" thickBot="1" x14ac:dyDescent="0.3">
      <c r="A24" s="6" t="s">
        <v>9</v>
      </c>
      <c r="B24" s="71" t="s">
        <v>83</v>
      </c>
      <c r="C24" s="125">
        <v>20405102</v>
      </c>
      <c r="D24" s="126">
        <v>20401309</v>
      </c>
      <c r="E24" s="127">
        <v>18517516</v>
      </c>
      <c r="F24" s="128">
        <v>16059003</v>
      </c>
      <c r="G24" s="129">
        <v>17079661</v>
      </c>
      <c r="H24" s="130">
        <v>17302322</v>
      </c>
      <c r="I24" s="131">
        <v>19118207</v>
      </c>
      <c r="J24" s="132">
        <v>19996401</v>
      </c>
      <c r="K24" s="133">
        <v>22557392</v>
      </c>
      <c r="L24" s="105">
        <v>3861171</v>
      </c>
      <c r="M24" s="12"/>
      <c r="N24" s="14"/>
    </row>
    <row r="25" spans="1:15" ht="12.75" customHeight="1" thickTop="1" x14ac:dyDescent="0.25">
      <c r="A25" s="6" t="s">
        <v>10</v>
      </c>
      <c r="B25" s="9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9"/>
      <c r="N25" s="7"/>
    </row>
    <row r="26" spans="1:15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7"/>
    </row>
    <row r="27" spans="1:15" ht="12.75" customHeight="1" x14ac:dyDescent="0.25">
      <c r="A27" s="15"/>
      <c r="B27" s="14"/>
      <c r="C27" s="14"/>
      <c r="D27" s="17"/>
      <c r="E27" s="18"/>
      <c r="F27" s="14"/>
      <c r="G27" s="17"/>
      <c r="H27" s="19"/>
      <c r="I27" s="14"/>
      <c r="J27" s="14"/>
      <c r="K27" s="19"/>
      <c r="L27" s="20"/>
      <c r="M27" s="14"/>
      <c r="N27" s="7"/>
    </row>
    <row r="28" spans="1:15" ht="12.75" customHeight="1" x14ac:dyDescent="0.25">
      <c r="N28" s="7"/>
    </row>
    <row r="29" spans="1:15" ht="12.75" customHeight="1" x14ac:dyDescent="0.25">
      <c r="A29" s="6"/>
      <c r="B29" s="6">
        <v>1</v>
      </c>
      <c r="C29" s="6">
        <v>2</v>
      </c>
      <c r="D29" s="6">
        <v>3</v>
      </c>
      <c r="E29" s="6">
        <v>4</v>
      </c>
      <c r="F29" s="6">
        <v>5</v>
      </c>
      <c r="G29" s="6">
        <v>6</v>
      </c>
      <c r="H29" s="6">
        <v>7</v>
      </c>
      <c r="I29" s="6">
        <v>8</v>
      </c>
      <c r="J29" s="6">
        <v>9</v>
      </c>
      <c r="K29" s="6">
        <v>10</v>
      </c>
      <c r="L29" s="6">
        <v>11</v>
      </c>
      <c r="M29" s="6">
        <v>12</v>
      </c>
      <c r="N29" s="7"/>
    </row>
    <row r="30" spans="1:15" ht="12.75" customHeight="1" thickBot="1" x14ac:dyDescent="0.3">
      <c r="A30" s="6" t="s">
        <v>2</v>
      </c>
      <c r="B30" s="8"/>
      <c r="C30" s="9"/>
      <c r="D30" s="10"/>
      <c r="E30" s="9"/>
      <c r="F30" s="9"/>
      <c r="G30" s="10"/>
      <c r="H30" s="9"/>
      <c r="I30" s="9"/>
      <c r="J30" s="10"/>
      <c r="K30" s="9"/>
      <c r="L30" s="9"/>
      <c r="M30" s="8"/>
      <c r="N30" s="7"/>
    </row>
    <row r="31" spans="1:15" ht="12.75" customHeight="1" thickTop="1" x14ac:dyDescent="0.25">
      <c r="A31" s="6" t="s">
        <v>3</v>
      </c>
      <c r="B31" s="71" t="s">
        <v>10</v>
      </c>
      <c r="C31" s="146">
        <v>16467846</v>
      </c>
      <c r="D31" s="147">
        <v>29868293</v>
      </c>
      <c r="E31" s="148">
        <v>17175437</v>
      </c>
      <c r="F31" s="136"/>
      <c r="G31" s="137"/>
      <c r="H31" s="138"/>
      <c r="I31" s="136"/>
      <c r="J31" s="137"/>
      <c r="K31" s="138"/>
      <c r="L31" s="91">
        <v>12197396</v>
      </c>
      <c r="M31" s="12"/>
      <c r="N31" s="7"/>
    </row>
    <row r="32" spans="1:15" ht="12.75" customHeight="1" thickBot="1" x14ac:dyDescent="0.3">
      <c r="A32" s="6" t="s">
        <v>4</v>
      </c>
      <c r="B32" s="11"/>
      <c r="C32" s="149">
        <v>17209944</v>
      </c>
      <c r="D32" s="150">
        <v>16896780</v>
      </c>
      <c r="E32" s="151">
        <v>16461341</v>
      </c>
      <c r="F32" s="139"/>
      <c r="G32" s="140"/>
      <c r="H32" s="141"/>
      <c r="I32" s="139"/>
      <c r="J32" s="140"/>
      <c r="K32" s="142"/>
      <c r="L32" s="81">
        <v>13751645</v>
      </c>
      <c r="M32" s="12"/>
      <c r="N32" s="7"/>
    </row>
    <row r="33" spans="1:14" ht="12.75" customHeight="1" thickTop="1" x14ac:dyDescent="0.25">
      <c r="A33" s="6" t="s">
        <v>5</v>
      </c>
      <c r="B33" s="11"/>
      <c r="C33" s="149">
        <v>16448962</v>
      </c>
      <c r="D33" s="150">
        <v>17428438</v>
      </c>
      <c r="E33" s="151">
        <v>11494969</v>
      </c>
      <c r="F33" s="139"/>
      <c r="G33" s="140"/>
      <c r="H33" s="141"/>
      <c r="I33" s="139"/>
      <c r="J33" s="140"/>
      <c r="K33" s="141"/>
      <c r="L33" s="96">
        <v>14419563</v>
      </c>
      <c r="M33" s="12"/>
      <c r="N33" s="7"/>
    </row>
    <row r="34" spans="1:14" ht="12.75" customHeight="1" thickBot="1" x14ac:dyDescent="0.3">
      <c r="A34" s="6" t="s">
        <v>7</v>
      </c>
      <c r="B34" s="11"/>
      <c r="C34" s="149">
        <v>14132348</v>
      </c>
      <c r="D34" s="150">
        <v>16508427</v>
      </c>
      <c r="E34" s="151">
        <v>14389260</v>
      </c>
      <c r="F34" s="139"/>
      <c r="G34" s="140"/>
      <c r="H34" s="141"/>
      <c r="I34" s="139"/>
      <c r="J34" s="140"/>
      <c r="K34" s="141"/>
      <c r="L34" s="97">
        <v>12778874</v>
      </c>
      <c r="M34" s="12"/>
      <c r="N34" s="7"/>
    </row>
    <row r="35" spans="1:14" ht="12.75" customHeight="1" thickTop="1" x14ac:dyDescent="0.25">
      <c r="A35" s="6" t="s">
        <v>8</v>
      </c>
      <c r="B35" s="11"/>
      <c r="C35" s="149">
        <v>14051370</v>
      </c>
      <c r="D35" s="150">
        <v>12640317</v>
      </c>
      <c r="E35" s="151">
        <v>11763192</v>
      </c>
      <c r="F35" s="139"/>
      <c r="G35" s="140"/>
      <c r="H35" s="141"/>
      <c r="I35" s="139"/>
      <c r="J35" s="140"/>
      <c r="K35" s="142"/>
      <c r="L35" s="98">
        <v>3922816</v>
      </c>
      <c r="M35" s="12"/>
    </row>
    <row r="36" spans="1:14" ht="12.75" customHeight="1" thickBot="1" x14ac:dyDescent="0.3">
      <c r="A36" s="6" t="s">
        <v>9</v>
      </c>
      <c r="B36" s="71" t="s">
        <v>83</v>
      </c>
      <c r="C36" s="152">
        <v>13436521</v>
      </c>
      <c r="D36" s="153">
        <v>15506283</v>
      </c>
      <c r="E36" s="154">
        <v>13905808</v>
      </c>
      <c r="F36" s="143"/>
      <c r="G36" s="144"/>
      <c r="H36" s="145"/>
      <c r="I36" s="143"/>
      <c r="J36" s="144"/>
      <c r="K36" s="145"/>
      <c r="L36" s="105">
        <v>3950843</v>
      </c>
      <c r="M36" s="12"/>
    </row>
    <row r="37" spans="1:14" ht="12.75" customHeight="1" thickTop="1" x14ac:dyDescent="0.25">
      <c r="A37" s="6" t="s">
        <v>10</v>
      </c>
      <c r="B37" s="9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9"/>
    </row>
    <row r="38" spans="1:14" ht="12.75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4" ht="12.75" customHeight="1" x14ac:dyDescent="0.25">
      <c r="A39" s="15"/>
      <c r="B39" s="14"/>
      <c r="C39" s="23"/>
      <c r="D39" s="24"/>
      <c r="E39" s="19"/>
      <c r="F39" s="23"/>
      <c r="G39" s="24"/>
      <c r="H39" s="19"/>
      <c r="I39" s="23"/>
      <c r="J39" s="21"/>
      <c r="K39" s="19"/>
      <c r="L39" s="25"/>
      <c r="M39" s="14"/>
    </row>
    <row r="40" spans="1:14" ht="12.75" customHeight="1" x14ac:dyDescent="0.25">
      <c r="A40" s="15"/>
      <c r="B40" s="14"/>
      <c r="C40" s="21"/>
      <c r="D40" s="21"/>
      <c r="E40" s="19"/>
      <c r="F40" s="21"/>
      <c r="G40" s="21"/>
      <c r="H40" s="19"/>
      <c r="I40" s="21"/>
      <c r="J40" s="21"/>
      <c r="K40" s="19"/>
      <c r="L40" s="26"/>
      <c r="M40" s="14"/>
    </row>
    <row r="41" spans="1:14" ht="12.75" customHeight="1" x14ac:dyDescent="0.25">
      <c r="A41" s="15"/>
      <c r="B41" s="14"/>
      <c r="C41" s="21"/>
      <c r="D41" s="21"/>
      <c r="E41" s="19"/>
      <c r="F41" s="21"/>
      <c r="G41" s="21"/>
      <c r="H41" s="19"/>
      <c r="I41" s="21"/>
      <c r="J41" s="21"/>
      <c r="K41" s="22"/>
      <c r="L41" s="25"/>
      <c r="M41" s="14"/>
      <c r="N41" s="59"/>
    </row>
    <row r="42" spans="1:14" ht="12.75" customHeight="1" x14ac:dyDescent="0.25">
      <c r="A42" s="15"/>
      <c r="B42" s="14"/>
      <c r="C42" s="18"/>
      <c r="D42" s="21"/>
      <c r="E42" s="19"/>
      <c r="F42" s="18"/>
      <c r="G42" s="21"/>
      <c r="H42" s="19"/>
      <c r="I42" s="18"/>
      <c r="J42" s="21"/>
      <c r="K42" s="19"/>
      <c r="L42" s="27"/>
      <c r="M42" s="14"/>
    </row>
    <row r="43" spans="1:14" ht="12.75" customHeight="1" x14ac:dyDescent="0.25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14" ht="12.75" customHeight="1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</row>
    <row r="45" spans="1:14" ht="12.75" customHeight="1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  <row r="46" spans="1:14" ht="12.75" customHeight="1" x14ac:dyDescent="0.3">
      <c r="A46" s="29"/>
      <c r="B46" s="29"/>
      <c r="C46" s="18"/>
      <c r="D46" s="18"/>
      <c r="E46" s="18"/>
      <c r="F46" s="18"/>
      <c r="G46" s="18"/>
      <c r="H46" s="18"/>
      <c r="I46" s="29"/>
      <c r="J46" s="29"/>
      <c r="K46" s="29"/>
      <c r="L46" s="29"/>
      <c r="M46" s="29"/>
      <c r="N46" s="28"/>
    </row>
    <row r="47" spans="1:14" ht="12.75" customHeight="1" x14ac:dyDescent="0.3">
      <c r="A47" s="29"/>
      <c r="B47" s="29"/>
      <c r="C47" s="30"/>
      <c r="D47" s="30"/>
      <c r="E47" s="30"/>
      <c r="F47" s="30"/>
      <c r="G47" s="30"/>
      <c r="H47" s="30"/>
      <c r="I47" s="29"/>
      <c r="J47" s="29"/>
      <c r="K47" s="29"/>
      <c r="L47" s="29"/>
      <c r="M47" s="29"/>
      <c r="N47" s="28"/>
    </row>
    <row r="48" spans="1:14" ht="12.75" customHeight="1" x14ac:dyDescent="0.3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8"/>
    </row>
    <row r="49" spans="1:14" ht="12.75" customHeight="1" x14ac:dyDescent="0.3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8"/>
    </row>
    <row r="50" spans="1:14" ht="12.75" customHeight="1" x14ac:dyDescent="0.3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8"/>
    </row>
    <row r="51" spans="1:14" ht="12.75" customHeight="1" x14ac:dyDescent="0.3">
      <c r="A51" s="29"/>
      <c r="B51" s="182"/>
      <c r="C51" s="181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8"/>
    </row>
    <row r="52" spans="1:14" ht="12.75" customHeight="1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28"/>
    </row>
    <row r="53" spans="1:14" ht="12.75" customHeight="1" x14ac:dyDescent="0.3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28"/>
    </row>
    <row r="54" spans="1:14" ht="12.75" customHeight="1" x14ac:dyDescent="0.3">
      <c r="A54" s="15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28"/>
    </row>
    <row r="55" spans="1:14" ht="12.75" customHeight="1" x14ac:dyDescent="0.3">
      <c r="A55" s="15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8"/>
    </row>
    <row r="56" spans="1:14" ht="12.75" customHeight="1" x14ac:dyDescent="0.3">
      <c r="A56" s="15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28"/>
    </row>
    <row r="57" spans="1:14" ht="12.75" customHeight="1" x14ac:dyDescent="0.3">
      <c r="A57" s="15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8"/>
    </row>
    <row r="58" spans="1:14" ht="12.75" customHeight="1" x14ac:dyDescent="0.3">
      <c r="A58" s="15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28"/>
    </row>
    <row r="59" spans="1:14" ht="12.75" customHeight="1" x14ac:dyDescent="0.3">
      <c r="A59" s="15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8"/>
    </row>
    <row r="60" spans="1:14" ht="12.75" customHeight="1" x14ac:dyDescent="0.3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28"/>
    </row>
    <row r="61" spans="1:14" ht="12.75" customHeight="1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</row>
    <row r="62" spans="1:14" ht="12.75" customHeight="1" x14ac:dyDescent="0.25"/>
    <row r="63" spans="1:14" ht="12.75" customHeight="1" x14ac:dyDescent="0.25"/>
    <row r="64" spans="1:1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</sheetData>
  <mergeCells count="3">
    <mergeCell ref="E3:G3"/>
    <mergeCell ref="H3:J3"/>
    <mergeCell ref="B51:C51"/>
  </mergeCells>
  <pageMargins left="0.75" right="0.75" top="1" bottom="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5C7BB-FF06-4934-92F6-3BCB2E903502}">
  <dimension ref="A1:P1002"/>
  <sheetViews>
    <sheetView workbookViewId="0">
      <selection activeCell="L35" sqref="L35:L36"/>
    </sheetView>
  </sheetViews>
  <sheetFormatPr defaultColWidth="14.44140625" defaultRowHeight="15" customHeight="1" x14ac:dyDescent="0.25"/>
  <cols>
    <col min="1" max="2" width="5.6640625" customWidth="1"/>
    <col min="3" max="4" width="11.6640625" bestFit="1" customWidth="1"/>
    <col min="5" max="5" width="10.109375" bestFit="1" customWidth="1"/>
    <col min="6" max="7" width="11.6640625" bestFit="1" customWidth="1"/>
    <col min="8" max="8" width="10.109375" bestFit="1" customWidth="1"/>
    <col min="9" max="10" width="11.6640625" bestFit="1" customWidth="1"/>
    <col min="11" max="12" width="10.109375" bestFit="1" customWidth="1"/>
    <col min="13" max="13" width="5.6640625" customWidth="1"/>
    <col min="14" max="26" width="8.6640625" customWidth="1"/>
  </cols>
  <sheetData>
    <row r="1" spans="1:16" ht="12.75" customHeight="1" x14ac:dyDescent="0.3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</row>
    <row r="2" spans="1:16" ht="12.75" customHeight="1" x14ac:dyDescent="0.3">
      <c r="A2" s="4"/>
      <c r="E2" s="5"/>
      <c r="F2" s="5"/>
      <c r="G2" s="5"/>
      <c r="H2" s="5"/>
      <c r="I2" s="5"/>
      <c r="J2" s="5"/>
    </row>
    <row r="3" spans="1:16" ht="12.75" customHeight="1" x14ac:dyDescent="0.3">
      <c r="A3" s="4" t="s">
        <v>1</v>
      </c>
      <c r="E3" s="180" t="s">
        <v>77</v>
      </c>
      <c r="F3" s="181"/>
      <c r="G3" s="181"/>
      <c r="H3" s="180" t="s">
        <v>78</v>
      </c>
      <c r="I3" s="181"/>
      <c r="J3" s="181"/>
    </row>
    <row r="4" spans="1:16" ht="12.75" customHeight="1" x14ac:dyDescent="0.25"/>
    <row r="5" spans="1:16" ht="12.75" customHeight="1" x14ac:dyDescent="0.2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7"/>
      <c r="O5" s="7"/>
    </row>
    <row r="6" spans="1:16" ht="12.75" customHeight="1" thickBot="1" x14ac:dyDescent="0.3">
      <c r="A6" s="6" t="s">
        <v>2</v>
      </c>
      <c r="B6" s="8"/>
      <c r="C6" s="9"/>
      <c r="D6" s="10"/>
      <c r="E6" s="9"/>
      <c r="F6" s="9"/>
      <c r="G6" s="10"/>
      <c r="H6" s="9"/>
      <c r="I6" s="9"/>
      <c r="J6" s="10"/>
      <c r="K6" s="9"/>
      <c r="L6" s="9"/>
      <c r="M6" s="8"/>
      <c r="N6" s="7"/>
      <c r="O6" s="7"/>
    </row>
    <row r="7" spans="1:16" ht="13.8" thickTop="1" x14ac:dyDescent="0.25">
      <c r="A7" s="6" t="s">
        <v>3</v>
      </c>
      <c r="B7" s="71" t="s">
        <v>10</v>
      </c>
      <c r="C7" s="82">
        <v>4646261</v>
      </c>
      <c r="D7" s="83">
        <v>4305749</v>
      </c>
      <c r="E7" s="84">
        <v>5770498</v>
      </c>
      <c r="F7" s="85">
        <v>16682341</v>
      </c>
      <c r="G7" s="86">
        <v>16062034</v>
      </c>
      <c r="H7" s="87">
        <v>17768927</v>
      </c>
      <c r="I7" s="88">
        <v>21114824</v>
      </c>
      <c r="J7" s="89">
        <v>19724244</v>
      </c>
      <c r="K7" s="90">
        <v>16737208</v>
      </c>
      <c r="L7" s="91">
        <v>15614804</v>
      </c>
      <c r="M7" s="12"/>
      <c r="N7" s="7"/>
      <c r="O7" s="61"/>
      <c r="P7" t="s">
        <v>141</v>
      </c>
    </row>
    <row r="8" spans="1:16" ht="13.8" thickBot="1" x14ac:dyDescent="0.3">
      <c r="A8" s="6" t="s">
        <v>4</v>
      </c>
      <c r="B8" s="11"/>
      <c r="C8" s="72">
        <v>8001943</v>
      </c>
      <c r="D8" s="76">
        <v>7989754</v>
      </c>
      <c r="E8" s="92">
        <v>8418362</v>
      </c>
      <c r="F8" s="73">
        <v>16924710</v>
      </c>
      <c r="G8" s="77">
        <v>14855708</v>
      </c>
      <c r="H8" s="93">
        <v>17140863</v>
      </c>
      <c r="I8" s="74">
        <v>16454999</v>
      </c>
      <c r="J8" s="75">
        <v>15065926</v>
      </c>
      <c r="K8" s="94">
        <v>19376509</v>
      </c>
      <c r="L8" s="81">
        <v>16222637</v>
      </c>
      <c r="M8" s="12"/>
      <c r="N8" s="7"/>
      <c r="O8" s="62"/>
      <c r="P8" t="s">
        <v>144</v>
      </c>
    </row>
    <row r="9" spans="1:16" ht="13.8" thickTop="1" x14ac:dyDescent="0.25">
      <c r="A9" s="6" t="s">
        <v>5</v>
      </c>
      <c r="B9" s="11"/>
      <c r="C9" s="72">
        <v>16575717</v>
      </c>
      <c r="D9" s="76">
        <v>16142882</v>
      </c>
      <c r="E9" s="92">
        <v>14314156</v>
      </c>
      <c r="F9" s="73">
        <v>17339837</v>
      </c>
      <c r="G9" s="77">
        <v>17624333</v>
      </c>
      <c r="H9" s="93">
        <v>15725944</v>
      </c>
      <c r="I9" s="74">
        <v>17854336</v>
      </c>
      <c r="J9" s="75">
        <v>17363714</v>
      </c>
      <c r="K9" s="95">
        <v>19627413</v>
      </c>
      <c r="L9" s="96">
        <v>15304188</v>
      </c>
      <c r="M9" s="12"/>
      <c r="N9" s="7"/>
      <c r="O9" s="63"/>
      <c r="P9" t="s">
        <v>142</v>
      </c>
    </row>
    <row r="10" spans="1:16" ht="13.8" thickBot="1" x14ac:dyDescent="0.3">
      <c r="A10" s="6" t="s">
        <v>7</v>
      </c>
      <c r="B10" s="11"/>
      <c r="C10" s="72">
        <v>17341079</v>
      </c>
      <c r="D10" s="76">
        <v>16570356</v>
      </c>
      <c r="E10" s="92">
        <v>13625747</v>
      </c>
      <c r="F10" s="73">
        <v>16466536</v>
      </c>
      <c r="G10" s="77">
        <v>16439064</v>
      </c>
      <c r="H10" s="93">
        <v>15768353</v>
      </c>
      <c r="I10" s="74">
        <v>17795368</v>
      </c>
      <c r="J10" s="75">
        <v>17824081</v>
      </c>
      <c r="K10" s="95">
        <v>18883850</v>
      </c>
      <c r="L10" s="97">
        <v>16303622</v>
      </c>
      <c r="M10" s="12"/>
      <c r="N10" s="7"/>
      <c r="O10" s="67"/>
      <c r="P10" t="s">
        <v>143</v>
      </c>
    </row>
    <row r="11" spans="1:16" ht="13.8" thickTop="1" x14ac:dyDescent="0.25">
      <c r="A11" s="6" t="s">
        <v>8</v>
      </c>
      <c r="B11" s="11"/>
      <c r="C11" s="72">
        <v>17876115</v>
      </c>
      <c r="D11" s="76">
        <v>18548142</v>
      </c>
      <c r="E11" s="92">
        <v>15226144</v>
      </c>
      <c r="F11" s="73">
        <v>20192884</v>
      </c>
      <c r="G11" s="77">
        <v>17233109</v>
      </c>
      <c r="H11" s="93">
        <v>15464606</v>
      </c>
      <c r="I11" s="74">
        <v>18539704</v>
      </c>
      <c r="J11" s="75">
        <v>17621928</v>
      </c>
      <c r="K11" s="94">
        <v>18259890</v>
      </c>
      <c r="L11" s="98">
        <v>3532217</v>
      </c>
      <c r="M11" s="12"/>
      <c r="N11" s="7"/>
      <c r="O11" s="68"/>
      <c r="P11" t="s">
        <v>81</v>
      </c>
    </row>
    <row r="12" spans="1:16" ht="13.8" thickBot="1" x14ac:dyDescent="0.3">
      <c r="A12" s="6" t="s">
        <v>9</v>
      </c>
      <c r="B12" s="71" t="s">
        <v>83</v>
      </c>
      <c r="C12" s="99">
        <v>16758191</v>
      </c>
      <c r="D12" s="78">
        <v>16788918</v>
      </c>
      <c r="E12" s="100">
        <v>17460244</v>
      </c>
      <c r="F12" s="101">
        <v>17499766</v>
      </c>
      <c r="G12" s="79">
        <v>18201397</v>
      </c>
      <c r="H12" s="102">
        <v>17689595</v>
      </c>
      <c r="I12" s="103">
        <v>19096834</v>
      </c>
      <c r="J12" s="80">
        <v>16850912</v>
      </c>
      <c r="K12" s="104">
        <v>18016506</v>
      </c>
      <c r="L12" s="105">
        <v>3350172</v>
      </c>
      <c r="M12" s="12"/>
      <c r="N12" s="7"/>
      <c r="O12" s="69"/>
      <c r="P12" t="s">
        <v>82</v>
      </c>
    </row>
    <row r="13" spans="1:16" ht="12.75" customHeight="1" thickTop="1" x14ac:dyDescent="0.25">
      <c r="A13" s="6" t="s">
        <v>10</v>
      </c>
      <c r="B13" s="9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9"/>
      <c r="N13" s="7"/>
      <c r="O13" s="70"/>
      <c r="P13" t="s">
        <v>80</v>
      </c>
    </row>
    <row r="14" spans="1:16" ht="12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64"/>
      <c r="P14" t="s">
        <v>79</v>
      </c>
    </row>
    <row r="15" spans="1:16" ht="12.7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4"/>
      <c r="O15" s="65"/>
      <c r="P15" t="s">
        <v>6</v>
      </c>
    </row>
    <row r="16" spans="1:16" ht="12.75" customHeight="1" x14ac:dyDescent="0.25">
      <c r="N16" s="14"/>
      <c r="O16" s="66"/>
      <c r="P16" t="s">
        <v>79</v>
      </c>
    </row>
    <row r="17" spans="1:15" ht="12.75" customHeight="1" x14ac:dyDescent="0.25">
      <c r="A17" s="6"/>
      <c r="B17" s="6">
        <v>1</v>
      </c>
      <c r="C17" s="6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  <c r="I17" s="6">
        <v>8</v>
      </c>
      <c r="J17" s="6">
        <v>9</v>
      </c>
      <c r="K17" s="6">
        <v>10</v>
      </c>
      <c r="L17" s="6">
        <v>11</v>
      </c>
      <c r="M17" s="6">
        <v>12</v>
      </c>
      <c r="N17" s="14"/>
      <c r="O17" s="7"/>
    </row>
    <row r="18" spans="1:15" ht="12.75" customHeight="1" thickBot="1" x14ac:dyDescent="0.3">
      <c r="A18" s="6" t="s">
        <v>2</v>
      </c>
      <c r="B18" s="8"/>
      <c r="C18" s="9"/>
      <c r="D18" s="10"/>
      <c r="E18" s="9"/>
      <c r="F18" s="9"/>
      <c r="G18" s="10"/>
      <c r="H18" s="9"/>
      <c r="I18" s="9"/>
      <c r="J18" s="10"/>
      <c r="K18" s="9"/>
      <c r="L18" s="9"/>
      <c r="M18" s="8"/>
      <c r="N18" s="14"/>
      <c r="O18" s="7"/>
    </row>
    <row r="19" spans="1:15" ht="13.8" thickTop="1" x14ac:dyDescent="0.25">
      <c r="A19" s="6" t="s">
        <v>3</v>
      </c>
      <c r="B19" s="71" t="s">
        <v>10</v>
      </c>
      <c r="C19" s="106">
        <v>22007584</v>
      </c>
      <c r="D19" s="107">
        <v>18343205</v>
      </c>
      <c r="E19" s="108">
        <v>19201187</v>
      </c>
      <c r="F19" s="109">
        <v>20752732</v>
      </c>
      <c r="G19" s="110">
        <v>19303882</v>
      </c>
      <c r="H19" s="111">
        <v>20399392</v>
      </c>
      <c r="I19" s="112">
        <v>14438198</v>
      </c>
      <c r="J19" s="113">
        <v>18830719</v>
      </c>
      <c r="K19" s="114">
        <v>16399926</v>
      </c>
      <c r="L19" s="91">
        <v>16389741</v>
      </c>
      <c r="M19" s="12"/>
      <c r="N19" s="14"/>
    </row>
    <row r="20" spans="1:15" ht="13.8" thickBot="1" x14ac:dyDescent="0.3">
      <c r="A20" s="6" t="s">
        <v>4</v>
      </c>
      <c r="B20" s="11"/>
      <c r="C20" s="115">
        <v>22268062</v>
      </c>
      <c r="D20" s="116">
        <v>20177765</v>
      </c>
      <c r="E20" s="117">
        <v>18176644</v>
      </c>
      <c r="F20" s="118">
        <v>18598533</v>
      </c>
      <c r="G20" s="119">
        <v>19687065</v>
      </c>
      <c r="H20" s="120">
        <v>20063355</v>
      </c>
      <c r="I20" s="121">
        <v>18616240</v>
      </c>
      <c r="J20" s="122">
        <v>18528130</v>
      </c>
      <c r="K20" s="123">
        <v>17591269</v>
      </c>
      <c r="L20" s="81">
        <v>16652454</v>
      </c>
      <c r="M20" s="12"/>
      <c r="N20" s="14"/>
    </row>
    <row r="21" spans="1:15" ht="13.8" thickTop="1" x14ac:dyDescent="0.25">
      <c r="A21" s="6" t="s">
        <v>5</v>
      </c>
      <c r="B21" s="11"/>
      <c r="C21" s="115">
        <v>21672118</v>
      </c>
      <c r="D21" s="116">
        <v>19855834</v>
      </c>
      <c r="E21" s="117">
        <v>19706268</v>
      </c>
      <c r="F21" s="118">
        <v>19431858</v>
      </c>
      <c r="G21" s="119">
        <v>20703982</v>
      </c>
      <c r="H21" s="120">
        <v>20486373</v>
      </c>
      <c r="I21" s="121">
        <v>17701693</v>
      </c>
      <c r="J21" s="122">
        <v>19101839</v>
      </c>
      <c r="K21" s="124">
        <v>19093696</v>
      </c>
      <c r="L21" s="96">
        <v>17163273</v>
      </c>
      <c r="M21" s="12"/>
      <c r="N21" s="14"/>
    </row>
    <row r="22" spans="1:15" ht="13.8" thickBot="1" x14ac:dyDescent="0.3">
      <c r="A22" s="6" t="s">
        <v>7</v>
      </c>
      <c r="B22" s="11"/>
      <c r="C22" s="115">
        <v>21426641</v>
      </c>
      <c r="D22" s="116">
        <v>19794340</v>
      </c>
      <c r="E22" s="117">
        <v>19242962</v>
      </c>
      <c r="F22" s="118">
        <v>19602793</v>
      </c>
      <c r="G22" s="119">
        <v>19641189</v>
      </c>
      <c r="H22" s="120">
        <v>18240004</v>
      </c>
      <c r="I22" s="121">
        <v>19267741</v>
      </c>
      <c r="J22" s="122">
        <v>18580503</v>
      </c>
      <c r="K22" s="124">
        <v>17497949</v>
      </c>
      <c r="L22" s="97">
        <v>16790755</v>
      </c>
      <c r="M22" s="12"/>
      <c r="N22" s="14"/>
    </row>
    <row r="23" spans="1:15" ht="13.8" thickTop="1" x14ac:dyDescent="0.25">
      <c r="A23" s="6" t="s">
        <v>8</v>
      </c>
      <c r="B23" s="11"/>
      <c r="C23" s="115">
        <v>21807852</v>
      </c>
      <c r="D23" s="116">
        <v>21938109</v>
      </c>
      <c r="E23" s="117">
        <v>19046628</v>
      </c>
      <c r="F23" s="118">
        <v>17884708</v>
      </c>
      <c r="G23" s="119">
        <v>17014759</v>
      </c>
      <c r="H23" s="120">
        <v>16174458</v>
      </c>
      <c r="I23" s="121">
        <v>19338797</v>
      </c>
      <c r="J23" s="122">
        <v>18657567</v>
      </c>
      <c r="K23" s="123">
        <v>17202311</v>
      </c>
      <c r="L23" s="98">
        <v>3895077</v>
      </c>
      <c r="M23" s="12"/>
      <c r="N23" s="14"/>
    </row>
    <row r="24" spans="1:15" ht="13.8" thickBot="1" x14ac:dyDescent="0.3">
      <c r="A24" s="6" t="s">
        <v>9</v>
      </c>
      <c r="B24" s="71" t="s">
        <v>83</v>
      </c>
      <c r="C24" s="125">
        <v>20405102</v>
      </c>
      <c r="D24" s="126">
        <v>20401309</v>
      </c>
      <c r="E24" s="127">
        <v>18517516</v>
      </c>
      <c r="F24" s="128">
        <v>16059003</v>
      </c>
      <c r="G24" s="129">
        <v>17079661</v>
      </c>
      <c r="H24" s="130">
        <v>17302322</v>
      </c>
      <c r="I24" s="131">
        <v>19118207</v>
      </c>
      <c r="J24" s="132">
        <v>19996401</v>
      </c>
      <c r="K24" s="133">
        <v>22557392</v>
      </c>
      <c r="L24" s="105">
        <v>3861171</v>
      </c>
      <c r="M24" s="12"/>
      <c r="N24" s="14"/>
    </row>
    <row r="25" spans="1:15" ht="12.75" customHeight="1" thickTop="1" x14ac:dyDescent="0.25">
      <c r="A25" s="6" t="s">
        <v>10</v>
      </c>
      <c r="B25" s="9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9"/>
      <c r="N25" s="7"/>
    </row>
    <row r="26" spans="1:15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7"/>
    </row>
    <row r="27" spans="1:15" ht="12.75" customHeight="1" x14ac:dyDescent="0.25">
      <c r="A27" s="15"/>
      <c r="B27" s="14"/>
      <c r="C27" s="14"/>
      <c r="D27" s="17"/>
      <c r="E27" s="18"/>
      <c r="F27" s="14"/>
      <c r="G27" s="17"/>
      <c r="H27" s="19"/>
      <c r="I27" s="14"/>
      <c r="J27" s="14"/>
      <c r="K27" s="19"/>
      <c r="L27" s="20"/>
      <c r="M27" s="14"/>
      <c r="N27" s="7"/>
    </row>
    <row r="28" spans="1:15" ht="12.75" customHeight="1" x14ac:dyDescent="0.25">
      <c r="N28" s="7"/>
    </row>
    <row r="29" spans="1:15" ht="12.75" customHeight="1" x14ac:dyDescent="0.25">
      <c r="A29" s="6"/>
      <c r="B29" s="6">
        <v>1</v>
      </c>
      <c r="C29" s="6">
        <v>2</v>
      </c>
      <c r="D29" s="6">
        <v>3</v>
      </c>
      <c r="E29" s="6">
        <v>4</v>
      </c>
      <c r="F29" s="6">
        <v>5</v>
      </c>
      <c r="G29" s="6">
        <v>6</v>
      </c>
      <c r="H29" s="6">
        <v>7</v>
      </c>
      <c r="I29" s="6">
        <v>8</v>
      </c>
      <c r="J29" s="6">
        <v>9</v>
      </c>
      <c r="K29" s="6">
        <v>10</v>
      </c>
      <c r="L29" s="6">
        <v>11</v>
      </c>
      <c r="M29" s="6">
        <v>12</v>
      </c>
      <c r="N29" s="7"/>
    </row>
    <row r="30" spans="1:15" ht="12.75" customHeight="1" thickBot="1" x14ac:dyDescent="0.3">
      <c r="A30" s="6" t="s">
        <v>2</v>
      </c>
      <c r="B30" s="8"/>
      <c r="C30" s="9"/>
      <c r="D30" s="10"/>
      <c r="E30" s="9"/>
      <c r="F30" s="9"/>
      <c r="G30" s="10"/>
      <c r="H30" s="9"/>
      <c r="I30" s="9"/>
      <c r="J30" s="10"/>
      <c r="K30" s="9"/>
      <c r="L30" s="9"/>
      <c r="M30" s="8"/>
      <c r="N30" s="7"/>
    </row>
    <row r="31" spans="1:15" ht="12.75" customHeight="1" thickTop="1" x14ac:dyDescent="0.25">
      <c r="A31" s="6" t="s">
        <v>3</v>
      </c>
      <c r="B31" s="71" t="s">
        <v>10</v>
      </c>
      <c r="C31" s="146">
        <v>22363819</v>
      </c>
      <c r="D31" s="147">
        <v>23088319</v>
      </c>
      <c r="E31" s="148">
        <v>22205685</v>
      </c>
      <c r="F31" s="136"/>
      <c r="G31" s="137"/>
      <c r="H31" s="138"/>
      <c r="I31" s="136"/>
      <c r="J31" s="137"/>
      <c r="K31" s="138"/>
      <c r="L31" s="91">
        <v>13013030</v>
      </c>
      <c r="M31" s="12"/>
      <c r="N31" s="7"/>
    </row>
    <row r="32" spans="1:15" ht="12.75" customHeight="1" thickBot="1" x14ac:dyDescent="0.3">
      <c r="A32" s="6" t="s">
        <v>4</v>
      </c>
      <c r="B32" s="11"/>
      <c r="C32" s="149">
        <v>20510290</v>
      </c>
      <c r="D32" s="150">
        <v>20463942</v>
      </c>
      <c r="E32" s="151">
        <v>20004037</v>
      </c>
      <c r="F32" s="139"/>
      <c r="G32" s="140"/>
      <c r="H32" s="141"/>
      <c r="I32" s="139"/>
      <c r="J32" s="140"/>
      <c r="K32" s="142"/>
      <c r="L32" s="81">
        <v>11565712</v>
      </c>
      <c r="M32" s="12"/>
      <c r="N32" s="7"/>
    </row>
    <row r="33" spans="1:14" ht="12.75" customHeight="1" thickTop="1" x14ac:dyDescent="0.25">
      <c r="A33" s="6" t="s">
        <v>5</v>
      </c>
      <c r="B33" s="11"/>
      <c r="C33" s="149">
        <v>16543612</v>
      </c>
      <c r="D33" s="150">
        <v>18960001</v>
      </c>
      <c r="E33" s="151">
        <v>19155734</v>
      </c>
      <c r="F33" s="139"/>
      <c r="G33" s="140"/>
      <c r="H33" s="141"/>
      <c r="I33" s="139"/>
      <c r="J33" s="140"/>
      <c r="K33" s="141"/>
      <c r="L33" s="96">
        <v>10688937</v>
      </c>
      <c r="M33" s="12"/>
      <c r="N33" s="7"/>
    </row>
    <row r="34" spans="1:14" ht="12.75" customHeight="1" thickBot="1" x14ac:dyDescent="0.3">
      <c r="A34" s="6" t="s">
        <v>7</v>
      </c>
      <c r="B34" s="11"/>
      <c r="C34" s="149">
        <v>15660401</v>
      </c>
      <c r="D34" s="150">
        <v>18889598</v>
      </c>
      <c r="E34" s="151">
        <v>17943457</v>
      </c>
      <c r="F34" s="139"/>
      <c r="G34" s="140"/>
      <c r="H34" s="141"/>
      <c r="I34" s="139"/>
      <c r="J34" s="140"/>
      <c r="K34" s="141"/>
      <c r="L34" s="97">
        <v>10661550</v>
      </c>
      <c r="M34" s="12"/>
      <c r="N34" s="7"/>
    </row>
    <row r="35" spans="1:14" ht="12.75" customHeight="1" thickTop="1" x14ac:dyDescent="0.25">
      <c r="A35" s="6" t="s">
        <v>8</v>
      </c>
      <c r="B35" s="11"/>
      <c r="C35" s="149">
        <v>15756472</v>
      </c>
      <c r="D35" s="150">
        <v>15141555</v>
      </c>
      <c r="E35" s="151">
        <v>15374983</v>
      </c>
      <c r="F35" s="139"/>
      <c r="G35" s="140"/>
      <c r="H35" s="141"/>
      <c r="I35" s="139"/>
      <c r="J35" s="140"/>
      <c r="K35" s="142"/>
      <c r="L35" s="98">
        <v>4001283</v>
      </c>
      <c r="M35" s="12"/>
    </row>
    <row r="36" spans="1:14" ht="12.75" customHeight="1" thickBot="1" x14ac:dyDescent="0.3">
      <c r="A36" s="6" t="s">
        <v>9</v>
      </c>
      <c r="B36" s="71" t="s">
        <v>83</v>
      </c>
      <c r="C36" s="152">
        <v>16795773</v>
      </c>
      <c r="D36" s="153">
        <v>17585051</v>
      </c>
      <c r="E36" s="154">
        <v>16790870</v>
      </c>
      <c r="F36" s="143"/>
      <c r="G36" s="144"/>
      <c r="H36" s="145"/>
      <c r="I36" s="143"/>
      <c r="J36" s="144"/>
      <c r="K36" s="145"/>
      <c r="L36" s="105">
        <v>4090092</v>
      </c>
      <c r="M36" s="12"/>
    </row>
    <row r="37" spans="1:14" ht="12.75" customHeight="1" thickTop="1" x14ac:dyDescent="0.25">
      <c r="A37" s="6" t="s">
        <v>10</v>
      </c>
      <c r="B37" s="9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9"/>
    </row>
    <row r="38" spans="1:14" ht="12.75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4" ht="12.75" customHeight="1" x14ac:dyDescent="0.25">
      <c r="A39" s="165"/>
      <c r="B39" s="166"/>
      <c r="C39" s="167"/>
      <c r="D39" s="168"/>
      <c r="E39" s="169"/>
      <c r="F39" s="167"/>
      <c r="G39" s="168"/>
      <c r="H39" s="169"/>
      <c r="I39" s="167"/>
      <c r="J39" s="170"/>
      <c r="K39" s="169"/>
      <c r="L39" s="171"/>
      <c r="M39" s="166"/>
    </row>
    <row r="40" spans="1:14" ht="12.75" customHeight="1" x14ac:dyDescent="0.25">
      <c r="A40" s="165"/>
      <c r="B40" s="166"/>
      <c r="C40" s="170"/>
      <c r="D40" s="170"/>
      <c r="E40" s="169"/>
      <c r="F40" s="170"/>
      <c r="G40" s="170"/>
      <c r="H40" s="169"/>
      <c r="I40" s="170"/>
      <c r="J40" s="170"/>
      <c r="K40" s="169"/>
      <c r="L40" s="172"/>
      <c r="M40" s="166"/>
    </row>
    <row r="41" spans="1:14" ht="12.75" customHeight="1" x14ac:dyDescent="0.25">
      <c r="A41" s="165"/>
      <c r="B41" s="166"/>
      <c r="C41" s="170"/>
      <c r="D41" s="170"/>
      <c r="E41" s="169"/>
      <c r="F41" s="170"/>
      <c r="G41" s="170"/>
      <c r="H41" s="169"/>
      <c r="I41" s="170"/>
      <c r="J41" s="170"/>
      <c r="K41" s="173"/>
      <c r="L41" s="171"/>
      <c r="M41" s="166"/>
      <c r="N41" s="59"/>
    </row>
    <row r="42" spans="1:14" ht="12.75" customHeight="1" x14ac:dyDescent="0.25">
      <c r="A42" s="165"/>
      <c r="B42" s="166"/>
      <c r="C42" s="174"/>
      <c r="D42" s="170"/>
      <c r="E42" s="169"/>
      <c r="F42" s="174"/>
      <c r="G42" s="170"/>
      <c r="H42" s="169"/>
      <c r="I42" s="174"/>
      <c r="J42" s="170"/>
      <c r="K42" s="169"/>
      <c r="L42" s="175"/>
      <c r="M42" s="166"/>
    </row>
    <row r="43" spans="1:14" ht="12.75" customHeight="1" x14ac:dyDescent="0.25">
      <c r="A43" s="165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4" ht="12.75" customHeigh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</row>
    <row r="45" spans="1:14" ht="12.75" customHeigh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</row>
    <row r="46" spans="1:14" ht="12.75" customHeight="1" x14ac:dyDescent="0.3">
      <c r="A46" s="34"/>
      <c r="B46" s="34"/>
      <c r="C46" s="174"/>
      <c r="D46" s="174"/>
      <c r="E46" s="174"/>
      <c r="F46" s="174"/>
      <c r="G46" s="174"/>
      <c r="H46" s="174"/>
      <c r="I46" s="34"/>
      <c r="J46" s="34"/>
      <c r="K46" s="34"/>
      <c r="L46" s="34"/>
      <c r="M46" s="34"/>
      <c r="N46" s="33"/>
    </row>
    <row r="47" spans="1:14" ht="12.75" customHeight="1" x14ac:dyDescent="0.3">
      <c r="A47" s="34"/>
      <c r="B47" s="34"/>
      <c r="C47" s="176"/>
      <c r="D47" s="176"/>
      <c r="E47" s="176"/>
      <c r="F47" s="176"/>
      <c r="G47" s="176"/>
      <c r="H47" s="176"/>
      <c r="I47" s="34"/>
      <c r="J47" s="34"/>
      <c r="K47" s="34"/>
      <c r="L47" s="34"/>
      <c r="M47" s="34"/>
      <c r="N47" s="33"/>
    </row>
    <row r="48" spans="1:14" ht="12.75" customHeight="1" x14ac:dyDescent="0.3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3"/>
    </row>
    <row r="49" spans="1:14" ht="12.75" customHeight="1" x14ac:dyDescent="0.3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3"/>
    </row>
    <row r="50" spans="1:14" ht="12.75" customHeight="1" x14ac:dyDescent="0.3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3"/>
    </row>
    <row r="51" spans="1:14" ht="12.75" customHeight="1" x14ac:dyDescent="0.3">
      <c r="A51" s="34"/>
      <c r="B51" s="183"/>
      <c r="C51" s="181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3"/>
    </row>
    <row r="52" spans="1:14" ht="12.75" customHeight="1" x14ac:dyDescent="0.3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33"/>
    </row>
    <row r="53" spans="1:14" ht="12.75" customHeight="1" x14ac:dyDescent="0.3">
      <c r="A53" s="165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3"/>
    </row>
    <row r="54" spans="1:14" ht="12.75" customHeight="1" x14ac:dyDescent="0.3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33"/>
    </row>
    <row r="55" spans="1:14" ht="12.75" customHeight="1" x14ac:dyDescent="0.3">
      <c r="A55" s="165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33"/>
    </row>
    <row r="56" spans="1:14" ht="12.75" customHeight="1" x14ac:dyDescent="0.3">
      <c r="A56" s="165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33"/>
    </row>
    <row r="57" spans="1:14" ht="12.75" customHeight="1" x14ac:dyDescent="0.3">
      <c r="A57" s="165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33"/>
    </row>
    <row r="58" spans="1:14" ht="12.75" customHeight="1" x14ac:dyDescent="0.3">
      <c r="A58" s="165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33"/>
    </row>
    <row r="59" spans="1:14" ht="12.75" customHeight="1" x14ac:dyDescent="0.3">
      <c r="A59" s="165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33"/>
    </row>
    <row r="60" spans="1:14" ht="12.75" customHeight="1" x14ac:dyDescent="0.3">
      <c r="A60" s="16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3"/>
    </row>
    <row r="61" spans="1:14" ht="12.75" customHeight="1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4" ht="12.75" customHeight="1" x14ac:dyDescent="0.25"/>
    <row r="63" spans="1:14" ht="12.75" customHeight="1" x14ac:dyDescent="0.25"/>
    <row r="64" spans="1:1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</sheetData>
  <mergeCells count="3">
    <mergeCell ref="E3:G3"/>
    <mergeCell ref="H3:J3"/>
    <mergeCell ref="B51:C51"/>
  </mergeCells>
  <pageMargins left="0.75" right="0.75" top="1" bottom="1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C4F79-E5EE-4D81-9CCD-FE408E6D1199}">
  <dimension ref="A1:K973"/>
  <sheetViews>
    <sheetView topLeftCell="A10" workbookViewId="0">
      <selection activeCell="F30" sqref="F30:H35"/>
    </sheetView>
  </sheetViews>
  <sheetFormatPr defaultColWidth="14.44140625" defaultRowHeight="15" customHeight="1" x14ac:dyDescent="0.25"/>
  <cols>
    <col min="1" max="1" width="14.6640625" customWidth="1"/>
    <col min="2" max="2" width="16.44140625" customWidth="1"/>
    <col min="3" max="3" width="11.33203125" customWidth="1"/>
    <col min="4" max="4" width="11.77734375" customWidth="1"/>
    <col min="5" max="5" width="11.21875" customWidth="1"/>
    <col min="6" max="6" width="16.109375" customWidth="1"/>
    <col min="7" max="7" width="15.109375" customWidth="1"/>
    <col min="8" max="8" width="12.109375" customWidth="1"/>
    <col min="9" max="9" width="13.109375" customWidth="1"/>
    <col min="10" max="10" width="12.33203125" customWidth="1"/>
    <col min="11" max="27" width="8.6640625" customWidth="1"/>
  </cols>
  <sheetData>
    <row r="1" spans="1:11" ht="12.75" customHeight="1" x14ac:dyDescent="0.3">
      <c r="A1" s="4" t="s">
        <v>11</v>
      </c>
    </row>
    <row r="2" spans="1:11" ht="12.75" customHeight="1" x14ac:dyDescent="0.3">
      <c r="A2" s="4"/>
    </row>
    <row r="3" spans="1:11" ht="12.75" customHeight="1" x14ac:dyDescent="0.25"/>
    <row r="4" spans="1:11" ht="12.75" customHeight="1" x14ac:dyDescent="0.25">
      <c r="A4" s="31"/>
      <c r="B4" s="32" t="s">
        <v>12</v>
      </c>
    </row>
    <row r="5" spans="1:11" ht="12.75" customHeight="1" x14ac:dyDescent="0.3">
      <c r="A5" s="31"/>
      <c r="B5" s="32"/>
      <c r="C5" s="33" t="s">
        <v>13</v>
      </c>
      <c r="F5" s="34" t="s">
        <v>14</v>
      </c>
    </row>
    <row r="6" spans="1:11" ht="12.75" customHeight="1" x14ac:dyDescent="0.25">
      <c r="A6" s="35" t="s">
        <v>15</v>
      </c>
      <c r="B6" s="36" t="s">
        <v>16</v>
      </c>
      <c r="C6" s="184" t="s">
        <v>17</v>
      </c>
      <c r="D6" s="185"/>
      <c r="E6" s="186"/>
      <c r="F6" s="184" t="s">
        <v>18</v>
      </c>
      <c r="G6" s="185"/>
      <c r="H6" s="186"/>
    </row>
    <row r="7" spans="1:11" ht="12.75" customHeight="1" x14ac:dyDescent="0.25">
      <c r="A7" s="37"/>
      <c r="B7" s="38" t="s">
        <v>19</v>
      </c>
      <c r="C7" s="35">
        <v>1</v>
      </c>
      <c r="D7" s="35">
        <v>2</v>
      </c>
      <c r="E7" s="35">
        <v>3</v>
      </c>
      <c r="F7" s="35">
        <v>1</v>
      </c>
      <c r="G7" s="35">
        <v>2</v>
      </c>
      <c r="H7" s="35">
        <v>3</v>
      </c>
      <c r="I7" s="35" t="s">
        <v>20</v>
      </c>
      <c r="J7" s="35" t="s">
        <v>21</v>
      </c>
      <c r="K7" s="37"/>
    </row>
    <row r="8" spans="1:11" ht="12.75" customHeight="1" x14ac:dyDescent="0.25">
      <c r="A8" s="134" t="s">
        <v>141</v>
      </c>
      <c r="B8" s="37"/>
      <c r="C8" s="37"/>
      <c r="D8" s="37"/>
      <c r="E8" s="37"/>
    </row>
    <row r="9" spans="1:11" ht="12.75" customHeight="1" x14ac:dyDescent="0.25">
      <c r="A9" s="44">
        <v>1</v>
      </c>
      <c r="B9" s="40">
        <v>20</v>
      </c>
      <c r="C9" s="41">
        <v>4124139</v>
      </c>
      <c r="D9" s="41">
        <v>4140219</v>
      </c>
      <c r="E9" s="41">
        <v>4213850</v>
      </c>
      <c r="F9" s="42">
        <f>(C9-$F$71)/($F$47-$F$71)*100</f>
        <v>-1.1924893402314398</v>
      </c>
      <c r="G9" s="42">
        <f t="shared" ref="G9:H9" si="0">(D9-$F$71)/($F$47-$F$71)*100</f>
        <v>-1.0860918116713458</v>
      </c>
      <c r="H9" s="42">
        <f t="shared" si="0"/>
        <v>-0.59889302899670105</v>
      </c>
      <c r="I9" s="43">
        <f t="shared" ref="I9:I14" si="1">AVERAGE(F9:H9)</f>
        <v>-0.95915806029982875</v>
      </c>
      <c r="J9" s="43">
        <f t="shared" ref="J9:J14" si="2">STDEV(F9:H9)</f>
        <v>0.31650162417562272</v>
      </c>
    </row>
    <row r="10" spans="1:11" ht="12.75" customHeight="1" x14ac:dyDescent="0.25">
      <c r="A10" s="44">
        <v>1</v>
      </c>
      <c r="B10" s="40">
        <v>10</v>
      </c>
      <c r="C10" s="41">
        <v>4371490</v>
      </c>
      <c r="D10" s="41">
        <v>4528300</v>
      </c>
      <c r="E10" s="41">
        <v>4329835</v>
      </c>
      <c r="F10" s="42">
        <f t="shared" ref="F10:F28" si="3">(C10-$F$71)/($F$47-$F$71)*100</f>
        <v>0.44417328954889768</v>
      </c>
      <c r="G10" s="42">
        <f t="shared" ref="G10:G28" si="4">(D10-$F$71)/($F$47-$F$71)*100</f>
        <v>1.481747695861606</v>
      </c>
      <c r="H10" s="42">
        <f t="shared" ref="H10:H28" si="5">(E10-$F$71)/($F$47-$F$71)*100</f>
        <v>0.1685520798367883</v>
      </c>
      <c r="I10" s="43">
        <f t="shared" si="1"/>
        <v>0.69815768841576398</v>
      </c>
      <c r="J10" s="43">
        <f t="shared" si="2"/>
        <v>0.69246063977494277</v>
      </c>
    </row>
    <row r="11" spans="1:11" ht="12.75" customHeight="1" x14ac:dyDescent="0.25">
      <c r="A11" s="44">
        <v>1</v>
      </c>
      <c r="B11" s="40">
        <v>5</v>
      </c>
      <c r="C11" s="41">
        <v>4460261</v>
      </c>
      <c r="D11" s="41">
        <v>4543634</v>
      </c>
      <c r="E11" s="41">
        <v>4370494</v>
      </c>
      <c r="F11" s="42">
        <f t="shared" si="3"/>
        <v>1.0315498447608449</v>
      </c>
      <c r="G11" s="42">
        <f t="shared" si="4"/>
        <v>1.583209120173825</v>
      </c>
      <c r="H11" s="42">
        <f t="shared" si="5"/>
        <v>0.43758299486942909</v>
      </c>
      <c r="I11" s="43">
        <f t="shared" si="1"/>
        <v>1.0174473199346996</v>
      </c>
      <c r="J11" s="43">
        <f t="shared" si="2"/>
        <v>0.5729432481929122</v>
      </c>
    </row>
    <row r="12" spans="1:11" ht="12.75" customHeight="1" x14ac:dyDescent="0.25">
      <c r="A12" s="44">
        <v>1</v>
      </c>
      <c r="B12" s="40">
        <v>2.5</v>
      </c>
      <c r="C12" s="41">
        <v>18340221</v>
      </c>
      <c r="D12" s="41">
        <v>16256281</v>
      </c>
      <c r="E12" s="41">
        <v>15358946</v>
      </c>
      <c r="F12" s="42">
        <f t="shared" si="3"/>
        <v>92.871937936363025</v>
      </c>
      <c r="G12" s="42">
        <f t="shared" si="4"/>
        <v>79.083003504303178</v>
      </c>
      <c r="H12" s="42">
        <f t="shared" si="5"/>
        <v>73.14555162056736</v>
      </c>
      <c r="I12" s="43">
        <f t="shared" si="1"/>
        <v>81.700164353744526</v>
      </c>
      <c r="J12" s="43">
        <f t="shared" si="2"/>
        <v>10.120263210701953</v>
      </c>
    </row>
    <row r="13" spans="1:11" ht="12.75" customHeight="1" x14ac:dyDescent="0.25">
      <c r="A13" s="44">
        <v>1</v>
      </c>
      <c r="B13" s="40">
        <v>1.25</v>
      </c>
      <c r="C13" s="41">
        <v>15465976</v>
      </c>
      <c r="D13" s="41">
        <v>15778182</v>
      </c>
      <c r="E13" s="41">
        <v>15557397</v>
      </c>
      <c r="F13" s="42">
        <f t="shared" si="3"/>
        <v>73.85374362814116</v>
      </c>
      <c r="G13" s="42">
        <f t="shared" si="4"/>
        <v>75.919536339685493</v>
      </c>
      <c r="H13" s="42">
        <f t="shared" si="5"/>
        <v>74.458654601928004</v>
      </c>
      <c r="I13" s="43">
        <f t="shared" si="1"/>
        <v>74.743978189918224</v>
      </c>
      <c r="J13" s="43">
        <f t="shared" si="2"/>
        <v>1.0620414512461975</v>
      </c>
    </row>
    <row r="14" spans="1:11" ht="12.75" customHeight="1" x14ac:dyDescent="0.25">
      <c r="A14" s="44">
        <v>1</v>
      </c>
      <c r="B14" s="40">
        <v>0.625</v>
      </c>
      <c r="C14" s="41">
        <v>16260676</v>
      </c>
      <c r="D14" s="41">
        <v>15792942</v>
      </c>
      <c r="E14" s="41">
        <v>15358064</v>
      </c>
      <c r="F14" s="42">
        <f t="shared" si="3"/>
        <v>79.11208417209059</v>
      </c>
      <c r="G14" s="42">
        <f t="shared" si="4"/>
        <v>76.017199742766778</v>
      </c>
      <c r="H14" s="42">
        <f t="shared" si="5"/>
        <v>73.139715636724702</v>
      </c>
      <c r="I14" s="43">
        <f t="shared" si="1"/>
        <v>76.089666517194019</v>
      </c>
      <c r="J14" s="43">
        <f t="shared" si="2"/>
        <v>2.9868436610582814</v>
      </c>
    </row>
    <row r="15" spans="1:11" ht="12.75" customHeight="1" x14ac:dyDescent="0.25">
      <c r="A15" s="60" t="s">
        <v>144</v>
      </c>
      <c r="B15" s="40"/>
      <c r="C15" s="40"/>
      <c r="D15" s="40"/>
      <c r="E15" s="40"/>
      <c r="F15" s="160"/>
      <c r="G15" s="160"/>
      <c r="H15" s="160"/>
      <c r="I15" s="43"/>
      <c r="J15" s="43"/>
    </row>
    <row r="16" spans="1:11" ht="12.75" customHeight="1" x14ac:dyDescent="0.25">
      <c r="A16" s="44">
        <v>2</v>
      </c>
      <c r="B16" s="40">
        <v>400</v>
      </c>
      <c r="C16" s="41">
        <v>4806083</v>
      </c>
      <c r="D16" s="41">
        <v>2912025</v>
      </c>
      <c r="E16" s="41">
        <v>4539631</v>
      </c>
      <c r="F16" s="42">
        <f t="shared" si="3"/>
        <v>3.3197716184989576</v>
      </c>
      <c r="G16" s="42">
        <f t="shared" si="4"/>
        <v>-9.2127588634335442</v>
      </c>
      <c r="H16" s="42">
        <f t="shared" si="5"/>
        <v>1.5567222229831499</v>
      </c>
      <c r="I16" s="43">
        <f t="shared" ref="I16:I21" si="6">AVERAGE(F16:H16)</f>
        <v>-1.4454216739838122</v>
      </c>
      <c r="J16" s="43">
        <f t="shared" ref="J16:J21" si="7">STDEV(F16:H16)</f>
        <v>6.7842266363760144</v>
      </c>
    </row>
    <row r="17" spans="1:10" ht="12.75" customHeight="1" x14ac:dyDescent="0.25">
      <c r="A17" s="44">
        <v>2</v>
      </c>
      <c r="B17" s="40">
        <v>200</v>
      </c>
      <c r="C17" s="41">
        <v>15323926</v>
      </c>
      <c r="D17" s="41">
        <v>14099417</v>
      </c>
      <c r="E17" s="41">
        <v>14754256</v>
      </c>
      <c r="F17" s="42">
        <f t="shared" si="3"/>
        <v>72.91383262490973</v>
      </c>
      <c r="G17" s="42">
        <f t="shared" si="4"/>
        <v>64.811548340109226</v>
      </c>
      <c r="H17" s="42">
        <f t="shared" si="5"/>
        <v>69.144461972246262</v>
      </c>
      <c r="I17" s="43">
        <f t="shared" si="6"/>
        <v>68.956614312421735</v>
      </c>
      <c r="J17" s="43">
        <f t="shared" si="7"/>
        <v>4.0544071965464283</v>
      </c>
    </row>
    <row r="18" spans="1:10" ht="12.75" customHeight="1" x14ac:dyDescent="0.25">
      <c r="A18" s="44">
        <v>2</v>
      </c>
      <c r="B18" s="40">
        <v>100</v>
      </c>
      <c r="C18" s="41">
        <v>16738080</v>
      </c>
      <c r="D18" s="41">
        <v>14937643</v>
      </c>
      <c r="E18" s="41">
        <v>15862483</v>
      </c>
      <c r="F18" s="42">
        <f t="shared" si="3"/>
        <v>82.270952687308451</v>
      </c>
      <c r="G18" s="42">
        <f t="shared" si="4"/>
        <v>70.357890054960805</v>
      </c>
      <c r="H18" s="42">
        <f t="shared" si="5"/>
        <v>76.477335969980544</v>
      </c>
      <c r="I18" s="43">
        <f t="shared" si="6"/>
        <v>76.368726237416595</v>
      </c>
      <c r="J18" s="43">
        <f t="shared" si="7"/>
        <v>5.9572739047373977</v>
      </c>
    </row>
    <row r="19" spans="1:10" ht="12.75" customHeight="1" x14ac:dyDescent="0.25">
      <c r="A19" s="44">
        <v>2</v>
      </c>
      <c r="B19" s="40">
        <v>50</v>
      </c>
      <c r="C19" s="41">
        <v>16642073</v>
      </c>
      <c r="D19" s="41">
        <v>16190811</v>
      </c>
      <c r="E19" s="41">
        <v>15156624</v>
      </c>
      <c r="F19" s="42">
        <f t="shared" si="3"/>
        <v>81.635697244244454</v>
      </c>
      <c r="G19" s="42">
        <f t="shared" si="4"/>
        <v>78.649804114077469</v>
      </c>
      <c r="H19" s="42">
        <f t="shared" si="5"/>
        <v>71.806835154563913</v>
      </c>
      <c r="I19" s="43">
        <f t="shared" si="6"/>
        <v>77.364112170961945</v>
      </c>
      <c r="J19" s="43">
        <f t="shared" si="7"/>
        <v>5.0389865373836793</v>
      </c>
    </row>
    <row r="20" spans="1:10" ht="12.75" customHeight="1" x14ac:dyDescent="0.25">
      <c r="A20" s="44">
        <v>2</v>
      </c>
      <c r="B20" s="40">
        <v>25</v>
      </c>
      <c r="C20" s="41">
        <v>16516908</v>
      </c>
      <c r="D20" s="41">
        <v>17414450</v>
      </c>
      <c r="E20" s="41">
        <v>17258192</v>
      </c>
      <c r="F20" s="42">
        <f t="shared" si="3"/>
        <v>80.807510262762861</v>
      </c>
      <c r="G20" s="42">
        <f t="shared" si="4"/>
        <v>86.746331816176038</v>
      </c>
      <c r="H20" s="42">
        <f t="shared" si="5"/>
        <v>85.712409862336287</v>
      </c>
      <c r="I20" s="43">
        <f t="shared" si="6"/>
        <v>84.422083980425057</v>
      </c>
      <c r="J20" s="43">
        <f t="shared" si="7"/>
        <v>3.1727127228869483</v>
      </c>
    </row>
    <row r="21" spans="1:10" ht="12.75" customHeight="1" x14ac:dyDescent="0.25">
      <c r="A21" s="44">
        <v>2</v>
      </c>
      <c r="B21" s="40">
        <v>12.5</v>
      </c>
      <c r="C21" s="41">
        <v>17744865</v>
      </c>
      <c r="D21" s="41">
        <v>16386371</v>
      </c>
      <c r="E21" s="41">
        <v>17139949</v>
      </c>
      <c r="F21" s="42">
        <f t="shared" si="3"/>
        <v>88.932609141995897</v>
      </c>
      <c r="G21" s="42">
        <f t="shared" si="4"/>
        <v>79.943778037287174</v>
      </c>
      <c r="H21" s="42">
        <f t="shared" si="5"/>
        <v>84.930024105524652</v>
      </c>
      <c r="I21" s="43">
        <f t="shared" si="6"/>
        <v>84.602137094935912</v>
      </c>
      <c r="J21" s="43">
        <f t="shared" si="7"/>
        <v>4.5033769080579278</v>
      </c>
    </row>
    <row r="22" spans="1:10" ht="12.75" customHeight="1" x14ac:dyDescent="0.25">
      <c r="A22" s="60" t="s">
        <v>142</v>
      </c>
      <c r="B22" s="40"/>
      <c r="C22" s="40"/>
      <c r="D22" s="40"/>
      <c r="E22" s="40"/>
      <c r="F22" s="160"/>
      <c r="G22" s="160"/>
      <c r="H22" s="160"/>
      <c r="I22" s="43"/>
      <c r="J22" s="43"/>
    </row>
    <row r="23" spans="1:10" ht="12.75" customHeight="1" x14ac:dyDescent="0.25">
      <c r="A23" s="44">
        <v>3</v>
      </c>
      <c r="B23" s="40">
        <v>400</v>
      </c>
      <c r="C23" s="41">
        <v>4640915</v>
      </c>
      <c r="D23" s="41">
        <v>4670324</v>
      </c>
      <c r="E23" s="41">
        <v>4603199</v>
      </c>
      <c r="F23" s="42">
        <f t="shared" si="3"/>
        <v>2.2268943176772149</v>
      </c>
      <c r="G23" s="42">
        <f t="shared" si="4"/>
        <v>2.4214866632881482</v>
      </c>
      <c r="H23" s="42">
        <f t="shared" si="5"/>
        <v>1.9773365324052927</v>
      </c>
      <c r="I23" s="164">
        <f t="shared" ref="I23:I28" si="8">AVERAGE(F23:H23)</f>
        <v>2.2085725044568854</v>
      </c>
      <c r="J23" s="164">
        <f t="shared" ref="J23:J28" si="9">STDEV(F23:H23)</f>
        <v>0.22264119412313371</v>
      </c>
    </row>
    <row r="24" spans="1:10" ht="12.75" customHeight="1" x14ac:dyDescent="0.25">
      <c r="A24" s="44">
        <v>3</v>
      </c>
      <c r="B24" s="40">
        <v>200</v>
      </c>
      <c r="C24" s="41">
        <v>4997496</v>
      </c>
      <c r="D24" s="41">
        <v>4508688</v>
      </c>
      <c r="E24" s="41">
        <v>4712441</v>
      </c>
      <c r="F24" s="42">
        <f t="shared" si="3"/>
        <v>4.5863058308293851</v>
      </c>
      <c r="G24" s="42">
        <f t="shared" si="4"/>
        <v>1.3519797648839589</v>
      </c>
      <c r="H24" s="42">
        <f t="shared" si="5"/>
        <v>2.7001648169178423</v>
      </c>
      <c r="I24" s="164">
        <f t="shared" si="8"/>
        <v>2.8794834708770622</v>
      </c>
      <c r="J24" s="164">
        <f t="shared" si="9"/>
        <v>1.6246023082455634</v>
      </c>
    </row>
    <row r="25" spans="1:10" ht="12.75" customHeight="1" x14ac:dyDescent="0.25">
      <c r="A25" s="44">
        <v>3</v>
      </c>
      <c r="B25" s="40">
        <v>100</v>
      </c>
      <c r="C25" s="41">
        <v>14042386</v>
      </c>
      <c r="D25" s="41">
        <v>14164338</v>
      </c>
      <c r="E25" s="41">
        <v>14702968</v>
      </c>
      <c r="F25" s="42">
        <f t="shared" si="3"/>
        <v>64.434187802092396</v>
      </c>
      <c r="G25" s="42">
        <f t="shared" si="4"/>
        <v>65.241115128147158</v>
      </c>
      <c r="H25" s="42">
        <f t="shared" si="5"/>
        <v>68.80510149682398</v>
      </c>
      <c r="I25" s="164">
        <f t="shared" si="8"/>
        <v>66.160134809021187</v>
      </c>
      <c r="J25" s="164">
        <f t="shared" si="9"/>
        <v>2.3258696249087922</v>
      </c>
    </row>
    <row r="26" spans="1:10" ht="12.75" customHeight="1" x14ac:dyDescent="0.25">
      <c r="A26" s="44">
        <v>3</v>
      </c>
      <c r="B26" s="40">
        <v>50</v>
      </c>
      <c r="C26" s="41">
        <v>14539123</v>
      </c>
      <c r="D26" s="41">
        <v>17276814</v>
      </c>
      <c r="E26" s="41">
        <v>14728723</v>
      </c>
      <c r="F26" s="42">
        <f t="shared" si="3"/>
        <v>67.720978171766234</v>
      </c>
      <c r="G26" s="42">
        <f t="shared" si="4"/>
        <v>85.835627199204822</v>
      </c>
      <c r="H26" s="42">
        <f t="shared" si="5"/>
        <v>68.975516195086755</v>
      </c>
      <c r="I26" s="164">
        <f t="shared" si="8"/>
        <v>74.177373855352599</v>
      </c>
      <c r="J26" s="164">
        <f t="shared" si="9"/>
        <v>10.115810382024256</v>
      </c>
    </row>
    <row r="27" spans="1:10" ht="12.75" customHeight="1" x14ac:dyDescent="0.25">
      <c r="A27" s="44">
        <v>3</v>
      </c>
      <c r="B27" s="40">
        <v>25</v>
      </c>
      <c r="C27" s="41">
        <v>16618589</v>
      </c>
      <c r="D27" s="41">
        <v>15284137</v>
      </c>
      <c r="E27" s="41">
        <v>15151363</v>
      </c>
      <c r="F27" s="42">
        <f t="shared" si="3"/>
        <v>81.480309211862291</v>
      </c>
      <c r="G27" s="42">
        <f t="shared" si="4"/>
        <v>72.650558292579049</v>
      </c>
      <c r="H27" s="42">
        <f t="shared" si="5"/>
        <v>71.772024371121461</v>
      </c>
      <c r="I27" s="164">
        <f t="shared" si="8"/>
        <v>75.300963958520938</v>
      </c>
      <c r="J27" s="164">
        <f t="shared" si="9"/>
        <v>5.3694679701793717</v>
      </c>
    </row>
    <row r="28" spans="1:10" ht="12.75" customHeight="1" x14ac:dyDescent="0.25">
      <c r="A28" s="44">
        <v>3</v>
      </c>
      <c r="B28" s="45">
        <v>12.5</v>
      </c>
      <c r="C28" s="41">
        <v>16862176</v>
      </c>
      <c r="D28" s="41">
        <v>18087645</v>
      </c>
      <c r="E28" s="41">
        <v>17755403</v>
      </c>
      <c r="F28" s="42">
        <f t="shared" si="3"/>
        <v>83.092066350504552</v>
      </c>
      <c r="G28" s="42">
        <f t="shared" si="4"/>
        <v>91.200702726562383</v>
      </c>
      <c r="H28" s="42">
        <f t="shared" si="5"/>
        <v>89.002336577068434</v>
      </c>
      <c r="I28" s="164">
        <f t="shared" si="8"/>
        <v>87.765035218045114</v>
      </c>
      <c r="J28" s="164">
        <f t="shared" si="9"/>
        <v>4.1935285809879446</v>
      </c>
    </row>
    <row r="29" spans="1:10" ht="12.75" customHeight="1" x14ac:dyDescent="0.25">
      <c r="A29" s="60" t="s">
        <v>143</v>
      </c>
      <c r="B29" s="40"/>
      <c r="C29" s="40"/>
      <c r="D29" s="40"/>
      <c r="E29" s="40"/>
      <c r="F29" s="40"/>
      <c r="G29" s="40"/>
      <c r="H29" s="40"/>
      <c r="I29" s="46"/>
      <c r="J29" s="46"/>
    </row>
    <row r="30" spans="1:10" ht="12.75" customHeight="1" x14ac:dyDescent="0.25">
      <c r="A30" s="44">
        <v>4</v>
      </c>
      <c r="B30" s="40">
        <v>400</v>
      </c>
      <c r="C30" s="41">
        <v>10347909</v>
      </c>
      <c r="D30" s="41">
        <v>10162954</v>
      </c>
      <c r="E30" s="41">
        <v>12132259</v>
      </c>
      <c r="F30" s="161">
        <f>(C30-$F$74)/($F$50-$F$74)*100</f>
        <v>52.006206187883365</v>
      </c>
      <c r="G30" s="161">
        <f t="shared" ref="G30:H30" si="10">(D30-$F$74)/($F$50-$F$74)*100</f>
        <v>50.401697549405945</v>
      </c>
      <c r="H30" s="161">
        <f t="shared" si="10"/>
        <v>67.485674107470103</v>
      </c>
      <c r="I30" s="43">
        <f t="shared" ref="I30:I35" si="11">AVERAGE(F30:H30)</f>
        <v>56.631192614919804</v>
      </c>
      <c r="J30" s="43">
        <f t="shared" ref="J30:J35" si="12">STDEV(F30:H30)</f>
        <v>9.4344283529435273</v>
      </c>
    </row>
    <row r="31" spans="1:10" ht="12.75" customHeight="1" x14ac:dyDescent="0.25">
      <c r="A31" s="44">
        <v>4</v>
      </c>
      <c r="B31" s="40">
        <v>200</v>
      </c>
      <c r="C31" s="41">
        <v>12348321</v>
      </c>
      <c r="D31" s="41">
        <v>13319282</v>
      </c>
      <c r="E31" s="41">
        <v>13427188</v>
      </c>
      <c r="F31" s="161">
        <f t="shared" ref="F31:F35" si="13">(C31-$F$74)/($F$50-$F$74)*100</f>
        <v>69.360040009698793</v>
      </c>
      <c r="G31" s="161">
        <f t="shared" ref="G31:G35" si="14">(D31-$F$74)/($F$50-$F$74)*100</f>
        <v>77.783252748606444</v>
      </c>
      <c r="H31" s="161">
        <f t="shared" ref="H31:H35" si="15">(E31-$F$74)/($F$50-$F$74)*100</f>
        <v>78.719351308491525</v>
      </c>
      <c r="I31" s="43">
        <f t="shared" si="11"/>
        <v>75.287548022265582</v>
      </c>
      <c r="J31" s="43">
        <f t="shared" si="12"/>
        <v>5.1546661926585893</v>
      </c>
    </row>
    <row r="32" spans="1:10" ht="12.75" customHeight="1" x14ac:dyDescent="0.25">
      <c r="A32" s="44">
        <v>4</v>
      </c>
      <c r="B32" s="40">
        <v>100</v>
      </c>
      <c r="C32" s="41">
        <v>17184108</v>
      </c>
      <c r="D32" s="41">
        <v>17986121</v>
      </c>
      <c r="E32" s="41">
        <v>18290402</v>
      </c>
      <c r="F32" s="161">
        <f t="shared" si="13"/>
        <v>111.31112008505097</v>
      </c>
      <c r="G32" s="161">
        <f t="shared" si="14"/>
        <v>118.26868698873665</v>
      </c>
      <c r="H32" s="161">
        <f t="shared" si="15"/>
        <v>120.90836416980525</v>
      </c>
      <c r="I32" s="43">
        <f t="shared" si="11"/>
        <v>116.82939041453096</v>
      </c>
      <c r="J32" s="43">
        <f t="shared" si="12"/>
        <v>4.9578679366213381</v>
      </c>
    </row>
    <row r="33" spans="1:10" ht="12.75" customHeight="1" x14ac:dyDescent="0.25">
      <c r="A33" s="44">
        <v>4</v>
      </c>
      <c r="B33" s="40">
        <v>50</v>
      </c>
      <c r="C33" s="41">
        <v>18796595</v>
      </c>
      <c r="D33" s="41">
        <v>18274852</v>
      </c>
      <c r="E33" s="41">
        <v>19185303</v>
      </c>
      <c r="F33" s="161">
        <f t="shared" si="13"/>
        <v>125.29965416594916</v>
      </c>
      <c r="G33" s="161">
        <f t="shared" si="14"/>
        <v>120.77346590088405</v>
      </c>
      <c r="H33" s="161">
        <f t="shared" si="15"/>
        <v>128.67174653352654</v>
      </c>
      <c r="I33" s="43">
        <f t="shared" si="11"/>
        <v>124.91495553345324</v>
      </c>
      <c r="J33" s="43">
        <f t="shared" si="12"/>
        <v>3.9631684314922899</v>
      </c>
    </row>
    <row r="34" spans="1:10" ht="12.75" customHeight="1" x14ac:dyDescent="0.25">
      <c r="A34" s="44">
        <v>4</v>
      </c>
      <c r="B34" s="40">
        <v>25</v>
      </c>
      <c r="C34" s="41">
        <v>18261888</v>
      </c>
      <c r="D34" s="41">
        <v>17667436</v>
      </c>
      <c r="E34" s="41">
        <v>19770658</v>
      </c>
      <c r="F34" s="161">
        <f t="shared" si="13"/>
        <v>120.66100151771397</v>
      </c>
      <c r="G34" s="161">
        <f t="shared" si="14"/>
        <v>115.50405323753677</v>
      </c>
      <c r="H34" s="161">
        <f t="shared" si="15"/>
        <v>133.74977715760238</v>
      </c>
      <c r="I34" s="43">
        <f t="shared" si="11"/>
        <v>123.30494397095104</v>
      </c>
      <c r="J34" s="43">
        <f t="shared" si="12"/>
        <v>9.4058191622971137</v>
      </c>
    </row>
    <row r="35" spans="1:10" ht="12.75" customHeight="1" x14ac:dyDescent="0.25">
      <c r="A35" s="44">
        <v>4</v>
      </c>
      <c r="B35" s="45">
        <v>12.5</v>
      </c>
      <c r="C35" s="41">
        <v>17489329</v>
      </c>
      <c r="D35" s="41">
        <v>17848311</v>
      </c>
      <c r="E35" s="41">
        <v>19813812</v>
      </c>
      <c r="F35" s="161">
        <f t="shared" si="13"/>
        <v>113.9589518881637</v>
      </c>
      <c r="G35" s="161">
        <f t="shared" si="14"/>
        <v>117.0731673462908</v>
      </c>
      <c r="H35" s="161">
        <f t="shared" si="15"/>
        <v>134.1241437104658</v>
      </c>
      <c r="I35" s="43">
        <f t="shared" si="11"/>
        <v>121.71875431497342</v>
      </c>
      <c r="J35" s="43">
        <f t="shared" si="12"/>
        <v>10.855636739512581</v>
      </c>
    </row>
    <row r="36" spans="1:10" ht="12.75" customHeight="1" x14ac:dyDescent="0.25">
      <c r="A36" s="60" t="s">
        <v>80</v>
      </c>
      <c r="B36" s="40"/>
      <c r="C36" s="40"/>
      <c r="D36" s="40"/>
      <c r="E36" s="40"/>
      <c r="F36" s="40"/>
      <c r="G36" s="40"/>
      <c r="H36" s="40"/>
      <c r="I36" s="43"/>
      <c r="J36" s="43"/>
    </row>
    <row r="37" spans="1:10" ht="12.75" customHeight="1" x14ac:dyDescent="0.25">
      <c r="A37" s="44">
        <v>5</v>
      </c>
      <c r="B37" s="40">
        <v>0.625</v>
      </c>
      <c r="C37" s="41">
        <v>21224397</v>
      </c>
      <c r="D37" s="41">
        <v>20236809</v>
      </c>
      <c r="E37" s="41">
        <v>21019980</v>
      </c>
      <c r="F37" s="161">
        <f>(C37-$F$77)/($F$53-$F$77)*100</f>
        <v>209.6995403366592</v>
      </c>
      <c r="G37" s="161">
        <f t="shared" ref="G37:H37" si="16">(D37-$F$77)/($F$53-$F$77)*100</f>
        <v>198.17000906694943</v>
      </c>
      <c r="H37" s="161">
        <f t="shared" si="16"/>
        <v>207.31308749037078</v>
      </c>
      <c r="I37" s="43">
        <f t="shared" ref="I37:I42" si="17">AVERAGE(F37:H37)</f>
        <v>205.06087896465979</v>
      </c>
      <c r="J37" s="43">
        <f t="shared" ref="J37:J42" si="18">STDEV(F37:H37)</f>
        <v>6.0857912597514972</v>
      </c>
    </row>
    <row r="38" spans="1:10" ht="12.75" customHeight="1" x14ac:dyDescent="0.25">
      <c r="A38" s="44">
        <v>5</v>
      </c>
      <c r="B38" s="40">
        <v>1.25</v>
      </c>
      <c r="C38" s="41">
        <v>19659828</v>
      </c>
      <c r="D38" s="41">
        <v>18978910</v>
      </c>
      <c r="E38" s="41">
        <v>19272777</v>
      </c>
      <c r="F38" s="161">
        <f t="shared" ref="F38:F42" si="19">(C38-$F$77)/($F$53-$F$77)*100</f>
        <v>191.43408226191698</v>
      </c>
      <c r="G38" s="161">
        <f t="shared" ref="G38:G42" si="20">(D38-$F$77)/($F$53-$F$77)*100</f>
        <v>183.48474977396836</v>
      </c>
      <c r="H38" s="161">
        <f t="shared" ref="H38:H42" si="21">(E38-$F$77)/($F$53-$F$77)*100</f>
        <v>186.91548077276116</v>
      </c>
      <c r="I38" s="43">
        <f t="shared" si="17"/>
        <v>187.27810426954883</v>
      </c>
      <c r="J38" s="43">
        <f t="shared" si="18"/>
        <v>3.9870532478643619</v>
      </c>
    </row>
    <row r="39" spans="1:10" ht="12.75" customHeight="1" x14ac:dyDescent="0.25">
      <c r="A39" s="44">
        <v>5</v>
      </c>
      <c r="B39" s="40">
        <v>2.5</v>
      </c>
      <c r="C39" s="41">
        <v>16906506</v>
      </c>
      <c r="D39" s="41">
        <v>18695110</v>
      </c>
      <c r="E39" s="41">
        <v>17767615</v>
      </c>
      <c r="F39" s="161">
        <f t="shared" si="19"/>
        <v>159.29060533167913</v>
      </c>
      <c r="G39" s="161">
        <f t="shared" si="20"/>
        <v>180.17154530576539</v>
      </c>
      <c r="H39" s="161">
        <f t="shared" si="21"/>
        <v>169.34356581938096</v>
      </c>
      <c r="I39" s="43">
        <f t="shared" si="17"/>
        <v>169.60190548560851</v>
      </c>
      <c r="J39" s="43">
        <f t="shared" si="18"/>
        <v>10.442866851957287</v>
      </c>
    </row>
    <row r="40" spans="1:10" ht="12.75" customHeight="1" x14ac:dyDescent="0.25">
      <c r="A40" s="44">
        <v>5</v>
      </c>
      <c r="B40" s="40">
        <v>5</v>
      </c>
      <c r="C40" s="41">
        <v>16961134</v>
      </c>
      <c r="D40" s="41">
        <v>15154828</v>
      </c>
      <c r="E40" s="41">
        <v>15850800</v>
      </c>
      <c r="F40" s="161">
        <f t="shared" si="19"/>
        <v>159.928356331288</v>
      </c>
      <c r="G40" s="161">
        <f t="shared" si="20"/>
        <v>138.84075552035844</v>
      </c>
      <c r="H40" s="161">
        <f t="shared" si="21"/>
        <v>146.96583494299463</v>
      </c>
      <c r="I40" s="43">
        <f t="shared" si="17"/>
        <v>148.57831559821372</v>
      </c>
      <c r="J40" s="43">
        <f t="shared" si="18"/>
        <v>10.635873137071117</v>
      </c>
    </row>
    <row r="41" spans="1:10" ht="12.75" customHeight="1" x14ac:dyDescent="0.25">
      <c r="A41" s="44">
        <v>5</v>
      </c>
      <c r="B41" s="40">
        <v>10</v>
      </c>
      <c r="C41" s="41">
        <v>15276307</v>
      </c>
      <c r="D41" s="41">
        <v>13410154</v>
      </c>
      <c r="E41" s="41">
        <v>13599008</v>
      </c>
      <c r="F41" s="161">
        <f t="shared" si="19"/>
        <v>140.2589541306221</v>
      </c>
      <c r="G41" s="161">
        <f t="shared" si="20"/>
        <v>118.47267344721706</v>
      </c>
      <c r="H41" s="161">
        <f t="shared" si="21"/>
        <v>120.67743707173433</v>
      </c>
      <c r="I41" s="43">
        <f t="shared" si="17"/>
        <v>126.4696882165245</v>
      </c>
      <c r="J41" s="43">
        <f t="shared" si="18"/>
        <v>11.992628423213533</v>
      </c>
    </row>
    <row r="42" spans="1:10" ht="12.75" customHeight="1" x14ac:dyDescent="0.25">
      <c r="A42" s="44">
        <v>5</v>
      </c>
      <c r="B42" s="45">
        <v>20</v>
      </c>
      <c r="C42" s="41">
        <v>15210027</v>
      </c>
      <c r="D42" s="41">
        <v>13964868</v>
      </c>
      <c r="E42" s="41">
        <v>15218802</v>
      </c>
      <c r="F42" s="161">
        <f t="shared" si="19"/>
        <v>139.48517262198047</v>
      </c>
      <c r="G42" s="161">
        <f t="shared" si="20"/>
        <v>124.94864562260371</v>
      </c>
      <c r="H42" s="161">
        <f t="shared" si="21"/>
        <v>139.58761578339161</v>
      </c>
      <c r="I42" s="43">
        <f t="shared" si="17"/>
        <v>134.67381134265861</v>
      </c>
      <c r="J42" s="43">
        <f t="shared" si="18"/>
        <v>8.4223963254069218</v>
      </c>
    </row>
    <row r="43" spans="1:10" ht="12.75" customHeight="1" x14ac:dyDescent="0.25">
      <c r="A43" s="44"/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.75" customHeight="1" x14ac:dyDescent="0.25">
      <c r="B44" s="40"/>
      <c r="C44" s="40" t="s">
        <v>22</v>
      </c>
      <c r="D44" s="40"/>
      <c r="E44" s="40"/>
      <c r="F44" s="43" t="s">
        <v>20</v>
      </c>
      <c r="G44" s="43" t="s">
        <v>21</v>
      </c>
      <c r="H44" s="40"/>
      <c r="I44" s="40"/>
      <c r="J44" s="40"/>
    </row>
    <row r="45" spans="1:10" ht="12.75" customHeight="1" x14ac:dyDescent="0.25">
      <c r="A45" s="39" t="s">
        <v>6</v>
      </c>
      <c r="B45" s="47">
        <v>1</v>
      </c>
      <c r="C45" s="41">
        <v>18859543</v>
      </c>
      <c r="D45" s="160"/>
      <c r="E45" s="160"/>
      <c r="F45" s="163"/>
      <c r="G45" s="48"/>
      <c r="H45" s="40"/>
      <c r="I45" s="40"/>
      <c r="J45" s="40"/>
    </row>
    <row r="46" spans="1:10" ht="12.75" customHeight="1" thickBot="1" x14ac:dyDescent="0.3">
      <c r="A46" s="44"/>
      <c r="B46" s="47">
        <v>1</v>
      </c>
      <c r="C46" s="49">
        <v>19975446</v>
      </c>
      <c r="D46" s="162"/>
      <c r="E46" s="162"/>
      <c r="F46" s="163"/>
      <c r="G46" s="48"/>
      <c r="H46" s="40"/>
      <c r="I46" s="40"/>
      <c r="J46" s="40"/>
    </row>
    <row r="47" spans="1:10" ht="12.75" customHeight="1" thickBot="1" x14ac:dyDescent="0.3">
      <c r="A47" s="44"/>
      <c r="B47" s="47"/>
      <c r="C47" s="40"/>
      <c r="D47" s="40"/>
      <c r="E47" s="40"/>
      <c r="F47" s="50">
        <f>AVERAGE(C45:C46)</f>
        <v>19417494.5</v>
      </c>
      <c r="G47" s="50">
        <f>STDEV(C45:C46)</f>
        <v>789062.57844641199</v>
      </c>
      <c r="H47" s="40"/>
      <c r="I47" s="40"/>
      <c r="J47" s="40"/>
    </row>
    <row r="48" spans="1:10" ht="12.75" customHeight="1" x14ac:dyDescent="0.25">
      <c r="A48" s="44"/>
      <c r="B48" s="47">
        <v>2</v>
      </c>
      <c r="C48" s="49">
        <v>16567390</v>
      </c>
      <c r="D48" s="162"/>
      <c r="E48" s="162"/>
      <c r="F48" s="163"/>
      <c r="G48" s="48"/>
      <c r="H48" s="40"/>
      <c r="I48" s="40"/>
      <c r="J48" s="40"/>
    </row>
    <row r="49" spans="1:11" ht="12.75" customHeight="1" thickBot="1" x14ac:dyDescent="0.3">
      <c r="A49" s="44"/>
      <c r="B49" s="47">
        <v>2</v>
      </c>
      <c r="C49" s="49">
        <v>15193114</v>
      </c>
      <c r="D49" s="162"/>
      <c r="E49" s="162"/>
      <c r="F49" s="163"/>
      <c r="G49" s="48"/>
      <c r="H49" s="40"/>
      <c r="I49" s="40"/>
      <c r="J49" s="40"/>
    </row>
    <row r="50" spans="1:11" ht="12.75" customHeight="1" thickBot="1" x14ac:dyDescent="0.3">
      <c r="A50" s="44"/>
      <c r="B50" s="47"/>
      <c r="C50" s="40"/>
      <c r="D50" s="40"/>
      <c r="E50" s="40"/>
      <c r="F50" s="50">
        <f>AVERAGE(C48:C49)</f>
        <v>15880252</v>
      </c>
      <c r="G50" s="50">
        <f>STDEV(C48:C49)</f>
        <v>971759.87882192375</v>
      </c>
      <c r="H50" s="40"/>
      <c r="I50" s="40"/>
      <c r="J50" s="40"/>
    </row>
    <row r="51" spans="1:11" ht="12.75" customHeight="1" x14ac:dyDescent="0.25">
      <c r="A51" s="44"/>
      <c r="B51" s="47">
        <v>3</v>
      </c>
      <c r="C51" s="49">
        <v>10461396</v>
      </c>
      <c r="D51" s="162"/>
      <c r="E51" s="162"/>
      <c r="F51" s="163"/>
      <c r="G51" s="48"/>
      <c r="H51" s="40"/>
      <c r="I51" s="40"/>
      <c r="J51" s="40"/>
    </row>
    <row r="52" spans="1:11" ht="12.75" customHeight="1" thickBot="1" x14ac:dyDescent="0.3">
      <c r="A52" s="44"/>
      <c r="B52" s="47">
        <v>3</v>
      </c>
      <c r="C52" s="49">
        <v>13194275</v>
      </c>
      <c r="D52" s="162"/>
      <c r="E52" s="162"/>
      <c r="F52" s="163"/>
      <c r="G52" s="48"/>
      <c r="H52" s="40"/>
      <c r="I52" s="40"/>
      <c r="J52" s="40"/>
    </row>
    <row r="53" spans="1:11" ht="12.75" customHeight="1" thickBot="1" x14ac:dyDescent="0.3">
      <c r="A53" s="44"/>
      <c r="B53" s="47"/>
      <c r="C53" s="40"/>
      <c r="D53" s="40"/>
      <c r="E53" s="40"/>
      <c r="F53" s="50">
        <f>AVERAGE(C51:C52)</f>
        <v>11827835.5</v>
      </c>
      <c r="G53" s="50">
        <f>STDEV(C51:C52)</f>
        <v>1932437.2730623109</v>
      </c>
      <c r="H53" s="40"/>
      <c r="I53" s="40"/>
      <c r="J53" s="40"/>
    </row>
    <row r="54" spans="1:11" ht="12.75" customHeight="1" x14ac:dyDescent="0.25">
      <c r="B54" s="47"/>
      <c r="C54" s="40"/>
      <c r="D54" s="40"/>
      <c r="E54" s="40"/>
      <c r="F54" s="156"/>
      <c r="G54" s="156"/>
      <c r="H54" s="40"/>
      <c r="I54" s="40"/>
      <c r="J54" s="40"/>
    </row>
    <row r="55" spans="1:11" ht="12.75" customHeight="1" x14ac:dyDescent="0.25">
      <c r="A55" s="39"/>
      <c r="B55" s="47"/>
      <c r="C55" s="40"/>
      <c r="D55" s="40"/>
      <c r="E55" s="40"/>
      <c r="F55" s="156"/>
      <c r="G55" s="156"/>
      <c r="H55" s="159"/>
      <c r="I55" s="160"/>
      <c r="J55" s="160"/>
    </row>
    <row r="56" spans="1:11" ht="12.75" customHeight="1" x14ac:dyDescent="0.25">
      <c r="B56" s="47"/>
      <c r="C56" s="40"/>
      <c r="D56" s="40"/>
      <c r="E56" s="40"/>
      <c r="F56" s="43" t="s">
        <v>20</v>
      </c>
      <c r="G56" s="43" t="s">
        <v>21</v>
      </c>
      <c r="H56" s="40"/>
      <c r="I56" s="40"/>
      <c r="J56" s="40"/>
    </row>
    <row r="57" spans="1:11" ht="12.75" customHeight="1" x14ac:dyDescent="0.25">
      <c r="A57" s="39" t="s">
        <v>23</v>
      </c>
      <c r="B57" s="47">
        <v>1</v>
      </c>
      <c r="C57" s="41">
        <v>15520665</v>
      </c>
      <c r="D57" s="160"/>
      <c r="E57" s="160"/>
      <c r="F57" s="48"/>
      <c r="G57" s="48"/>
      <c r="H57" s="40"/>
      <c r="I57" s="51"/>
      <c r="J57" s="52" t="s">
        <v>24</v>
      </c>
      <c r="K57" s="52"/>
    </row>
    <row r="58" spans="1:11" ht="12.75" customHeight="1" thickBot="1" x14ac:dyDescent="0.3">
      <c r="B58" s="47">
        <v>1</v>
      </c>
      <c r="C58" s="49">
        <v>14250121</v>
      </c>
      <c r="D58" s="162"/>
      <c r="E58" s="162"/>
      <c r="F58" s="48"/>
      <c r="G58" s="48"/>
      <c r="H58" s="40"/>
      <c r="I58" s="40"/>
      <c r="J58" s="40"/>
    </row>
    <row r="59" spans="1:11" ht="12.75" customHeight="1" thickBot="1" x14ac:dyDescent="0.3">
      <c r="B59" s="47"/>
      <c r="C59" s="157"/>
      <c r="D59" s="157"/>
      <c r="E59" s="157"/>
      <c r="F59" s="50">
        <f>AVERAGE(C57:C58)</f>
        <v>14885393</v>
      </c>
      <c r="G59" s="50">
        <f>STDEV(C57:C58)</f>
        <v>898410.27819588082</v>
      </c>
      <c r="H59" s="40"/>
      <c r="I59" s="40"/>
      <c r="J59" s="40"/>
    </row>
    <row r="60" spans="1:11" ht="12.75" customHeight="1" x14ac:dyDescent="0.25">
      <c r="B60" s="47">
        <v>2</v>
      </c>
      <c r="C60" s="49">
        <v>15760485</v>
      </c>
      <c r="D60" s="162"/>
      <c r="E60" s="162"/>
      <c r="F60" s="48"/>
      <c r="G60" s="48"/>
      <c r="H60" s="40"/>
      <c r="I60" s="40"/>
      <c r="J60" s="40"/>
    </row>
    <row r="61" spans="1:11" ht="12.75" customHeight="1" thickBot="1" x14ac:dyDescent="0.3">
      <c r="B61" s="44">
        <v>2</v>
      </c>
      <c r="C61" s="49">
        <v>16551773</v>
      </c>
      <c r="D61" s="162"/>
      <c r="E61" s="162"/>
      <c r="F61" s="48"/>
      <c r="G61" s="48"/>
      <c r="H61" s="40"/>
      <c r="I61" s="40"/>
      <c r="J61" s="40"/>
    </row>
    <row r="62" spans="1:11" ht="12.75" customHeight="1" thickBot="1" x14ac:dyDescent="0.3">
      <c r="B62" s="40"/>
      <c r="C62" s="40"/>
      <c r="D62" s="40"/>
      <c r="E62" s="40"/>
      <c r="F62" s="50">
        <f>AVERAGE(C60:C61)</f>
        <v>16156129</v>
      </c>
      <c r="G62" s="50">
        <f>STDEV(C60:C61)</f>
        <v>559525.11067154084</v>
      </c>
      <c r="H62" s="40"/>
      <c r="I62" s="40"/>
      <c r="J62" s="40"/>
    </row>
    <row r="63" spans="1:11" ht="12.75" customHeight="1" x14ac:dyDescent="0.25">
      <c r="B63" s="44">
        <v>3</v>
      </c>
      <c r="C63" s="49">
        <v>10622869</v>
      </c>
      <c r="D63" s="162"/>
      <c r="E63" s="162"/>
      <c r="F63" s="48"/>
      <c r="G63" s="48"/>
      <c r="H63" s="40"/>
      <c r="I63" s="40"/>
      <c r="J63" s="40"/>
    </row>
    <row r="64" spans="1:11" ht="12.75" customHeight="1" thickBot="1" x14ac:dyDescent="0.3">
      <c r="B64" s="47">
        <v>3</v>
      </c>
      <c r="C64" s="49">
        <v>10915686</v>
      </c>
      <c r="D64" s="162"/>
      <c r="E64" s="162"/>
      <c r="F64" s="48"/>
      <c r="G64" s="48"/>
      <c r="H64" s="40"/>
      <c r="I64" s="40"/>
      <c r="J64" s="40"/>
    </row>
    <row r="65" spans="1:10" ht="12.75" customHeight="1" thickBot="1" x14ac:dyDescent="0.3">
      <c r="B65" s="47"/>
      <c r="C65" s="40"/>
      <c r="D65" s="40"/>
      <c r="E65" s="40"/>
      <c r="F65" s="50">
        <f>AVERAGE(C63:C64)</f>
        <v>10769277.5</v>
      </c>
      <c r="G65" s="50" t="e">
        <f>STDEV(G62:G64)</f>
        <v>#DIV/0!</v>
      </c>
      <c r="H65" s="40"/>
      <c r="I65" s="40"/>
      <c r="J65" s="40"/>
    </row>
    <row r="66" spans="1:10" ht="12.75" customHeight="1" x14ac:dyDescent="0.25">
      <c r="B66" s="47"/>
      <c r="C66" s="40"/>
      <c r="D66" s="40"/>
      <c r="E66" s="40"/>
      <c r="F66" s="156"/>
      <c r="G66" s="156"/>
      <c r="H66" s="40"/>
      <c r="I66" s="40"/>
      <c r="J66" s="40"/>
    </row>
    <row r="67" spans="1:10" ht="12.75" customHeight="1" x14ac:dyDescent="0.25">
      <c r="B67" s="47"/>
      <c r="C67" s="40"/>
      <c r="D67" s="40"/>
      <c r="E67" s="40"/>
      <c r="F67" s="156"/>
      <c r="G67" s="156"/>
      <c r="H67" s="40"/>
      <c r="I67" s="40"/>
      <c r="J67" s="40"/>
    </row>
    <row r="68" spans="1:10" ht="12.75" customHeight="1" x14ac:dyDescent="0.25">
      <c r="B68" s="47"/>
      <c r="C68" s="40"/>
      <c r="D68" s="40"/>
      <c r="E68" s="40"/>
      <c r="F68" s="43" t="s">
        <v>20</v>
      </c>
      <c r="G68" s="43" t="s">
        <v>21</v>
      </c>
      <c r="H68" s="40"/>
      <c r="I68" s="40"/>
      <c r="J68" s="40"/>
    </row>
    <row r="69" spans="1:10" ht="12.75" customHeight="1" x14ac:dyDescent="0.25">
      <c r="A69" t="s">
        <v>65</v>
      </c>
      <c r="B69" s="47">
        <v>1</v>
      </c>
      <c r="C69" s="41">
        <v>4397106</v>
      </c>
      <c r="D69" s="162"/>
      <c r="E69" s="160"/>
      <c r="F69" s="48"/>
      <c r="G69" s="48"/>
      <c r="H69" s="40"/>
      <c r="I69" s="40"/>
      <c r="J69" s="40"/>
    </row>
    <row r="70" spans="1:10" ht="12.75" customHeight="1" thickBot="1" x14ac:dyDescent="0.3">
      <c r="A70" t="s">
        <v>66</v>
      </c>
      <c r="B70" s="47">
        <v>1</v>
      </c>
      <c r="C70" s="41">
        <v>4211617</v>
      </c>
      <c r="D70" s="162"/>
      <c r="E70" s="162"/>
      <c r="F70" s="48"/>
      <c r="G70" s="48"/>
      <c r="H70" s="40"/>
      <c r="I70" s="40"/>
      <c r="J70" s="40"/>
    </row>
    <row r="71" spans="1:10" ht="12.75" customHeight="1" thickBot="1" x14ac:dyDescent="0.3">
      <c r="B71" s="47"/>
      <c r="C71" s="40"/>
      <c r="D71" s="40"/>
      <c r="E71" s="40"/>
      <c r="F71" s="50">
        <f>AVERAGE(C69:C70)</f>
        <v>4304361.5</v>
      </c>
      <c r="G71" s="50">
        <f>STDEV(C69:C70)</f>
        <v>131160.52973551152</v>
      </c>
      <c r="H71" s="40"/>
      <c r="I71" s="40"/>
      <c r="J71" s="40"/>
    </row>
    <row r="72" spans="1:10" ht="12.75" customHeight="1" x14ac:dyDescent="0.25">
      <c r="B72" s="44">
        <v>2</v>
      </c>
      <c r="C72" s="41">
        <v>4276687</v>
      </c>
      <c r="D72" s="162"/>
      <c r="E72" s="162"/>
      <c r="F72" s="48"/>
      <c r="G72" s="48"/>
      <c r="H72" s="40"/>
      <c r="I72" s="40"/>
      <c r="J72" s="40"/>
    </row>
    <row r="73" spans="1:10" ht="12.75" customHeight="1" thickBot="1" x14ac:dyDescent="0.3">
      <c r="B73" s="44">
        <v>2</v>
      </c>
      <c r="C73" s="41">
        <v>4429407</v>
      </c>
      <c r="D73" s="162"/>
      <c r="E73" s="162"/>
      <c r="F73" s="48"/>
      <c r="G73" s="48"/>
      <c r="H73" s="40"/>
      <c r="I73" s="40"/>
      <c r="J73" s="40"/>
    </row>
    <row r="74" spans="1:10" ht="12.75" customHeight="1" thickBot="1" x14ac:dyDescent="0.3">
      <c r="B74" s="44"/>
      <c r="C74" s="40"/>
      <c r="D74" s="40"/>
      <c r="E74" s="40"/>
      <c r="F74" s="50">
        <f>AVERAGE(C72:C73)</f>
        <v>4353047</v>
      </c>
      <c r="G74" s="50">
        <f>STDEV(C72:C73)</f>
        <v>107989.34762280954</v>
      </c>
      <c r="H74" s="40"/>
      <c r="I74" s="40"/>
      <c r="J74" s="40"/>
    </row>
    <row r="75" spans="1:10" ht="12.75" customHeight="1" x14ac:dyDescent="0.25">
      <c r="B75" s="44">
        <v>3</v>
      </c>
      <c r="C75" s="41">
        <v>2823224</v>
      </c>
      <c r="D75" s="162"/>
      <c r="E75" s="162"/>
      <c r="F75" s="48"/>
      <c r="G75" s="48"/>
      <c r="H75" s="40"/>
      <c r="I75" s="40"/>
      <c r="J75" s="40"/>
    </row>
    <row r="76" spans="1:10" ht="12.75" customHeight="1" thickBot="1" x14ac:dyDescent="0.3">
      <c r="B76" s="44">
        <v>3</v>
      </c>
      <c r="C76" s="41">
        <v>3700996</v>
      </c>
      <c r="D76" s="162"/>
      <c r="E76" s="162"/>
      <c r="F76" s="48"/>
      <c r="G76" s="48"/>
      <c r="H76" s="40"/>
      <c r="I76" s="40"/>
      <c r="J76" s="40"/>
    </row>
    <row r="77" spans="1:10" ht="12.75" customHeight="1" thickBot="1" x14ac:dyDescent="0.3">
      <c r="B77" s="40"/>
      <c r="C77" s="40"/>
      <c r="D77" s="40"/>
      <c r="E77" s="40"/>
      <c r="F77" s="50">
        <f>AVERAGE(C75:C76)</f>
        <v>3262110</v>
      </c>
      <c r="G77" s="50">
        <f>STDEV(C75:C76)</f>
        <v>620678.53353567817</v>
      </c>
      <c r="H77" s="40"/>
      <c r="I77" s="40"/>
      <c r="J77" s="40"/>
    </row>
    <row r="78" spans="1:10" ht="12.75" customHeight="1" x14ac:dyDescent="0.25">
      <c r="B78" s="40"/>
      <c r="C78" s="40"/>
      <c r="D78" s="40"/>
      <c r="E78" s="40"/>
      <c r="F78" s="40"/>
      <c r="G78" s="40"/>
      <c r="H78" s="40"/>
      <c r="I78" s="40"/>
      <c r="J78" s="40"/>
    </row>
    <row r="79" spans="1:10" ht="12.75" customHeight="1" x14ac:dyDescent="0.25">
      <c r="B79" s="40"/>
      <c r="C79" s="40"/>
      <c r="D79" s="40"/>
      <c r="E79" s="40"/>
      <c r="F79" s="40"/>
      <c r="G79" s="40"/>
      <c r="H79" s="40"/>
      <c r="I79" s="40"/>
      <c r="J79" s="40"/>
    </row>
    <row r="80" spans="1:10" ht="12.75" customHeight="1" x14ac:dyDescent="0.25">
      <c r="B80" s="40"/>
      <c r="C80" s="40"/>
      <c r="D80" s="40"/>
      <c r="E80" s="40"/>
      <c r="F80" s="40"/>
      <c r="G80" s="40"/>
      <c r="H80" s="40"/>
      <c r="I80" s="40"/>
      <c r="J80" s="40"/>
    </row>
    <row r="81" spans="2:10" ht="12.75" customHeight="1" x14ac:dyDescent="0.25">
      <c r="B81" s="40"/>
      <c r="C81" s="40"/>
      <c r="D81" s="40"/>
      <c r="E81" s="40"/>
      <c r="F81" s="40"/>
      <c r="G81" s="40"/>
      <c r="H81" s="40"/>
      <c r="I81" s="40"/>
      <c r="J81" s="40"/>
    </row>
    <row r="82" spans="2:10" ht="12.75" customHeight="1" x14ac:dyDescent="0.25">
      <c r="B82" s="40"/>
      <c r="C82" s="40"/>
      <c r="D82" s="40"/>
      <c r="E82" s="40"/>
      <c r="F82" s="40"/>
      <c r="G82" s="40"/>
      <c r="H82" s="40"/>
      <c r="I82" s="40"/>
      <c r="J82" s="40"/>
    </row>
    <row r="83" spans="2:10" ht="12.75" customHeight="1" x14ac:dyDescent="0.25">
      <c r="B83" s="40"/>
      <c r="C83" s="40"/>
      <c r="D83" s="40"/>
      <c r="E83" s="40"/>
      <c r="F83" s="40"/>
      <c r="G83" s="40"/>
      <c r="H83" s="40"/>
      <c r="I83" s="40"/>
      <c r="J83" s="40"/>
    </row>
    <row r="84" spans="2:10" ht="12.75" customHeight="1" x14ac:dyDescent="0.25">
      <c r="B84" s="40"/>
      <c r="C84" s="40"/>
      <c r="D84" s="40"/>
      <c r="E84" s="40"/>
      <c r="F84" s="40"/>
      <c r="G84" s="40"/>
      <c r="H84" s="40"/>
      <c r="I84" s="40"/>
      <c r="J84" s="40"/>
    </row>
    <row r="85" spans="2:10" ht="12.75" customHeight="1" x14ac:dyDescent="0.25">
      <c r="B85" s="40"/>
      <c r="C85" s="40"/>
      <c r="D85" s="40"/>
      <c r="E85" s="40"/>
      <c r="F85" s="40"/>
      <c r="G85" s="40"/>
      <c r="H85" s="40"/>
      <c r="I85" s="40"/>
      <c r="J85" s="40"/>
    </row>
    <row r="86" spans="2:10" ht="12.75" customHeight="1" x14ac:dyDescent="0.25">
      <c r="B86" s="40"/>
      <c r="C86" s="40"/>
      <c r="D86" s="40"/>
      <c r="E86" s="40"/>
      <c r="F86" s="40"/>
      <c r="G86" s="40"/>
      <c r="H86" s="40"/>
      <c r="I86" s="40"/>
      <c r="J86" s="40"/>
    </row>
    <row r="87" spans="2:10" ht="12.75" customHeight="1" x14ac:dyDescent="0.25">
      <c r="B87" s="40"/>
      <c r="C87" s="40"/>
      <c r="D87" s="40"/>
      <c r="E87" s="40"/>
      <c r="F87" s="40"/>
      <c r="G87" s="40"/>
      <c r="H87" s="40"/>
      <c r="I87" s="40"/>
      <c r="J87" s="40"/>
    </row>
    <row r="88" spans="2:10" ht="12.75" customHeight="1" x14ac:dyDescent="0.25">
      <c r="B88" s="40"/>
      <c r="C88" s="40"/>
      <c r="D88" s="40"/>
      <c r="E88" s="40"/>
      <c r="F88" s="40"/>
      <c r="G88" s="40"/>
      <c r="H88" s="40"/>
      <c r="I88" s="40"/>
      <c r="J88" s="40"/>
    </row>
    <row r="89" spans="2:10" ht="12.75" customHeight="1" x14ac:dyDescent="0.25">
      <c r="B89" s="40"/>
      <c r="C89" s="40"/>
      <c r="D89" s="40"/>
      <c r="E89" s="40"/>
      <c r="F89" s="40"/>
      <c r="G89" s="40"/>
      <c r="H89" s="40"/>
      <c r="I89" s="40"/>
      <c r="J89" s="40"/>
    </row>
    <row r="90" spans="2:10" ht="12.75" customHeight="1" x14ac:dyDescent="0.25">
      <c r="B90" s="40"/>
      <c r="C90" s="40"/>
      <c r="D90" s="40"/>
      <c r="E90" s="40"/>
      <c r="F90" s="40"/>
      <c r="G90" s="40"/>
      <c r="H90" s="40"/>
      <c r="I90" s="40"/>
      <c r="J90" s="40"/>
    </row>
    <row r="91" spans="2:10" ht="12.75" customHeight="1" x14ac:dyDescent="0.25">
      <c r="B91" s="40"/>
      <c r="C91" s="40"/>
      <c r="D91" s="40"/>
      <c r="E91" s="40"/>
      <c r="F91" s="40"/>
      <c r="G91" s="40"/>
      <c r="H91" s="40"/>
      <c r="I91" s="40"/>
      <c r="J91" s="40"/>
    </row>
    <row r="92" spans="2:10" ht="12.75" customHeight="1" x14ac:dyDescent="0.25">
      <c r="B92" s="40"/>
      <c r="C92" s="40"/>
      <c r="D92" s="40"/>
      <c r="E92" s="40"/>
      <c r="F92" s="40"/>
      <c r="G92" s="40"/>
      <c r="H92" s="40"/>
      <c r="I92" s="40"/>
      <c r="J92" s="40"/>
    </row>
    <row r="93" spans="2:10" ht="12.75" customHeight="1" x14ac:dyDescent="0.25">
      <c r="B93" s="40"/>
      <c r="C93" s="40"/>
      <c r="D93" s="40"/>
      <c r="E93" s="40"/>
      <c r="F93" s="40"/>
      <c r="G93" s="40"/>
      <c r="H93" s="40"/>
      <c r="I93" s="40"/>
      <c r="J93" s="40"/>
    </row>
    <row r="94" spans="2:10" ht="12.75" customHeight="1" x14ac:dyDescent="0.25">
      <c r="B94" s="40"/>
      <c r="C94" s="40"/>
      <c r="D94" s="40"/>
      <c r="E94" s="40"/>
      <c r="F94" s="40"/>
      <c r="G94" s="40"/>
      <c r="H94" s="40"/>
      <c r="I94" s="40"/>
      <c r="J94" s="40"/>
    </row>
    <row r="95" spans="2:10" ht="12.75" customHeight="1" x14ac:dyDescent="0.25">
      <c r="B95" s="40"/>
      <c r="C95" s="40"/>
      <c r="D95" s="40"/>
      <c r="E95" s="40"/>
      <c r="F95" s="40"/>
      <c r="G95" s="40"/>
      <c r="H95" s="40"/>
      <c r="I95" s="40"/>
      <c r="J95" s="40"/>
    </row>
    <row r="96" spans="2:10" ht="12.75" customHeight="1" x14ac:dyDescent="0.25">
      <c r="B96" s="40"/>
      <c r="C96" s="40"/>
      <c r="D96" s="40"/>
      <c r="E96" s="40"/>
      <c r="F96" s="40"/>
      <c r="G96" s="40"/>
      <c r="H96" s="40"/>
      <c r="I96" s="40"/>
      <c r="J96" s="40"/>
    </row>
    <row r="97" spans="2:10" ht="12.75" customHeight="1" x14ac:dyDescent="0.25">
      <c r="B97" s="40"/>
      <c r="C97" s="40"/>
      <c r="D97" s="40"/>
      <c r="E97" s="40"/>
      <c r="F97" s="40"/>
      <c r="G97" s="40"/>
      <c r="H97" s="40"/>
      <c r="I97" s="40"/>
      <c r="J97" s="40"/>
    </row>
    <row r="98" spans="2:10" ht="12.75" customHeight="1" x14ac:dyDescent="0.25">
      <c r="B98" s="40"/>
      <c r="C98" s="40"/>
      <c r="D98" s="40"/>
      <c r="E98" s="40"/>
      <c r="F98" s="40"/>
      <c r="G98" s="40"/>
      <c r="H98" s="40"/>
      <c r="I98" s="40"/>
      <c r="J98" s="40"/>
    </row>
    <row r="99" spans="2:10" ht="12.75" customHeight="1" x14ac:dyDescent="0.25">
      <c r="B99" s="40"/>
      <c r="C99" s="40"/>
      <c r="D99" s="40"/>
      <c r="E99" s="40"/>
      <c r="F99" s="40"/>
      <c r="G99" s="40"/>
      <c r="H99" s="40"/>
      <c r="I99" s="40"/>
      <c r="J99" s="40"/>
    </row>
    <row r="100" spans="2:10" ht="12.75" customHeight="1" x14ac:dyDescent="0.25">
      <c r="B100" s="40"/>
      <c r="C100" s="40"/>
      <c r="D100" s="40"/>
      <c r="E100" s="40"/>
      <c r="F100" s="40"/>
      <c r="G100" s="40"/>
      <c r="H100" s="40"/>
      <c r="I100" s="40"/>
      <c r="J100" s="40"/>
    </row>
    <row r="101" spans="2:10" ht="12.75" customHeight="1" x14ac:dyDescent="0.25">
      <c r="B101" s="40"/>
      <c r="C101" s="40"/>
      <c r="D101" s="40"/>
      <c r="E101" s="40"/>
      <c r="F101" s="40"/>
      <c r="G101" s="40"/>
      <c r="H101" s="40"/>
      <c r="I101" s="40"/>
      <c r="J101" s="40"/>
    </row>
    <row r="102" spans="2:10" ht="12.75" customHeight="1" x14ac:dyDescent="0.25">
      <c r="B102" s="40"/>
      <c r="C102" s="40"/>
      <c r="D102" s="40"/>
      <c r="E102" s="40"/>
      <c r="F102" s="40"/>
      <c r="G102" s="40"/>
      <c r="H102" s="40"/>
      <c r="I102" s="40"/>
      <c r="J102" s="40"/>
    </row>
    <row r="103" spans="2:10" ht="12.75" customHeight="1" x14ac:dyDescent="0.25">
      <c r="B103" s="40"/>
      <c r="C103" s="40"/>
      <c r="D103" s="40"/>
      <c r="E103" s="40"/>
      <c r="F103" s="40"/>
      <c r="G103" s="40"/>
      <c r="H103" s="40"/>
      <c r="I103" s="40"/>
      <c r="J103" s="40"/>
    </row>
    <row r="104" spans="2:10" ht="12.75" customHeight="1" x14ac:dyDescent="0.25">
      <c r="B104" s="40"/>
      <c r="C104" s="40"/>
      <c r="D104" s="40"/>
      <c r="E104" s="40"/>
      <c r="F104" s="40"/>
      <c r="G104" s="40"/>
      <c r="H104" s="40"/>
      <c r="I104" s="40"/>
      <c r="J104" s="40"/>
    </row>
    <row r="105" spans="2:10" ht="12.75" customHeight="1" x14ac:dyDescent="0.25">
      <c r="B105" s="40"/>
      <c r="C105" s="40"/>
      <c r="D105" s="40"/>
      <c r="E105" s="40"/>
      <c r="F105" s="40"/>
      <c r="G105" s="40"/>
      <c r="H105" s="40"/>
      <c r="I105" s="40"/>
      <c r="J105" s="40"/>
    </row>
    <row r="106" spans="2:10" ht="12.75" customHeight="1" x14ac:dyDescent="0.25"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2:10" ht="12.75" customHeight="1" x14ac:dyDescent="0.25"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2:10" ht="12.75" customHeight="1" x14ac:dyDescent="0.25">
      <c r="B108" s="40"/>
      <c r="C108" s="40"/>
      <c r="D108" s="40"/>
      <c r="E108" s="40"/>
      <c r="F108" s="40"/>
      <c r="G108" s="40"/>
      <c r="H108" s="40"/>
      <c r="I108" s="40"/>
      <c r="J108" s="40"/>
    </row>
    <row r="109" spans="2:10" ht="12.75" customHeight="1" x14ac:dyDescent="0.25">
      <c r="B109" s="40"/>
      <c r="C109" s="40"/>
      <c r="D109" s="40"/>
      <c r="E109" s="40"/>
      <c r="F109" s="40"/>
      <c r="G109" s="40"/>
      <c r="H109" s="40"/>
      <c r="I109" s="40"/>
      <c r="J109" s="40"/>
    </row>
    <row r="110" spans="2:10" ht="12.75" customHeight="1" x14ac:dyDescent="0.25"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2:10" ht="12.75" customHeight="1" x14ac:dyDescent="0.25">
      <c r="B111" s="40"/>
      <c r="C111" s="40"/>
      <c r="D111" s="40"/>
      <c r="E111" s="40"/>
      <c r="F111" s="40"/>
      <c r="G111" s="40"/>
      <c r="H111" s="40"/>
      <c r="I111" s="40"/>
      <c r="J111" s="40"/>
    </row>
    <row r="112" spans="2:10" ht="12.75" customHeight="1" x14ac:dyDescent="0.25">
      <c r="B112" s="40"/>
      <c r="C112" s="40"/>
      <c r="D112" s="40"/>
      <c r="E112" s="40"/>
      <c r="F112" s="40"/>
      <c r="G112" s="40"/>
      <c r="H112" s="40"/>
      <c r="I112" s="40"/>
      <c r="J112" s="40"/>
    </row>
    <row r="113" spans="2:10" ht="12.75" customHeight="1" x14ac:dyDescent="0.25">
      <c r="B113" s="40"/>
      <c r="C113" s="40"/>
      <c r="D113" s="40"/>
      <c r="E113" s="40"/>
      <c r="F113" s="40"/>
      <c r="G113" s="40"/>
      <c r="H113" s="40"/>
      <c r="I113" s="40"/>
      <c r="J113" s="40"/>
    </row>
    <row r="114" spans="2:10" ht="12.75" customHeight="1" x14ac:dyDescent="0.25">
      <c r="B114" s="40"/>
      <c r="C114" s="40"/>
      <c r="D114" s="40"/>
      <c r="E114" s="40"/>
      <c r="F114" s="40"/>
      <c r="G114" s="40"/>
      <c r="H114" s="40"/>
      <c r="I114" s="40"/>
      <c r="J114" s="40"/>
    </row>
    <row r="115" spans="2:10" ht="12.75" customHeight="1" x14ac:dyDescent="0.25">
      <c r="B115" s="40"/>
      <c r="C115" s="40"/>
      <c r="D115" s="40"/>
      <c r="E115" s="40"/>
      <c r="F115" s="40"/>
      <c r="G115" s="40"/>
      <c r="H115" s="40"/>
      <c r="I115" s="40"/>
      <c r="J115" s="40"/>
    </row>
    <row r="116" spans="2:10" ht="12.75" customHeight="1" x14ac:dyDescent="0.25">
      <c r="B116" s="40"/>
      <c r="C116" s="40"/>
      <c r="D116" s="40"/>
      <c r="E116" s="40"/>
      <c r="F116" s="40"/>
      <c r="G116" s="40"/>
      <c r="H116" s="40"/>
      <c r="I116" s="40"/>
      <c r="J116" s="40"/>
    </row>
    <row r="117" spans="2:10" ht="12.75" customHeight="1" x14ac:dyDescent="0.25">
      <c r="B117" s="40"/>
      <c r="C117" s="40"/>
      <c r="D117" s="40"/>
      <c r="E117" s="40"/>
      <c r="F117" s="40"/>
      <c r="G117" s="40"/>
      <c r="H117" s="40"/>
      <c r="I117" s="40"/>
      <c r="J117" s="40"/>
    </row>
    <row r="118" spans="2:10" ht="12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</row>
    <row r="119" spans="2:10" ht="12.75" customHeight="1" x14ac:dyDescent="0.25">
      <c r="B119" s="40"/>
      <c r="C119" s="40"/>
      <c r="D119" s="40"/>
      <c r="E119" s="40"/>
      <c r="F119" s="40"/>
      <c r="G119" s="40"/>
      <c r="H119" s="40"/>
      <c r="I119" s="40"/>
      <c r="J119" s="40"/>
    </row>
    <row r="120" spans="2:10" ht="12.75" customHeight="1" x14ac:dyDescent="0.25">
      <c r="B120" s="40"/>
      <c r="C120" s="40"/>
      <c r="D120" s="40"/>
      <c r="E120" s="40"/>
      <c r="F120" s="40"/>
      <c r="G120" s="40"/>
      <c r="H120" s="40"/>
      <c r="I120" s="40"/>
      <c r="J120" s="40"/>
    </row>
    <row r="121" spans="2:10" ht="12.75" customHeight="1" x14ac:dyDescent="0.25">
      <c r="B121" s="40"/>
      <c r="C121" s="40"/>
      <c r="D121" s="40"/>
      <c r="E121" s="40"/>
      <c r="F121" s="40"/>
      <c r="G121" s="40"/>
      <c r="H121" s="40"/>
      <c r="I121" s="40"/>
      <c r="J121" s="40"/>
    </row>
    <row r="122" spans="2:10" ht="12.75" customHeight="1" x14ac:dyDescent="0.25"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2:10" ht="12.75" customHeight="1" x14ac:dyDescent="0.25">
      <c r="B123" s="40"/>
      <c r="C123" s="40"/>
      <c r="D123" s="40"/>
      <c r="E123" s="40"/>
      <c r="F123" s="40"/>
      <c r="G123" s="40"/>
      <c r="H123" s="40"/>
      <c r="I123" s="40"/>
      <c r="J123" s="40"/>
    </row>
    <row r="124" spans="2:10" ht="12.75" customHeight="1" x14ac:dyDescent="0.25">
      <c r="B124" s="40"/>
      <c r="C124" s="40"/>
      <c r="D124" s="40"/>
      <c r="E124" s="40"/>
      <c r="F124" s="40"/>
      <c r="G124" s="40"/>
      <c r="H124" s="40"/>
      <c r="I124" s="40"/>
      <c r="J124" s="40"/>
    </row>
    <row r="125" spans="2:10" ht="12.75" customHeight="1" x14ac:dyDescent="0.25">
      <c r="B125" s="40"/>
      <c r="C125" s="40"/>
      <c r="D125" s="40"/>
      <c r="E125" s="40"/>
      <c r="F125" s="40"/>
      <c r="G125" s="40"/>
      <c r="H125" s="40"/>
      <c r="I125" s="40"/>
      <c r="J125" s="40"/>
    </row>
    <row r="126" spans="2:10" ht="12.75" customHeight="1" x14ac:dyDescent="0.25">
      <c r="B126" s="40"/>
      <c r="C126" s="40"/>
      <c r="D126" s="40"/>
      <c r="E126" s="40"/>
      <c r="F126" s="40"/>
      <c r="G126" s="40"/>
      <c r="H126" s="40"/>
      <c r="I126" s="40"/>
      <c r="J126" s="40"/>
    </row>
    <row r="127" spans="2:10" ht="12.75" customHeight="1" x14ac:dyDescent="0.25">
      <c r="B127" s="40"/>
      <c r="C127" s="40"/>
      <c r="D127" s="40"/>
      <c r="E127" s="40"/>
      <c r="F127" s="40"/>
      <c r="G127" s="40"/>
      <c r="H127" s="40"/>
      <c r="I127" s="40"/>
      <c r="J127" s="40"/>
    </row>
    <row r="128" spans="2:10" ht="12.75" customHeight="1" x14ac:dyDescent="0.25">
      <c r="B128" s="40"/>
      <c r="C128" s="40"/>
      <c r="D128" s="40"/>
      <c r="E128" s="40"/>
      <c r="F128" s="40"/>
      <c r="G128" s="40"/>
      <c r="H128" s="40"/>
      <c r="I128" s="40"/>
      <c r="J128" s="40"/>
    </row>
    <row r="129" spans="2:10" ht="12.75" customHeight="1" x14ac:dyDescent="0.25">
      <c r="B129" s="40"/>
      <c r="C129" s="40"/>
      <c r="D129" s="40"/>
      <c r="E129" s="40"/>
      <c r="F129" s="40"/>
      <c r="G129" s="40"/>
      <c r="H129" s="40"/>
      <c r="I129" s="40"/>
      <c r="J129" s="40"/>
    </row>
    <row r="130" spans="2:10" ht="12.75" customHeight="1" x14ac:dyDescent="0.25">
      <c r="B130" s="40"/>
      <c r="C130" s="40"/>
      <c r="D130" s="40"/>
      <c r="E130" s="40"/>
      <c r="F130" s="40"/>
      <c r="G130" s="40"/>
      <c r="H130" s="40"/>
      <c r="I130" s="40"/>
      <c r="J130" s="40"/>
    </row>
    <row r="131" spans="2:10" ht="12.75" customHeight="1" x14ac:dyDescent="0.25">
      <c r="B131" s="40"/>
      <c r="C131" s="40"/>
      <c r="D131" s="40"/>
      <c r="E131" s="40"/>
      <c r="F131" s="40"/>
      <c r="G131" s="40"/>
      <c r="H131" s="40"/>
      <c r="I131" s="40"/>
      <c r="J131" s="40"/>
    </row>
    <row r="132" spans="2:10" ht="12.75" customHeight="1" x14ac:dyDescent="0.25">
      <c r="B132" s="40"/>
      <c r="C132" s="40"/>
      <c r="D132" s="40"/>
      <c r="E132" s="40"/>
      <c r="F132" s="40"/>
      <c r="G132" s="40"/>
      <c r="H132" s="40"/>
      <c r="I132" s="40"/>
      <c r="J132" s="40"/>
    </row>
    <row r="133" spans="2:10" ht="12.75" customHeight="1" x14ac:dyDescent="0.25">
      <c r="B133" s="40"/>
      <c r="C133" s="40"/>
      <c r="D133" s="40"/>
      <c r="E133" s="40"/>
      <c r="F133" s="40"/>
      <c r="G133" s="40"/>
      <c r="H133" s="40"/>
      <c r="I133" s="40"/>
      <c r="J133" s="40"/>
    </row>
    <row r="134" spans="2:10" ht="12.75" customHeight="1" x14ac:dyDescent="0.25">
      <c r="B134" s="40"/>
      <c r="C134" s="40"/>
      <c r="D134" s="40"/>
      <c r="E134" s="40"/>
      <c r="F134" s="40"/>
      <c r="G134" s="40"/>
      <c r="H134" s="40"/>
      <c r="I134" s="40"/>
      <c r="J134" s="40"/>
    </row>
    <row r="135" spans="2:10" ht="12.75" customHeight="1" x14ac:dyDescent="0.25">
      <c r="B135" s="40"/>
      <c r="C135" s="40"/>
      <c r="D135" s="40"/>
      <c r="E135" s="40"/>
      <c r="F135" s="40"/>
      <c r="G135" s="40"/>
      <c r="H135" s="40"/>
      <c r="I135" s="40"/>
      <c r="J135" s="40"/>
    </row>
    <row r="136" spans="2:10" ht="12.75" customHeight="1" x14ac:dyDescent="0.25">
      <c r="B136" s="40"/>
      <c r="C136" s="40"/>
      <c r="D136" s="40"/>
      <c r="E136" s="40"/>
      <c r="F136" s="40"/>
      <c r="G136" s="40"/>
      <c r="H136" s="40"/>
      <c r="I136" s="40"/>
      <c r="J136" s="40"/>
    </row>
    <row r="137" spans="2:10" ht="12.75" customHeight="1" x14ac:dyDescent="0.25">
      <c r="B137" s="40"/>
      <c r="C137" s="40"/>
      <c r="D137" s="40"/>
      <c r="E137" s="40"/>
      <c r="F137" s="40"/>
      <c r="G137" s="40"/>
      <c r="H137" s="40"/>
      <c r="I137" s="40"/>
      <c r="J137" s="40"/>
    </row>
    <row r="138" spans="2:10" ht="12.75" customHeight="1" x14ac:dyDescent="0.25">
      <c r="B138" s="40"/>
      <c r="C138" s="40"/>
      <c r="D138" s="40"/>
      <c r="E138" s="40"/>
      <c r="F138" s="40"/>
      <c r="G138" s="40"/>
      <c r="H138" s="40"/>
      <c r="I138" s="40"/>
      <c r="J138" s="40"/>
    </row>
    <row r="139" spans="2:10" ht="12.75" customHeight="1" x14ac:dyDescent="0.25">
      <c r="B139" s="40"/>
      <c r="C139" s="40"/>
      <c r="D139" s="40"/>
      <c r="E139" s="40"/>
      <c r="F139" s="40"/>
      <c r="G139" s="40"/>
      <c r="H139" s="40"/>
      <c r="I139" s="40"/>
      <c r="J139" s="40"/>
    </row>
    <row r="140" spans="2:10" ht="12.75" customHeight="1" x14ac:dyDescent="0.25">
      <c r="B140" s="40"/>
      <c r="C140" s="40"/>
      <c r="D140" s="40"/>
      <c r="E140" s="40"/>
      <c r="F140" s="40"/>
      <c r="G140" s="40"/>
      <c r="H140" s="40"/>
      <c r="I140" s="40"/>
      <c r="J140" s="40"/>
    </row>
    <row r="141" spans="2:10" ht="12.75" customHeight="1" x14ac:dyDescent="0.25">
      <c r="B141" s="40"/>
      <c r="C141" s="40"/>
      <c r="D141" s="40"/>
      <c r="E141" s="40"/>
      <c r="F141" s="40"/>
      <c r="G141" s="40"/>
      <c r="H141" s="40"/>
      <c r="I141" s="40"/>
      <c r="J141" s="40"/>
    </row>
    <row r="142" spans="2:10" ht="12.75" customHeight="1" x14ac:dyDescent="0.25">
      <c r="B142" s="40"/>
      <c r="C142" s="40"/>
      <c r="D142" s="40"/>
      <c r="E142" s="40"/>
      <c r="F142" s="40"/>
      <c r="G142" s="40"/>
      <c r="H142" s="40"/>
      <c r="I142" s="40"/>
      <c r="J142" s="40"/>
    </row>
    <row r="143" spans="2:10" ht="12.75" customHeight="1" x14ac:dyDescent="0.25">
      <c r="B143" s="40"/>
      <c r="C143" s="40"/>
      <c r="D143" s="40"/>
      <c r="E143" s="40"/>
      <c r="F143" s="40"/>
      <c r="G143" s="40"/>
      <c r="H143" s="40"/>
      <c r="I143" s="40"/>
      <c r="J143" s="40"/>
    </row>
    <row r="144" spans="2:10" ht="12.75" customHeight="1" x14ac:dyDescent="0.25">
      <c r="B144" s="40"/>
      <c r="C144" s="40"/>
      <c r="D144" s="40"/>
      <c r="E144" s="40"/>
      <c r="F144" s="40"/>
      <c r="G144" s="40"/>
      <c r="H144" s="40"/>
      <c r="I144" s="40"/>
      <c r="J144" s="40"/>
    </row>
    <row r="145" spans="2:10" ht="12.75" customHeight="1" x14ac:dyDescent="0.25">
      <c r="B145" s="40"/>
      <c r="C145" s="40"/>
      <c r="D145" s="40"/>
      <c r="E145" s="40"/>
      <c r="F145" s="40"/>
      <c r="G145" s="40"/>
      <c r="H145" s="40"/>
      <c r="I145" s="40"/>
      <c r="J145" s="40"/>
    </row>
    <row r="146" spans="2:10" ht="12.75" customHeight="1" x14ac:dyDescent="0.25">
      <c r="B146" s="40"/>
      <c r="C146" s="40"/>
      <c r="D146" s="40"/>
      <c r="E146" s="40"/>
      <c r="F146" s="40"/>
      <c r="G146" s="40"/>
      <c r="H146" s="40"/>
      <c r="I146" s="40"/>
      <c r="J146" s="40"/>
    </row>
    <row r="147" spans="2:10" ht="12.75" customHeight="1" x14ac:dyDescent="0.25">
      <c r="B147" s="40"/>
      <c r="C147" s="40"/>
      <c r="D147" s="40"/>
      <c r="E147" s="40"/>
      <c r="F147" s="40"/>
      <c r="G147" s="40"/>
      <c r="H147" s="40"/>
      <c r="I147" s="40"/>
      <c r="J147" s="40"/>
    </row>
    <row r="148" spans="2:10" ht="12.75" customHeight="1" x14ac:dyDescent="0.25">
      <c r="B148" s="40"/>
      <c r="C148" s="40"/>
      <c r="D148" s="40"/>
      <c r="E148" s="40"/>
      <c r="F148" s="40"/>
      <c r="G148" s="40"/>
      <c r="H148" s="40"/>
      <c r="I148" s="40"/>
      <c r="J148" s="40"/>
    </row>
    <row r="149" spans="2:10" ht="12.75" customHeight="1" x14ac:dyDescent="0.25">
      <c r="B149" s="40"/>
      <c r="C149" s="40"/>
      <c r="D149" s="40"/>
      <c r="E149" s="40"/>
      <c r="F149" s="40"/>
      <c r="G149" s="40"/>
      <c r="H149" s="40"/>
      <c r="I149" s="40"/>
      <c r="J149" s="40"/>
    </row>
    <row r="150" spans="2:10" ht="12.75" customHeight="1" x14ac:dyDescent="0.25">
      <c r="B150" s="40"/>
      <c r="C150" s="40"/>
      <c r="D150" s="40"/>
      <c r="E150" s="40"/>
      <c r="F150" s="40"/>
      <c r="G150" s="40"/>
      <c r="H150" s="40"/>
      <c r="I150" s="40"/>
      <c r="J150" s="40"/>
    </row>
    <row r="151" spans="2:10" ht="12.75" customHeight="1" x14ac:dyDescent="0.25"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2:10" ht="12.75" customHeight="1" x14ac:dyDescent="0.25">
      <c r="B152" s="40"/>
      <c r="C152" s="40"/>
      <c r="D152" s="40"/>
      <c r="E152" s="40"/>
      <c r="F152" s="40"/>
      <c r="G152" s="40"/>
      <c r="H152" s="40"/>
      <c r="I152" s="40"/>
      <c r="J152" s="40"/>
    </row>
    <row r="153" spans="2:10" ht="12.75" customHeight="1" x14ac:dyDescent="0.25">
      <c r="B153" s="40"/>
      <c r="C153" s="40"/>
      <c r="D153" s="40"/>
      <c r="E153" s="40"/>
      <c r="F153" s="40"/>
      <c r="G153" s="40"/>
      <c r="H153" s="40"/>
      <c r="I153" s="40"/>
      <c r="J153" s="40"/>
    </row>
    <row r="154" spans="2:10" ht="12.75" customHeight="1" x14ac:dyDescent="0.25">
      <c r="B154" s="40"/>
      <c r="C154" s="40"/>
      <c r="D154" s="40"/>
      <c r="E154" s="40"/>
      <c r="F154" s="40"/>
      <c r="G154" s="40"/>
      <c r="H154" s="40"/>
      <c r="I154" s="40"/>
      <c r="J154" s="40"/>
    </row>
    <row r="155" spans="2:10" ht="12.75" customHeight="1" x14ac:dyDescent="0.25">
      <c r="B155" s="40"/>
      <c r="C155" s="40"/>
      <c r="D155" s="40"/>
      <c r="E155" s="40"/>
      <c r="F155" s="40"/>
      <c r="G155" s="40"/>
      <c r="H155" s="40"/>
      <c r="I155" s="40"/>
      <c r="J155" s="40"/>
    </row>
    <row r="156" spans="2:10" ht="12.75" customHeight="1" x14ac:dyDescent="0.25">
      <c r="B156" s="40"/>
      <c r="C156" s="40"/>
      <c r="D156" s="40"/>
      <c r="E156" s="40"/>
      <c r="F156" s="40"/>
      <c r="G156" s="40"/>
      <c r="H156" s="40"/>
      <c r="I156" s="40"/>
      <c r="J156" s="40"/>
    </row>
    <row r="157" spans="2:10" ht="12.75" customHeight="1" x14ac:dyDescent="0.25">
      <c r="B157" s="40"/>
      <c r="C157" s="40"/>
      <c r="D157" s="40"/>
      <c r="E157" s="40"/>
      <c r="F157" s="40"/>
      <c r="G157" s="40"/>
      <c r="H157" s="40"/>
      <c r="I157" s="40"/>
      <c r="J157" s="40"/>
    </row>
    <row r="158" spans="2:10" ht="12.75" customHeight="1" x14ac:dyDescent="0.25">
      <c r="C158" s="40"/>
      <c r="D158" s="40"/>
      <c r="E158" s="40"/>
      <c r="F158" s="40"/>
      <c r="G158" s="40"/>
    </row>
    <row r="159" spans="2:10" ht="12.75" customHeight="1" x14ac:dyDescent="0.25">
      <c r="C159" s="40"/>
      <c r="D159" s="40"/>
      <c r="E159" s="40"/>
      <c r="F159" s="40"/>
      <c r="G159" s="40"/>
    </row>
    <row r="160" spans="2:10" ht="12.75" customHeight="1" x14ac:dyDescent="0.25">
      <c r="C160" s="40"/>
      <c r="D160" s="40"/>
      <c r="E160" s="40"/>
      <c r="F160" s="40"/>
      <c r="G160" s="40"/>
    </row>
    <row r="161" spans="3:7" ht="12.75" customHeight="1" x14ac:dyDescent="0.25">
      <c r="C161" s="40"/>
      <c r="D161" s="40"/>
      <c r="E161" s="40"/>
      <c r="F161" s="40"/>
      <c r="G161" s="40"/>
    </row>
    <row r="162" spans="3:7" ht="12.75" customHeight="1" x14ac:dyDescent="0.25">
      <c r="C162" s="40"/>
      <c r="D162" s="40"/>
      <c r="E162" s="40"/>
      <c r="F162" s="40"/>
      <c r="G162" s="40"/>
    </row>
    <row r="163" spans="3:7" ht="12.75" customHeight="1" x14ac:dyDescent="0.25">
      <c r="C163" s="40"/>
      <c r="D163" s="40"/>
      <c r="E163" s="40"/>
      <c r="F163" s="40"/>
      <c r="G163" s="40"/>
    </row>
    <row r="164" spans="3:7" ht="12.75" customHeight="1" x14ac:dyDescent="0.25"/>
    <row r="165" spans="3:7" ht="12.75" customHeight="1" x14ac:dyDescent="0.25"/>
    <row r="166" spans="3:7" ht="12.75" customHeight="1" x14ac:dyDescent="0.25"/>
    <row r="167" spans="3:7" ht="12.75" customHeight="1" x14ac:dyDescent="0.25"/>
    <row r="168" spans="3:7" ht="12.75" customHeight="1" x14ac:dyDescent="0.25"/>
    <row r="169" spans="3:7" ht="12.75" customHeight="1" x14ac:dyDescent="0.25"/>
    <row r="170" spans="3:7" ht="12.75" customHeight="1" x14ac:dyDescent="0.25"/>
    <row r="171" spans="3:7" ht="12.75" customHeight="1" x14ac:dyDescent="0.25"/>
    <row r="172" spans="3:7" ht="12.75" customHeight="1" x14ac:dyDescent="0.25"/>
    <row r="173" spans="3:7" ht="12.75" customHeight="1" x14ac:dyDescent="0.25"/>
    <row r="174" spans="3:7" ht="12.75" customHeight="1" x14ac:dyDescent="0.25"/>
    <row r="175" spans="3:7" ht="12.75" customHeight="1" x14ac:dyDescent="0.25"/>
    <row r="176" spans="3:7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2">
    <mergeCell ref="C6:E6"/>
    <mergeCell ref="F6:H6"/>
  </mergeCells>
  <pageMargins left="0.19685039370078741" right="0.19685039370078741" top="0.39370078740157483" bottom="0.39370078740157483" header="0" footer="0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22D7-C1D8-4561-B626-2CD5CF32E596}">
  <dimension ref="A1:K973"/>
  <sheetViews>
    <sheetView topLeftCell="A7" workbookViewId="0">
      <selection activeCell="F30" sqref="F30:H42"/>
    </sheetView>
  </sheetViews>
  <sheetFormatPr defaultColWidth="14.44140625" defaultRowHeight="15" customHeight="1" x14ac:dyDescent="0.25"/>
  <cols>
    <col min="1" max="1" width="14.6640625" customWidth="1"/>
    <col min="2" max="2" width="16.44140625" customWidth="1"/>
    <col min="3" max="3" width="11.33203125" customWidth="1"/>
    <col min="4" max="4" width="11.77734375" customWidth="1"/>
    <col min="5" max="5" width="11.21875" customWidth="1"/>
    <col min="6" max="6" width="16.109375" customWidth="1"/>
    <col min="7" max="7" width="15.109375" customWidth="1"/>
    <col min="8" max="8" width="12.109375" customWidth="1"/>
    <col min="9" max="9" width="13.109375" customWidth="1"/>
    <col min="10" max="10" width="12.33203125" customWidth="1"/>
    <col min="11" max="27" width="8.6640625" customWidth="1"/>
  </cols>
  <sheetData>
    <row r="1" spans="1:11" ht="12.75" customHeight="1" x14ac:dyDescent="0.3">
      <c r="A1" s="4" t="s">
        <v>11</v>
      </c>
    </row>
    <row r="2" spans="1:11" ht="12.75" customHeight="1" x14ac:dyDescent="0.3">
      <c r="A2" s="4"/>
    </row>
    <row r="3" spans="1:11" ht="12.75" customHeight="1" x14ac:dyDescent="0.25"/>
    <row r="4" spans="1:11" ht="12.75" customHeight="1" x14ac:dyDescent="0.25">
      <c r="A4" s="31"/>
      <c r="B4" s="32" t="s">
        <v>12</v>
      </c>
    </row>
    <row r="5" spans="1:11" ht="12.75" customHeight="1" x14ac:dyDescent="0.3">
      <c r="A5" s="31"/>
      <c r="B5" s="32"/>
      <c r="C5" s="33" t="s">
        <v>13</v>
      </c>
      <c r="F5" s="34" t="s">
        <v>14</v>
      </c>
    </row>
    <row r="6" spans="1:11" ht="12.75" customHeight="1" x14ac:dyDescent="0.25">
      <c r="A6" s="35" t="s">
        <v>15</v>
      </c>
      <c r="B6" s="36" t="s">
        <v>16</v>
      </c>
      <c r="C6" s="184" t="s">
        <v>17</v>
      </c>
      <c r="D6" s="185"/>
      <c r="E6" s="186"/>
      <c r="F6" s="184" t="s">
        <v>18</v>
      </c>
      <c r="G6" s="185"/>
      <c r="H6" s="186"/>
    </row>
    <row r="7" spans="1:11" ht="12.75" customHeight="1" x14ac:dyDescent="0.25">
      <c r="A7" s="37"/>
      <c r="B7" s="38" t="s">
        <v>19</v>
      </c>
      <c r="C7" s="35">
        <v>1</v>
      </c>
      <c r="D7" s="35">
        <v>2</v>
      </c>
      <c r="E7" s="35">
        <v>3</v>
      </c>
      <c r="F7" s="35">
        <v>1</v>
      </c>
      <c r="G7" s="35">
        <v>2</v>
      </c>
      <c r="H7" s="35">
        <v>3</v>
      </c>
      <c r="I7" s="35" t="s">
        <v>20</v>
      </c>
      <c r="J7" s="35" t="s">
        <v>21</v>
      </c>
      <c r="K7" s="37"/>
    </row>
    <row r="8" spans="1:11" ht="12.75" customHeight="1" x14ac:dyDescent="0.25">
      <c r="A8" s="134" t="s">
        <v>141</v>
      </c>
      <c r="B8" s="37"/>
      <c r="C8" s="37"/>
      <c r="D8" s="37"/>
      <c r="E8" s="37"/>
    </row>
    <row r="9" spans="1:11" ht="12.75" customHeight="1" x14ac:dyDescent="0.25">
      <c r="A9" s="44">
        <v>1</v>
      </c>
      <c r="B9" s="40">
        <v>20</v>
      </c>
      <c r="C9" s="41">
        <v>4287147</v>
      </c>
      <c r="D9" s="41">
        <v>4368889</v>
      </c>
      <c r="E9" s="41">
        <v>4133035</v>
      </c>
      <c r="F9" s="42">
        <f>(C9-$F$71)/($F$47-$F$71)*100</f>
        <v>-2.5302336655486242</v>
      </c>
      <c r="G9" s="42">
        <f t="shared" ref="G9:H24" si="0">(D9-$F$71)/($F$47-$F$71)*100</f>
        <v>-1.9339654589418585</v>
      </c>
      <c r="H9" s="42">
        <f t="shared" si="0"/>
        <v>-3.6544058885989763</v>
      </c>
      <c r="I9" s="43">
        <f t="shared" ref="I9:I14" si="1">AVERAGE(F9:H9)</f>
        <v>-2.7062016710298198</v>
      </c>
      <c r="J9" s="43">
        <f t="shared" ref="J9:J14" si="2">STDEV(F9:H9)</f>
        <v>0.87361454441559261</v>
      </c>
    </row>
    <row r="10" spans="1:11" ht="12.75" customHeight="1" x14ac:dyDescent="0.25">
      <c r="A10" s="44">
        <v>1</v>
      </c>
      <c r="B10" s="40">
        <v>10</v>
      </c>
      <c r="C10" s="41">
        <v>4545018</v>
      </c>
      <c r="D10" s="41">
        <v>4850476</v>
      </c>
      <c r="E10" s="41">
        <v>4595268</v>
      </c>
      <c r="F10" s="42">
        <f t="shared" ref="F10:H28" si="3">(C10-$F$71)/($F$47-$F$71)*100</f>
        <v>-0.64918990951264144</v>
      </c>
      <c r="G10" s="42">
        <f t="shared" si="0"/>
        <v>1.5789779094016192</v>
      </c>
      <c r="H10" s="42">
        <f t="shared" si="0"/>
        <v>-0.28264055444437808</v>
      </c>
      <c r="I10" s="43">
        <f t="shared" si="1"/>
        <v>0.2157158151481999</v>
      </c>
      <c r="J10" s="43">
        <f t="shared" si="2"/>
        <v>1.1947603360701275</v>
      </c>
    </row>
    <row r="11" spans="1:11" ht="12.75" customHeight="1" x14ac:dyDescent="0.25">
      <c r="A11" s="44">
        <v>1</v>
      </c>
      <c r="B11" s="40">
        <v>5</v>
      </c>
      <c r="C11" s="41">
        <v>4915864</v>
      </c>
      <c r="D11" s="41">
        <v>5733483</v>
      </c>
      <c r="E11" s="41">
        <v>12328725</v>
      </c>
      <c r="F11" s="42">
        <f t="shared" si="3"/>
        <v>2.0559516254056707</v>
      </c>
      <c r="G11" s="42">
        <f t="shared" si="0"/>
        <v>8.0200852998645455</v>
      </c>
      <c r="H11" s="42">
        <f t="shared" si="0"/>
        <v>56.129173889299835</v>
      </c>
      <c r="I11" s="43">
        <f t="shared" si="1"/>
        <v>22.068403604856684</v>
      </c>
      <c r="J11" s="43">
        <f t="shared" si="2"/>
        <v>29.647846075202626</v>
      </c>
    </row>
    <row r="12" spans="1:11" ht="12.75" customHeight="1" x14ac:dyDescent="0.25">
      <c r="A12" s="44">
        <v>1</v>
      </c>
      <c r="B12" s="40">
        <v>2.5</v>
      </c>
      <c r="C12" s="41">
        <v>17921022</v>
      </c>
      <c r="D12" s="41">
        <v>18546114</v>
      </c>
      <c r="E12" s="41">
        <v>16997198</v>
      </c>
      <c r="F12" s="42">
        <f t="shared" si="3"/>
        <v>96.922265604726377</v>
      </c>
      <c r="G12" s="42">
        <f t="shared" si="0"/>
        <v>101.48200828051405</v>
      </c>
      <c r="H12" s="42">
        <f t="shared" si="0"/>
        <v>90.183418014744618</v>
      </c>
      <c r="I12" s="43">
        <f t="shared" si="1"/>
        <v>96.195897299995011</v>
      </c>
      <c r="J12" s="43">
        <f t="shared" si="2"/>
        <v>5.6842100316599566</v>
      </c>
    </row>
    <row r="13" spans="1:11" ht="12.75" customHeight="1" x14ac:dyDescent="0.25">
      <c r="A13" s="44">
        <v>1</v>
      </c>
      <c r="B13" s="40">
        <v>1.25</v>
      </c>
      <c r="C13" s="41">
        <v>20275774</v>
      </c>
      <c r="D13" s="41">
        <v>18087517</v>
      </c>
      <c r="E13" s="41">
        <v>17307673</v>
      </c>
      <c r="F13" s="42">
        <f t="shared" si="3"/>
        <v>114.09903828026276</v>
      </c>
      <c r="G13" s="42">
        <f t="shared" si="0"/>
        <v>98.136765801185888</v>
      </c>
      <c r="H13" s="42">
        <f t="shared" si="0"/>
        <v>92.44818241304948</v>
      </c>
      <c r="I13" s="43">
        <f t="shared" si="1"/>
        <v>101.56132883149938</v>
      </c>
      <c r="J13" s="43">
        <f t="shared" si="2"/>
        <v>11.224331334522933</v>
      </c>
    </row>
    <row r="14" spans="1:11" ht="12.75" customHeight="1" x14ac:dyDescent="0.25">
      <c r="A14" s="44">
        <v>1</v>
      </c>
      <c r="B14" s="40">
        <v>0.625</v>
      </c>
      <c r="C14" s="41">
        <v>23840774</v>
      </c>
      <c r="D14" s="41">
        <v>20249619</v>
      </c>
      <c r="E14" s="41">
        <v>20962783</v>
      </c>
      <c r="F14" s="42">
        <f t="shared" si="3"/>
        <v>140.10398257515547</v>
      </c>
      <c r="G14" s="42">
        <f t="shared" si="0"/>
        <v>113.90825025276405</v>
      </c>
      <c r="H14" s="42">
        <f t="shared" si="0"/>
        <v>119.1104354121253</v>
      </c>
      <c r="I14" s="43">
        <f t="shared" si="1"/>
        <v>124.37422274668161</v>
      </c>
      <c r="J14" s="43">
        <f t="shared" si="2"/>
        <v>13.86847831610131</v>
      </c>
    </row>
    <row r="15" spans="1:11" ht="12.75" customHeight="1" x14ac:dyDescent="0.25">
      <c r="A15" s="60" t="s">
        <v>144</v>
      </c>
      <c r="B15" s="40"/>
      <c r="C15" s="40"/>
      <c r="D15" s="40"/>
      <c r="E15" s="40"/>
      <c r="F15" s="160"/>
      <c r="G15" s="160"/>
      <c r="H15" s="160"/>
      <c r="I15" s="43"/>
      <c r="J15" s="43"/>
    </row>
    <row r="16" spans="1:11" ht="12.75" customHeight="1" x14ac:dyDescent="0.25">
      <c r="A16" s="44">
        <v>2</v>
      </c>
      <c r="B16" s="40">
        <v>400</v>
      </c>
      <c r="C16" s="41">
        <v>6383041</v>
      </c>
      <c r="D16" s="41">
        <v>5565026</v>
      </c>
      <c r="E16" s="41">
        <v>5584691</v>
      </c>
      <c r="F16" s="42">
        <f t="shared" si="3"/>
        <v>12.758295568111928</v>
      </c>
      <c r="G16" s="42">
        <f t="shared" si="0"/>
        <v>6.7912732658996804</v>
      </c>
      <c r="H16" s="42">
        <f t="shared" si="0"/>
        <v>6.9347198941069914</v>
      </c>
      <c r="I16" s="43">
        <f t="shared" ref="I16:I21" si="4">AVERAGE(F16:H16)</f>
        <v>8.8280962427062004</v>
      </c>
      <c r="J16" s="43">
        <f t="shared" ref="J16:J21" si="5">STDEV(F16:H16)</f>
        <v>3.4044080670287955</v>
      </c>
    </row>
    <row r="17" spans="1:10" ht="12.75" customHeight="1" x14ac:dyDescent="0.25">
      <c r="A17" s="44">
        <v>2</v>
      </c>
      <c r="B17" s="40">
        <v>200</v>
      </c>
      <c r="C17" s="41">
        <v>16273921</v>
      </c>
      <c r="D17" s="41">
        <v>16652897</v>
      </c>
      <c r="E17" s="41">
        <v>14363152</v>
      </c>
      <c r="F17" s="42">
        <f t="shared" si="3"/>
        <v>84.907463429954404</v>
      </c>
      <c r="G17" s="42">
        <f t="shared" si="0"/>
        <v>87.671909367991233</v>
      </c>
      <c r="H17" s="42">
        <f t="shared" si="0"/>
        <v>70.969331198423447</v>
      </c>
      <c r="I17" s="43">
        <f t="shared" si="4"/>
        <v>81.182901332123024</v>
      </c>
      <c r="J17" s="43">
        <f t="shared" si="5"/>
        <v>8.9525583769714761</v>
      </c>
    </row>
    <row r="18" spans="1:10" ht="12.75" customHeight="1" x14ac:dyDescent="0.25">
      <c r="A18" s="44">
        <v>2</v>
      </c>
      <c r="B18" s="40">
        <v>100</v>
      </c>
      <c r="C18" s="41">
        <v>18748501</v>
      </c>
      <c r="D18" s="41">
        <v>17364759</v>
      </c>
      <c r="E18" s="41">
        <v>16749028</v>
      </c>
      <c r="F18" s="42">
        <f t="shared" si="3"/>
        <v>102.95832319243846</v>
      </c>
      <c r="G18" s="42">
        <f t="shared" si="0"/>
        <v>92.864597069436087</v>
      </c>
      <c r="H18" s="42">
        <f t="shared" si="0"/>
        <v>88.373138344151769</v>
      </c>
      <c r="I18" s="43">
        <f t="shared" si="4"/>
        <v>94.732019535342104</v>
      </c>
      <c r="J18" s="43">
        <f t="shared" si="5"/>
        <v>7.4697626645229347</v>
      </c>
    </row>
    <row r="19" spans="1:10" ht="12.75" customHeight="1" x14ac:dyDescent="0.25">
      <c r="A19" s="44">
        <v>2</v>
      </c>
      <c r="B19" s="40">
        <v>50</v>
      </c>
      <c r="C19" s="41">
        <v>19373038</v>
      </c>
      <c r="D19" s="41">
        <v>18711763</v>
      </c>
      <c r="E19" s="41">
        <v>19687953</v>
      </c>
      <c r="F19" s="42">
        <f t="shared" si="3"/>
        <v>107.51401741266268</v>
      </c>
      <c r="G19" s="42">
        <f t="shared" si="0"/>
        <v>102.69033731768226</v>
      </c>
      <c r="H19" s="42">
        <f t="shared" si="0"/>
        <v>109.81116945547507</v>
      </c>
      <c r="I19" s="43">
        <f t="shared" si="4"/>
        <v>106.67184139527335</v>
      </c>
      <c r="J19" s="43">
        <f t="shared" si="5"/>
        <v>3.6343510998326836</v>
      </c>
    </row>
    <row r="20" spans="1:10" ht="12.75" customHeight="1" x14ac:dyDescent="0.25">
      <c r="A20" s="44">
        <v>2</v>
      </c>
      <c r="B20" s="40">
        <v>25</v>
      </c>
      <c r="C20" s="41">
        <v>19720134</v>
      </c>
      <c r="D20" s="41">
        <v>18550510</v>
      </c>
      <c r="E20" s="41">
        <v>17009015</v>
      </c>
      <c r="F20" s="42">
        <f t="shared" si="3"/>
        <v>110.04591422752385</v>
      </c>
      <c r="G20" s="42">
        <f t="shared" si="0"/>
        <v>101.51407496638231</v>
      </c>
      <c r="H20" s="42">
        <f t="shared" si="0"/>
        <v>90.269617292930519</v>
      </c>
      <c r="I20" s="43">
        <f t="shared" si="4"/>
        <v>100.60986882894558</v>
      </c>
      <c r="J20" s="43">
        <f t="shared" si="5"/>
        <v>9.919106394506267</v>
      </c>
    </row>
    <row r="21" spans="1:10" ht="12.75" customHeight="1" x14ac:dyDescent="0.25">
      <c r="A21" s="44">
        <v>2</v>
      </c>
      <c r="B21" s="40">
        <v>12.5</v>
      </c>
      <c r="C21" s="41">
        <v>18863879</v>
      </c>
      <c r="D21" s="41">
        <v>16638612</v>
      </c>
      <c r="E21" s="41">
        <v>17391314</v>
      </c>
      <c r="F21" s="42">
        <f t="shared" si="3"/>
        <v>103.7999496897333</v>
      </c>
      <c r="G21" s="42">
        <f t="shared" si="0"/>
        <v>87.567707227948432</v>
      </c>
      <c r="H21" s="42">
        <f t="shared" si="0"/>
        <v>93.058302902746277</v>
      </c>
      <c r="I21" s="43">
        <f t="shared" si="4"/>
        <v>94.808653273476011</v>
      </c>
      <c r="J21" s="43">
        <f t="shared" si="5"/>
        <v>8.256465263645099</v>
      </c>
    </row>
    <row r="22" spans="1:10" ht="12.75" customHeight="1" x14ac:dyDescent="0.25">
      <c r="A22" s="60" t="s">
        <v>142</v>
      </c>
      <c r="B22" s="40"/>
      <c r="C22" s="40"/>
      <c r="D22" s="40"/>
      <c r="E22" s="40"/>
      <c r="F22" s="160"/>
      <c r="G22" s="160"/>
      <c r="H22" s="160"/>
      <c r="I22" s="43"/>
      <c r="J22" s="43"/>
    </row>
    <row r="23" spans="1:10" ht="12.75" customHeight="1" x14ac:dyDescent="0.25">
      <c r="A23" s="44">
        <v>3</v>
      </c>
      <c r="B23" s="40">
        <v>400</v>
      </c>
      <c r="C23" s="41">
        <v>3862382</v>
      </c>
      <c r="D23" s="41">
        <v>4284201</v>
      </c>
      <c r="E23" s="41">
        <v>4382985</v>
      </c>
      <c r="F23" s="42">
        <f t="shared" si="3"/>
        <v>-5.6286881293410795</v>
      </c>
      <c r="G23" s="42">
        <f t="shared" si="0"/>
        <v>-2.5517233053502384</v>
      </c>
      <c r="H23" s="42">
        <f t="shared" si="0"/>
        <v>-1.8311419821449979</v>
      </c>
      <c r="I23" s="164">
        <f t="shared" ref="I23:I28" si="6">AVERAGE(F23:H23)</f>
        <v>-3.3371844722787727</v>
      </c>
      <c r="J23" s="164">
        <f t="shared" ref="J23:J28" si="7">STDEV(F23:H23)</f>
        <v>2.0169410300218225</v>
      </c>
    </row>
    <row r="24" spans="1:10" ht="12.75" customHeight="1" x14ac:dyDescent="0.25">
      <c r="A24" s="44">
        <v>3</v>
      </c>
      <c r="B24" s="40">
        <v>200</v>
      </c>
      <c r="C24" s="41">
        <v>4837659</v>
      </c>
      <c r="D24" s="41">
        <v>5901795</v>
      </c>
      <c r="E24" s="41">
        <v>4445665</v>
      </c>
      <c r="F24" s="42">
        <f t="shared" si="3"/>
        <v>1.4854841166869934</v>
      </c>
      <c r="G24" s="42">
        <f t="shared" si="0"/>
        <v>9.2478396292227441</v>
      </c>
      <c r="H24" s="42">
        <f t="shared" si="0"/>
        <v>-1.3739218114847245</v>
      </c>
      <c r="I24" s="164">
        <f t="shared" si="6"/>
        <v>3.119800644808338</v>
      </c>
      <c r="J24" s="164">
        <f t="shared" si="7"/>
        <v>5.4962438911854115</v>
      </c>
    </row>
    <row r="25" spans="1:10" ht="12.75" customHeight="1" x14ac:dyDescent="0.25">
      <c r="A25" s="44">
        <v>3</v>
      </c>
      <c r="B25" s="40">
        <v>100</v>
      </c>
      <c r="C25" s="41">
        <v>15251668</v>
      </c>
      <c r="D25" s="41">
        <v>13205452</v>
      </c>
      <c r="E25" s="41">
        <v>14009154</v>
      </c>
      <c r="F25" s="42">
        <f t="shared" si="3"/>
        <v>77.450624069425103</v>
      </c>
      <c r="G25" s="42">
        <f t="shared" si="3"/>
        <v>62.524471728522393</v>
      </c>
      <c r="H25" s="42">
        <f t="shared" si="3"/>
        <v>68.387087644285032</v>
      </c>
      <c r="I25" s="164">
        <f t="shared" si="6"/>
        <v>69.45406114741084</v>
      </c>
      <c r="J25" s="164">
        <f t="shared" si="7"/>
        <v>7.5200618526870038</v>
      </c>
    </row>
    <row r="26" spans="1:10" ht="12.75" customHeight="1" x14ac:dyDescent="0.25">
      <c r="A26" s="44">
        <v>3</v>
      </c>
      <c r="B26" s="40">
        <v>50</v>
      </c>
      <c r="C26" s="41">
        <v>18186674</v>
      </c>
      <c r="D26" s="41">
        <v>15371669</v>
      </c>
      <c r="E26" s="41">
        <v>15434420</v>
      </c>
      <c r="F26" s="42">
        <f t="shared" si="3"/>
        <v>98.86006797831034</v>
      </c>
      <c r="G26" s="42">
        <f t="shared" si="3"/>
        <v>78.325973107386233</v>
      </c>
      <c r="H26" s="42">
        <f t="shared" si="3"/>
        <v>78.783711188578039</v>
      </c>
      <c r="I26" s="164">
        <f t="shared" si="6"/>
        <v>85.323250758091532</v>
      </c>
      <c r="J26" s="164">
        <f t="shared" si="7"/>
        <v>11.72546145693013</v>
      </c>
    </row>
    <row r="27" spans="1:10" ht="12.75" customHeight="1" x14ac:dyDescent="0.25">
      <c r="A27" s="44">
        <v>3</v>
      </c>
      <c r="B27" s="40">
        <v>25</v>
      </c>
      <c r="C27" s="41">
        <v>18604338</v>
      </c>
      <c r="D27" s="41">
        <v>16809327</v>
      </c>
      <c r="E27" s="41">
        <v>15298499</v>
      </c>
      <c r="F27" s="42">
        <f t="shared" si="3"/>
        <v>101.90672409443435</v>
      </c>
      <c r="G27" s="42">
        <f t="shared" si="3"/>
        <v>88.812990275719145</v>
      </c>
      <c r="H27" s="42">
        <f t="shared" si="3"/>
        <v>77.792233479319677</v>
      </c>
      <c r="I27" s="164">
        <f t="shared" si="6"/>
        <v>89.503982616491058</v>
      </c>
      <c r="J27" s="164">
        <f t="shared" si="7"/>
        <v>12.072086282737862</v>
      </c>
    </row>
    <row r="28" spans="1:10" ht="12.75" customHeight="1" x14ac:dyDescent="0.25">
      <c r="A28" s="44">
        <v>3</v>
      </c>
      <c r="B28" s="40">
        <v>12.5</v>
      </c>
      <c r="C28" s="41">
        <v>18355841</v>
      </c>
      <c r="D28" s="41">
        <v>17846363</v>
      </c>
      <c r="E28" s="41">
        <v>18262345</v>
      </c>
      <c r="F28" s="42">
        <f t="shared" si="3"/>
        <v>100.09405911759059</v>
      </c>
      <c r="G28" s="42">
        <f t="shared" si="3"/>
        <v>96.377664444526545</v>
      </c>
      <c r="H28" s="42">
        <f t="shared" si="3"/>
        <v>99.412051187213251</v>
      </c>
      <c r="I28" s="164">
        <f t="shared" si="6"/>
        <v>98.627924916443462</v>
      </c>
      <c r="J28" s="164">
        <f t="shared" si="7"/>
        <v>1.9783927435871282</v>
      </c>
    </row>
    <row r="29" spans="1:10" ht="12.75" customHeight="1" x14ac:dyDescent="0.25">
      <c r="A29" s="60" t="s">
        <v>143</v>
      </c>
      <c r="B29" s="40"/>
      <c r="C29" s="40"/>
      <c r="D29" s="40"/>
      <c r="E29" s="40"/>
      <c r="F29" s="40"/>
      <c r="G29" s="40"/>
      <c r="H29" s="40"/>
      <c r="I29" s="46"/>
      <c r="J29" s="46"/>
    </row>
    <row r="30" spans="1:10" ht="12.75" customHeight="1" x14ac:dyDescent="0.25">
      <c r="A30" s="44">
        <v>4</v>
      </c>
      <c r="B30" s="40">
        <v>400</v>
      </c>
      <c r="C30" s="41">
        <v>20405102</v>
      </c>
      <c r="D30" s="41">
        <v>20401309</v>
      </c>
      <c r="E30" s="41">
        <v>18517516</v>
      </c>
      <c r="F30" s="161">
        <f>(C30-$F$74)/($F$50-$F$74)*100</f>
        <v>149.02774092912659</v>
      </c>
      <c r="G30" s="161">
        <f t="shared" ref="G30:H35" si="8">(D30-$F$74)/($F$50-$F$74)*100</f>
        <v>148.99401700404223</v>
      </c>
      <c r="H30" s="161">
        <f t="shared" si="8"/>
        <v>132.24503361189727</v>
      </c>
      <c r="I30" s="43">
        <f t="shared" ref="I30:I35" si="9">AVERAGE(F30:H30)</f>
        <v>143.42226384835536</v>
      </c>
      <c r="J30" s="43">
        <f t="shared" ref="J30:J35" si="10">STDEV(F30:H30)</f>
        <v>9.6797800153141704</v>
      </c>
    </row>
    <row r="31" spans="1:10" ht="12.75" customHeight="1" x14ac:dyDescent="0.25">
      <c r="A31" s="44">
        <v>4</v>
      </c>
      <c r="B31" s="40">
        <v>200</v>
      </c>
      <c r="C31" s="41">
        <v>21807852</v>
      </c>
      <c r="D31" s="41">
        <v>21938109</v>
      </c>
      <c r="E31" s="41">
        <v>19046628</v>
      </c>
      <c r="F31" s="161">
        <f t="shared" ref="F31:F35" si="11">(C31-$F$74)/($F$50-$F$74)*100</f>
        <v>161.49972508732836</v>
      </c>
      <c r="G31" s="161">
        <f t="shared" si="8"/>
        <v>162.65785250881819</v>
      </c>
      <c r="H31" s="161">
        <f t="shared" si="8"/>
        <v>136.94941891356504</v>
      </c>
      <c r="I31" s="43">
        <f t="shared" si="9"/>
        <v>153.70233216990388</v>
      </c>
      <c r="J31" s="43">
        <f t="shared" si="10"/>
        <v>14.5199997145975</v>
      </c>
    </row>
    <row r="32" spans="1:10" ht="12.75" customHeight="1" x14ac:dyDescent="0.25">
      <c r="A32" s="44">
        <v>4</v>
      </c>
      <c r="B32" s="40">
        <v>100</v>
      </c>
      <c r="C32" s="41">
        <v>21426641</v>
      </c>
      <c r="D32" s="41">
        <v>19794340</v>
      </c>
      <c r="E32" s="41">
        <v>19242962</v>
      </c>
      <c r="F32" s="161">
        <f t="shared" si="11"/>
        <v>158.11034169546789</v>
      </c>
      <c r="G32" s="161">
        <f t="shared" si="8"/>
        <v>143.59739768305164</v>
      </c>
      <c r="H32" s="161">
        <f t="shared" si="8"/>
        <v>138.69504324984476</v>
      </c>
      <c r="I32" s="43">
        <f t="shared" si="9"/>
        <v>146.80092754278812</v>
      </c>
      <c r="J32" s="43">
        <f t="shared" si="10"/>
        <v>10.096306557589333</v>
      </c>
    </row>
    <row r="33" spans="1:10" ht="12.75" customHeight="1" x14ac:dyDescent="0.25">
      <c r="A33" s="44">
        <v>4</v>
      </c>
      <c r="B33" s="40">
        <v>50</v>
      </c>
      <c r="C33" s="41">
        <v>21672118</v>
      </c>
      <c r="D33" s="41">
        <v>19855834</v>
      </c>
      <c r="E33" s="41">
        <v>19706268</v>
      </c>
      <c r="F33" s="161">
        <f t="shared" si="11"/>
        <v>160.29290113599748</v>
      </c>
      <c r="G33" s="161">
        <f t="shared" si="8"/>
        <v>144.14414670734283</v>
      </c>
      <c r="H33" s="161">
        <f t="shared" si="8"/>
        <v>142.81434112359264</v>
      </c>
      <c r="I33" s="43">
        <f t="shared" si="9"/>
        <v>149.08379632231097</v>
      </c>
      <c r="J33" s="43">
        <f t="shared" si="10"/>
        <v>9.7301140160740491</v>
      </c>
    </row>
    <row r="34" spans="1:10" ht="12.75" customHeight="1" x14ac:dyDescent="0.25">
      <c r="A34" s="44">
        <v>4</v>
      </c>
      <c r="B34" s="40">
        <v>25</v>
      </c>
      <c r="C34" s="41">
        <v>22268062</v>
      </c>
      <c r="D34" s="41">
        <v>20177765</v>
      </c>
      <c r="E34" s="41">
        <v>18176644</v>
      </c>
      <c r="F34" s="161">
        <f t="shared" si="11"/>
        <v>165.59149612952834</v>
      </c>
      <c r="G34" s="161">
        <f t="shared" si="8"/>
        <v>147.0064659602632</v>
      </c>
      <c r="H34" s="161">
        <f t="shared" si="8"/>
        <v>129.21430811984627</v>
      </c>
      <c r="I34" s="43">
        <f t="shared" si="9"/>
        <v>147.27075673654591</v>
      </c>
      <c r="J34" s="43">
        <f t="shared" si="10"/>
        <v>18.190034059444837</v>
      </c>
    </row>
    <row r="35" spans="1:10" ht="12.75" customHeight="1" x14ac:dyDescent="0.25">
      <c r="A35" s="44">
        <v>4</v>
      </c>
      <c r="B35" s="40">
        <v>12.5</v>
      </c>
      <c r="C35" s="41">
        <v>22007584</v>
      </c>
      <c r="D35" s="41">
        <v>18343205</v>
      </c>
      <c r="E35" s="41">
        <v>19201187</v>
      </c>
      <c r="F35" s="161">
        <f t="shared" si="11"/>
        <v>163.27556136598523</v>
      </c>
      <c r="G35" s="161">
        <f t="shared" si="8"/>
        <v>130.69521787095962</v>
      </c>
      <c r="H35" s="161">
        <f t="shared" si="8"/>
        <v>138.32361773695303</v>
      </c>
      <c r="I35" s="43">
        <f t="shared" si="9"/>
        <v>144.09813232463262</v>
      </c>
      <c r="J35" s="43">
        <f t="shared" si="10"/>
        <v>17.040494699566608</v>
      </c>
    </row>
    <row r="36" spans="1:10" ht="12.75" customHeight="1" x14ac:dyDescent="0.25">
      <c r="A36" s="60" t="s">
        <v>80</v>
      </c>
      <c r="B36" s="40"/>
      <c r="C36" s="40"/>
      <c r="D36" s="40"/>
      <c r="E36" s="40"/>
      <c r="F36" s="40"/>
      <c r="G36" s="40"/>
      <c r="H36" s="40"/>
      <c r="I36" s="43"/>
      <c r="J36" s="43"/>
    </row>
    <row r="37" spans="1:10" ht="12.75" customHeight="1" x14ac:dyDescent="0.25">
      <c r="A37" s="44">
        <v>5</v>
      </c>
      <c r="B37" s="40">
        <v>0.625</v>
      </c>
      <c r="C37" s="41">
        <v>16467846</v>
      </c>
      <c r="D37" s="41">
        <v>29868293</v>
      </c>
      <c r="E37" s="41">
        <v>17175437</v>
      </c>
      <c r="F37" s="161">
        <f>(C37-$F$77)/($F$53-$F$77)*100</f>
        <v>129.68859461153966</v>
      </c>
      <c r="G37" s="161">
        <f t="shared" ref="G37:H42" si="12">(D37-$F$77)/($F$53-$F$77)*100</f>
        <v>268.37527965392411</v>
      </c>
      <c r="H37" s="161">
        <f t="shared" si="12"/>
        <v>137.0117421271282</v>
      </c>
      <c r="I37" s="43">
        <f t="shared" ref="I37:I42" si="13">AVERAGE(F37:H37)</f>
        <v>178.35853879753066</v>
      </c>
      <c r="J37" s="43">
        <f t="shared" ref="J37:J42" si="14">STDEV(F37:H37)</f>
        <v>78.04272770853855</v>
      </c>
    </row>
    <row r="38" spans="1:10" ht="12.75" customHeight="1" x14ac:dyDescent="0.25">
      <c r="A38" s="44">
        <v>5</v>
      </c>
      <c r="B38" s="40">
        <v>1.25</v>
      </c>
      <c r="C38" s="41">
        <v>17209944</v>
      </c>
      <c r="D38" s="41">
        <v>16896780</v>
      </c>
      <c r="E38" s="41">
        <v>16461341</v>
      </c>
      <c r="F38" s="161">
        <f t="shared" ref="F38:F42" si="15">(C38-$F$77)/($F$53-$F$77)*100</f>
        <v>137.36886912750046</v>
      </c>
      <c r="G38" s="161">
        <f t="shared" si="12"/>
        <v>134.1278073155614</v>
      </c>
      <c r="H38" s="161">
        <f t="shared" si="12"/>
        <v>129.62127171654961</v>
      </c>
      <c r="I38" s="43">
        <f t="shared" si="13"/>
        <v>133.70598271987049</v>
      </c>
      <c r="J38" s="43">
        <f t="shared" si="14"/>
        <v>3.8909855310307191</v>
      </c>
    </row>
    <row r="39" spans="1:10" ht="12.75" customHeight="1" x14ac:dyDescent="0.25">
      <c r="A39" s="44">
        <v>5</v>
      </c>
      <c r="B39" s="40">
        <v>2.5</v>
      </c>
      <c r="C39" s="41">
        <v>16448962</v>
      </c>
      <c r="D39" s="41">
        <v>17428438</v>
      </c>
      <c r="E39" s="41">
        <v>11494969</v>
      </c>
      <c r="F39" s="161">
        <f t="shared" si="15"/>
        <v>129.49315640262463</v>
      </c>
      <c r="G39" s="161">
        <f t="shared" si="12"/>
        <v>139.63015254302016</v>
      </c>
      <c r="H39" s="161">
        <f t="shared" si="12"/>
        <v>78.222264700789836</v>
      </c>
      <c r="I39" s="43">
        <f t="shared" si="13"/>
        <v>115.78185788214488</v>
      </c>
      <c r="J39" s="43">
        <f t="shared" si="14"/>
        <v>32.920084335391188</v>
      </c>
    </row>
    <row r="40" spans="1:10" ht="12.75" customHeight="1" x14ac:dyDescent="0.25">
      <c r="A40" s="44">
        <v>5</v>
      </c>
      <c r="B40" s="40">
        <v>5</v>
      </c>
      <c r="C40" s="41">
        <v>14132348</v>
      </c>
      <c r="D40" s="41">
        <v>16508427</v>
      </c>
      <c r="E40" s="41">
        <v>14389260</v>
      </c>
      <c r="F40" s="161">
        <f t="shared" si="15"/>
        <v>105.51757438041463</v>
      </c>
      <c r="G40" s="161">
        <f t="shared" si="12"/>
        <v>130.1085839123223</v>
      </c>
      <c r="H40" s="161">
        <f t="shared" si="12"/>
        <v>108.17646132855963</v>
      </c>
      <c r="I40" s="43">
        <f t="shared" si="13"/>
        <v>114.60087320709886</v>
      </c>
      <c r="J40" s="43">
        <f t="shared" si="14"/>
        <v>13.49571185371229</v>
      </c>
    </row>
    <row r="41" spans="1:10" ht="12.75" customHeight="1" x14ac:dyDescent="0.25">
      <c r="A41" s="44">
        <v>5</v>
      </c>
      <c r="B41" s="40">
        <v>10</v>
      </c>
      <c r="C41" s="41">
        <v>14051370</v>
      </c>
      <c r="D41" s="41">
        <v>12640317</v>
      </c>
      <c r="E41" s="41">
        <v>11763192</v>
      </c>
      <c r="F41" s="161">
        <f t="shared" si="15"/>
        <v>104.67950006980675</v>
      </c>
      <c r="G41" s="161">
        <f t="shared" si="12"/>
        <v>90.075937741691007</v>
      </c>
      <c r="H41" s="161">
        <f t="shared" si="12"/>
        <v>80.998213795780742</v>
      </c>
      <c r="I41" s="43">
        <f t="shared" si="13"/>
        <v>91.917883869092819</v>
      </c>
      <c r="J41" s="43">
        <f t="shared" si="14"/>
        <v>11.947610809290847</v>
      </c>
    </row>
    <row r="42" spans="1:10" ht="12.75" customHeight="1" x14ac:dyDescent="0.25">
      <c r="A42" s="44">
        <v>5</v>
      </c>
      <c r="B42" s="45">
        <v>20</v>
      </c>
      <c r="C42" s="41">
        <v>13436521</v>
      </c>
      <c r="D42" s="41">
        <v>15506283</v>
      </c>
      <c r="E42" s="41">
        <v>13905808</v>
      </c>
      <c r="F42" s="161">
        <f t="shared" si="15"/>
        <v>98.316177293213926</v>
      </c>
      <c r="G42" s="161">
        <f t="shared" si="12"/>
        <v>119.73698740549568</v>
      </c>
      <c r="H42" s="161">
        <f t="shared" si="12"/>
        <v>103.17301963313628</v>
      </c>
      <c r="I42" s="43">
        <f t="shared" si="13"/>
        <v>107.07539477728197</v>
      </c>
      <c r="J42" s="43">
        <f t="shared" si="14"/>
        <v>11.230947212539228</v>
      </c>
    </row>
    <row r="43" spans="1:10" ht="12.75" customHeight="1" x14ac:dyDescent="0.25">
      <c r="A43" s="44"/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.75" customHeight="1" x14ac:dyDescent="0.25">
      <c r="B44" s="40"/>
      <c r="C44" s="40" t="s">
        <v>22</v>
      </c>
      <c r="D44" s="40"/>
      <c r="E44" s="40"/>
      <c r="F44" s="43" t="s">
        <v>20</v>
      </c>
      <c r="G44" s="43" t="s">
        <v>21</v>
      </c>
      <c r="H44" s="40"/>
      <c r="I44" s="40"/>
      <c r="J44" s="40"/>
    </row>
    <row r="45" spans="1:10" ht="12.75" customHeight="1" x14ac:dyDescent="0.25">
      <c r="A45" s="39" t="s">
        <v>6</v>
      </c>
      <c r="B45" s="47">
        <v>1</v>
      </c>
      <c r="C45" s="41">
        <v>18116154</v>
      </c>
      <c r="D45" s="160"/>
      <c r="E45" s="160"/>
      <c r="F45" s="163"/>
      <c r="G45" s="48"/>
      <c r="H45" s="40"/>
      <c r="I45" s="40"/>
      <c r="J45" s="40"/>
    </row>
    <row r="46" spans="1:10" ht="12.75" customHeight="1" thickBot="1" x14ac:dyDescent="0.3">
      <c r="A46" s="44"/>
      <c r="B46" s="47">
        <v>1</v>
      </c>
      <c r="C46" s="49">
        <v>18569739</v>
      </c>
      <c r="D46" s="162"/>
      <c r="E46" s="162"/>
      <c r="F46" s="163"/>
      <c r="G46" s="48"/>
      <c r="H46" s="40"/>
      <c r="I46" s="40"/>
      <c r="J46" s="40"/>
    </row>
    <row r="47" spans="1:10" ht="12.75" customHeight="1" thickBot="1" x14ac:dyDescent="0.3">
      <c r="A47" s="44"/>
      <c r="B47" s="47"/>
      <c r="C47" s="40"/>
      <c r="D47" s="40"/>
      <c r="E47" s="40"/>
      <c r="F47" s="50">
        <f>AVERAGE(C45:C46)</f>
        <v>18342946.5</v>
      </c>
      <c r="G47" s="50">
        <f>STDEV(C45:C46)</f>
        <v>320733.02934450016</v>
      </c>
      <c r="H47" s="40"/>
      <c r="I47" s="40"/>
      <c r="J47" s="40"/>
    </row>
    <row r="48" spans="1:10" ht="12.75" customHeight="1" x14ac:dyDescent="0.25">
      <c r="A48" s="44"/>
      <c r="B48" s="47">
        <v>2</v>
      </c>
      <c r="C48" s="49">
        <v>14890850</v>
      </c>
      <c r="D48" s="162"/>
      <c r="E48" s="162"/>
      <c r="F48" s="163"/>
      <c r="G48" s="48"/>
      <c r="H48" s="40"/>
      <c r="I48" s="40"/>
      <c r="J48" s="40"/>
    </row>
    <row r="49" spans="1:11" ht="12.75" customHeight="1" thickBot="1" x14ac:dyDescent="0.3">
      <c r="A49" s="44"/>
      <c r="B49" s="47">
        <v>2</v>
      </c>
      <c r="C49" s="49">
        <v>14890850</v>
      </c>
      <c r="D49" s="162"/>
      <c r="E49" s="162"/>
      <c r="F49" s="163"/>
      <c r="G49" s="48"/>
      <c r="H49" s="40"/>
      <c r="I49" s="40"/>
      <c r="J49" s="40"/>
    </row>
    <row r="50" spans="1:11" ht="12.75" customHeight="1" thickBot="1" x14ac:dyDescent="0.3">
      <c r="A50" s="44"/>
      <c r="B50" s="47"/>
      <c r="C50" s="40"/>
      <c r="D50" s="40"/>
      <c r="E50" s="40"/>
      <c r="F50" s="50">
        <f>AVERAGE(C48:C49)</f>
        <v>14890850</v>
      </c>
      <c r="G50" s="50">
        <f>STDEV(C48:C49)</f>
        <v>0</v>
      </c>
      <c r="H50" s="40"/>
      <c r="I50" s="40"/>
      <c r="J50" s="40"/>
    </row>
    <row r="51" spans="1:11" ht="12.75" customHeight="1" x14ac:dyDescent="0.25">
      <c r="A51" s="44"/>
      <c r="B51" s="47">
        <v>3</v>
      </c>
      <c r="C51" s="49">
        <v>14419563</v>
      </c>
      <c r="D51" s="162"/>
      <c r="E51" s="162"/>
      <c r="F51" s="163"/>
      <c r="G51" s="48"/>
      <c r="H51" s="40"/>
      <c r="I51" s="40"/>
      <c r="J51" s="40"/>
    </row>
    <row r="52" spans="1:11" ht="12.75" customHeight="1" thickBot="1" x14ac:dyDescent="0.3">
      <c r="A52" s="44"/>
      <c r="B52" s="47">
        <v>3</v>
      </c>
      <c r="C52" s="49">
        <v>12778874</v>
      </c>
      <c r="D52" s="162"/>
      <c r="E52" s="162"/>
      <c r="F52" s="163"/>
      <c r="G52" s="48"/>
      <c r="H52" s="40"/>
      <c r="I52" s="40"/>
      <c r="J52" s="40"/>
    </row>
    <row r="53" spans="1:11" ht="12.75" customHeight="1" thickBot="1" x14ac:dyDescent="0.3">
      <c r="A53" s="44"/>
      <c r="B53" s="47"/>
      <c r="C53" s="40"/>
      <c r="D53" s="40"/>
      <c r="E53" s="40"/>
      <c r="F53" s="50">
        <f>AVERAGE(C51:C52)</f>
        <v>13599218.5</v>
      </c>
      <c r="G53" s="50">
        <f>STDEV(C51:C52)</f>
        <v>1160142.3177181755</v>
      </c>
      <c r="H53" s="40"/>
      <c r="I53" s="40"/>
      <c r="J53" s="40"/>
    </row>
    <row r="54" spans="1:11" ht="12.75" customHeight="1" x14ac:dyDescent="0.25">
      <c r="B54" s="47"/>
      <c r="C54" s="40"/>
      <c r="D54" s="40"/>
      <c r="E54" s="40"/>
      <c r="F54" s="156"/>
      <c r="G54" s="156"/>
      <c r="H54" s="40"/>
      <c r="I54" s="40"/>
      <c r="J54" s="40"/>
    </row>
    <row r="55" spans="1:11" ht="12.75" customHeight="1" x14ac:dyDescent="0.25">
      <c r="A55" s="39"/>
      <c r="B55" s="47"/>
      <c r="C55" s="40"/>
      <c r="D55" s="40"/>
      <c r="E55" s="40"/>
      <c r="F55" s="156"/>
      <c r="G55" s="156"/>
      <c r="H55" s="159"/>
      <c r="I55" s="160"/>
      <c r="J55" s="160"/>
    </row>
    <row r="56" spans="1:11" ht="12.75" customHeight="1" x14ac:dyDescent="0.25">
      <c r="B56" s="47"/>
      <c r="C56" s="40"/>
      <c r="D56" s="40"/>
      <c r="E56" s="40"/>
      <c r="F56" s="43" t="s">
        <v>20</v>
      </c>
      <c r="G56" s="43" t="s">
        <v>21</v>
      </c>
      <c r="H56" s="40"/>
      <c r="I56" s="40"/>
      <c r="J56" s="40"/>
    </row>
    <row r="57" spans="1:11" ht="12.75" customHeight="1" x14ac:dyDescent="0.25">
      <c r="A57" s="39" t="s">
        <v>23</v>
      </c>
      <c r="B57" s="47">
        <v>1</v>
      </c>
      <c r="C57" s="41">
        <v>16114987</v>
      </c>
      <c r="D57" s="160"/>
      <c r="E57" s="160"/>
      <c r="F57" s="48"/>
      <c r="G57" s="48"/>
      <c r="H57" s="40"/>
      <c r="I57" s="51"/>
      <c r="J57" s="52" t="s">
        <v>24</v>
      </c>
      <c r="K57" s="52"/>
    </row>
    <row r="58" spans="1:11" ht="12.75" customHeight="1" thickBot="1" x14ac:dyDescent="0.3">
      <c r="B58" s="47">
        <v>1</v>
      </c>
      <c r="C58" s="49">
        <v>19057694</v>
      </c>
      <c r="D58" s="162"/>
      <c r="E58" s="162"/>
      <c r="F58" s="48"/>
      <c r="G58" s="48"/>
      <c r="H58" s="40"/>
      <c r="I58" s="40"/>
      <c r="J58" s="40"/>
    </row>
    <row r="59" spans="1:11" ht="12.75" customHeight="1" thickBot="1" x14ac:dyDescent="0.3">
      <c r="B59" s="47"/>
      <c r="C59" s="157"/>
      <c r="D59" s="157"/>
      <c r="E59" s="157"/>
      <c r="F59" s="50">
        <f>AVERAGE(C57:C58)</f>
        <v>17586340.5</v>
      </c>
      <c r="G59" s="50">
        <f>STDEV(C57:C58)</f>
        <v>2080808.0747451216</v>
      </c>
      <c r="H59" s="40"/>
      <c r="I59" s="40"/>
      <c r="J59" s="40"/>
    </row>
    <row r="60" spans="1:11" ht="12.75" customHeight="1" x14ac:dyDescent="0.25">
      <c r="B60" s="47">
        <v>2</v>
      </c>
      <c r="C60" s="49">
        <v>15908822</v>
      </c>
      <c r="D60" s="162"/>
      <c r="E60" s="162"/>
      <c r="F60" s="48"/>
      <c r="G60" s="48"/>
      <c r="H60" s="40"/>
      <c r="I60" s="40"/>
      <c r="J60" s="40"/>
    </row>
    <row r="61" spans="1:11" ht="12.75" customHeight="1" thickBot="1" x14ac:dyDescent="0.3">
      <c r="B61" s="44">
        <v>2</v>
      </c>
      <c r="C61" s="49">
        <v>15908822</v>
      </c>
      <c r="D61" s="162"/>
      <c r="E61" s="162"/>
      <c r="F61" s="48"/>
      <c r="G61" s="48"/>
      <c r="H61" s="40"/>
      <c r="I61" s="40"/>
      <c r="J61" s="40"/>
    </row>
    <row r="62" spans="1:11" ht="12.75" customHeight="1" thickBot="1" x14ac:dyDescent="0.3">
      <c r="B62" s="40"/>
      <c r="C62" s="40"/>
      <c r="D62" s="40"/>
      <c r="E62" s="40"/>
      <c r="F62" s="50">
        <f>AVERAGE(C60:C61)</f>
        <v>15908822</v>
      </c>
      <c r="G62" s="50">
        <f>STDEV(C60:C61)</f>
        <v>0</v>
      </c>
      <c r="H62" s="40"/>
      <c r="I62" s="40"/>
      <c r="J62" s="40"/>
    </row>
    <row r="63" spans="1:11" ht="12.75" customHeight="1" x14ac:dyDescent="0.25">
      <c r="B63" s="44">
        <v>3</v>
      </c>
      <c r="C63" s="49">
        <v>12197396</v>
      </c>
      <c r="D63" s="162"/>
      <c r="E63" s="162"/>
      <c r="F63" s="48"/>
      <c r="G63" s="48"/>
      <c r="H63" s="40"/>
      <c r="I63" s="40"/>
      <c r="J63" s="40"/>
    </row>
    <row r="64" spans="1:11" ht="12.75" customHeight="1" thickBot="1" x14ac:dyDescent="0.3">
      <c r="B64" s="47">
        <v>3</v>
      </c>
      <c r="C64" s="49">
        <v>13751645</v>
      </c>
      <c r="D64" s="162"/>
      <c r="E64" s="162"/>
      <c r="F64" s="48"/>
      <c r="G64" s="48"/>
      <c r="H64" s="40"/>
      <c r="I64" s="40"/>
      <c r="J64" s="40"/>
    </row>
    <row r="65" spans="1:10" ht="12.75" customHeight="1" thickBot="1" x14ac:dyDescent="0.3">
      <c r="B65" s="47"/>
      <c r="C65" s="40"/>
      <c r="D65" s="40"/>
      <c r="E65" s="40"/>
      <c r="F65" s="50">
        <f>AVERAGE(C63:C64)</f>
        <v>12974520.5</v>
      </c>
      <c r="G65" s="50" t="e">
        <f>STDEV(G62:G64)</f>
        <v>#DIV/0!</v>
      </c>
      <c r="H65" s="40"/>
      <c r="I65" s="40"/>
      <c r="J65" s="40"/>
    </row>
    <row r="66" spans="1:10" ht="12.75" customHeight="1" x14ac:dyDescent="0.25">
      <c r="B66" s="47"/>
      <c r="C66" s="40"/>
      <c r="D66" s="40"/>
      <c r="E66" s="40"/>
      <c r="F66" s="156"/>
      <c r="G66" s="156"/>
      <c r="H66" s="40"/>
      <c r="I66" s="40"/>
      <c r="J66" s="40"/>
    </row>
    <row r="67" spans="1:10" ht="12.75" customHeight="1" x14ac:dyDescent="0.25">
      <c r="B67" s="47"/>
      <c r="C67" s="40"/>
      <c r="D67" s="40"/>
      <c r="E67" s="40"/>
      <c r="F67" s="156"/>
      <c r="G67" s="156"/>
      <c r="H67" s="40"/>
      <c r="I67" s="40"/>
      <c r="J67" s="40"/>
    </row>
    <row r="68" spans="1:10" ht="12.75" customHeight="1" x14ac:dyDescent="0.25">
      <c r="B68" s="47"/>
      <c r="C68" s="40"/>
      <c r="D68" s="40"/>
      <c r="E68" s="40"/>
      <c r="F68" s="43" t="s">
        <v>20</v>
      </c>
      <c r="G68" s="43" t="s">
        <v>21</v>
      </c>
      <c r="H68" s="40"/>
      <c r="I68" s="40"/>
      <c r="J68" s="40"/>
    </row>
    <row r="69" spans="1:10" ht="12.75" customHeight="1" x14ac:dyDescent="0.25">
      <c r="A69" t="s">
        <v>65</v>
      </c>
      <c r="B69" s="47">
        <v>1</v>
      </c>
      <c r="C69" s="41">
        <v>4682920</v>
      </c>
      <c r="D69" s="162"/>
      <c r="E69" s="160"/>
      <c r="F69" s="48"/>
      <c r="G69" s="48"/>
      <c r="H69" s="40"/>
      <c r="I69" s="40"/>
      <c r="J69" s="40"/>
    </row>
    <row r="70" spans="1:10" ht="12.75" customHeight="1" thickBot="1" x14ac:dyDescent="0.3">
      <c r="A70" t="s">
        <v>66</v>
      </c>
      <c r="B70" s="47">
        <v>1</v>
      </c>
      <c r="C70" s="41">
        <v>4585110</v>
      </c>
      <c r="D70" s="162"/>
      <c r="E70" s="162"/>
      <c r="F70" s="48"/>
      <c r="G70" s="48"/>
      <c r="H70" s="40"/>
      <c r="I70" s="40"/>
      <c r="J70" s="40"/>
    </row>
    <row r="71" spans="1:10" ht="12.75" customHeight="1" thickBot="1" x14ac:dyDescent="0.3">
      <c r="B71" s="47"/>
      <c r="C71" s="40"/>
      <c r="D71" s="40"/>
      <c r="E71" s="40"/>
      <c r="F71" s="50">
        <f>AVERAGE(C69:C70)</f>
        <v>4634015</v>
      </c>
      <c r="G71" s="50">
        <f>STDEV(C69:C70)</f>
        <v>69162.114267856217</v>
      </c>
      <c r="H71" s="40"/>
      <c r="I71" s="40"/>
      <c r="J71" s="40"/>
    </row>
    <row r="72" spans="1:10" ht="12.75" customHeight="1" x14ac:dyDescent="0.25">
      <c r="B72" s="44">
        <v>2</v>
      </c>
      <c r="C72" s="41">
        <v>3643642</v>
      </c>
      <c r="D72" s="162"/>
      <c r="E72" s="162"/>
      <c r="F72" s="48"/>
      <c r="G72" s="48"/>
      <c r="H72" s="40"/>
      <c r="I72" s="40"/>
      <c r="J72" s="40"/>
    </row>
    <row r="73" spans="1:10" ht="12.75" customHeight="1" thickBot="1" x14ac:dyDescent="0.3">
      <c r="B73" s="44">
        <v>2</v>
      </c>
      <c r="C73" s="41">
        <v>3643642</v>
      </c>
      <c r="D73" s="162"/>
      <c r="E73" s="162"/>
      <c r="F73" s="48"/>
      <c r="G73" s="48"/>
      <c r="H73" s="40"/>
      <c r="I73" s="40"/>
      <c r="J73" s="40"/>
    </row>
    <row r="74" spans="1:10" ht="12.75" customHeight="1" thickBot="1" x14ac:dyDescent="0.3">
      <c r="B74" s="44"/>
      <c r="C74" s="40"/>
      <c r="D74" s="40"/>
      <c r="E74" s="40"/>
      <c r="F74" s="50">
        <f>AVERAGE(C72:C73)</f>
        <v>3643642</v>
      </c>
      <c r="G74" s="50">
        <f>STDEV(C72:C73)</f>
        <v>0</v>
      </c>
      <c r="H74" s="40"/>
      <c r="I74" s="40"/>
      <c r="J74" s="40"/>
    </row>
    <row r="75" spans="1:10" ht="12.75" customHeight="1" x14ac:dyDescent="0.25">
      <c r="B75" s="44">
        <v>3</v>
      </c>
      <c r="C75" s="41">
        <v>3922816</v>
      </c>
      <c r="D75" s="162"/>
      <c r="E75" s="162"/>
      <c r="F75" s="48"/>
      <c r="G75" s="48"/>
      <c r="H75" s="40"/>
      <c r="I75" s="40"/>
      <c r="J75" s="40"/>
    </row>
    <row r="76" spans="1:10" ht="12.75" customHeight="1" thickBot="1" x14ac:dyDescent="0.3">
      <c r="B76" s="44">
        <v>3</v>
      </c>
      <c r="C76" s="41">
        <v>3950843</v>
      </c>
      <c r="D76" s="162"/>
      <c r="E76" s="162"/>
      <c r="F76" s="48"/>
      <c r="G76" s="48"/>
      <c r="H76" s="40"/>
      <c r="I76" s="40"/>
      <c r="J76" s="40"/>
    </row>
    <row r="77" spans="1:10" ht="12.75" customHeight="1" thickBot="1" x14ac:dyDescent="0.3">
      <c r="B77" s="40"/>
      <c r="C77" s="40"/>
      <c r="D77" s="40"/>
      <c r="E77" s="40"/>
      <c r="F77" s="50">
        <f>AVERAGE(C75:C76)</f>
        <v>3936829.5</v>
      </c>
      <c r="G77" s="50">
        <f>STDEV(C75:C76)</f>
        <v>19818.081756315369</v>
      </c>
      <c r="H77" s="40"/>
      <c r="I77" s="40"/>
      <c r="J77" s="40"/>
    </row>
    <row r="78" spans="1:10" ht="12.75" customHeight="1" x14ac:dyDescent="0.25">
      <c r="B78" s="40"/>
      <c r="C78" s="40"/>
      <c r="D78" s="40"/>
      <c r="E78" s="40"/>
      <c r="F78" s="40"/>
      <c r="G78" s="40"/>
      <c r="H78" s="40"/>
      <c r="I78" s="40"/>
      <c r="J78" s="40"/>
    </row>
    <row r="79" spans="1:10" ht="12.75" customHeight="1" x14ac:dyDescent="0.25">
      <c r="B79" s="40"/>
      <c r="C79" s="40"/>
      <c r="D79" s="40"/>
      <c r="E79" s="40"/>
      <c r="F79" s="40"/>
      <c r="G79" s="40"/>
      <c r="H79" s="40"/>
      <c r="I79" s="40"/>
      <c r="J79" s="40"/>
    </row>
    <row r="80" spans="1:10" ht="12.75" customHeight="1" x14ac:dyDescent="0.25">
      <c r="B80" s="40"/>
      <c r="C80" s="40"/>
      <c r="D80" s="40"/>
      <c r="E80" s="40"/>
      <c r="F80" s="40"/>
      <c r="G80" s="40"/>
      <c r="H80" s="40"/>
      <c r="I80" s="40"/>
      <c r="J80" s="40"/>
    </row>
    <row r="81" spans="2:10" ht="12.75" customHeight="1" x14ac:dyDescent="0.25">
      <c r="B81" s="40"/>
      <c r="C81" s="40"/>
      <c r="D81" s="40"/>
      <c r="E81" s="40"/>
      <c r="F81" s="40"/>
      <c r="G81" s="40"/>
      <c r="H81" s="40"/>
      <c r="I81" s="40"/>
      <c r="J81" s="40"/>
    </row>
    <row r="82" spans="2:10" ht="12.75" customHeight="1" x14ac:dyDescent="0.25">
      <c r="B82" s="40"/>
      <c r="C82" s="40"/>
      <c r="D82" s="40"/>
      <c r="E82" s="40"/>
      <c r="F82" s="40"/>
      <c r="G82" s="40"/>
      <c r="H82" s="40"/>
      <c r="I82" s="40"/>
      <c r="J82" s="40"/>
    </row>
    <row r="83" spans="2:10" ht="12.75" customHeight="1" x14ac:dyDescent="0.25">
      <c r="B83" s="40"/>
      <c r="C83" s="40"/>
      <c r="D83" s="40"/>
      <c r="E83" s="40"/>
      <c r="F83" s="40"/>
      <c r="G83" s="40"/>
      <c r="H83" s="40"/>
      <c r="I83" s="40"/>
      <c r="J83" s="40"/>
    </row>
    <row r="84" spans="2:10" ht="12.75" customHeight="1" x14ac:dyDescent="0.25">
      <c r="B84" s="40"/>
      <c r="C84" s="40"/>
      <c r="D84" s="40"/>
      <c r="E84" s="40"/>
      <c r="F84" s="40"/>
      <c r="G84" s="40"/>
      <c r="H84" s="40"/>
      <c r="I84" s="40"/>
      <c r="J84" s="40"/>
    </row>
    <row r="85" spans="2:10" ht="12.75" customHeight="1" x14ac:dyDescent="0.25">
      <c r="B85" s="40"/>
      <c r="C85" s="40"/>
      <c r="D85" s="40"/>
      <c r="E85" s="40"/>
      <c r="F85" s="40"/>
      <c r="G85" s="40"/>
      <c r="H85" s="40"/>
      <c r="I85" s="40"/>
      <c r="J85" s="40"/>
    </row>
    <row r="86" spans="2:10" ht="12.75" customHeight="1" x14ac:dyDescent="0.25">
      <c r="B86" s="40"/>
      <c r="C86" s="40"/>
      <c r="D86" s="40"/>
      <c r="E86" s="40"/>
      <c r="F86" s="40"/>
      <c r="G86" s="40"/>
      <c r="H86" s="40"/>
      <c r="I86" s="40"/>
      <c r="J86" s="40"/>
    </row>
    <row r="87" spans="2:10" ht="12.75" customHeight="1" x14ac:dyDescent="0.25">
      <c r="B87" s="40"/>
      <c r="C87" s="40"/>
      <c r="D87" s="40"/>
      <c r="E87" s="40"/>
      <c r="F87" s="40"/>
      <c r="G87" s="40"/>
      <c r="H87" s="40"/>
      <c r="I87" s="40"/>
      <c r="J87" s="40"/>
    </row>
    <row r="88" spans="2:10" ht="12.75" customHeight="1" x14ac:dyDescent="0.25">
      <c r="B88" s="40"/>
      <c r="C88" s="40"/>
      <c r="D88" s="40"/>
      <c r="E88" s="40"/>
      <c r="F88" s="40"/>
      <c r="G88" s="40"/>
      <c r="H88" s="40"/>
      <c r="I88" s="40"/>
      <c r="J88" s="40"/>
    </row>
    <row r="89" spans="2:10" ht="12.75" customHeight="1" x14ac:dyDescent="0.25">
      <c r="B89" s="40"/>
      <c r="C89" s="40"/>
      <c r="D89" s="40"/>
      <c r="E89" s="40"/>
      <c r="F89" s="40"/>
      <c r="G89" s="40"/>
      <c r="H89" s="40"/>
      <c r="I89" s="40"/>
      <c r="J89" s="40"/>
    </row>
    <row r="90" spans="2:10" ht="12.75" customHeight="1" x14ac:dyDescent="0.25">
      <c r="B90" s="40"/>
      <c r="C90" s="40"/>
      <c r="D90" s="40"/>
      <c r="E90" s="40"/>
      <c r="F90" s="40"/>
      <c r="G90" s="40"/>
      <c r="H90" s="40"/>
      <c r="I90" s="40"/>
      <c r="J90" s="40"/>
    </row>
    <row r="91" spans="2:10" ht="12.75" customHeight="1" x14ac:dyDescent="0.25">
      <c r="B91" s="40"/>
      <c r="C91" s="40"/>
      <c r="D91" s="40"/>
      <c r="E91" s="40"/>
      <c r="F91" s="40"/>
      <c r="G91" s="40"/>
      <c r="H91" s="40"/>
      <c r="I91" s="40"/>
      <c r="J91" s="40"/>
    </row>
    <row r="92" spans="2:10" ht="12.75" customHeight="1" x14ac:dyDescent="0.25">
      <c r="B92" s="40"/>
      <c r="C92" s="40"/>
      <c r="D92" s="40"/>
      <c r="E92" s="40"/>
      <c r="F92" s="40"/>
      <c r="G92" s="40"/>
      <c r="H92" s="40"/>
      <c r="I92" s="40"/>
      <c r="J92" s="40"/>
    </row>
    <row r="93" spans="2:10" ht="12.75" customHeight="1" x14ac:dyDescent="0.25">
      <c r="B93" s="40"/>
      <c r="C93" s="40"/>
      <c r="D93" s="40"/>
      <c r="E93" s="40"/>
      <c r="F93" s="40"/>
      <c r="G93" s="40"/>
      <c r="H93" s="40"/>
      <c r="I93" s="40"/>
      <c r="J93" s="40"/>
    </row>
    <row r="94" spans="2:10" ht="12.75" customHeight="1" x14ac:dyDescent="0.25">
      <c r="B94" s="40"/>
      <c r="C94" s="40"/>
      <c r="D94" s="40"/>
      <c r="E94" s="40"/>
      <c r="F94" s="40"/>
      <c r="G94" s="40"/>
      <c r="H94" s="40"/>
      <c r="I94" s="40"/>
      <c r="J94" s="40"/>
    </row>
    <row r="95" spans="2:10" ht="12.75" customHeight="1" x14ac:dyDescent="0.25">
      <c r="B95" s="40"/>
      <c r="C95" s="40"/>
      <c r="D95" s="40"/>
      <c r="E95" s="40"/>
      <c r="F95" s="40"/>
      <c r="G95" s="40"/>
      <c r="H95" s="40"/>
      <c r="I95" s="40"/>
      <c r="J95" s="40"/>
    </row>
    <row r="96" spans="2:10" ht="12.75" customHeight="1" x14ac:dyDescent="0.25">
      <c r="B96" s="40"/>
      <c r="C96" s="40"/>
      <c r="D96" s="40"/>
      <c r="E96" s="40"/>
      <c r="F96" s="40"/>
      <c r="G96" s="40"/>
      <c r="H96" s="40"/>
      <c r="I96" s="40"/>
      <c r="J96" s="40"/>
    </row>
    <row r="97" spans="2:10" ht="12.75" customHeight="1" x14ac:dyDescent="0.25">
      <c r="B97" s="40"/>
      <c r="C97" s="40"/>
      <c r="D97" s="40"/>
      <c r="E97" s="40"/>
      <c r="F97" s="40"/>
      <c r="G97" s="40"/>
      <c r="H97" s="40"/>
      <c r="I97" s="40"/>
      <c r="J97" s="40"/>
    </row>
    <row r="98" spans="2:10" ht="12.75" customHeight="1" x14ac:dyDescent="0.25">
      <c r="B98" s="40"/>
      <c r="C98" s="40"/>
      <c r="D98" s="40"/>
      <c r="E98" s="40"/>
      <c r="F98" s="40"/>
      <c r="G98" s="40"/>
      <c r="H98" s="40"/>
      <c r="I98" s="40"/>
      <c r="J98" s="40"/>
    </row>
    <row r="99" spans="2:10" ht="12.75" customHeight="1" x14ac:dyDescent="0.25">
      <c r="B99" s="40"/>
      <c r="C99" s="40"/>
      <c r="D99" s="40"/>
      <c r="E99" s="40"/>
      <c r="F99" s="40"/>
      <c r="G99" s="40"/>
      <c r="H99" s="40"/>
      <c r="I99" s="40"/>
      <c r="J99" s="40"/>
    </row>
    <row r="100" spans="2:10" ht="12.75" customHeight="1" x14ac:dyDescent="0.25">
      <c r="B100" s="40"/>
      <c r="C100" s="40"/>
      <c r="D100" s="40"/>
      <c r="E100" s="40"/>
      <c r="F100" s="40"/>
      <c r="G100" s="40"/>
      <c r="H100" s="40"/>
      <c r="I100" s="40"/>
      <c r="J100" s="40"/>
    </row>
    <row r="101" spans="2:10" ht="12.75" customHeight="1" x14ac:dyDescent="0.25">
      <c r="B101" s="40"/>
      <c r="C101" s="40"/>
      <c r="D101" s="40"/>
      <c r="E101" s="40"/>
      <c r="F101" s="40"/>
      <c r="G101" s="40"/>
      <c r="H101" s="40"/>
      <c r="I101" s="40"/>
      <c r="J101" s="40"/>
    </row>
    <row r="102" spans="2:10" ht="12.75" customHeight="1" x14ac:dyDescent="0.25">
      <c r="B102" s="40"/>
      <c r="C102" s="40"/>
      <c r="D102" s="40"/>
      <c r="E102" s="40"/>
      <c r="F102" s="40"/>
      <c r="G102" s="40"/>
      <c r="H102" s="40"/>
      <c r="I102" s="40"/>
      <c r="J102" s="40"/>
    </row>
    <row r="103" spans="2:10" ht="12.75" customHeight="1" x14ac:dyDescent="0.25">
      <c r="B103" s="40"/>
      <c r="C103" s="40"/>
      <c r="D103" s="40"/>
      <c r="E103" s="40"/>
      <c r="F103" s="40"/>
      <c r="G103" s="40"/>
      <c r="H103" s="40"/>
      <c r="I103" s="40"/>
      <c r="J103" s="40"/>
    </row>
    <row r="104" spans="2:10" ht="12.75" customHeight="1" x14ac:dyDescent="0.25">
      <c r="B104" s="40"/>
      <c r="C104" s="40"/>
      <c r="D104" s="40"/>
      <c r="E104" s="40"/>
      <c r="F104" s="40"/>
      <c r="G104" s="40"/>
      <c r="H104" s="40"/>
      <c r="I104" s="40"/>
      <c r="J104" s="40"/>
    </row>
    <row r="105" spans="2:10" ht="12.75" customHeight="1" x14ac:dyDescent="0.25">
      <c r="B105" s="40"/>
      <c r="C105" s="40"/>
      <c r="D105" s="40"/>
      <c r="E105" s="40"/>
      <c r="F105" s="40"/>
      <c r="G105" s="40"/>
      <c r="H105" s="40"/>
      <c r="I105" s="40"/>
      <c r="J105" s="40"/>
    </row>
    <row r="106" spans="2:10" ht="12.75" customHeight="1" x14ac:dyDescent="0.25"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2:10" ht="12.75" customHeight="1" x14ac:dyDescent="0.25"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2:10" ht="12.75" customHeight="1" x14ac:dyDescent="0.25">
      <c r="B108" s="40"/>
      <c r="C108" s="40"/>
      <c r="D108" s="40"/>
      <c r="E108" s="40"/>
      <c r="F108" s="40"/>
      <c r="G108" s="40"/>
      <c r="H108" s="40"/>
      <c r="I108" s="40"/>
      <c r="J108" s="40"/>
    </row>
    <row r="109" spans="2:10" ht="12.75" customHeight="1" x14ac:dyDescent="0.25">
      <c r="B109" s="40"/>
      <c r="C109" s="40"/>
      <c r="D109" s="40"/>
      <c r="E109" s="40"/>
      <c r="F109" s="40"/>
      <c r="G109" s="40"/>
      <c r="H109" s="40"/>
      <c r="I109" s="40"/>
      <c r="J109" s="40"/>
    </row>
    <row r="110" spans="2:10" ht="12.75" customHeight="1" x14ac:dyDescent="0.25"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2:10" ht="12.75" customHeight="1" x14ac:dyDescent="0.25">
      <c r="B111" s="40"/>
      <c r="C111" s="40"/>
      <c r="D111" s="40"/>
      <c r="E111" s="40"/>
      <c r="F111" s="40"/>
      <c r="G111" s="40"/>
      <c r="H111" s="40"/>
      <c r="I111" s="40"/>
      <c r="J111" s="40"/>
    </row>
    <row r="112" spans="2:10" ht="12.75" customHeight="1" x14ac:dyDescent="0.25">
      <c r="B112" s="40"/>
      <c r="C112" s="40"/>
      <c r="D112" s="40"/>
      <c r="E112" s="40"/>
      <c r="F112" s="40"/>
      <c r="G112" s="40"/>
      <c r="H112" s="40"/>
      <c r="I112" s="40"/>
      <c r="J112" s="40"/>
    </row>
    <row r="113" spans="2:10" ht="12.75" customHeight="1" x14ac:dyDescent="0.25">
      <c r="B113" s="40"/>
      <c r="C113" s="40"/>
      <c r="D113" s="40"/>
      <c r="E113" s="40"/>
      <c r="F113" s="40"/>
      <c r="G113" s="40"/>
      <c r="H113" s="40"/>
      <c r="I113" s="40"/>
      <c r="J113" s="40"/>
    </row>
    <row r="114" spans="2:10" ht="12.75" customHeight="1" x14ac:dyDescent="0.25">
      <c r="B114" s="40"/>
      <c r="C114" s="40"/>
      <c r="D114" s="40"/>
      <c r="E114" s="40"/>
      <c r="F114" s="40"/>
      <c r="G114" s="40"/>
      <c r="H114" s="40"/>
      <c r="I114" s="40"/>
      <c r="J114" s="40"/>
    </row>
    <row r="115" spans="2:10" ht="12.75" customHeight="1" x14ac:dyDescent="0.25">
      <c r="B115" s="40"/>
      <c r="C115" s="40"/>
      <c r="D115" s="40"/>
      <c r="E115" s="40"/>
      <c r="F115" s="40"/>
      <c r="G115" s="40"/>
      <c r="H115" s="40"/>
      <c r="I115" s="40"/>
      <c r="J115" s="40"/>
    </row>
    <row r="116" spans="2:10" ht="12.75" customHeight="1" x14ac:dyDescent="0.25">
      <c r="B116" s="40"/>
      <c r="C116" s="40"/>
      <c r="D116" s="40"/>
      <c r="E116" s="40"/>
      <c r="F116" s="40"/>
      <c r="G116" s="40"/>
      <c r="H116" s="40"/>
      <c r="I116" s="40"/>
      <c r="J116" s="40"/>
    </row>
    <row r="117" spans="2:10" ht="12.75" customHeight="1" x14ac:dyDescent="0.25">
      <c r="B117" s="40"/>
      <c r="C117" s="40"/>
      <c r="D117" s="40"/>
      <c r="E117" s="40"/>
      <c r="F117" s="40"/>
      <c r="G117" s="40"/>
      <c r="H117" s="40"/>
      <c r="I117" s="40"/>
      <c r="J117" s="40"/>
    </row>
    <row r="118" spans="2:10" ht="12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</row>
    <row r="119" spans="2:10" ht="12.75" customHeight="1" x14ac:dyDescent="0.25">
      <c r="B119" s="40"/>
      <c r="C119" s="40"/>
      <c r="D119" s="40"/>
      <c r="E119" s="40"/>
      <c r="F119" s="40"/>
      <c r="G119" s="40"/>
      <c r="H119" s="40"/>
      <c r="I119" s="40"/>
      <c r="J119" s="40"/>
    </row>
    <row r="120" spans="2:10" ht="12.75" customHeight="1" x14ac:dyDescent="0.25">
      <c r="B120" s="40"/>
      <c r="C120" s="40"/>
      <c r="D120" s="40"/>
      <c r="E120" s="40"/>
      <c r="F120" s="40"/>
      <c r="G120" s="40"/>
      <c r="H120" s="40"/>
      <c r="I120" s="40"/>
      <c r="J120" s="40"/>
    </row>
    <row r="121" spans="2:10" ht="12.75" customHeight="1" x14ac:dyDescent="0.25">
      <c r="B121" s="40"/>
      <c r="C121" s="40"/>
      <c r="D121" s="40"/>
      <c r="E121" s="40"/>
      <c r="F121" s="40"/>
      <c r="G121" s="40"/>
      <c r="H121" s="40"/>
      <c r="I121" s="40"/>
      <c r="J121" s="40"/>
    </row>
    <row r="122" spans="2:10" ht="12.75" customHeight="1" x14ac:dyDescent="0.25"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2:10" ht="12.75" customHeight="1" x14ac:dyDescent="0.25">
      <c r="B123" s="40"/>
      <c r="C123" s="40"/>
      <c r="D123" s="40"/>
      <c r="E123" s="40"/>
      <c r="F123" s="40"/>
      <c r="G123" s="40"/>
      <c r="H123" s="40"/>
      <c r="I123" s="40"/>
      <c r="J123" s="40"/>
    </row>
    <row r="124" spans="2:10" ht="12.75" customHeight="1" x14ac:dyDescent="0.25">
      <c r="B124" s="40"/>
      <c r="C124" s="40"/>
      <c r="D124" s="40"/>
      <c r="E124" s="40"/>
      <c r="F124" s="40"/>
      <c r="G124" s="40"/>
      <c r="H124" s="40"/>
      <c r="I124" s="40"/>
      <c r="J124" s="40"/>
    </row>
    <row r="125" spans="2:10" ht="12.75" customHeight="1" x14ac:dyDescent="0.25">
      <c r="B125" s="40"/>
      <c r="C125" s="40"/>
      <c r="D125" s="40"/>
      <c r="E125" s="40"/>
      <c r="F125" s="40"/>
      <c r="G125" s="40"/>
      <c r="H125" s="40"/>
      <c r="I125" s="40"/>
      <c r="J125" s="40"/>
    </row>
    <row r="126" spans="2:10" ht="12.75" customHeight="1" x14ac:dyDescent="0.25">
      <c r="B126" s="40"/>
      <c r="C126" s="40"/>
      <c r="D126" s="40"/>
      <c r="E126" s="40"/>
      <c r="F126" s="40"/>
      <c r="G126" s="40"/>
      <c r="H126" s="40"/>
      <c r="I126" s="40"/>
      <c r="J126" s="40"/>
    </row>
    <row r="127" spans="2:10" ht="12.75" customHeight="1" x14ac:dyDescent="0.25">
      <c r="B127" s="40"/>
      <c r="C127" s="40"/>
      <c r="D127" s="40"/>
      <c r="E127" s="40"/>
      <c r="F127" s="40"/>
      <c r="G127" s="40"/>
      <c r="H127" s="40"/>
      <c r="I127" s="40"/>
      <c r="J127" s="40"/>
    </row>
    <row r="128" spans="2:10" ht="12.75" customHeight="1" x14ac:dyDescent="0.25">
      <c r="B128" s="40"/>
      <c r="C128" s="40"/>
      <c r="D128" s="40"/>
      <c r="E128" s="40"/>
      <c r="F128" s="40"/>
      <c r="G128" s="40"/>
      <c r="H128" s="40"/>
      <c r="I128" s="40"/>
      <c r="J128" s="40"/>
    </row>
    <row r="129" spans="2:10" ht="12.75" customHeight="1" x14ac:dyDescent="0.25">
      <c r="B129" s="40"/>
      <c r="C129" s="40"/>
      <c r="D129" s="40"/>
      <c r="E129" s="40"/>
      <c r="F129" s="40"/>
      <c r="G129" s="40"/>
      <c r="H129" s="40"/>
      <c r="I129" s="40"/>
      <c r="J129" s="40"/>
    </row>
    <row r="130" spans="2:10" ht="12.75" customHeight="1" x14ac:dyDescent="0.25">
      <c r="B130" s="40"/>
      <c r="C130" s="40"/>
      <c r="D130" s="40"/>
      <c r="E130" s="40"/>
      <c r="F130" s="40"/>
      <c r="G130" s="40"/>
      <c r="H130" s="40"/>
      <c r="I130" s="40"/>
      <c r="J130" s="40"/>
    </row>
    <row r="131" spans="2:10" ht="12.75" customHeight="1" x14ac:dyDescent="0.25">
      <c r="B131" s="40"/>
      <c r="C131" s="40"/>
      <c r="D131" s="40"/>
      <c r="E131" s="40"/>
      <c r="F131" s="40"/>
      <c r="G131" s="40"/>
      <c r="H131" s="40"/>
      <c r="I131" s="40"/>
      <c r="J131" s="40"/>
    </row>
    <row r="132" spans="2:10" ht="12.75" customHeight="1" x14ac:dyDescent="0.25">
      <c r="B132" s="40"/>
      <c r="C132" s="40"/>
      <c r="D132" s="40"/>
      <c r="E132" s="40"/>
      <c r="F132" s="40"/>
      <c r="G132" s="40"/>
      <c r="H132" s="40"/>
      <c r="I132" s="40"/>
      <c r="J132" s="40"/>
    </row>
    <row r="133" spans="2:10" ht="12.75" customHeight="1" x14ac:dyDescent="0.25">
      <c r="B133" s="40"/>
      <c r="C133" s="40"/>
      <c r="D133" s="40"/>
      <c r="E133" s="40"/>
      <c r="F133" s="40"/>
      <c r="G133" s="40"/>
      <c r="H133" s="40"/>
      <c r="I133" s="40"/>
      <c r="J133" s="40"/>
    </row>
    <row r="134" spans="2:10" ht="12.75" customHeight="1" x14ac:dyDescent="0.25">
      <c r="B134" s="40"/>
      <c r="C134" s="40"/>
      <c r="D134" s="40"/>
      <c r="E134" s="40"/>
      <c r="F134" s="40"/>
      <c r="G134" s="40"/>
      <c r="H134" s="40"/>
      <c r="I134" s="40"/>
      <c r="J134" s="40"/>
    </row>
    <row r="135" spans="2:10" ht="12.75" customHeight="1" x14ac:dyDescent="0.25">
      <c r="B135" s="40"/>
      <c r="C135" s="40"/>
      <c r="D135" s="40"/>
      <c r="E135" s="40"/>
      <c r="F135" s="40"/>
      <c r="G135" s="40"/>
      <c r="H135" s="40"/>
      <c r="I135" s="40"/>
      <c r="J135" s="40"/>
    </row>
    <row r="136" spans="2:10" ht="12.75" customHeight="1" x14ac:dyDescent="0.25">
      <c r="B136" s="40"/>
      <c r="C136" s="40"/>
      <c r="D136" s="40"/>
      <c r="E136" s="40"/>
      <c r="F136" s="40"/>
      <c r="G136" s="40"/>
      <c r="H136" s="40"/>
      <c r="I136" s="40"/>
      <c r="J136" s="40"/>
    </row>
    <row r="137" spans="2:10" ht="12.75" customHeight="1" x14ac:dyDescent="0.25">
      <c r="B137" s="40"/>
      <c r="C137" s="40"/>
      <c r="D137" s="40"/>
      <c r="E137" s="40"/>
      <c r="F137" s="40"/>
      <c r="G137" s="40"/>
      <c r="H137" s="40"/>
      <c r="I137" s="40"/>
      <c r="J137" s="40"/>
    </row>
    <row r="138" spans="2:10" ht="12.75" customHeight="1" x14ac:dyDescent="0.25">
      <c r="B138" s="40"/>
      <c r="C138" s="40"/>
      <c r="D138" s="40"/>
      <c r="E138" s="40"/>
      <c r="F138" s="40"/>
      <c r="G138" s="40"/>
      <c r="H138" s="40"/>
      <c r="I138" s="40"/>
      <c r="J138" s="40"/>
    </row>
    <row r="139" spans="2:10" ht="12.75" customHeight="1" x14ac:dyDescent="0.25">
      <c r="B139" s="40"/>
      <c r="C139" s="40"/>
      <c r="D139" s="40"/>
      <c r="E139" s="40"/>
      <c r="F139" s="40"/>
      <c r="G139" s="40"/>
      <c r="H139" s="40"/>
      <c r="I139" s="40"/>
      <c r="J139" s="40"/>
    </row>
    <row r="140" spans="2:10" ht="12.75" customHeight="1" x14ac:dyDescent="0.25">
      <c r="B140" s="40"/>
      <c r="C140" s="40"/>
      <c r="D140" s="40"/>
      <c r="E140" s="40"/>
      <c r="F140" s="40"/>
      <c r="G140" s="40"/>
      <c r="H140" s="40"/>
      <c r="I140" s="40"/>
      <c r="J140" s="40"/>
    </row>
    <row r="141" spans="2:10" ht="12.75" customHeight="1" x14ac:dyDescent="0.25">
      <c r="B141" s="40"/>
      <c r="C141" s="40"/>
      <c r="D141" s="40"/>
      <c r="E141" s="40"/>
      <c r="F141" s="40"/>
      <c r="G141" s="40"/>
      <c r="H141" s="40"/>
      <c r="I141" s="40"/>
      <c r="J141" s="40"/>
    </row>
    <row r="142" spans="2:10" ht="12.75" customHeight="1" x14ac:dyDescent="0.25">
      <c r="B142" s="40"/>
      <c r="C142" s="40"/>
      <c r="D142" s="40"/>
      <c r="E142" s="40"/>
      <c r="F142" s="40"/>
      <c r="G142" s="40"/>
      <c r="H142" s="40"/>
      <c r="I142" s="40"/>
      <c r="J142" s="40"/>
    </row>
    <row r="143" spans="2:10" ht="12.75" customHeight="1" x14ac:dyDescent="0.25">
      <c r="B143" s="40"/>
      <c r="C143" s="40"/>
      <c r="D143" s="40"/>
      <c r="E143" s="40"/>
      <c r="F143" s="40"/>
      <c r="G143" s="40"/>
      <c r="H143" s="40"/>
      <c r="I143" s="40"/>
      <c r="J143" s="40"/>
    </row>
    <row r="144" spans="2:10" ht="12.75" customHeight="1" x14ac:dyDescent="0.25">
      <c r="B144" s="40"/>
      <c r="C144" s="40"/>
      <c r="D144" s="40"/>
      <c r="E144" s="40"/>
      <c r="F144" s="40"/>
      <c r="G144" s="40"/>
      <c r="H144" s="40"/>
      <c r="I144" s="40"/>
      <c r="J144" s="40"/>
    </row>
    <row r="145" spans="2:10" ht="12.75" customHeight="1" x14ac:dyDescent="0.25">
      <c r="B145" s="40"/>
      <c r="C145" s="40"/>
      <c r="D145" s="40"/>
      <c r="E145" s="40"/>
      <c r="F145" s="40"/>
      <c r="G145" s="40"/>
      <c r="H145" s="40"/>
      <c r="I145" s="40"/>
      <c r="J145" s="40"/>
    </row>
    <row r="146" spans="2:10" ht="12.75" customHeight="1" x14ac:dyDescent="0.25">
      <c r="B146" s="40"/>
      <c r="C146" s="40"/>
      <c r="D146" s="40"/>
      <c r="E146" s="40"/>
      <c r="F146" s="40"/>
      <c r="G146" s="40"/>
      <c r="H146" s="40"/>
      <c r="I146" s="40"/>
      <c r="J146" s="40"/>
    </row>
    <row r="147" spans="2:10" ht="12.75" customHeight="1" x14ac:dyDescent="0.25">
      <c r="B147" s="40"/>
      <c r="C147" s="40"/>
      <c r="D147" s="40"/>
      <c r="E147" s="40"/>
      <c r="F147" s="40"/>
      <c r="G147" s="40"/>
      <c r="H147" s="40"/>
      <c r="I147" s="40"/>
      <c r="J147" s="40"/>
    </row>
    <row r="148" spans="2:10" ht="12.75" customHeight="1" x14ac:dyDescent="0.25">
      <c r="B148" s="40"/>
      <c r="C148" s="40"/>
      <c r="D148" s="40"/>
      <c r="E148" s="40"/>
      <c r="F148" s="40"/>
      <c r="G148" s="40"/>
      <c r="H148" s="40"/>
      <c r="I148" s="40"/>
      <c r="J148" s="40"/>
    </row>
    <row r="149" spans="2:10" ht="12.75" customHeight="1" x14ac:dyDescent="0.25">
      <c r="B149" s="40"/>
      <c r="C149" s="40"/>
      <c r="D149" s="40"/>
      <c r="E149" s="40"/>
      <c r="F149" s="40"/>
      <c r="G149" s="40"/>
      <c r="H149" s="40"/>
      <c r="I149" s="40"/>
      <c r="J149" s="40"/>
    </row>
    <row r="150" spans="2:10" ht="12.75" customHeight="1" x14ac:dyDescent="0.25">
      <c r="B150" s="40"/>
      <c r="C150" s="40"/>
      <c r="D150" s="40"/>
      <c r="E150" s="40"/>
      <c r="F150" s="40"/>
      <c r="G150" s="40"/>
      <c r="H150" s="40"/>
      <c r="I150" s="40"/>
      <c r="J150" s="40"/>
    </row>
    <row r="151" spans="2:10" ht="12.75" customHeight="1" x14ac:dyDescent="0.25"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2:10" ht="12.75" customHeight="1" x14ac:dyDescent="0.25">
      <c r="B152" s="40"/>
      <c r="C152" s="40"/>
      <c r="D152" s="40"/>
      <c r="E152" s="40"/>
      <c r="F152" s="40"/>
      <c r="G152" s="40"/>
      <c r="H152" s="40"/>
      <c r="I152" s="40"/>
      <c r="J152" s="40"/>
    </row>
    <row r="153" spans="2:10" ht="12.75" customHeight="1" x14ac:dyDescent="0.25">
      <c r="B153" s="40"/>
      <c r="C153" s="40"/>
      <c r="D153" s="40"/>
      <c r="E153" s="40"/>
      <c r="F153" s="40"/>
      <c r="G153" s="40"/>
      <c r="H153" s="40"/>
      <c r="I153" s="40"/>
      <c r="J153" s="40"/>
    </row>
    <row r="154" spans="2:10" ht="12.75" customHeight="1" x14ac:dyDescent="0.25">
      <c r="B154" s="40"/>
      <c r="C154" s="40"/>
      <c r="D154" s="40"/>
      <c r="E154" s="40"/>
      <c r="F154" s="40"/>
      <c r="G154" s="40"/>
      <c r="H154" s="40"/>
      <c r="I154" s="40"/>
      <c r="J154" s="40"/>
    </row>
    <row r="155" spans="2:10" ht="12.75" customHeight="1" x14ac:dyDescent="0.25">
      <c r="B155" s="40"/>
      <c r="C155" s="40"/>
      <c r="D155" s="40"/>
      <c r="E155" s="40"/>
      <c r="F155" s="40"/>
      <c r="G155" s="40"/>
      <c r="H155" s="40"/>
      <c r="I155" s="40"/>
      <c r="J155" s="40"/>
    </row>
    <row r="156" spans="2:10" ht="12.75" customHeight="1" x14ac:dyDescent="0.25">
      <c r="B156" s="40"/>
      <c r="C156" s="40"/>
      <c r="D156" s="40"/>
      <c r="E156" s="40"/>
      <c r="F156" s="40"/>
      <c r="G156" s="40"/>
      <c r="H156" s="40"/>
      <c r="I156" s="40"/>
      <c r="J156" s="40"/>
    </row>
    <row r="157" spans="2:10" ht="12.75" customHeight="1" x14ac:dyDescent="0.25">
      <c r="B157" s="40"/>
      <c r="C157" s="40"/>
      <c r="D157" s="40"/>
      <c r="E157" s="40"/>
      <c r="F157" s="40"/>
      <c r="G157" s="40"/>
      <c r="H157" s="40"/>
      <c r="I157" s="40"/>
      <c r="J157" s="40"/>
    </row>
    <row r="158" spans="2:10" ht="12.75" customHeight="1" x14ac:dyDescent="0.25">
      <c r="C158" s="40"/>
      <c r="D158" s="40"/>
      <c r="E158" s="40"/>
      <c r="F158" s="40"/>
      <c r="G158" s="40"/>
    </row>
    <row r="159" spans="2:10" ht="12.75" customHeight="1" x14ac:dyDescent="0.25">
      <c r="C159" s="40"/>
      <c r="D159" s="40"/>
      <c r="E159" s="40"/>
      <c r="F159" s="40"/>
      <c r="G159" s="40"/>
    </row>
    <row r="160" spans="2:10" ht="12.75" customHeight="1" x14ac:dyDescent="0.25">
      <c r="C160" s="40"/>
      <c r="D160" s="40"/>
      <c r="E160" s="40"/>
      <c r="F160" s="40"/>
      <c r="G160" s="40"/>
    </row>
    <row r="161" spans="3:7" ht="12.75" customHeight="1" x14ac:dyDescent="0.25">
      <c r="C161" s="40"/>
      <c r="D161" s="40"/>
      <c r="E161" s="40"/>
      <c r="F161" s="40"/>
      <c r="G161" s="40"/>
    </row>
    <row r="162" spans="3:7" ht="12.75" customHeight="1" x14ac:dyDescent="0.25">
      <c r="C162" s="40"/>
      <c r="D162" s="40"/>
      <c r="E162" s="40"/>
      <c r="F162" s="40"/>
      <c r="G162" s="40"/>
    </row>
    <row r="163" spans="3:7" ht="12.75" customHeight="1" x14ac:dyDescent="0.25">
      <c r="C163" s="40"/>
      <c r="D163" s="40"/>
      <c r="E163" s="40"/>
      <c r="F163" s="40"/>
      <c r="G163" s="40"/>
    </row>
    <row r="164" spans="3:7" ht="12.75" customHeight="1" x14ac:dyDescent="0.25"/>
    <row r="165" spans="3:7" ht="12.75" customHeight="1" x14ac:dyDescent="0.25"/>
    <row r="166" spans="3:7" ht="12.75" customHeight="1" x14ac:dyDescent="0.25"/>
    <row r="167" spans="3:7" ht="12.75" customHeight="1" x14ac:dyDescent="0.25"/>
    <row r="168" spans="3:7" ht="12.75" customHeight="1" x14ac:dyDescent="0.25"/>
    <row r="169" spans="3:7" ht="12.75" customHeight="1" x14ac:dyDescent="0.25"/>
    <row r="170" spans="3:7" ht="12.75" customHeight="1" x14ac:dyDescent="0.25"/>
    <row r="171" spans="3:7" ht="12.75" customHeight="1" x14ac:dyDescent="0.25"/>
    <row r="172" spans="3:7" ht="12.75" customHeight="1" x14ac:dyDescent="0.25"/>
    <row r="173" spans="3:7" ht="12.75" customHeight="1" x14ac:dyDescent="0.25"/>
    <row r="174" spans="3:7" ht="12.75" customHeight="1" x14ac:dyDescent="0.25"/>
    <row r="175" spans="3:7" ht="12.75" customHeight="1" x14ac:dyDescent="0.25"/>
    <row r="176" spans="3:7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2">
    <mergeCell ref="C6:E6"/>
    <mergeCell ref="F6:H6"/>
  </mergeCells>
  <pageMargins left="0.19685039370078741" right="0.19685039370078741" top="0.39370078740157483" bottom="0.39370078740157483" header="0" footer="0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EA9C9-BF9B-4B65-AB55-7814D7BC958B}">
  <dimension ref="A1:K973"/>
  <sheetViews>
    <sheetView topLeftCell="A21" workbookViewId="0">
      <selection activeCell="H42" sqref="F30:H42"/>
    </sheetView>
  </sheetViews>
  <sheetFormatPr defaultColWidth="14.44140625" defaultRowHeight="15" customHeight="1" x14ac:dyDescent="0.25"/>
  <cols>
    <col min="1" max="1" width="14.6640625" customWidth="1"/>
    <col min="2" max="2" width="16.44140625" customWidth="1"/>
    <col min="3" max="3" width="11.33203125" customWidth="1"/>
    <col min="4" max="4" width="11.77734375" customWidth="1"/>
    <col min="5" max="5" width="11.21875" customWidth="1"/>
    <col min="6" max="6" width="16.109375" customWidth="1"/>
    <col min="7" max="7" width="15.109375" customWidth="1"/>
    <col min="8" max="8" width="12.109375" customWidth="1"/>
    <col min="9" max="9" width="13.109375" customWidth="1"/>
    <col min="10" max="10" width="12.33203125" customWidth="1"/>
    <col min="11" max="27" width="8.6640625" customWidth="1"/>
  </cols>
  <sheetData>
    <row r="1" spans="1:11" ht="12.75" customHeight="1" x14ac:dyDescent="0.3">
      <c r="A1" s="4" t="s">
        <v>11</v>
      </c>
    </row>
    <row r="2" spans="1:11" ht="12.75" customHeight="1" x14ac:dyDescent="0.3">
      <c r="A2" s="4"/>
    </row>
    <row r="3" spans="1:11" ht="12.75" customHeight="1" x14ac:dyDescent="0.25"/>
    <row r="4" spans="1:11" ht="12.75" customHeight="1" x14ac:dyDescent="0.25">
      <c r="A4" s="31"/>
      <c r="B4" s="32" t="s">
        <v>12</v>
      </c>
    </row>
    <row r="5" spans="1:11" ht="12.75" customHeight="1" x14ac:dyDescent="0.3">
      <c r="A5" s="31"/>
      <c r="B5" s="32"/>
      <c r="C5" s="33" t="s">
        <v>13</v>
      </c>
      <c r="F5" s="34" t="s">
        <v>14</v>
      </c>
    </row>
    <row r="6" spans="1:11" ht="12.75" customHeight="1" x14ac:dyDescent="0.25">
      <c r="A6" s="35" t="s">
        <v>15</v>
      </c>
      <c r="B6" s="36" t="s">
        <v>16</v>
      </c>
      <c r="C6" s="184" t="s">
        <v>17</v>
      </c>
      <c r="D6" s="185"/>
      <c r="E6" s="186"/>
      <c r="F6" s="184" t="s">
        <v>18</v>
      </c>
      <c r="G6" s="185"/>
      <c r="H6" s="186"/>
    </row>
    <row r="7" spans="1:11" ht="12.75" customHeight="1" x14ac:dyDescent="0.25">
      <c r="A7" s="37"/>
      <c r="B7" s="38" t="s">
        <v>19</v>
      </c>
      <c r="C7" s="35">
        <v>1</v>
      </c>
      <c r="D7" s="35">
        <v>2</v>
      </c>
      <c r="E7" s="35">
        <v>3</v>
      </c>
      <c r="F7" s="35">
        <v>1</v>
      </c>
      <c r="G7" s="35">
        <v>2</v>
      </c>
      <c r="H7" s="35">
        <v>3</v>
      </c>
      <c r="I7" s="35" t="s">
        <v>20</v>
      </c>
      <c r="J7" s="35" t="s">
        <v>21</v>
      </c>
      <c r="K7" s="37"/>
    </row>
    <row r="8" spans="1:11" ht="12.75" customHeight="1" x14ac:dyDescent="0.25">
      <c r="A8" s="134" t="s">
        <v>141</v>
      </c>
      <c r="B8" s="37"/>
      <c r="C8" s="37"/>
      <c r="D8" s="37"/>
      <c r="E8" s="37"/>
    </row>
    <row r="9" spans="1:11" ht="12.75" customHeight="1" x14ac:dyDescent="0.25">
      <c r="A9" s="44">
        <v>1</v>
      </c>
      <c r="B9" s="40">
        <v>20</v>
      </c>
      <c r="C9" s="41">
        <v>4481433</v>
      </c>
      <c r="D9" s="41">
        <v>4538016</v>
      </c>
      <c r="E9" s="41">
        <v>4460891</v>
      </c>
      <c r="F9" s="42">
        <f>(C9-$F$71)/($F$47-$F$71)*100</f>
        <v>-0.73108898817953127</v>
      </c>
      <c r="G9" s="42">
        <f t="shared" ref="G9:H24" si="0">(D9-$F$71)/($F$47-$F$71)*100</f>
        <v>-0.35173689029364341</v>
      </c>
      <c r="H9" s="42">
        <f t="shared" si="0"/>
        <v>-0.86880969572016908</v>
      </c>
      <c r="I9" s="43">
        <f t="shared" ref="I9:I14" si="1">AVERAGE(F9:H9)</f>
        <v>-0.65054519139778133</v>
      </c>
      <c r="J9" s="43">
        <f t="shared" ref="J9:J14" si="2">STDEV(F9:H9)</f>
        <v>0.26778078521045745</v>
      </c>
    </row>
    <row r="10" spans="1:11" ht="12.75" customHeight="1" x14ac:dyDescent="0.25">
      <c r="A10" s="44">
        <v>1</v>
      </c>
      <c r="B10" s="40">
        <v>10</v>
      </c>
      <c r="C10" s="41">
        <v>4717839</v>
      </c>
      <c r="D10" s="41">
        <v>4558620</v>
      </c>
      <c r="E10" s="41">
        <v>4530219</v>
      </c>
      <c r="F10" s="42">
        <f t="shared" ref="F10:H28" si="3">(C10-$F$71)/($F$47-$F$71)*100</f>
        <v>0.85385900066537301</v>
      </c>
      <c r="G10" s="42">
        <f t="shared" si="0"/>
        <v>-0.21360051320439688</v>
      </c>
      <c r="H10" s="42">
        <f t="shared" si="0"/>
        <v>-0.40401068820496422</v>
      </c>
      <c r="I10" s="43">
        <f t="shared" si="1"/>
        <v>7.8749266418670638E-2</v>
      </c>
      <c r="J10" s="43">
        <f t="shared" si="2"/>
        <v>0.67798254680996894</v>
      </c>
    </row>
    <row r="11" spans="1:11" ht="12.75" customHeight="1" x14ac:dyDescent="0.25">
      <c r="A11" s="44">
        <v>1</v>
      </c>
      <c r="B11" s="40">
        <v>5</v>
      </c>
      <c r="C11" s="41">
        <v>4809805</v>
      </c>
      <c r="D11" s="41">
        <v>4664310</v>
      </c>
      <c r="E11" s="41">
        <v>4749163</v>
      </c>
      <c r="F11" s="42">
        <f t="shared" si="3"/>
        <v>1.4704310282032123</v>
      </c>
      <c r="G11" s="42">
        <f t="shared" si="0"/>
        <v>0.49498198022224171</v>
      </c>
      <c r="H11" s="42">
        <f t="shared" si="0"/>
        <v>1.0638659835785722</v>
      </c>
      <c r="I11" s="43">
        <f t="shared" si="1"/>
        <v>1.009759664001342</v>
      </c>
      <c r="J11" s="43">
        <f t="shared" si="2"/>
        <v>0.48997023548924901</v>
      </c>
    </row>
    <row r="12" spans="1:11" ht="12.75" customHeight="1" x14ac:dyDescent="0.25">
      <c r="A12" s="44">
        <v>1</v>
      </c>
      <c r="B12" s="40">
        <v>2.5</v>
      </c>
      <c r="C12" s="41">
        <v>18188654</v>
      </c>
      <c r="D12" s="41">
        <v>18584186</v>
      </c>
      <c r="E12" s="41">
        <v>17557232</v>
      </c>
      <c r="F12" s="42">
        <f t="shared" si="3"/>
        <v>91.166884652940567</v>
      </c>
      <c r="G12" s="42">
        <f t="shared" si="0"/>
        <v>93.818668651332331</v>
      </c>
      <c r="H12" s="42">
        <f t="shared" si="0"/>
        <v>86.933612109043935</v>
      </c>
      <c r="I12" s="43">
        <f t="shared" si="1"/>
        <v>90.639721804438935</v>
      </c>
      <c r="J12" s="43">
        <f t="shared" si="2"/>
        <v>3.4726684839266357</v>
      </c>
    </row>
    <row r="13" spans="1:11" ht="12.75" customHeight="1" x14ac:dyDescent="0.25">
      <c r="A13" s="44">
        <v>1</v>
      </c>
      <c r="B13" s="40">
        <v>1.25</v>
      </c>
      <c r="C13" s="41">
        <v>19020248</v>
      </c>
      <c r="D13" s="41">
        <v>18140412</v>
      </c>
      <c r="E13" s="41">
        <v>17347709</v>
      </c>
      <c r="F13" s="42">
        <f t="shared" si="3"/>
        <v>96.742179856258119</v>
      </c>
      <c r="G13" s="42">
        <f t="shared" si="0"/>
        <v>90.843453518037663</v>
      </c>
      <c r="H13" s="42">
        <f t="shared" si="0"/>
        <v>85.52889709560624</v>
      </c>
      <c r="I13" s="43">
        <f t="shared" si="1"/>
        <v>91.038176823300674</v>
      </c>
      <c r="J13" s="43">
        <f t="shared" si="2"/>
        <v>5.6091768952131087</v>
      </c>
    </row>
    <row r="14" spans="1:11" ht="12.75" customHeight="1" x14ac:dyDescent="0.25">
      <c r="A14" s="44">
        <v>1</v>
      </c>
      <c r="B14" s="40">
        <v>0.625</v>
      </c>
      <c r="C14" s="41">
        <v>21070873</v>
      </c>
      <c r="D14" s="41">
        <v>18458015</v>
      </c>
      <c r="E14" s="41">
        <v>17929748</v>
      </c>
      <c r="F14" s="42">
        <f t="shared" si="3"/>
        <v>110.49028256780132</v>
      </c>
      <c r="G14" s="42">
        <f t="shared" si="0"/>
        <v>92.972774415566093</v>
      </c>
      <c r="H14" s="42">
        <f t="shared" si="0"/>
        <v>89.431088844036054</v>
      </c>
      <c r="I14" s="43">
        <f t="shared" si="1"/>
        <v>97.631381942467826</v>
      </c>
      <c r="J14" s="43">
        <f t="shared" si="2"/>
        <v>11.276053305170548</v>
      </c>
    </row>
    <row r="15" spans="1:11" ht="12.75" customHeight="1" x14ac:dyDescent="0.25">
      <c r="A15" s="60" t="s">
        <v>144</v>
      </c>
      <c r="B15" s="40"/>
      <c r="C15" s="40"/>
      <c r="D15" s="40"/>
      <c r="E15" s="40"/>
      <c r="F15" s="160"/>
      <c r="G15" s="160"/>
      <c r="H15" s="160"/>
      <c r="I15" s="43"/>
      <c r="J15" s="43"/>
    </row>
    <row r="16" spans="1:11" ht="12.75" customHeight="1" x14ac:dyDescent="0.25">
      <c r="A16" s="44">
        <v>2</v>
      </c>
      <c r="B16" s="40">
        <v>400</v>
      </c>
      <c r="C16" s="41">
        <v>4857269</v>
      </c>
      <c r="D16" s="41">
        <v>4980873</v>
      </c>
      <c r="E16" s="41">
        <v>4740652</v>
      </c>
      <c r="F16" s="42">
        <f t="shared" si="3"/>
        <v>1.7886461807058329</v>
      </c>
      <c r="G16" s="42">
        <f t="shared" si="0"/>
        <v>2.617330356290148</v>
      </c>
      <c r="H16" s="42">
        <f t="shared" si="0"/>
        <v>1.0068052815106932</v>
      </c>
      <c r="I16" s="43">
        <f t="shared" ref="I16:I21" si="4">AVERAGE(F16:H16)</f>
        <v>1.8042606061688913</v>
      </c>
      <c r="J16" s="43">
        <f t="shared" ref="J16:J21" si="5">STDEV(F16:H16)</f>
        <v>0.80537606857619559</v>
      </c>
    </row>
    <row r="17" spans="1:10" ht="12.75" customHeight="1" x14ac:dyDescent="0.25">
      <c r="A17" s="44">
        <v>2</v>
      </c>
      <c r="B17" s="40">
        <v>200</v>
      </c>
      <c r="C17" s="41">
        <v>17158686</v>
      </c>
      <c r="D17" s="41">
        <v>16688033</v>
      </c>
      <c r="E17" s="41">
        <v>16362245</v>
      </c>
      <c r="F17" s="42">
        <f t="shared" si="3"/>
        <v>84.261621207111745</v>
      </c>
      <c r="G17" s="42">
        <f t="shared" si="0"/>
        <v>81.106199915800104</v>
      </c>
      <c r="H17" s="42">
        <f t="shared" si="0"/>
        <v>78.922003933507753</v>
      </c>
      <c r="I17" s="43">
        <f t="shared" si="4"/>
        <v>81.429941685473196</v>
      </c>
      <c r="J17" s="43">
        <f t="shared" si="5"/>
        <v>2.6844896548908195</v>
      </c>
    </row>
    <row r="18" spans="1:10" ht="12.75" customHeight="1" x14ac:dyDescent="0.25">
      <c r="A18" s="44">
        <v>2</v>
      </c>
      <c r="B18" s="40">
        <v>100</v>
      </c>
      <c r="C18" s="41">
        <v>18740723</v>
      </c>
      <c r="D18" s="41">
        <v>18042025</v>
      </c>
      <c r="E18" s="41">
        <v>17178481</v>
      </c>
      <c r="F18" s="42">
        <f t="shared" si="3"/>
        <v>94.868147105050994</v>
      </c>
      <c r="G18" s="42">
        <f t="shared" si="0"/>
        <v>90.183832874828596</v>
      </c>
      <c r="H18" s="42">
        <f t="shared" si="0"/>
        <v>84.39433376702641</v>
      </c>
      <c r="I18" s="43">
        <f t="shared" si="4"/>
        <v>89.815437915635343</v>
      </c>
      <c r="J18" s="43">
        <f t="shared" si="5"/>
        <v>5.246615823024845</v>
      </c>
    </row>
    <row r="19" spans="1:10" ht="12.75" customHeight="1" x14ac:dyDescent="0.25">
      <c r="A19" s="44">
        <v>2</v>
      </c>
      <c r="B19" s="40">
        <v>50</v>
      </c>
      <c r="C19" s="41">
        <v>18596040</v>
      </c>
      <c r="D19" s="41">
        <v>18061565</v>
      </c>
      <c r="E19" s="41">
        <v>17902058</v>
      </c>
      <c r="F19" s="42">
        <f t="shared" si="3"/>
        <v>93.898141987287289</v>
      </c>
      <c r="G19" s="42">
        <f t="shared" si="0"/>
        <v>90.314835826115896</v>
      </c>
      <c r="H19" s="42">
        <f t="shared" si="0"/>
        <v>89.245445460149369</v>
      </c>
      <c r="I19" s="43">
        <f t="shared" si="4"/>
        <v>91.152807757850852</v>
      </c>
      <c r="J19" s="43">
        <f t="shared" si="5"/>
        <v>2.4369127933087849</v>
      </c>
    </row>
    <row r="20" spans="1:10" ht="12.75" customHeight="1" x14ac:dyDescent="0.25">
      <c r="A20" s="44">
        <v>2</v>
      </c>
      <c r="B20" s="40">
        <v>25</v>
      </c>
      <c r="C20" s="41">
        <v>18350669</v>
      </c>
      <c r="D20" s="41">
        <v>17970752</v>
      </c>
      <c r="E20" s="41">
        <v>17141785</v>
      </c>
      <c r="F20" s="42">
        <f t="shared" si="3"/>
        <v>92.253089522583082</v>
      </c>
      <c r="G20" s="42">
        <f t="shared" si="0"/>
        <v>89.705993911312675</v>
      </c>
      <c r="H20" s="42">
        <f t="shared" si="0"/>
        <v>84.148311029030538</v>
      </c>
      <c r="I20" s="43">
        <f t="shared" si="4"/>
        <v>88.702464820975436</v>
      </c>
      <c r="J20" s="43">
        <f t="shared" si="5"/>
        <v>4.1445339404754291</v>
      </c>
    </row>
    <row r="21" spans="1:10" ht="12.75" customHeight="1" x14ac:dyDescent="0.25">
      <c r="A21" s="44">
        <v>2</v>
      </c>
      <c r="B21" s="40">
        <v>12.5</v>
      </c>
      <c r="C21" s="41">
        <v>18202016</v>
      </c>
      <c r="D21" s="41">
        <v>17739931</v>
      </c>
      <c r="E21" s="41">
        <v>18290156</v>
      </c>
      <c r="F21" s="42">
        <f t="shared" si="3"/>
        <v>91.256468145013287</v>
      </c>
      <c r="G21" s="42">
        <f t="shared" si="0"/>
        <v>88.158489703580344</v>
      </c>
      <c r="H21" s="42">
        <f t="shared" si="0"/>
        <v>91.847389338793434</v>
      </c>
      <c r="I21" s="43">
        <f t="shared" si="4"/>
        <v>90.420782395795698</v>
      </c>
      <c r="J21" s="43">
        <f t="shared" si="5"/>
        <v>1.9813563872390176</v>
      </c>
    </row>
    <row r="22" spans="1:10" ht="12.75" customHeight="1" x14ac:dyDescent="0.25">
      <c r="A22" s="60" t="s">
        <v>142</v>
      </c>
      <c r="B22" s="40"/>
      <c r="C22" s="40"/>
      <c r="D22" s="40"/>
      <c r="E22" s="40"/>
      <c r="F22" s="160"/>
      <c r="G22" s="160"/>
      <c r="H22" s="160"/>
      <c r="I22" s="43"/>
      <c r="J22" s="43"/>
    </row>
    <row r="23" spans="1:10" ht="12.75" customHeight="1" x14ac:dyDescent="0.25">
      <c r="A23" s="44">
        <v>3</v>
      </c>
      <c r="B23" s="40">
        <v>400</v>
      </c>
      <c r="C23" s="41">
        <v>4663521</v>
      </c>
      <c r="D23" s="41">
        <v>4562334</v>
      </c>
      <c r="E23" s="41">
        <v>4594151</v>
      </c>
      <c r="F23" s="42">
        <f t="shared" si="3"/>
        <v>0.48969224999881833</v>
      </c>
      <c r="G23" s="42">
        <f t="shared" si="0"/>
        <v>-0.18870056637322519</v>
      </c>
      <c r="H23" s="42">
        <f t="shared" si="0"/>
        <v>2.4611659886168893E-2</v>
      </c>
      <c r="I23" s="164">
        <f t="shared" ref="I23:I28" si="6">AVERAGE(F23:H23)</f>
        <v>0.10853444783725401</v>
      </c>
      <c r="J23" s="164">
        <f t="shared" ref="J23:J28" si="7">STDEV(F23:H23)</f>
        <v>0.34689548725720026</v>
      </c>
    </row>
    <row r="24" spans="1:10" ht="12.75" customHeight="1" x14ac:dyDescent="0.25">
      <c r="A24" s="44">
        <v>3</v>
      </c>
      <c r="B24" s="40">
        <v>200</v>
      </c>
      <c r="C24" s="41">
        <v>4773689</v>
      </c>
      <c r="D24" s="41">
        <v>4635396</v>
      </c>
      <c r="E24" s="41">
        <v>4870561</v>
      </c>
      <c r="F24" s="42">
        <f t="shared" si="3"/>
        <v>1.2282968117910968</v>
      </c>
      <c r="G24" s="42">
        <f t="shared" si="0"/>
        <v>0.30113247492431544</v>
      </c>
      <c r="H24" s="42">
        <f t="shared" si="0"/>
        <v>1.8777603684494877</v>
      </c>
      <c r="I24" s="164">
        <f t="shared" si="6"/>
        <v>1.1357298850549666</v>
      </c>
      <c r="J24" s="164">
        <f t="shared" si="7"/>
        <v>0.79237955274251926</v>
      </c>
    </row>
    <row r="25" spans="1:10" ht="12.75" customHeight="1" x14ac:dyDescent="0.25">
      <c r="A25" s="44">
        <v>3</v>
      </c>
      <c r="B25" s="40">
        <v>100</v>
      </c>
      <c r="C25" s="41">
        <v>15098305</v>
      </c>
      <c r="D25" s="41">
        <v>14417643</v>
      </c>
      <c r="E25" s="41">
        <v>14238320</v>
      </c>
      <c r="F25" s="42">
        <f t="shared" si="3"/>
        <v>70.448110880790708</v>
      </c>
      <c r="G25" s="42">
        <f t="shared" si="3"/>
        <v>65.88471626312807</v>
      </c>
      <c r="H25" s="42">
        <f t="shared" si="3"/>
        <v>64.682472545948173</v>
      </c>
      <c r="I25" s="164">
        <f t="shared" si="6"/>
        <v>67.005099896622326</v>
      </c>
      <c r="J25" s="164">
        <f t="shared" si="7"/>
        <v>3.0417249985333616</v>
      </c>
    </row>
    <row r="26" spans="1:10" ht="12.75" customHeight="1" x14ac:dyDescent="0.25">
      <c r="A26" s="44">
        <v>3</v>
      </c>
      <c r="B26" s="40">
        <v>50</v>
      </c>
      <c r="C26" s="41">
        <v>17164656</v>
      </c>
      <c r="D26" s="41">
        <v>16277680</v>
      </c>
      <c r="E26" s="41">
        <v>15775422</v>
      </c>
      <c r="F26" s="42">
        <f t="shared" si="3"/>
        <v>84.301646162034231</v>
      </c>
      <c r="G26" s="42">
        <f t="shared" si="3"/>
        <v>78.355050782248199</v>
      </c>
      <c r="H26" s="42">
        <f t="shared" si="3"/>
        <v>74.987738586359484</v>
      </c>
      <c r="I26" s="164">
        <f t="shared" si="6"/>
        <v>79.214811843547309</v>
      </c>
      <c r="J26" s="164">
        <f t="shared" si="7"/>
        <v>4.7161011857197765</v>
      </c>
    </row>
    <row r="27" spans="1:10" ht="12.75" customHeight="1" x14ac:dyDescent="0.25">
      <c r="A27" s="44">
        <v>3</v>
      </c>
      <c r="B27" s="40">
        <v>25</v>
      </c>
      <c r="C27" s="41">
        <v>17419623</v>
      </c>
      <c r="D27" s="41">
        <v>18039858</v>
      </c>
      <c r="E27" s="41">
        <v>16623045</v>
      </c>
      <c r="F27" s="42">
        <f t="shared" si="3"/>
        <v>86.011033545906969</v>
      </c>
      <c r="G27" s="42">
        <f t="shared" si="3"/>
        <v>90.16930455366996</v>
      </c>
      <c r="H27" s="42">
        <f t="shared" si="3"/>
        <v>80.670497776687498</v>
      </c>
      <c r="I27" s="164">
        <f t="shared" si="6"/>
        <v>85.616945292088147</v>
      </c>
      <c r="J27" s="164">
        <f t="shared" si="7"/>
        <v>4.7616501037413981</v>
      </c>
    </row>
    <row r="28" spans="1:10" ht="12.75" customHeight="1" x14ac:dyDescent="0.25">
      <c r="A28" s="44">
        <v>3</v>
      </c>
      <c r="B28" s="40">
        <v>12.5</v>
      </c>
      <c r="C28" s="41">
        <v>16769820</v>
      </c>
      <c r="D28" s="41">
        <v>19125847</v>
      </c>
      <c r="E28" s="41">
        <v>16812485</v>
      </c>
      <c r="F28" s="42">
        <f t="shared" si="3"/>
        <v>81.654528389542975</v>
      </c>
      <c r="G28" s="42">
        <f t="shared" si="3"/>
        <v>97.45015225405696</v>
      </c>
      <c r="H28" s="42">
        <f t="shared" si="3"/>
        <v>81.940569378113764</v>
      </c>
      <c r="I28" s="164">
        <f t="shared" si="6"/>
        <v>87.015083340571223</v>
      </c>
      <c r="J28" s="164">
        <f t="shared" si="7"/>
        <v>9.0381664226591205</v>
      </c>
    </row>
    <row r="29" spans="1:10" ht="12.75" customHeight="1" x14ac:dyDescent="0.25">
      <c r="A29" s="60" t="s">
        <v>143</v>
      </c>
      <c r="B29" s="40"/>
      <c r="C29" s="40"/>
      <c r="D29" s="40"/>
      <c r="E29" s="40"/>
      <c r="F29" s="40"/>
      <c r="G29" s="40"/>
      <c r="H29" s="40"/>
      <c r="I29" s="46"/>
      <c r="J29" s="46"/>
    </row>
    <row r="30" spans="1:10" ht="12.75" customHeight="1" x14ac:dyDescent="0.25">
      <c r="A30" s="44">
        <v>4</v>
      </c>
      <c r="B30" s="40">
        <v>400</v>
      </c>
      <c r="C30" s="41">
        <v>20405102</v>
      </c>
      <c r="D30" s="41">
        <v>20401309</v>
      </c>
      <c r="E30" s="41">
        <v>18517516</v>
      </c>
      <c r="F30" s="161">
        <f>(C30-$F$74)/($F$50-$F$74)*100</f>
        <v>149.02774092912659</v>
      </c>
      <c r="G30" s="161">
        <f t="shared" ref="G30:H35" si="8">(D30-$F$74)/($F$50-$F$74)*100</f>
        <v>148.99401700404223</v>
      </c>
      <c r="H30" s="161">
        <f t="shared" si="8"/>
        <v>132.24503361189727</v>
      </c>
      <c r="I30" s="43">
        <f t="shared" ref="I30:I35" si="9">AVERAGE(F30:H30)</f>
        <v>143.42226384835536</v>
      </c>
      <c r="J30" s="43">
        <f t="shared" ref="J30:J35" si="10">STDEV(F30:H30)</f>
        <v>9.6797800153141704</v>
      </c>
    </row>
    <row r="31" spans="1:10" ht="12.75" customHeight="1" x14ac:dyDescent="0.25">
      <c r="A31" s="44">
        <v>4</v>
      </c>
      <c r="B31" s="40">
        <v>200</v>
      </c>
      <c r="C31" s="41">
        <v>21807852</v>
      </c>
      <c r="D31" s="41">
        <v>21938109</v>
      </c>
      <c r="E31" s="41">
        <v>19046628</v>
      </c>
      <c r="F31" s="161">
        <f t="shared" ref="F31:F35" si="11">(C31-$F$74)/($F$50-$F$74)*100</f>
        <v>161.49972508732836</v>
      </c>
      <c r="G31" s="161">
        <f t="shared" si="8"/>
        <v>162.65785250881819</v>
      </c>
      <c r="H31" s="161">
        <f t="shared" si="8"/>
        <v>136.94941891356504</v>
      </c>
      <c r="I31" s="43">
        <f t="shared" si="9"/>
        <v>153.70233216990388</v>
      </c>
      <c r="J31" s="43">
        <f t="shared" si="10"/>
        <v>14.5199997145975</v>
      </c>
    </row>
    <row r="32" spans="1:10" ht="12.75" customHeight="1" x14ac:dyDescent="0.25">
      <c r="A32" s="44">
        <v>4</v>
      </c>
      <c r="B32" s="40">
        <v>100</v>
      </c>
      <c r="C32" s="41">
        <v>21426641</v>
      </c>
      <c r="D32" s="41">
        <v>19794340</v>
      </c>
      <c r="E32" s="41">
        <v>19242962</v>
      </c>
      <c r="F32" s="161">
        <f t="shared" si="11"/>
        <v>158.11034169546789</v>
      </c>
      <c r="G32" s="161">
        <f t="shared" si="8"/>
        <v>143.59739768305164</v>
      </c>
      <c r="H32" s="161">
        <f t="shared" si="8"/>
        <v>138.69504324984476</v>
      </c>
      <c r="I32" s="43">
        <f t="shared" si="9"/>
        <v>146.80092754278812</v>
      </c>
      <c r="J32" s="43">
        <f t="shared" si="10"/>
        <v>10.096306557589333</v>
      </c>
    </row>
    <row r="33" spans="1:10" ht="12.75" customHeight="1" x14ac:dyDescent="0.25">
      <c r="A33" s="44">
        <v>4</v>
      </c>
      <c r="B33" s="40">
        <v>50</v>
      </c>
      <c r="C33" s="41">
        <v>21672118</v>
      </c>
      <c r="D33" s="41">
        <v>19855834</v>
      </c>
      <c r="E33" s="41">
        <v>19706268</v>
      </c>
      <c r="F33" s="161">
        <f t="shared" si="11"/>
        <v>160.29290113599748</v>
      </c>
      <c r="G33" s="161">
        <f t="shared" si="8"/>
        <v>144.14414670734283</v>
      </c>
      <c r="H33" s="161">
        <f t="shared" si="8"/>
        <v>142.81434112359264</v>
      </c>
      <c r="I33" s="43">
        <f t="shared" si="9"/>
        <v>149.08379632231097</v>
      </c>
      <c r="J33" s="43">
        <f t="shared" si="10"/>
        <v>9.7301140160740491</v>
      </c>
    </row>
    <row r="34" spans="1:10" ht="12.75" customHeight="1" x14ac:dyDescent="0.25">
      <c r="A34" s="44">
        <v>4</v>
      </c>
      <c r="B34" s="40">
        <v>25</v>
      </c>
      <c r="C34" s="41">
        <v>22268062</v>
      </c>
      <c r="D34" s="41">
        <v>20177765</v>
      </c>
      <c r="E34" s="41">
        <v>18176644</v>
      </c>
      <c r="F34" s="161">
        <f t="shared" si="11"/>
        <v>165.59149612952834</v>
      </c>
      <c r="G34" s="161">
        <f t="shared" si="8"/>
        <v>147.0064659602632</v>
      </c>
      <c r="H34" s="161">
        <f t="shared" si="8"/>
        <v>129.21430811984627</v>
      </c>
      <c r="I34" s="43">
        <f t="shared" si="9"/>
        <v>147.27075673654591</v>
      </c>
      <c r="J34" s="43">
        <f t="shared" si="10"/>
        <v>18.190034059444837</v>
      </c>
    </row>
    <row r="35" spans="1:10" ht="12.75" customHeight="1" x14ac:dyDescent="0.25">
      <c r="A35" s="44">
        <v>4</v>
      </c>
      <c r="B35" s="40">
        <v>12.5</v>
      </c>
      <c r="C35" s="41">
        <v>22007584</v>
      </c>
      <c r="D35" s="41">
        <v>18343205</v>
      </c>
      <c r="E35" s="41">
        <v>19201187</v>
      </c>
      <c r="F35" s="161">
        <f t="shared" si="11"/>
        <v>163.27556136598523</v>
      </c>
      <c r="G35" s="161">
        <f t="shared" si="8"/>
        <v>130.69521787095962</v>
      </c>
      <c r="H35" s="161">
        <f t="shared" si="8"/>
        <v>138.32361773695303</v>
      </c>
      <c r="I35" s="43">
        <f t="shared" si="9"/>
        <v>144.09813232463262</v>
      </c>
      <c r="J35" s="43">
        <f t="shared" si="10"/>
        <v>17.040494699566608</v>
      </c>
    </row>
    <row r="36" spans="1:10" ht="12.75" customHeight="1" x14ac:dyDescent="0.25">
      <c r="A36" s="60" t="s">
        <v>80</v>
      </c>
      <c r="B36" s="40"/>
      <c r="C36" s="40"/>
      <c r="D36" s="40"/>
      <c r="E36" s="40"/>
      <c r="F36" s="40"/>
      <c r="G36" s="40"/>
      <c r="H36" s="40"/>
      <c r="I36" s="43"/>
      <c r="J36" s="43"/>
    </row>
    <row r="37" spans="1:10" ht="12.75" customHeight="1" x14ac:dyDescent="0.25">
      <c r="A37" s="44">
        <v>5</v>
      </c>
      <c r="B37" s="40">
        <v>0.625</v>
      </c>
      <c r="C37" s="41">
        <v>22363819</v>
      </c>
      <c r="D37" s="41">
        <v>23088319</v>
      </c>
      <c r="E37" s="41">
        <v>22205685</v>
      </c>
      <c r="F37" s="161">
        <f>(C37-$F$77)/($F$53-$F$77)*100</f>
        <v>276.31008019239903</v>
      </c>
      <c r="G37" s="161">
        <f t="shared" ref="G37:H42" si="12">(D37-$F$77)/($F$53-$F$77)*100</f>
        <v>287.23841385456279</v>
      </c>
      <c r="H37" s="161">
        <f t="shared" si="12"/>
        <v>273.92479224853065</v>
      </c>
      <c r="I37" s="43">
        <f t="shared" ref="I37:I42" si="13">AVERAGE(F37:H37)</f>
        <v>279.15776209849747</v>
      </c>
      <c r="J37" s="43">
        <f t="shared" ref="J37:J42" si="14">STDEV(F37:H37)</f>
        <v>7.0989505735631031</v>
      </c>
    </row>
    <row r="38" spans="1:10" ht="12.75" customHeight="1" x14ac:dyDescent="0.25">
      <c r="A38" s="44">
        <v>5</v>
      </c>
      <c r="B38" s="40">
        <v>1.25</v>
      </c>
      <c r="C38" s="41">
        <v>20510290</v>
      </c>
      <c r="D38" s="41">
        <v>20463942</v>
      </c>
      <c r="E38" s="41">
        <v>20004037</v>
      </c>
      <c r="F38" s="161">
        <f t="shared" ref="F38:F42" si="15">(C38-$F$77)/($F$53-$F$77)*100</f>
        <v>248.3515110212509</v>
      </c>
      <c r="G38" s="161">
        <f t="shared" si="12"/>
        <v>247.65239934620058</v>
      </c>
      <c r="H38" s="161">
        <f t="shared" si="12"/>
        <v>240.71520777560366</v>
      </c>
      <c r="I38" s="43">
        <f t="shared" si="13"/>
        <v>245.57303938101836</v>
      </c>
      <c r="J38" s="43">
        <f t="shared" si="14"/>
        <v>4.2215027198229471</v>
      </c>
    </row>
    <row r="39" spans="1:10" ht="12.75" customHeight="1" x14ac:dyDescent="0.25">
      <c r="A39" s="44">
        <v>5</v>
      </c>
      <c r="B39" s="40">
        <v>2.5</v>
      </c>
      <c r="C39" s="41">
        <v>16543612</v>
      </c>
      <c r="D39" s="41">
        <v>18960001</v>
      </c>
      <c r="E39" s="41">
        <v>19155734</v>
      </c>
      <c r="F39" s="161">
        <f t="shared" si="15"/>
        <v>188.5182733202646</v>
      </c>
      <c r="G39" s="161">
        <f t="shared" si="12"/>
        <v>224.96700382348379</v>
      </c>
      <c r="H39" s="161">
        <f t="shared" si="12"/>
        <v>227.91943382030411</v>
      </c>
      <c r="I39" s="43">
        <f t="shared" si="13"/>
        <v>213.80157032135082</v>
      </c>
      <c r="J39" s="43">
        <f t="shared" si="14"/>
        <v>21.945683884431201</v>
      </c>
    </row>
    <row r="40" spans="1:10" ht="12.75" customHeight="1" x14ac:dyDescent="0.25">
      <c r="A40" s="44">
        <v>5</v>
      </c>
      <c r="B40" s="40">
        <v>5</v>
      </c>
      <c r="C40" s="41">
        <v>15660401</v>
      </c>
      <c r="D40" s="41">
        <v>18889598</v>
      </c>
      <c r="E40" s="41">
        <v>17943457</v>
      </c>
      <c r="F40" s="161">
        <f t="shared" si="15"/>
        <v>175.19594826561539</v>
      </c>
      <c r="G40" s="161">
        <f t="shared" si="12"/>
        <v>223.90504733650337</v>
      </c>
      <c r="H40" s="161">
        <f t="shared" si="12"/>
        <v>209.63348827583624</v>
      </c>
      <c r="I40" s="43">
        <f t="shared" si="13"/>
        <v>202.911494625985</v>
      </c>
      <c r="J40" s="43">
        <f t="shared" si="14"/>
        <v>25.040626630455684</v>
      </c>
    </row>
    <row r="41" spans="1:10" ht="12.75" customHeight="1" x14ac:dyDescent="0.25">
      <c r="A41" s="44">
        <v>5</v>
      </c>
      <c r="B41" s="40">
        <v>10</v>
      </c>
      <c r="C41" s="41">
        <v>15756472</v>
      </c>
      <c r="D41" s="41">
        <v>15141555</v>
      </c>
      <c r="E41" s="41">
        <v>15374983</v>
      </c>
      <c r="F41" s="161">
        <f t="shared" si="15"/>
        <v>176.64508000234102</v>
      </c>
      <c r="G41" s="161">
        <f t="shared" si="12"/>
        <v>167.36969263099974</v>
      </c>
      <c r="H41" s="161">
        <f t="shared" si="12"/>
        <v>170.89071274154711</v>
      </c>
      <c r="I41" s="43">
        <f t="shared" si="13"/>
        <v>171.63516179162926</v>
      </c>
      <c r="J41" s="43">
        <f t="shared" si="14"/>
        <v>4.6822917479836228</v>
      </c>
    </row>
    <row r="42" spans="1:10" ht="12.75" customHeight="1" x14ac:dyDescent="0.25">
      <c r="A42" s="44">
        <v>5</v>
      </c>
      <c r="B42" s="45">
        <v>20</v>
      </c>
      <c r="C42" s="41">
        <v>16795773</v>
      </c>
      <c r="D42" s="41">
        <v>17585051</v>
      </c>
      <c r="E42" s="41">
        <v>16790870</v>
      </c>
      <c r="F42" s="161">
        <f t="shared" si="15"/>
        <v>192.32186137352184</v>
      </c>
      <c r="G42" s="161">
        <f t="shared" si="12"/>
        <v>204.22730421162444</v>
      </c>
      <c r="H42" s="161">
        <f t="shared" si="12"/>
        <v>192.24790468622635</v>
      </c>
      <c r="I42" s="43">
        <f t="shared" si="13"/>
        <v>196.26569009045753</v>
      </c>
      <c r="J42" s="43">
        <f t="shared" si="14"/>
        <v>6.8950592425788519</v>
      </c>
    </row>
    <row r="43" spans="1:10" ht="12.75" customHeight="1" x14ac:dyDescent="0.25">
      <c r="A43" s="44"/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.75" customHeight="1" x14ac:dyDescent="0.25">
      <c r="B44" s="40"/>
      <c r="C44" s="40" t="s">
        <v>22</v>
      </c>
      <c r="D44" s="40"/>
      <c r="E44" s="40"/>
      <c r="F44" s="43" t="s">
        <v>20</v>
      </c>
      <c r="G44" s="43" t="s">
        <v>21</v>
      </c>
      <c r="H44" s="40"/>
      <c r="I44" s="40"/>
      <c r="J44" s="40"/>
    </row>
    <row r="45" spans="1:10" ht="12.75" customHeight="1" x14ac:dyDescent="0.25">
      <c r="A45" s="39" t="s">
        <v>6</v>
      </c>
      <c r="B45" s="47">
        <v>1</v>
      </c>
      <c r="C45" s="41">
        <v>19114573</v>
      </c>
      <c r="D45" s="160"/>
      <c r="E45" s="160"/>
      <c r="F45" s="163"/>
      <c r="G45" s="48"/>
      <c r="H45" s="40"/>
      <c r="I45" s="40"/>
      <c r="J45" s="40"/>
    </row>
    <row r="46" spans="1:10" ht="12.75" customHeight="1" thickBot="1" x14ac:dyDescent="0.3">
      <c r="A46" s="44"/>
      <c r="B46" s="47">
        <v>1</v>
      </c>
      <c r="C46" s="49">
        <v>19897776</v>
      </c>
      <c r="D46" s="162"/>
      <c r="E46" s="162"/>
      <c r="F46" s="163"/>
      <c r="G46" s="48"/>
      <c r="H46" s="40"/>
      <c r="I46" s="40"/>
      <c r="J46" s="40"/>
    </row>
    <row r="47" spans="1:10" ht="12.75" customHeight="1" thickBot="1" x14ac:dyDescent="0.3">
      <c r="A47" s="44"/>
      <c r="B47" s="47"/>
      <c r="C47" s="40"/>
      <c r="D47" s="40"/>
      <c r="E47" s="40"/>
      <c r="F47" s="50">
        <f>AVERAGE(C45:C46)</f>
        <v>19506174.5</v>
      </c>
      <c r="G47" s="50">
        <f>STDEV(C45:C46)</f>
        <v>553808.15234564757</v>
      </c>
      <c r="H47" s="40"/>
      <c r="I47" s="40"/>
      <c r="J47" s="40"/>
    </row>
    <row r="48" spans="1:10" ht="12.75" customHeight="1" x14ac:dyDescent="0.25">
      <c r="A48" s="44"/>
      <c r="B48" s="47">
        <v>2</v>
      </c>
      <c r="C48" s="49">
        <v>14890850</v>
      </c>
      <c r="D48" s="162"/>
      <c r="E48" s="162"/>
      <c r="F48" s="163"/>
      <c r="G48" s="48"/>
      <c r="H48" s="40"/>
      <c r="I48" s="40"/>
      <c r="J48" s="40"/>
    </row>
    <row r="49" spans="1:11" ht="12.75" customHeight="1" thickBot="1" x14ac:dyDescent="0.3">
      <c r="A49" s="44"/>
      <c r="B49" s="47">
        <v>2</v>
      </c>
      <c r="C49" s="49">
        <v>14890850</v>
      </c>
      <c r="D49" s="162"/>
      <c r="E49" s="162"/>
      <c r="F49" s="163"/>
      <c r="G49" s="48"/>
      <c r="H49" s="40"/>
      <c r="I49" s="40"/>
      <c r="J49" s="40"/>
    </row>
    <row r="50" spans="1:11" ht="12.75" customHeight="1" thickBot="1" x14ac:dyDescent="0.3">
      <c r="A50" s="44"/>
      <c r="B50" s="47"/>
      <c r="C50" s="40"/>
      <c r="D50" s="40"/>
      <c r="E50" s="40"/>
      <c r="F50" s="50">
        <f>AVERAGE(C48:C49)</f>
        <v>14890850</v>
      </c>
      <c r="G50" s="50">
        <f>STDEV(C48:C49)</f>
        <v>0</v>
      </c>
      <c r="H50" s="40"/>
      <c r="I50" s="40"/>
      <c r="J50" s="40"/>
    </row>
    <row r="51" spans="1:11" ht="12.75" customHeight="1" x14ac:dyDescent="0.25">
      <c r="A51" s="44"/>
      <c r="B51" s="47">
        <v>3</v>
      </c>
      <c r="C51" s="49">
        <v>10688937</v>
      </c>
      <c r="D51" s="162"/>
      <c r="E51" s="162"/>
      <c r="F51" s="163"/>
      <c r="G51" s="48"/>
      <c r="H51" s="40"/>
      <c r="I51" s="40"/>
      <c r="J51" s="40"/>
    </row>
    <row r="52" spans="1:11" ht="12.75" customHeight="1" thickBot="1" x14ac:dyDescent="0.3">
      <c r="A52" s="44"/>
      <c r="B52" s="47">
        <v>3</v>
      </c>
      <c r="C52" s="49">
        <v>10661550</v>
      </c>
      <c r="D52" s="162"/>
      <c r="E52" s="162"/>
      <c r="F52" s="163"/>
      <c r="G52" s="48"/>
      <c r="H52" s="40"/>
      <c r="I52" s="40"/>
      <c r="J52" s="40"/>
    </row>
    <row r="53" spans="1:11" ht="12.75" customHeight="1" thickBot="1" x14ac:dyDescent="0.3">
      <c r="A53" s="44"/>
      <c r="B53" s="47"/>
      <c r="C53" s="40"/>
      <c r="D53" s="40"/>
      <c r="E53" s="40"/>
      <c r="F53" s="50">
        <f>AVERAGE(C51:C52)</f>
        <v>10675243.5</v>
      </c>
      <c r="G53" s="50">
        <f>STDEV(C51:C52)</f>
        <v>19365.533416355978</v>
      </c>
      <c r="H53" s="40"/>
      <c r="I53" s="40"/>
      <c r="J53" s="40"/>
    </row>
    <row r="54" spans="1:11" ht="12.75" customHeight="1" x14ac:dyDescent="0.25">
      <c r="B54" s="47"/>
      <c r="C54" s="40"/>
      <c r="D54" s="40"/>
      <c r="E54" s="40"/>
      <c r="F54" s="156"/>
      <c r="G54" s="156"/>
      <c r="H54" s="40"/>
      <c r="I54" s="40"/>
      <c r="J54" s="40"/>
    </row>
    <row r="55" spans="1:11" ht="12.75" customHeight="1" x14ac:dyDescent="0.25">
      <c r="A55" s="39"/>
      <c r="B55" s="47"/>
      <c r="C55" s="40"/>
      <c r="D55" s="40"/>
      <c r="E55" s="40"/>
      <c r="F55" s="156"/>
      <c r="G55" s="156"/>
      <c r="H55" s="159"/>
      <c r="I55" s="160"/>
      <c r="J55" s="160"/>
    </row>
    <row r="56" spans="1:11" ht="12.75" customHeight="1" x14ac:dyDescent="0.25">
      <c r="B56" s="47"/>
      <c r="C56" s="40"/>
      <c r="D56" s="40"/>
      <c r="E56" s="40"/>
      <c r="F56" s="43" t="s">
        <v>20</v>
      </c>
      <c r="G56" s="43" t="s">
        <v>21</v>
      </c>
      <c r="H56" s="40"/>
      <c r="I56" s="40"/>
      <c r="J56" s="40"/>
    </row>
    <row r="57" spans="1:11" ht="12.75" customHeight="1" x14ac:dyDescent="0.25">
      <c r="A57" s="39" t="s">
        <v>23</v>
      </c>
      <c r="B57" s="47">
        <v>1</v>
      </c>
      <c r="C57" s="41">
        <v>15952794</v>
      </c>
      <c r="D57" s="160"/>
      <c r="E57" s="160"/>
      <c r="F57" s="48"/>
      <c r="G57" s="48"/>
      <c r="H57" s="40"/>
      <c r="I57" s="51"/>
      <c r="J57" s="52" t="s">
        <v>24</v>
      </c>
      <c r="K57" s="52"/>
    </row>
    <row r="58" spans="1:11" ht="12.75" customHeight="1" thickBot="1" x14ac:dyDescent="0.3">
      <c r="B58" s="47">
        <v>1</v>
      </c>
      <c r="C58" s="49">
        <v>15675376</v>
      </c>
      <c r="D58" s="162"/>
      <c r="E58" s="162"/>
      <c r="F58" s="48"/>
      <c r="G58" s="48"/>
      <c r="H58" s="40"/>
      <c r="I58" s="40"/>
      <c r="J58" s="40"/>
    </row>
    <row r="59" spans="1:11" ht="12.75" customHeight="1" thickBot="1" x14ac:dyDescent="0.3">
      <c r="B59" s="47"/>
      <c r="C59" s="157"/>
      <c r="D59" s="157"/>
      <c r="E59" s="157"/>
      <c r="F59" s="50">
        <f>AVERAGE(C57:C58)</f>
        <v>15814085</v>
      </c>
      <c r="G59" s="50">
        <f>STDEV(C57:C58)</f>
        <v>196164.14902320964</v>
      </c>
      <c r="H59" s="40"/>
      <c r="I59" s="40"/>
      <c r="J59" s="40"/>
    </row>
    <row r="60" spans="1:11" ht="12.75" customHeight="1" x14ac:dyDescent="0.25">
      <c r="B60" s="47">
        <v>2</v>
      </c>
      <c r="C60" s="49">
        <v>15908822</v>
      </c>
      <c r="D60" s="162"/>
      <c r="E60" s="162"/>
      <c r="F60" s="48"/>
      <c r="G60" s="48"/>
      <c r="H60" s="40"/>
      <c r="I60" s="40"/>
      <c r="J60" s="40"/>
    </row>
    <row r="61" spans="1:11" ht="12.75" customHeight="1" thickBot="1" x14ac:dyDescent="0.3">
      <c r="B61" s="44">
        <v>2</v>
      </c>
      <c r="C61" s="49">
        <v>15908822</v>
      </c>
      <c r="D61" s="162"/>
      <c r="E61" s="162"/>
      <c r="F61" s="48"/>
      <c r="G61" s="48"/>
      <c r="H61" s="40"/>
      <c r="I61" s="40"/>
      <c r="J61" s="40"/>
    </row>
    <row r="62" spans="1:11" ht="12.75" customHeight="1" thickBot="1" x14ac:dyDescent="0.3">
      <c r="B62" s="40"/>
      <c r="C62" s="40"/>
      <c r="D62" s="40"/>
      <c r="E62" s="40"/>
      <c r="F62" s="50">
        <f>AVERAGE(C60:C61)</f>
        <v>15908822</v>
      </c>
      <c r="G62" s="50">
        <f>STDEV(C60:C61)</f>
        <v>0</v>
      </c>
      <c r="H62" s="40"/>
      <c r="I62" s="40"/>
      <c r="J62" s="40"/>
    </row>
    <row r="63" spans="1:11" ht="12.75" customHeight="1" x14ac:dyDescent="0.25">
      <c r="B63" s="44">
        <v>3</v>
      </c>
      <c r="C63" s="49">
        <v>13013030</v>
      </c>
      <c r="D63" s="162"/>
      <c r="E63" s="162"/>
      <c r="F63" s="48"/>
      <c r="G63" s="48"/>
      <c r="H63" s="40"/>
      <c r="I63" s="40"/>
      <c r="J63" s="40"/>
    </row>
    <row r="64" spans="1:11" ht="12.75" customHeight="1" thickBot="1" x14ac:dyDescent="0.3">
      <c r="B64" s="47">
        <v>3</v>
      </c>
      <c r="C64" s="49">
        <v>11565712</v>
      </c>
      <c r="D64" s="162"/>
      <c r="E64" s="162"/>
      <c r="F64" s="48"/>
      <c r="G64" s="48"/>
      <c r="H64" s="40"/>
      <c r="I64" s="40"/>
      <c r="J64" s="40"/>
    </row>
    <row r="65" spans="1:10" ht="12.75" customHeight="1" thickBot="1" x14ac:dyDescent="0.3">
      <c r="B65" s="47"/>
      <c r="C65" s="40"/>
      <c r="D65" s="40"/>
      <c r="E65" s="40"/>
      <c r="F65" s="50">
        <f>AVERAGE(C63:C64)</f>
        <v>12289371</v>
      </c>
      <c r="G65" s="50" t="e">
        <f>STDEV(G62:G64)</f>
        <v>#DIV/0!</v>
      </c>
      <c r="H65" s="40"/>
      <c r="I65" s="40"/>
      <c r="J65" s="40"/>
    </row>
    <row r="66" spans="1:10" ht="12.75" customHeight="1" x14ac:dyDescent="0.25">
      <c r="B66" s="47"/>
      <c r="C66" s="40"/>
      <c r="D66" s="40"/>
      <c r="E66" s="40"/>
      <c r="F66" s="156"/>
      <c r="G66" s="156"/>
      <c r="H66" s="40"/>
      <c r="I66" s="40"/>
      <c r="J66" s="40"/>
    </row>
    <row r="67" spans="1:10" ht="12.75" customHeight="1" x14ac:dyDescent="0.25">
      <c r="B67" s="47"/>
      <c r="C67" s="40"/>
      <c r="D67" s="40"/>
      <c r="E67" s="40"/>
      <c r="F67" s="156"/>
      <c r="G67" s="156"/>
      <c r="H67" s="40"/>
      <c r="I67" s="40"/>
      <c r="J67" s="40"/>
    </row>
    <row r="68" spans="1:10" ht="12.75" customHeight="1" x14ac:dyDescent="0.25">
      <c r="B68" s="47"/>
      <c r="C68" s="40"/>
      <c r="D68" s="40"/>
      <c r="E68" s="40"/>
      <c r="F68" s="43" t="s">
        <v>20</v>
      </c>
      <c r="G68" s="43" t="s">
        <v>21</v>
      </c>
      <c r="H68" s="40"/>
      <c r="I68" s="40"/>
      <c r="J68" s="40"/>
    </row>
    <row r="69" spans="1:10" ht="12.75" customHeight="1" x14ac:dyDescent="0.25">
      <c r="A69" t="s">
        <v>65</v>
      </c>
      <c r="B69" s="47">
        <v>1</v>
      </c>
      <c r="C69" s="41">
        <v>4597031</v>
      </c>
      <c r="D69" s="162"/>
      <c r="E69" s="160"/>
      <c r="F69" s="48"/>
      <c r="G69" s="48"/>
      <c r="H69" s="40"/>
      <c r="I69" s="40"/>
      <c r="J69" s="40"/>
    </row>
    <row r="70" spans="1:10" ht="12.75" customHeight="1" thickBot="1" x14ac:dyDescent="0.3">
      <c r="A70" t="s">
        <v>66</v>
      </c>
      <c r="B70" s="47">
        <v>1</v>
      </c>
      <c r="C70" s="41">
        <v>4583929</v>
      </c>
      <c r="D70" s="162"/>
      <c r="E70" s="162"/>
      <c r="F70" s="48"/>
      <c r="G70" s="48"/>
      <c r="H70" s="40"/>
      <c r="I70" s="40"/>
      <c r="J70" s="40"/>
    </row>
    <row r="71" spans="1:10" ht="12.75" customHeight="1" thickBot="1" x14ac:dyDescent="0.3">
      <c r="B71" s="47"/>
      <c r="C71" s="40"/>
      <c r="D71" s="40"/>
      <c r="E71" s="40"/>
      <c r="F71" s="50">
        <f>AVERAGE(C69:C70)</f>
        <v>4590480</v>
      </c>
      <c r="G71" s="50">
        <f>STDEV(C69:C70)</f>
        <v>9264.5130471061457</v>
      </c>
      <c r="H71" s="40"/>
      <c r="I71" s="40"/>
      <c r="J71" s="40"/>
    </row>
    <row r="72" spans="1:10" ht="12.75" customHeight="1" x14ac:dyDescent="0.25">
      <c r="B72" s="44">
        <v>2</v>
      </c>
      <c r="C72" s="41">
        <v>3643642</v>
      </c>
      <c r="D72" s="162"/>
      <c r="E72" s="162"/>
      <c r="F72" s="48"/>
      <c r="G72" s="48"/>
      <c r="H72" s="40"/>
      <c r="I72" s="40"/>
      <c r="J72" s="40"/>
    </row>
    <row r="73" spans="1:10" ht="12.75" customHeight="1" thickBot="1" x14ac:dyDescent="0.3">
      <c r="B73" s="44">
        <v>2</v>
      </c>
      <c r="C73" s="41">
        <v>3643642</v>
      </c>
      <c r="D73" s="162"/>
      <c r="E73" s="162"/>
      <c r="F73" s="48"/>
      <c r="G73" s="48"/>
      <c r="H73" s="40"/>
      <c r="I73" s="40"/>
      <c r="J73" s="40"/>
    </row>
    <row r="74" spans="1:10" ht="12.75" customHeight="1" thickBot="1" x14ac:dyDescent="0.3">
      <c r="B74" s="44"/>
      <c r="C74" s="40"/>
      <c r="D74" s="40"/>
      <c r="E74" s="40"/>
      <c r="F74" s="50">
        <f>AVERAGE(C72:C73)</f>
        <v>3643642</v>
      </c>
      <c r="G74" s="50">
        <f>STDEV(C72:C73)</f>
        <v>0</v>
      </c>
      <c r="H74" s="40"/>
      <c r="I74" s="40"/>
      <c r="J74" s="40"/>
    </row>
    <row r="75" spans="1:10" ht="12.75" customHeight="1" x14ac:dyDescent="0.25">
      <c r="B75" s="44">
        <v>3</v>
      </c>
      <c r="C75" s="41">
        <v>4001283</v>
      </c>
      <c r="D75" s="162"/>
      <c r="E75" s="162"/>
      <c r="F75" s="48"/>
      <c r="G75" s="48"/>
      <c r="H75" s="40"/>
      <c r="I75" s="40"/>
      <c r="J75" s="40"/>
    </row>
    <row r="76" spans="1:10" ht="12.75" customHeight="1" thickBot="1" x14ac:dyDescent="0.3">
      <c r="B76" s="44">
        <v>3</v>
      </c>
      <c r="C76" s="41">
        <v>4090092</v>
      </c>
      <c r="D76" s="162"/>
      <c r="E76" s="162"/>
      <c r="F76" s="48"/>
      <c r="G76" s="48"/>
      <c r="H76" s="40"/>
      <c r="I76" s="40"/>
      <c r="J76" s="40"/>
    </row>
    <row r="77" spans="1:10" ht="12.75" customHeight="1" thickBot="1" x14ac:dyDescent="0.3">
      <c r="B77" s="40"/>
      <c r="C77" s="40"/>
      <c r="D77" s="40"/>
      <c r="E77" s="40"/>
      <c r="F77" s="50">
        <f>AVERAGE(C75:C76)</f>
        <v>4045687.5</v>
      </c>
      <c r="G77" s="50">
        <f>STDEV(C75:C76)</f>
        <v>62797.4461303961</v>
      </c>
      <c r="H77" s="40"/>
      <c r="I77" s="40"/>
      <c r="J77" s="40"/>
    </row>
    <row r="78" spans="1:10" ht="12.75" customHeight="1" x14ac:dyDescent="0.25">
      <c r="B78" s="40"/>
      <c r="C78" s="40"/>
      <c r="D78" s="40"/>
      <c r="E78" s="40"/>
      <c r="F78" s="40"/>
      <c r="G78" s="40"/>
      <c r="H78" s="40"/>
      <c r="I78" s="40"/>
      <c r="J78" s="40"/>
    </row>
    <row r="79" spans="1:10" ht="12.75" customHeight="1" x14ac:dyDescent="0.25">
      <c r="B79" s="40"/>
      <c r="C79" s="40"/>
      <c r="D79" s="40"/>
      <c r="E79" s="40"/>
      <c r="F79" s="40"/>
      <c r="G79" s="40"/>
      <c r="H79" s="40"/>
      <c r="I79" s="40"/>
      <c r="J79" s="40"/>
    </row>
    <row r="80" spans="1:10" ht="12.75" customHeight="1" x14ac:dyDescent="0.25">
      <c r="B80" s="40"/>
      <c r="C80" s="40"/>
      <c r="D80" s="40"/>
      <c r="E80" s="40"/>
      <c r="F80" s="40"/>
      <c r="G80" s="40"/>
      <c r="H80" s="40"/>
      <c r="I80" s="40"/>
      <c r="J80" s="40"/>
    </row>
    <row r="81" spans="2:10" ht="12.75" customHeight="1" x14ac:dyDescent="0.25">
      <c r="B81" s="40"/>
      <c r="C81" s="40"/>
      <c r="D81" s="40"/>
      <c r="E81" s="40"/>
      <c r="F81" s="40"/>
      <c r="G81" s="40"/>
      <c r="H81" s="40"/>
      <c r="I81" s="40"/>
      <c r="J81" s="40"/>
    </row>
    <row r="82" spans="2:10" ht="12.75" customHeight="1" x14ac:dyDescent="0.25">
      <c r="B82" s="40"/>
      <c r="C82" s="40"/>
      <c r="D82" s="40"/>
      <c r="E82" s="40"/>
      <c r="F82" s="40"/>
      <c r="G82" s="40"/>
      <c r="H82" s="40"/>
      <c r="I82" s="40"/>
      <c r="J82" s="40"/>
    </row>
    <row r="83" spans="2:10" ht="12.75" customHeight="1" x14ac:dyDescent="0.25">
      <c r="B83" s="40"/>
      <c r="C83" s="40"/>
      <c r="D83" s="40"/>
      <c r="E83" s="40"/>
      <c r="F83" s="40"/>
      <c r="G83" s="40"/>
      <c r="H83" s="40"/>
      <c r="I83" s="40"/>
      <c r="J83" s="40"/>
    </row>
    <row r="84" spans="2:10" ht="12.75" customHeight="1" x14ac:dyDescent="0.25">
      <c r="B84" s="40"/>
      <c r="C84" s="40"/>
      <c r="D84" s="40"/>
      <c r="E84" s="40"/>
      <c r="F84" s="40"/>
      <c r="G84" s="40"/>
      <c r="H84" s="40"/>
      <c r="I84" s="40"/>
      <c r="J84" s="40"/>
    </row>
    <row r="85" spans="2:10" ht="12.75" customHeight="1" x14ac:dyDescent="0.25">
      <c r="B85" s="40"/>
      <c r="C85" s="40"/>
      <c r="D85" s="40"/>
      <c r="E85" s="40"/>
      <c r="F85" s="40"/>
      <c r="G85" s="40"/>
      <c r="H85" s="40"/>
      <c r="I85" s="40"/>
      <c r="J85" s="40"/>
    </row>
    <row r="86" spans="2:10" ht="12.75" customHeight="1" x14ac:dyDescent="0.25">
      <c r="B86" s="40"/>
      <c r="C86" s="40"/>
      <c r="D86" s="40"/>
      <c r="E86" s="40"/>
      <c r="F86" s="40"/>
      <c r="G86" s="40"/>
      <c r="H86" s="40"/>
      <c r="I86" s="40"/>
      <c r="J86" s="40"/>
    </row>
    <row r="87" spans="2:10" ht="12.75" customHeight="1" x14ac:dyDescent="0.25">
      <c r="B87" s="40"/>
      <c r="C87" s="40"/>
      <c r="D87" s="40"/>
      <c r="E87" s="40"/>
      <c r="F87" s="40"/>
      <c r="G87" s="40"/>
      <c r="H87" s="40"/>
      <c r="I87" s="40"/>
      <c r="J87" s="40"/>
    </row>
    <row r="88" spans="2:10" ht="12.75" customHeight="1" x14ac:dyDescent="0.25">
      <c r="B88" s="40"/>
      <c r="C88" s="40"/>
      <c r="D88" s="40"/>
      <c r="E88" s="40"/>
      <c r="F88" s="40"/>
      <c r="G88" s="40"/>
      <c r="H88" s="40"/>
      <c r="I88" s="40"/>
      <c r="J88" s="40"/>
    </row>
    <row r="89" spans="2:10" ht="12.75" customHeight="1" x14ac:dyDescent="0.25">
      <c r="B89" s="40"/>
      <c r="C89" s="40"/>
      <c r="D89" s="40"/>
      <c r="E89" s="40"/>
      <c r="F89" s="40"/>
      <c r="G89" s="40"/>
      <c r="H89" s="40"/>
      <c r="I89" s="40"/>
      <c r="J89" s="40"/>
    </row>
    <row r="90" spans="2:10" ht="12.75" customHeight="1" x14ac:dyDescent="0.25">
      <c r="B90" s="40"/>
      <c r="C90" s="40"/>
      <c r="D90" s="40"/>
      <c r="E90" s="40"/>
      <c r="F90" s="40"/>
      <c r="G90" s="40"/>
      <c r="H90" s="40"/>
      <c r="I90" s="40"/>
      <c r="J90" s="40"/>
    </row>
    <row r="91" spans="2:10" ht="12.75" customHeight="1" x14ac:dyDescent="0.25">
      <c r="B91" s="40"/>
      <c r="C91" s="40"/>
      <c r="D91" s="40"/>
      <c r="E91" s="40"/>
      <c r="F91" s="40"/>
      <c r="G91" s="40"/>
      <c r="H91" s="40"/>
      <c r="I91" s="40"/>
      <c r="J91" s="40"/>
    </row>
    <row r="92" spans="2:10" ht="12.75" customHeight="1" x14ac:dyDescent="0.25">
      <c r="B92" s="40"/>
      <c r="C92" s="40"/>
      <c r="D92" s="40"/>
      <c r="E92" s="40"/>
      <c r="F92" s="40"/>
      <c r="G92" s="40"/>
      <c r="H92" s="40"/>
      <c r="I92" s="40"/>
      <c r="J92" s="40"/>
    </row>
    <row r="93" spans="2:10" ht="12.75" customHeight="1" x14ac:dyDescent="0.25">
      <c r="B93" s="40"/>
      <c r="C93" s="40"/>
      <c r="D93" s="40"/>
      <c r="E93" s="40"/>
      <c r="F93" s="40"/>
      <c r="G93" s="40"/>
      <c r="H93" s="40"/>
      <c r="I93" s="40"/>
      <c r="J93" s="40"/>
    </row>
    <row r="94" spans="2:10" ht="12.75" customHeight="1" x14ac:dyDescent="0.25">
      <c r="B94" s="40"/>
      <c r="C94" s="40"/>
      <c r="D94" s="40"/>
      <c r="E94" s="40"/>
      <c r="F94" s="40"/>
      <c r="G94" s="40"/>
      <c r="H94" s="40"/>
      <c r="I94" s="40"/>
      <c r="J94" s="40"/>
    </row>
    <row r="95" spans="2:10" ht="12.75" customHeight="1" x14ac:dyDescent="0.25">
      <c r="B95" s="40"/>
      <c r="C95" s="40"/>
      <c r="D95" s="40"/>
      <c r="E95" s="40"/>
      <c r="F95" s="40"/>
      <c r="G95" s="40"/>
      <c r="H95" s="40"/>
      <c r="I95" s="40"/>
      <c r="J95" s="40"/>
    </row>
    <row r="96" spans="2:10" ht="12.75" customHeight="1" x14ac:dyDescent="0.25">
      <c r="B96" s="40"/>
      <c r="C96" s="40"/>
      <c r="D96" s="40"/>
      <c r="E96" s="40"/>
      <c r="F96" s="40"/>
      <c r="G96" s="40"/>
      <c r="H96" s="40"/>
      <c r="I96" s="40"/>
      <c r="J96" s="40"/>
    </row>
    <row r="97" spans="2:10" ht="12.75" customHeight="1" x14ac:dyDescent="0.25">
      <c r="B97" s="40"/>
      <c r="C97" s="40"/>
      <c r="D97" s="40"/>
      <c r="E97" s="40"/>
      <c r="F97" s="40"/>
      <c r="G97" s="40"/>
      <c r="H97" s="40"/>
      <c r="I97" s="40"/>
      <c r="J97" s="40"/>
    </row>
    <row r="98" spans="2:10" ht="12.75" customHeight="1" x14ac:dyDescent="0.25">
      <c r="B98" s="40"/>
      <c r="C98" s="40"/>
      <c r="D98" s="40"/>
      <c r="E98" s="40"/>
      <c r="F98" s="40"/>
      <c r="G98" s="40"/>
      <c r="H98" s="40"/>
      <c r="I98" s="40"/>
      <c r="J98" s="40"/>
    </row>
    <row r="99" spans="2:10" ht="12.75" customHeight="1" x14ac:dyDescent="0.25">
      <c r="B99" s="40"/>
      <c r="C99" s="40"/>
      <c r="D99" s="40"/>
      <c r="E99" s="40"/>
      <c r="F99" s="40"/>
      <c r="G99" s="40"/>
      <c r="H99" s="40"/>
      <c r="I99" s="40"/>
      <c r="J99" s="40"/>
    </row>
    <row r="100" spans="2:10" ht="12.75" customHeight="1" x14ac:dyDescent="0.25">
      <c r="B100" s="40"/>
      <c r="C100" s="40"/>
      <c r="D100" s="40"/>
      <c r="E100" s="40"/>
      <c r="F100" s="40"/>
      <c r="G100" s="40"/>
      <c r="H100" s="40"/>
      <c r="I100" s="40"/>
      <c r="J100" s="40"/>
    </row>
    <row r="101" spans="2:10" ht="12.75" customHeight="1" x14ac:dyDescent="0.25">
      <c r="B101" s="40"/>
      <c r="C101" s="40"/>
      <c r="D101" s="40"/>
      <c r="E101" s="40"/>
      <c r="F101" s="40"/>
      <c r="G101" s="40"/>
      <c r="H101" s="40"/>
      <c r="I101" s="40"/>
      <c r="J101" s="40"/>
    </row>
    <row r="102" spans="2:10" ht="12.75" customHeight="1" x14ac:dyDescent="0.25">
      <c r="B102" s="40"/>
      <c r="C102" s="40"/>
      <c r="D102" s="40"/>
      <c r="E102" s="40"/>
      <c r="F102" s="40"/>
      <c r="G102" s="40"/>
      <c r="H102" s="40"/>
      <c r="I102" s="40"/>
      <c r="J102" s="40"/>
    </row>
    <row r="103" spans="2:10" ht="12.75" customHeight="1" x14ac:dyDescent="0.25">
      <c r="B103" s="40"/>
      <c r="C103" s="40"/>
      <c r="D103" s="40"/>
      <c r="E103" s="40"/>
      <c r="F103" s="40"/>
      <c r="G103" s="40"/>
      <c r="H103" s="40"/>
      <c r="I103" s="40"/>
      <c r="J103" s="40"/>
    </row>
    <row r="104" spans="2:10" ht="12.75" customHeight="1" x14ac:dyDescent="0.25">
      <c r="B104" s="40"/>
      <c r="C104" s="40"/>
      <c r="D104" s="40"/>
      <c r="E104" s="40"/>
      <c r="F104" s="40"/>
      <c r="G104" s="40"/>
      <c r="H104" s="40"/>
      <c r="I104" s="40"/>
      <c r="J104" s="40"/>
    </row>
    <row r="105" spans="2:10" ht="12.75" customHeight="1" x14ac:dyDescent="0.25">
      <c r="B105" s="40"/>
      <c r="C105" s="40"/>
      <c r="D105" s="40"/>
      <c r="E105" s="40"/>
      <c r="F105" s="40"/>
      <c r="G105" s="40"/>
      <c r="H105" s="40"/>
      <c r="I105" s="40"/>
      <c r="J105" s="40"/>
    </row>
    <row r="106" spans="2:10" ht="12.75" customHeight="1" x14ac:dyDescent="0.25"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2:10" ht="12.75" customHeight="1" x14ac:dyDescent="0.25"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2:10" ht="12.75" customHeight="1" x14ac:dyDescent="0.25">
      <c r="B108" s="40"/>
      <c r="C108" s="40"/>
      <c r="D108" s="40"/>
      <c r="E108" s="40"/>
      <c r="F108" s="40"/>
      <c r="G108" s="40"/>
      <c r="H108" s="40"/>
      <c r="I108" s="40"/>
      <c r="J108" s="40"/>
    </row>
    <row r="109" spans="2:10" ht="12.75" customHeight="1" x14ac:dyDescent="0.25">
      <c r="B109" s="40"/>
      <c r="C109" s="40"/>
      <c r="D109" s="40"/>
      <c r="E109" s="40"/>
      <c r="F109" s="40"/>
      <c r="G109" s="40"/>
      <c r="H109" s="40"/>
      <c r="I109" s="40"/>
      <c r="J109" s="40"/>
    </row>
    <row r="110" spans="2:10" ht="12.75" customHeight="1" x14ac:dyDescent="0.25"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2:10" ht="12.75" customHeight="1" x14ac:dyDescent="0.25">
      <c r="B111" s="40"/>
      <c r="C111" s="40"/>
      <c r="D111" s="40"/>
      <c r="E111" s="40"/>
      <c r="F111" s="40"/>
      <c r="G111" s="40"/>
      <c r="H111" s="40"/>
      <c r="I111" s="40"/>
      <c r="J111" s="40"/>
    </row>
    <row r="112" spans="2:10" ht="12.75" customHeight="1" x14ac:dyDescent="0.25">
      <c r="B112" s="40"/>
      <c r="C112" s="40"/>
      <c r="D112" s="40"/>
      <c r="E112" s="40"/>
      <c r="F112" s="40"/>
      <c r="G112" s="40"/>
      <c r="H112" s="40"/>
      <c r="I112" s="40"/>
      <c r="J112" s="40"/>
    </row>
    <row r="113" spans="2:10" ht="12.75" customHeight="1" x14ac:dyDescent="0.25">
      <c r="B113" s="40"/>
      <c r="C113" s="40"/>
      <c r="D113" s="40"/>
      <c r="E113" s="40"/>
      <c r="F113" s="40"/>
      <c r="G113" s="40"/>
      <c r="H113" s="40"/>
      <c r="I113" s="40"/>
      <c r="J113" s="40"/>
    </row>
    <row r="114" spans="2:10" ht="12.75" customHeight="1" x14ac:dyDescent="0.25">
      <c r="B114" s="40"/>
      <c r="C114" s="40"/>
      <c r="D114" s="40"/>
      <c r="E114" s="40"/>
      <c r="F114" s="40"/>
      <c r="G114" s="40"/>
      <c r="H114" s="40"/>
      <c r="I114" s="40"/>
      <c r="J114" s="40"/>
    </row>
    <row r="115" spans="2:10" ht="12.75" customHeight="1" x14ac:dyDescent="0.25">
      <c r="B115" s="40"/>
      <c r="C115" s="40"/>
      <c r="D115" s="40"/>
      <c r="E115" s="40"/>
      <c r="F115" s="40"/>
      <c r="G115" s="40"/>
      <c r="H115" s="40"/>
      <c r="I115" s="40"/>
      <c r="J115" s="40"/>
    </row>
    <row r="116" spans="2:10" ht="12.75" customHeight="1" x14ac:dyDescent="0.25">
      <c r="B116" s="40"/>
      <c r="C116" s="40"/>
      <c r="D116" s="40"/>
      <c r="E116" s="40"/>
      <c r="F116" s="40"/>
      <c r="G116" s="40"/>
      <c r="H116" s="40"/>
      <c r="I116" s="40"/>
      <c r="J116" s="40"/>
    </row>
    <row r="117" spans="2:10" ht="12.75" customHeight="1" x14ac:dyDescent="0.25">
      <c r="B117" s="40"/>
      <c r="C117" s="40"/>
      <c r="D117" s="40"/>
      <c r="E117" s="40"/>
      <c r="F117" s="40"/>
      <c r="G117" s="40"/>
      <c r="H117" s="40"/>
      <c r="I117" s="40"/>
      <c r="J117" s="40"/>
    </row>
    <row r="118" spans="2:10" ht="12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</row>
    <row r="119" spans="2:10" ht="12.75" customHeight="1" x14ac:dyDescent="0.25">
      <c r="B119" s="40"/>
      <c r="C119" s="40"/>
      <c r="D119" s="40"/>
      <c r="E119" s="40"/>
      <c r="F119" s="40"/>
      <c r="G119" s="40"/>
      <c r="H119" s="40"/>
      <c r="I119" s="40"/>
      <c r="J119" s="40"/>
    </row>
    <row r="120" spans="2:10" ht="12.75" customHeight="1" x14ac:dyDescent="0.25">
      <c r="B120" s="40"/>
      <c r="C120" s="40"/>
      <c r="D120" s="40"/>
      <c r="E120" s="40"/>
      <c r="F120" s="40"/>
      <c r="G120" s="40"/>
      <c r="H120" s="40"/>
      <c r="I120" s="40"/>
      <c r="J120" s="40"/>
    </row>
    <row r="121" spans="2:10" ht="12.75" customHeight="1" x14ac:dyDescent="0.25">
      <c r="B121" s="40"/>
      <c r="C121" s="40"/>
      <c r="D121" s="40"/>
      <c r="E121" s="40"/>
      <c r="F121" s="40"/>
      <c r="G121" s="40"/>
      <c r="H121" s="40"/>
      <c r="I121" s="40"/>
      <c r="J121" s="40"/>
    </row>
    <row r="122" spans="2:10" ht="12.75" customHeight="1" x14ac:dyDescent="0.25"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2:10" ht="12.75" customHeight="1" x14ac:dyDescent="0.25">
      <c r="B123" s="40"/>
      <c r="C123" s="40"/>
      <c r="D123" s="40"/>
      <c r="E123" s="40"/>
      <c r="F123" s="40"/>
      <c r="G123" s="40"/>
      <c r="H123" s="40"/>
      <c r="I123" s="40"/>
      <c r="J123" s="40"/>
    </row>
    <row r="124" spans="2:10" ht="12.75" customHeight="1" x14ac:dyDescent="0.25">
      <c r="B124" s="40"/>
      <c r="C124" s="40"/>
      <c r="D124" s="40"/>
      <c r="E124" s="40"/>
      <c r="F124" s="40"/>
      <c r="G124" s="40"/>
      <c r="H124" s="40"/>
      <c r="I124" s="40"/>
      <c r="J124" s="40"/>
    </row>
    <row r="125" spans="2:10" ht="12.75" customHeight="1" x14ac:dyDescent="0.25">
      <c r="B125" s="40"/>
      <c r="C125" s="40"/>
      <c r="D125" s="40"/>
      <c r="E125" s="40"/>
      <c r="F125" s="40"/>
      <c r="G125" s="40"/>
      <c r="H125" s="40"/>
      <c r="I125" s="40"/>
      <c r="J125" s="40"/>
    </row>
    <row r="126" spans="2:10" ht="12.75" customHeight="1" x14ac:dyDescent="0.25">
      <c r="B126" s="40"/>
      <c r="C126" s="40"/>
      <c r="D126" s="40"/>
      <c r="E126" s="40"/>
      <c r="F126" s="40"/>
      <c r="G126" s="40"/>
      <c r="H126" s="40"/>
      <c r="I126" s="40"/>
      <c r="J126" s="40"/>
    </row>
    <row r="127" spans="2:10" ht="12.75" customHeight="1" x14ac:dyDescent="0.25">
      <c r="B127" s="40"/>
      <c r="C127" s="40"/>
      <c r="D127" s="40"/>
      <c r="E127" s="40"/>
      <c r="F127" s="40"/>
      <c r="G127" s="40"/>
      <c r="H127" s="40"/>
      <c r="I127" s="40"/>
      <c r="J127" s="40"/>
    </row>
    <row r="128" spans="2:10" ht="12.75" customHeight="1" x14ac:dyDescent="0.25">
      <c r="B128" s="40"/>
      <c r="C128" s="40"/>
      <c r="D128" s="40"/>
      <c r="E128" s="40"/>
      <c r="F128" s="40"/>
      <c r="G128" s="40"/>
      <c r="H128" s="40"/>
      <c r="I128" s="40"/>
      <c r="J128" s="40"/>
    </row>
    <row r="129" spans="2:10" ht="12.75" customHeight="1" x14ac:dyDescent="0.25">
      <c r="B129" s="40"/>
      <c r="C129" s="40"/>
      <c r="D129" s="40"/>
      <c r="E129" s="40"/>
      <c r="F129" s="40"/>
      <c r="G129" s="40"/>
      <c r="H129" s="40"/>
      <c r="I129" s="40"/>
      <c r="J129" s="40"/>
    </row>
    <row r="130" spans="2:10" ht="12.75" customHeight="1" x14ac:dyDescent="0.25">
      <c r="B130" s="40"/>
      <c r="C130" s="40"/>
      <c r="D130" s="40"/>
      <c r="E130" s="40"/>
      <c r="F130" s="40"/>
      <c r="G130" s="40"/>
      <c r="H130" s="40"/>
      <c r="I130" s="40"/>
      <c r="J130" s="40"/>
    </row>
    <row r="131" spans="2:10" ht="12.75" customHeight="1" x14ac:dyDescent="0.25">
      <c r="B131" s="40"/>
      <c r="C131" s="40"/>
      <c r="D131" s="40"/>
      <c r="E131" s="40"/>
      <c r="F131" s="40"/>
      <c r="G131" s="40"/>
      <c r="H131" s="40"/>
      <c r="I131" s="40"/>
      <c r="J131" s="40"/>
    </row>
    <row r="132" spans="2:10" ht="12.75" customHeight="1" x14ac:dyDescent="0.25">
      <c r="B132" s="40"/>
      <c r="C132" s="40"/>
      <c r="D132" s="40"/>
      <c r="E132" s="40"/>
      <c r="F132" s="40"/>
      <c r="G132" s="40"/>
      <c r="H132" s="40"/>
      <c r="I132" s="40"/>
      <c r="J132" s="40"/>
    </row>
    <row r="133" spans="2:10" ht="12.75" customHeight="1" x14ac:dyDescent="0.25">
      <c r="B133" s="40"/>
      <c r="C133" s="40"/>
      <c r="D133" s="40"/>
      <c r="E133" s="40"/>
      <c r="F133" s="40"/>
      <c r="G133" s="40"/>
      <c r="H133" s="40"/>
      <c r="I133" s="40"/>
      <c r="J133" s="40"/>
    </row>
    <row r="134" spans="2:10" ht="12.75" customHeight="1" x14ac:dyDescent="0.25">
      <c r="B134" s="40"/>
      <c r="C134" s="40"/>
      <c r="D134" s="40"/>
      <c r="E134" s="40"/>
      <c r="F134" s="40"/>
      <c r="G134" s="40"/>
      <c r="H134" s="40"/>
      <c r="I134" s="40"/>
      <c r="J134" s="40"/>
    </row>
    <row r="135" spans="2:10" ht="12.75" customHeight="1" x14ac:dyDescent="0.25">
      <c r="B135" s="40"/>
      <c r="C135" s="40"/>
      <c r="D135" s="40"/>
      <c r="E135" s="40"/>
      <c r="F135" s="40"/>
      <c r="G135" s="40"/>
      <c r="H135" s="40"/>
      <c r="I135" s="40"/>
      <c r="J135" s="40"/>
    </row>
    <row r="136" spans="2:10" ht="12.75" customHeight="1" x14ac:dyDescent="0.25">
      <c r="B136" s="40"/>
      <c r="C136" s="40"/>
      <c r="D136" s="40"/>
      <c r="E136" s="40"/>
      <c r="F136" s="40"/>
      <c r="G136" s="40"/>
      <c r="H136" s="40"/>
      <c r="I136" s="40"/>
      <c r="J136" s="40"/>
    </row>
    <row r="137" spans="2:10" ht="12.75" customHeight="1" x14ac:dyDescent="0.25">
      <c r="B137" s="40"/>
      <c r="C137" s="40"/>
      <c r="D137" s="40"/>
      <c r="E137" s="40"/>
      <c r="F137" s="40"/>
      <c r="G137" s="40"/>
      <c r="H137" s="40"/>
      <c r="I137" s="40"/>
      <c r="J137" s="40"/>
    </row>
    <row r="138" spans="2:10" ht="12.75" customHeight="1" x14ac:dyDescent="0.25">
      <c r="B138" s="40"/>
      <c r="C138" s="40"/>
      <c r="D138" s="40"/>
      <c r="E138" s="40"/>
      <c r="F138" s="40"/>
      <c r="G138" s="40"/>
      <c r="H138" s="40"/>
      <c r="I138" s="40"/>
      <c r="J138" s="40"/>
    </row>
    <row r="139" spans="2:10" ht="12.75" customHeight="1" x14ac:dyDescent="0.25">
      <c r="B139" s="40"/>
      <c r="C139" s="40"/>
      <c r="D139" s="40"/>
      <c r="E139" s="40"/>
      <c r="F139" s="40"/>
      <c r="G139" s="40"/>
      <c r="H139" s="40"/>
      <c r="I139" s="40"/>
      <c r="J139" s="40"/>
    </row>
    <row r="140" spans="2:10" ht="12.75" customHeight="1" x14ac:dyDescent="0.25">
      <c r="B140" s="40"/>
      <c r="C140" s="40"/>
      <c r="D140" s="40"/>
      <c r="E140" s="40"/>
      <c r="F140" s="40"/>
      <c r="G140" s="40"/>
      <c r="H140" s="40"/>
      <c r="I140" s="40"/>
      <c r="J140" s="40"/>
    </row>
    <row r="141" spans="2:10" ht="12.75" customHeight="1" x14ac:dyDescent="0.25">
      <c r="B141" s="40"/>
      <c r="C141" s="40"/>
      <c r="D141" s="40"/>
      <c r="E141" s="40"/>
      <c r="F141" s="40"/>
      <c r="G141" s="40"/>
      <c r="H141" s="40"/>
      <c r="I141" s="40"/>
      <c r="J141" s="40"/>
    </row>
    <row r="142" spans="2:10" ht="12.75" customHeight="1" x14ac:dyDescent="0.25">
      <c r="B142" s="40"/>
      <c r="C142" s="40"/>
      <c r="D142" s="40"/>
      <c r="E142" s="40"/>
      <c r="F142" s="40"/>
      <c r="G142" s="40"/>
      <c r="H142" s="40"/>
      <c r="I142" s="40"/>
      <c r="J142" s="40"/>
    </row>
    <row r="143" spans="2:10" ht="12.75" customHeight="1" x14ac:dyDescent="0.25">
      <c r="B143" s="40"/>
      <c r="C143" s="40"/>
      <c r="D143" s="40"/>
      <c r="E143" s="40"/>
      <c r="F143" s="40"/>
      <c r="G143" s="40"/>
      <c r="H143" s="40"/>
      <c r="I143" s="40"/>
      <c r="J143" s="40"/>
    </row>
    <row r="144" spans="2:10" ht="12.75" customHeight="1" x14ac:dyDescent="0.25">
      <c r="B144" s="40"/>
      <c r="C144" s="40"/>
      <c r="D144" s="40"/>
      <c r="E144" s="40"/>
      <c r="F144" s="40"/>
      <c r="G144" s="40"/>
      <c r="H144" s="40"/>
      <c r="I144" s="40"/>
      <c r="J144" s="40"/>
    </row>
    <row r="145" spans="2:10" ht="12.75" customHeight="1" x14ac:dyDescent="0.25">
      <c r="B145" s="40"/>
      <c r="C145" s="40"/>
      <c r="D145" s="40"/>
      <c r="E145" s="40"/>
      <c r="F145" s="40"/>
      <c r="G145" s="40"/>
      <c r="H145" s="40"/>
      <c r="I145" s="40"/>
      <c r="J145" s="40"/>
    </row>
    <row r="146" spans="2:10" ht="12.75" customHeight="1" x14ac:dyDescent="0.25">
      <c r="B146" s="40"/>
      <c r="C146" s="40"/>
      <c r="D146" s="40"/>
      <c r="E146" s="40"/>
      <c r="F146" s="40"/>
      <c r="G146" s="40"/>
      <c r="H146" s="40"/>
      <c r="I146" s="40"/>
      <c r="J146" s="40"/>
    </row>
    <row r="147" spans="2:10" ht="12.75" customHeight="1" x14ac:dyDescent="0.25">
      <c r="B147" s="40"/>
      <c r="C147" s="40"/>
      <c r="D147" s="40"/>
      <c r="E147" s="40"/>
      <c r="F147" s="40"/>
      <c r="G147" s="40"/>
      <c r="H147" s="40"/>
      <c r="I147" s="40"/>
      <c r="J147" s="40"/>
    </row>
    <row r="148" spans="2:10" ht="12.75" customHeight="1" x14ac:dyDescent="0.25">
      <c r="B148" s="40"/>
      <c r="C148" s="40"/>
      <c r="D148" s="40"/>
      <c r="E148" s="40"/>
      <c r="F148" s="40"/>
      <c r="G148" s="40"/>
      <c r="H148" s="40"/>
      <c r="I148" s="40"/>
      <c r="J148" s="40"/>
    </row>
    <row r="149" spans="2:10" ht="12.75" customHeight="1" x14ac:dyDescent="0.25">
      <c r="B149" s="40"/>
      <c r="C149" s="40"/>
      <c r="D149" s="40"/>
      <c r="E149" s="40"/>
      <c r="F149" s="40"/>
      <c r="G149" s="40"/>
      <c r="H149" s="40"/>
      <c r="I149" s="40"/>
      <c r="J149" s="40"/>
    </row>
    <row r="150" spans="2:10" ht="12.75" customHeight="1" x14ac:dyDescent="0.25">
      <c r="B150" s="40"/>
      <c r="C150" s="40"/>
      <c r="D150" s="40"/>
      <c r="E150" s="40"/>
      <c r="F150" s="40"/>
      <c r="G150" s="40"/>
      <c r="H150" s="40"/>
      <c r="I150" s="40"/>
      <c r="J150" s="40"/>
    </row>
    <row r="151" spans="2:10" ht="12.75" customHeight="1" x14ac:dyDescent="0.25"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2:10" ht="12.75" customHeight="1" x14ac:dyDescent="0.25">
      <c r="B152" s="40"/>
      <c r="C152" s="40"/>
      <c r="D152" s="40"/>
      <c r="E152" s="40"/>
      <c r="F152" s="40"/>
      <c r="G152" s="40"/>
      <c r="H152" s="40"/>
      <c r="I152" s="40"/>
      <c r="J152" s="40"/>
    </row>
    <row r="153" spans="2:10" ht="12.75" customHeight="1" x14ac:dyDescent="0.25">
      <c r="B153" s="40"/>
      <c r="C153" s="40"/>
      <c r="D153" s="40"/>
      <c r="E153" s="40"/>
      <c r="F153" s="40"/>
      <c r="G153" s="40"/>
      <c r="H153" s="40"/>
      <c r="I153" s="40"/>
      <c r="J153" s="40"/>
    </row>
    <row r="154" spans="2:10" ht="12.75" customHeight="1" x14ac:dyDescent="0.25">
      <c r="B154" s="40"/>
      <c r="C154" s="40"/>
      <c r="D154" s="40"/>
      <c r="E154" s="40"/>
      <c r="F154" s="40"/>
      <c r="G154" s="40"/>
      <c r="H154" s="40"/>
      <c r="I154" s="40"/>
      <c r="J154" s="40"/>
    </row>
    <row r="155" spans="2:10" ht="12.75" customHeight="1" x14ac:dyDescent="0.25">
      <c r="B155" s="40"/>
      <c r="C155" s="40"/>
      <c r="D155" s="40"/>
      <c r="E155" s="40"/>
      <c r="F155" s="40"/>
      <c r="G155" s="40"/>
      <c r="H155" s="40"/>
      <c r="I155" s="40"/>
      <c r="J155" s="40"/>
    </row>
    <row r="156" spans="2:10" ht="12.75" customHeight="1" x14ac:dyDescent="0.25">
      <c r="B156" s="40"/>
      <c r="C156" s="40"/>
      <c r="D156" s="40"/>
      <c r="E156" s="40"/>
      <c r="F156" s="40"/>
      <c r="G156" s="40"/>
      <c r="H156" s="40"/>
      <c r="I156" s="40"/>
      <c r="J156" s="40"/>
    </row>
    <row r="157" spans="2:10" ht="12.75" customHeight="1" x14ac:dyDescent="0.25">
      <c r="B157" s="40"/>
      <c r="C157" s="40"/>
      <c r="D157" s="40"/>
      <c r="E157" s="40"/>
      <c r="F157" s="40"/>
      <c r="G157" s="40"/>
      <c r="H157" s="40"/>
      <c r="I157" s="40"/>
      <c r="J157" s="40"/>
    </row>
    <row r="158" spans="2:10" ht="12.75" customHeight="1" x14ac:dyDescent="0.25">
      <c r="C158" s="40"/>
      <c r="D158" s="40"/>
      <c r="E158" s="40"/>
      <c r="F158" s="40"/>
      <c r="G158" s="40"/>
    </row>
    <row r="159" spans="2:10" ht="12.75" customHeight="1" x14ac:dyDescent="0.25">
      <c r="C159" s="40"/>
      <c r="D159" s="40"/>
      <c r="E159" s="40"/>
      <c r="F159" s="40"/>
      <c r="G159" s="40"/>
    </row>
    <row r="160" spans="2:10" ht="12.75" customHeight="1" x14ac:dyDescent="0.25">
      <c r="C160" s="40"/>
      <c r="D160" s="40"/>
      <c r="E160" s="40"/>
      <c r="F160" s="40"/>
      <c r="G160" s="40"/>
    </row>
    <row r="161" spans="3:7" ht="12.75" customHeight="1" x14ac:dyDescent="0.25">
      <c r="C161" s="40"/>
      <c r="D161" s="40"/>
      <c r="E161" s="40"/>
      <c r="F161" s="40"/>
      <c r="G161" s="40"/>
    </row>
    <row r="162" spans="3:7" ht="12.75" customHeight="1" x14ac:dyDescent="0.25">
      <c r="C162" s="40"/>
      <c r="D162" s="40"/>
      <c r="E162" s="40"/>
      <c r="F162" s="40"/>
      <c r="G162" s="40"/>
    </row>
    <row r="163" spans="3:7" ht="12.75" customHeight="1" x14ac:dyDescent="0.25">
      <c r="C163" s="40"/>
      <c r="D163" s="40"/>
      <c r="E163" s="40"/>
      <c r="F163" s="40"/>
      <c r="G163" s="40"/>
    </row>
    <row r="164" spans="3:7" ht="12.75" customHeight="1" x14ac:dyDescent="0.25"/>
    <row r="165" spans="3:7" ht="12.75" customHeight="1" x14ac:dyDescent="0.25"/>
    <row r="166" spans="3:7" ht="12.75" customHeight="1" x14ac:dyDescent="0.25"/>
    <row r="167" spans="3:7" ht="12.75" customHeight="1" x14ac:dyDescent="0.25"/>
    <row r="168" spans="3:7" ht="12.75" customHeight="1" x14ac:dyDescent="0.25"/>
    <row r="169" spans="3:7" ht="12.75" customHeight="1" x14ac:dyDescent="0.25"/>
    <row r="170" spans="3:7" ht="12.75" customHeight="1" x14ac:dyDescent="0.25"/>
    <row r="171" spans="3:7" ht="12.75" customHeight="1" x14ac:dyDescent="0.25"/>
    <row r="172" spans="3:7" ht="12.75" customHeight="1" x14ac:dyDescent="0.25"/>
    <row r="173" spans="3:7" ht="12.75" customHeight="1" x14ac:dyDescent="0.25"/>
    <row r="174" spans="3:7" ht="12.75" customHeight="1" x14ac:dyDescent="0.25"/>
    <row r="175" spans="3:7" ht="12.75" customHeight="1" x14ac:dyDescent="0.25"/>
    <row r="176" spans="3:7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2">
    <mergeCell ref="C6:E6"/>
    <mergeCell ref="F6:H6"/>
  </mergeCells>
  <pageMargins left="0.19685039370078741" right="0.19685039370078741" top="0.39370078740157483" bottom="0.39370078740157483" header="0" footer="0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D1B8-0D19-4068-B262-DFB2CBDFEFE2}">
  <dimension ref="A1:P948"/>
  <sheetViews>
    <sheetView workbookViewId="0">
      <selection activeCell="C35" sqref="C35"/>
    </sheetView>
  </sheetViews>
  <sheetFormatPr defaultColWidth="14.44140625" defaultRowHeight="15" customHeight="1" x14ac:dyDescent="0.25"/>
  <cols>
    <col min="1" max="1" width="14.6640625" customWidth="1"/>
    <col min="2" max="2" width="16.44140625" customWidth="1"/>
    <col min="3" max="3" width="11.33203125" customWidth="1"/>
    <col min="4" max="4" width="11.77734375" customWidth="1"/>
    <col min="5" max="5" width="11.21875" customWidth="1"/>
    <col min="6" max="6" width="16.109375" customWidth="1"/>
    <col min="7" max="7" width="15.109375" customWidth="1"/>
    <col min="8" max="8" width="12.109375" customWidth="1"/>
    <col min="9" max="9" width="13.109375" customWidth="1"/>
    <col min="10" max="10" width="12.33203125" customWidth="1"/>
    <col min="11" max="27" width="8.6640625" customWidth="1"/>
  </cols>
  <sheetData>
    <row r="1" spans="1:11" ht="12.75" customHeight="1" x14ac:dyDescent="0.3">
      <c r="A1" s="4" t="s">
        <v>11</v>
      </c>
    </row>
    <row r="2" spans="1:11" ht="12.75" customHeight="1" x14ac:dyDescent="0.3">
      <c r="A2" s="4"/>
    </row>
    <row r="3" spans="1:11" ht="12.75" customHeight="1" x14ac:dyDescent="0.25"/>
    <row r="4" spans="1:11" ht="12.75" customHeight="1" x14ac:dyDescent="0.25">
      <c r="A4" s="31"/>
      <c r="B4" s="32" t="s">
        <v>12</v>
      </c>
    </row>
    <row r="5" spans="1:11" ht="12.75" customHeight="1" x14ac:dyDescent="0.3">
      <c r="A5" s="31"/>
      <c r="B5" s="32"/>
      <c r="C5" s="33" t="s">
        <v>13</v>
      </c>
      <c r="F5" s="34" t="s">
        <v>14</v>
      </c>
    </row>
    <row r="6" spans="1:11" ht="12.75" customHeight="1" x14ac:dyDescent="0.25">
      <c r="A6" s="35" t="s">
        <v>15</v>
      </c>
      <c r="B6" s="36" t="s">
        <v>16</v>
      </c>
      <c r="C6" s="184" t="s">
        <v>17</v>
      </c>
      <c r="D6" s="187"/>
      <c r="E6" s="188"/>
      <c r="F6" s="184" t="s">
        <v>18</v>
      </c>
      <c r="G6" s="187"/>
      <c r="H6" s="188"/>
    </row>
    <row r="7" spans="1:11" ht="12.75" customHeight="1" x14ac:dyDescent="0.25">
      <c r="A7" s="37"/>
      <c r="B7" s="38" t="s">
        <v>19</v>
      </c>
      <c r="C7" s="35">
        <v>1</v>
      </c>
      <c r="D7" s="35">
        <v>2</v>
      </c>
      <c r="E7" s="35">
        <v>3</v>
      </c>
      <c r="F7" s="35">
        <v>1</v>
      </c>
      <c r="G7" s="35">
        <v>2</v>
      </c>
      <c r="H7" s="35">
        <v>3</v>
      </c>
      <c r="I7" s="35" t="s">
        <v>20</v>
      </c>
      <c r="J7" s="35" t="s">
        <v>21</v>
      </c>
      <c r="K7" s="37"/>
    </row>
    <row r="8" spans="1:11" ht="12.75" customHeight="1" x14ac:dyDescent="0.25">
      <c r="A8" s="37"/>
      <c r="B8" s="37" t="s">
        <v>68</v>
      </c>
      <c r="C8" s="37"/>
      <c r="D8" s="37"/>
      <c r="E8" s="37"/>
    </row>
    <row r="9" spans="1:11" ht="12.75" customHeight="1" x14ac:dyDescent="0.25">
      <c r="A9" s="44">
        <v>1</v>
      </c>
      <c r="B9" s="40">
        <v>0.625</v>
      </c>
      <c r="C9" s="41">
        <v>18930303</v>
      </c>
      <c r="D9" s="41">
        <v>17899907</v>
      </c>
      <c r="E9" s="41">
        <v>17890066</v>
      </c>
      <c r="F9" s="42">
        <f>(C9-$F$36)/($F$31-$F$36)*100</f>
        <v>127.6624322340991</v>
      </c>
      <c r="G9" s="42">
        <f t="shared" ref="G9:H9" si="0">(D9-$F$36)/($F$31-$F$36)*100</f>
        <v>118.8716524533294</v>
      </c>
      <c r="H9" s="42">
        <f t="shared" si="0"/>
        <v>118.78769437913022</v>
      </c>
      <c r="I9" s="43">
        <f t="shared" ref="I9:I14" si="1">AVERAGE(F9:H9)</f>
        <v>121.77392635551958</v>
      </c>
      <c r="J9" s="43">
        <f t="shared" ref="J9:J14" si="2">STDEV(F9:H9)</f>
        <v>5.0997684605386784</v>
      </c>
    </row>
    <row r="10" spans="1:11" ht="12.75" customHeight="1" x14ac:dyDescent="0.25">
      <c r="A10" s="44">
        <v>1</v>
      </c>
      <c r="B10" s="40">
        <v>1.25</v>
      </c>
      <c r="C10" s="41">
        <v>17001776</v>
      </c>
      <c r="D10" s="41">
        <v>17272544</v>
      </c>
      <c r="E10" s="41">
        <v>17846215</v>
      </c>
      <c r="F10" s="42">
        <f>(C10-$F$36)/($F$31-$F$36)*100</f>
        <v>111.2092859114538</v>
      </c>
      <c r="G10" s="42">
        <f t="shared" ref="G10:G14" si="3">(D10-$F$36)/($F$31-$F$36)*100</f>
        <v>113.51933162172388</v>
      </c>
      <c r="H10" s="42">
        <f t="shared" ref="H10:H14" si="4">(E10-$F$36)/($F$31-$F$36)*100</f>
        <v>118.41358143210157</v>
      </c>
      <c r="I10" s="43">
        <f t="shared" si="1"/>
        <v>114.38073298842642</v>
      </c>
      <c r="J10" s="43">
        <f t="shared" si="2"/>
        <v>3.6785836572142956</v>
      </c>
    </row>
    <row r="11" spans="1:11" ht="12.75" customHeight="1" x14ac:dyDescent="0.25">
      <c r="A11" s="44">
        <v>1</v>
      </c>
      <c r="B11" s="40">
        <v>2.5</v>
      </c>
      <c r="C11" s="41">
        <v>16368325</v>
      </c>
      <c r="D11" s="41">
        <v>16024874</v>
      </c>
      <c r="E11" s="41">
        <v>16053504</v>
      </c>
      <c r="F11" s="42">
        <f t="shared" ref="F11:F14" si="5">(C11-$F$36)/($F$31-$F$36)*100</f>
        <v>105.80502556600568</v>
      </c>
      <c r="G11" s="42">
        <f t="shared" si="3"/>
        <v>102.87488792330799</v>
      </c>
      <c r="H11" s="42">
        <f t="shared" si="4"/>
        <v>103.11914355427263</v>
      </c>
      <c r="I11" s="43">
        <f t="shared" si="1"/>
        <v>103.93301901452877</v>
      </c>
      <c r="J11" s="43">
        <f t="shared" si="2"/>
        <v>1.6257987575016319</v>
      </c>
    </row>
    <row r="12" spans="1:11" ht="12.75" customHeight="1" x14ac:dyDescent="0.25">
      <c r="A12" s="44">
        <v>1</v>
      </c>
      <c r="B12" s="40">
        <v>5</v>
      </c>
      <c r="C12" s="41">
        <v>16977521</v>
      </c>
      <c r="D12" s="41">
        <v>15376545</v>
      </c>
      <c r="E12" s="41">
        <v>14346671</v>
      </c>
      <c r="F12" s="42">
        <f t="shared" si="5"/>
        <v>111.0023554074703</v>
      </c>
      <c r="G12" s="42">
        <f t="shared" si="3"/>
        <v>97.343696551751208</v>
      </c>
      <c r="H12" s="42">
        <f t="shared" si="4"/>
        <v>88.557370191846459</v>
      </c>
      <c r="I12" s="43">
        <f t="shared" si="1"/>
        <v>98.967807383689319</v>
      </c>
      <c r="J12" s="43">
        <f t="shared" si="2"/>
        <v>11.310289223897296</v>
      </c>
    </row>
    <row r="13" spans="1:11" ht="12.75" customHeight="1" x14ac:dyDescent="0.25">
      <c r="A13" s="44">
        <v>1</v>
      </c>
      <c r="B13" s="40">
        <v>10</v>
      </c>
      <c r="C13" s="41">
        <v>5302340</v>
      </c>
      <c r="D13" s="41">
        <v>4665668</v>
      </c>
      <c r="E13" s="41">
        <v>5000335</v>
      </c>
      <c r="F13" s="42">
        <f t="shared" si="5"/>
        <v>11.396043783952269</v>
      </c>
      <c r="G13" s="42">
        <f t="shared" si="3"/>
        <v>5.9643036135884451</v>
      </c>
      <c r="H13" s="42">
        <f t="shared" si="4"/>
        <v>8.8195009327655871</v>
      </c>
      <c r="I13" s="43">
        <f t="shared" si="1"/>
        <v>8.7266161101020998</v>
      </c>
      <c r="J13" s="43">
        <f t="shared" si="2"/>
        <v>2.717061098373927</v>
      </c>
    </row>
    <row r="14" spans="1:11" ht="12.75" customHeight="1" x14ac:dyDescent="0.25">
      <c r="A14" s="44">
        <v>1</v>
      </c>
      <c r="B14" s="45">
        <v>20</v>
      </c>
      <c r="C14" s="41">
        <v>4773558</v>
      </c>
      <c r="D14" s="41">
        <v>4320967</v>
      </c>
      <c r="E14" s="41">
        <v>4602581</v>
      </c>
      <c r="F14" s="42">
        <f t="shared" si="5"/>
        <v>6.8847625735875537</v>
      </c>
      <c r="G14" s="42">
        <f t="shared" si="3"/>
        <v>3.0235016488961381</v>
      </c>
      <c r="H14" s="42">
        <f t="shared" si="4"/>
        <v>5.4260795482490822</v>
      </c>
      <c r="I14" s="43">
        <f t="shared" si="1"/>
        <v>5.1114479235775905</v>
      </c>
      <c r="J14" s="43">
        <f t="shared" si="2"/>
        <v>1.9497637745557221</v>
      </c>
    </row>
    <row r="15" spans="1:11" ht="12.75" customHeight="1" x14ac:dyDescent="0.25">
      <c r="B15" s="155" t="s">
        <v>67</v>
      </c>
      <c r="C15" s="40"/>
      <c r="D15" s="40"/>
      <c r="E15" s="40"/>
      <c r="F15" s="40"/>
      <c r="G15" s="40"/>
      <c r="H15" s="40"/>
      <c r="I15" s="43"/>
      <c r="J15" s="43"/>
    </row>
    <row r="16" spans="1:11" ht="12.75" customHeight="1" x14ac:dyDescent="0.25">
      <c r="A16" s="44">
        <v>2</v>
      </c>
      <c r="B16" s="40">
        <v>1.5625000000000001E-3</v>
      </c>
      <c r="C16" s="158">
        <v>16944360</v>
      </c>
      <c r="D16" s="158">
        <v>18517036</v>
      </c>
      <c r="E16" s="158">
        <v>16876460</v>
      </c>
      <c r="F16" s="42">
        <f>(C16-$F$36)/($F$31-$F$36)*100</f>
        <v>110.7194437421396</v>
      </c>
      <c r="G16" s="42">
        <f t="shared" ref="G16:H16" si="6">(D16-$F$36)/($F$31-$F$36)*100</f>
        <v>124.13666234790064</v>
      </c>
      <c r="H16" s="42">
        <f t="shared" si="6"/>
        <v>110.14015777139217</v>
      </c>
      <c r="I16" s="43">
        <f t="shared" ref="I16:I21" si="7">AVERAGE(F16:H16)</f>
        <v>114.99875462047747</v>
      </c>
      <c r="J16" s="43">
        <f t="shared" ref="J16:J21" si="8">STDEV(F16:H16)</f>
        <v>7.9189589773625704</v>
      </c>
    </row>
    <row r="17" spans="1:16" ht="12.75" customHeight="1" x14ac:dyDescent="0.25">
      <c r="A17" s="44">
        <v>2</v>
      </c>
      <c r="B17" s="40">
        <v>3.1250000000000002E-3</v>
      </c>
      <c r="C17" s="158">
        <v>16439391</v>
      </c>
      <c r="D17" s="158">
        <v>16681183</v>
      </c>
      <c r="E17" s="158">
        <v>16344447</v>
      </c>
      <c r="F17" s="42">
        <f t="shared" ref="F17:F21" si="9">(C17-$F$36)/($F$31-$F$36)*100</f>
        <v>106.41132213150107</v>
      </c>
      <c r="G17" s="42">
        <f t="shared" ref="G17:G21" si="10">(D17-$F$36)/($F$31-$F$36)*100</f>
        <v>108.47416032647841</v>
      </c>
      <c r="H17" s="42">
        <f t="shared" ref="H17:H21" si="11">(E17-$F$36)/($F$31-$F$36)*100</f>
        <v>105.60131142153577</v>
      </c>
      <c r="I17" s="43">
        <f t="shared" si="7"/>
        <v>106.82893129317176</v>
      </c>
      <c r="J17" s="43">
        <f t="shared" si="8"/>
        <v>1.4812539507427493</v>
      </c>
    </row>
    <row r="18" spans="1:16" ht="12.75" customHeight="1" x14ac:dyDescent="0.25">
      <c r="A18" s="44">
        <v>2</v>
      </c>
      <c r="B18" s="40">
        <v>6.2500000000000003E-3</v>
      </c>
      <c r="C18" s="158">
        <v>16917244</v>
      </c>
      <c r="D18" s="158">
        <v>15431127</v>
      </c>
      <c r="E18" s="158">
        <v>12933845</v>
      </c>
      <c r="F18" s="42">
        <f t="shared" si="9"/>
        <v>110.48810473797484</v>
      </c>
      <c r="G18" s="42">
        <f t="shared" si="10"/>
        <v>97.809360570239207</v>
      </c>
      <c r="H18" s="42">
        <f t="shared" si="11"/>
        <v>76.503905082756631</v>
      </c>
      <c r="I18" s="43">
        <f t="shared" si="7"/>
        <v>94.933790130323544</v>
      </c>
      <c r="J18" s="43">
        <f t="shared" si="8"/>
        <v>17.173617428125738</v>
      </c>
    </row>
    <row r="19" spans="1:16" ht="12.75" customHeight="1" x14ac:dyDescent="0.25">
      <c r="A19" s="44">
        <v>2</v>
      </c>
      <c r="B19" s="40">
        <v>1.2500000000000001E-2</v>
      </c>
      <c r="C19" s="158">
        <v>11408751</v>
      </c>
      <c r="D19" s="158">
        <v>10910057</v>
      </c>
      <c r="E19" s="158">
        <v>10108476</v>
      </c>
      <c r="F19" s="42">
        <f t="shared" si="9"/>
        <v>63.492630292313756</v>
      </c>
      <c r="G19" s="42">
        <f t="shared" si="10"/>
        <v>59.238043578088195</v>
      </c>
      <c r="H19" s="42">
        <f t="shared" si="11"/>
        <v>52.399389267076558</v>
      </c>
      <c r="I19" s="43">
        <f t="shared" si="7"/>
        <v>58.376687712492831</v>
      </c>
      <c r="J19" s="43">
        <f t="shared" si="8"/>
        <v>5.5965569376535482</v>
      </c>
    </row>
    <row r="20" spans="1:16" ht="12.75" customHeight="1" x14ac:dyDescent="0.25">
      <c r="A20" s="44">
        <v>2</v>
      </c>
      <c r="B20" s="40">
        <v>2.5000000000000001E-2</v>
      </c>
      <c r="C20" s="158">
        <v>12378936</v>
      </c>
      <c r="D20" s="158">
        <v>10705503</v>
      </c>
      <c r="E20" s="158">
        <v>10014924</v>
      </c>
      <c r="F20" s="42">
        <f t="shared" si="9"/>
        <v>71.769722479789294</v>
      </c>
      <c r="G20" s="42">
        <f t="shared" si="10"/>
        <v>57.492899801059203</v>
      </c>
      <c r="H20" s="42">
        <f t="shared" si="11"/>
        <v>51.601254346084467</v>
      </c>
      <c r="I20" s="43">
        <f t="shared" si="7"/>
        <v>60.287958875644314</v>
      </c>
      <c r="J20" s="43">
        <f t="shared" si="8"/>
        <v>10.370681903225236</v>
      </c>
    </row>
    <row r="21" spans="1:16" ht="12.75" customHeight="1" x14ac:dyDescent="0.25">
      <c r="A21" s="44">
        <v>2</v>
      </c>
      <c r="B21" s="40">
        <v>0.05</v>
      </c>
      <c r="C21" s="158">
        <v>10088627</v>
      </c>
      <c r="D21" s="158">
        <v>10251069</v>
      </c>
      <c r="E21" s="158">
        <v>8885639</v>
      </c>
      <c r="F21" s="42">
        <f t="shared" si="9"/>
        <v>52.230048365259684</v>
      </c>
      <c r="G21" s="42">
        <f t="shared" si="10"/>
        <v>53.615915400018935</v>
      </c>
      <c r="H21" s="42">
        <f t="shared" si="11"/>
        <v>41.966807255134476</v>
      </c>
      <c r="I21" s="43">
        <f t="shared" si="7"/>
        <v>49.270923673471032</v>
      </c>
      <c r="J21" s="43">
        <f t="shared" si="8"/>
        <v>6.3633909473619319</v>
      </c>
    </row>
    <row r="22" spans="1:16" ht="12.75" customHeight="1" x14ac:dyDescent="0.25">
      <c r="A22" s="44"/>
      <c r="B22" s="40"/>
      <c r="C22" s="40"/>
      <c r="D22" s="40"/>
      <c r="E22" s="40"/>
      <c r="F22" s="40"/>
      <c r="G22" s="40"/>
      <c r="H22" s="40"/>
      <c r="I22" s="40"/>
      <c r="J22" s="40"/>
    </row>
    <row r="23" spans="1:16" ht="12.75" customHeight="1" x14ac:dyDescent="0.25">
      <c r="B23" s="40"/>
      <c r="C23" s="40" t="s">
        <v>22</v>
      </c>
      <c r="D23" s="40"/>
      <c r="E23" s="40"/>
      <c r="F23" s="43" t="s">
        <v>20</v>
      </c>
      <c r="G23" s="43" t="s">
        <v>21</v>
      </c>
      <c r="H23" s="40"/>
      <c r="I23" s="40"/>
      <c r="J23" s="40"/>
    </row>
    <row r="24" spans="1:16" ht="12.75" customHeight="1" x14ac:dyDescent="0.25">
      <c r="A24" s="39" t="s">
        <v>6</v>
      </c>
      <c r="B24" s="47">
        <v>2</v>
      </c>
      <c r="C24" s="41">
        <v>14890850</v>
      </c>
      <c r="D24" s="160"/>
      <c r="E24" s="160"/>
      <c r="F24" s="163"/>
      <c r="G24" s="48"/>
      <c r="H24" s="40"/>
      <c r="I24" s="40"/>
      <c r="J24" s="40"/>
      <c r="P24" s="59"/>
    </row>
    <row r="25" spans="1:16" ht="12.75" customHeight="1" thickBot="1" x14ac:dyDescent="0.3">
      <c r="A25" s="44"/>
      <c r="B25" s="47">
        <v>2</v>
      </c>
      <c r="C25" s="41">
        <v>15270606</v>
      </c>
      <c r="D25" s="160"/>
      <c r="E25" s="162"/>
      <c r="F25" s="163"/>
      <c r="G25" s="48"/>
      <c r="H25" s="40"/>
      <c r="I25" s="40"/>
      <c r="J25" s="40"/>
    </row>
    <row r="26" spans="1:16" ht="12.75" customHeight="1" thickBot="1" x14ac:dyDescent="0.3">
      <c r="A26" s="44"/>
      <c r="B26" s="47"/>
      <c r="C26" s="40"/>
      <c r="D26" s="40"/>
      <c r="E26" s="40"/>
      <c r="F26" s="50">
        <f>AVERAGE(C24:C25)</f>
        <v>15080728</v>
      </c>
      <c r="G26" s="50">
        <f>STDEV(C24:C25)</f>
        <v>268528.04279627855</v>
      </c>
      <c r="H26" s="40"/>
      <c r="I26" s="40"/>
      <c r="J26" s="40"/>
    </row>
    <row r="27" spans="1:16" ht="12.75" customHeight="1" x14ac:dyDescent="0.25">
      <c r="A27" s="44"/>
      <c r="B27" s="47"/>
      <c r="C27" s="40"/>
      <c r="D27" s="40"/>
      <c r="E27" s="40"/>
      <c r="F27" s="48"/>
      <c r="G27" s="48"/>
      <c r="H27" s="40"/>
      <c r="I27" s="40"/>
      <c r="J27" s="40"/>
    </row>
    <row r="28" spans="1:16" ht="12.75" customHeight="1" x14ac:dyDescent="0.25">
      <c r="B28" s="47"/>
      <c r="C28" s="40"/>
      <c r="D28" s="40"/>
      <c r="E28" s="40"/>
      <c r="F28" s="43" t="s">
        <v>20</v>
      </c>
      <c r="G28" s="43" t="s">
        <v>21</v>
      </c>
      <c r="H28" s="40"/>
      <c r="I28" s="40"/>
      <c r="J28" s="40"/>
    </row>
    <row r="29" spans="1:16" ht="12.75" customHeight="1" x14ac:dyDescent="0.25">
      <c r="A29" s="39" t="s">
        <v>23</v>
      </c>
      <c r="B29" s="47">
        <v>2</v>
      </c>
      <c r="C29" s="41">
        <v>15908822</v>
      </c>
      <c r="D29" s="160"/>
      <c r="E29" s="160"/>
      <c r="F29" s="48"/>
      <c r="G29" s="48"/>
      <c r="H29" s="51"/>
      <c r="I29" s="52" t="s">
        <v>24</v>
      </c>
      <c r="J29" s="52"/>
    </row>
    <row r="30" spans="1:16" ht="12.75" customHeight="1" thickBot="1" x14ac:dyDescent="0.3">
      <c r="B30" s="47">
        <v>2</v>
      </c>
      <c r="C30" s="41">
        <v>15466976</v>
      </c>
      <c r="D30" s="160"/>
      <c r="E30" s="162"/>
      <c r="F30" s="48"/>
      <c r="G30" s="48"/>
      <c r="H30" s="40"/>
      <c r="I30" s="40"/>
      <c r="J30" s="40"/>
    </row>
    <row r="31" spans="1:16" ht="12.75" customHeight="1" thickBot="1" x14ac:dyDescent="0.3">
      <c r="B31" s="40"/>
      <c r="C31" s="40"/>
      <c r="D31" s="40"/>
      <c r="E31" s="40"/>
      <c r="F31" s="50">
        <f>AVERAGE(C29:C30)</f>
        <v>15687899</v>
      </c>
      <c r="G31" s="50">
        <f>STDEV(C29:C30)</f>
        <v>312432.3028401513</v>
      </c>
      <c r="H31" s="40"/>
      <c r="I31" s="40"/>
      <c r="J31" s="40"/>
    </row>
    <row r="32" spans="1:16" ht="12.75" customHeight="1" x14ac:dyDescent="0.25">
      <c r="B32" s="40"/>
      <c r="C32" s="40"/>
      <c r="D32" s="40"/>
      <c r="E32" s="40"/>
      <c r="F32" s="40"/>
      <c r="G32" s="40"/>
      <c r="H32" s="40"/>
      <c r="I32" s="40"/>
      <c r="J32" s="40"/>
    </row>
    <row r="33" spans="1:10" ht="12.75" customHeight="1" x14ac:dyDescent="0.25">
      <c r="B33" s="40"/>
      <c r="C33" s="40"/>
      <c r="D33" s="40"/>
      <c r="E33" s="40"/>
      <c r="F33" s="43" t="s">
        <v>20</v>
      </c>
      <c r="G33" s="43" t="s">
        <v>21</v>
      </c>
      <c r="H33" s="40"/>
      <c r="I33" s="40"/>
      <c r="J33" s="40"/>
    </row>
    <row r="34" spans="1:10" ht="12.75" customHeight="1" x14ac:dyDescent="0.25">
      <c r="A34" t="s">
        <v>65</v>
      </c>
      <c r="B34" s="47">
        <v>2</v>
      </c>
      <c r="C34" s="41">
        <v>3643642</v>
      </c>
      <c r="D34" s="162"/>
      <c r="E34" s="160"/>
      <c r="F34" s="48"/>
      <c r="G34" s="48"/>
      <c r="H34" s="40"/>
      <c r="I34" s="40"/>
      <c r="J34" s="40"/>
    </row>
    <row r="35" spans="1:10" ht="12.75" customHeight="1" thickBot="1" x14ac:dyDescent="0.3">
      <c r="A35" t="s">
        <v>66</v>
      </c>
      <c r="B35" s="47">
        <v>2</v>
      </c>
      <c r="C35" s="41">
        <v>4289503</v>
      </c>
      <c r="D35" s="162"/>
      <c r="E35" s="162"/>
      <c r="F35" s="48"/>
      <c r="G35" s="48"/>
      <c r="H35" s="40"/>
      <c r="I35" s="40"/>
      <c r="J35" s="40"/>
    </row>
    <row r="36" spans="1:10" ht="12.75" customHeight="1" thickBot="1" x14ac:dyDescent="0.3">
      <c r="B36" s="40"/>
      <c r="C36" s="40"/>
      <c r="D36" s="40"/>
      <c r="E36" s="40"/>
      <c r="F36" s="50">
        <f>AVERAGE(C34:C35)</f>
        <v>3966572.5</v>
      </c>
      <c r="G36" s="50">
        <f>STDEV(C34:C35)</f>
        <v>456692.69280392479</v>
      </c>
      <c r="H36" s="40"/>
      <c r="I36" s="40"/>
      <c r="J36" s="40"/>
    </row>
    <row r="37" spans="1:10" ht="12.75" customHeight="1" x14ac:dyDescent="0.25"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12.75" customHeight="1" x14ac:dyDescent="0.25">
      <c r="B38" s="40"/>
      <c r="C38" s="40"/>
      <c r="D38" s="40"/>
      <c r="E38" s="40"/>
      <c r="F38" s="40"/>
      <c r="G38" s="40"/>
      <c r="H38" s="40"/>
      <c r="I38" s="40"/>
      <c r="J38" s="40"/>
    </row>
    <row r="39" spans="1:10" ht="12.75" customHeight="1" x14ac:dyDescent="0.25">
      <c r="B39" s="40"/>
      <c r="C39" s="40"/>
      <c r="D39" s="40"/>
      <c r="E39" s="40"/>
      <c r="F39" s="40"/>
      <c r="G39" s="40"/>
      <c r="H39" s="40"/>
      <c r="I39" s="40"/>
      <c r="J39" s="40"/>
    </row>
    <row r="40" spans="1:10" ht="12.75" customHeight="1" x14ac:dyDescent="0.25">
      <c r="B40" s="40"/>
      <c r="C40" s="40"/>
      <c r="D40" s="40"/>
      <c r="E40" s="40"/>
      <c r="F40" s="40"/>
      <c r="G40" s="40"/>
      <c r="H40" s="40"/>
      <c r="I40" s="40"/>
      <c r="J40" s="40"/>
    </row>
    <row r="41" spans="1:10" ht="12.75" customHeight="1" x14ac:dyDescent="0.25">
      <c r="B41" s="40"/>
      <c r="C41" s="40"/>
      <c r="D41" s="40"/>
      <c r="E41" s="40"/>
      <c r="F41" s="40"/>
      <c r="G41" s="40"/>
      <c r="H41" s="40"/>
      <c r="I41" s="40"/>
      <c r="J41" s="40"/>
    </row>
    <row r="42" spans="1:10" ht="12.75" customHeight="1" x14ac:dyDescent="0.25">
      <c r="B42" s="40"/>
      <c r="C42" s="40"/>
      <c r="D42" s="40"/>
      <c r="E42" s="40"/>
      <c r="F42" s="40"/>
      <c r="G42" s="40"/>
      <c r="H42" s="40"/>
      <c r="I42" s="40"/>
      <c r="J42" s="40"/>
    </row>
    <row r="43" spans="1:10" ht="12.75" customHeight="1" x14ac:dyDescent="0.25"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.75" customHeight="1" x14ac:dyDescent="0.25">
      <c r="B44" s="40"/>
      <c r="C44" s="40"/>
      <c r="D44" s="40"/>
      <c r="E44" s="40"/>
      <c r="F44" s="40"/>
      <c r="G44" s="40"/>
      <c r="H44" s="40"/>
      <c r="I44" s="40"/>
      <c r="J44" s="40"/>
    </row>
    <row r="45" spans="1:10" ht="12.75" customHeight="1" x14ac:dyDescent="0.25">
      <c r="B45" s="40"/>
      <c r="C45" s="40"/>
      <c r="D45" s="40"/>
      <c r="E45" s="40"/>
      <c r="F45" s="40"/>
      <c r="G45" s="40"/>
      <c r="H45" s="40"/>
      <c r="I45" s="40"/>
      <c r="J45" s="40"/>
    </row>
    <row r="46" spans="1:10" ht="12.75" customHeight="1" x14ac:dyDescent="0.25">
      <c r="B46" s="40"/>
      <c r="C46" s="40"/>
      <c r="D46" s="40"/>
      <c r="E46" s="40"/>
      <c r="F46" s="40"/>
      <c r="G46" s="40"/>
      <c r="H46" s="40"/>
      <c r="I46" s="40"/>
      <c r="J46" s="40"/>
    </row>
    <row r="47" spans="1:10" ht="12.75" customHeight="1" x14ac:dyDescent="0.25">
      <c r="B47" s="40"/>
      <c r="C47" s="40"/>
      <c r="D47" s="40"/>
      <c r="E47" s="40"/>
      <c r="F47" s="40"/>
      <c r="G47" s="40"/>
      <c r="H47" s="40"/>
      <c r="I47" s="40"/>
      <c r="J47" s="40"/>
    </row>
    <row r="48" spans="1:10" ht="12.75" customHeight="1" x14ac:dyDescent="0.25">
      <c r="B48" s="40"/>
      <c r="C48" s="40"/>
      <c r="D48" s="40"/>
      <c r="E48" s="40"/>
      <c r="F48" s="40"/>
      <c r="G48" s="40"/>
      <c r="H48" s="40"/>
      <c r="I48" s="40"/>
      <c r="J48" s="40"/>
    </row>
    <row r="49" spans="2:10" ht="12.75" customHeight="1" x14ac:dyDescent="0.25">
      <c r="B49" s="40"/>
      <c r="C49" s="40"/>
      <c r="D49" s="40"/>
      <c r="E49" s="40"/>
      <c r="F49" s="40"/>
      <c r="G49" s="40"/>
      <c r="H49" s="40"/>
      <c r="I49" s="40"/>
      <c r="J49" s="40"/>
    </row>
    <row r="50" spans="2:10" ht="12.75" customHeight="1" x14ac:dyDescent="0.25">
      <c r="B50" s="40"/>
      <c r="C50" s="40"/>
      <c r="D50" s="40"/>
      <c r="E50" s="40"/>
      <c r="F50" s="40"/>
      <c r="G50" s="40"/>
      <c r="H50" s="40"/>
      <c r="I50" s="40"/>
      <c r="J50" s="40"/>
    </row>
    <row r="51" spans="2:10" ht="12.75" customHeight="1" x14ac:dyDescent="0.25">
      <c r="B51" s="40"/>
      <c r="C51" s="40"/>
      <c r="D51" s="40"/>
      <c r="E51" s="40"/>
      <c r="F51" s="40"/>
      <c r="G51" s="40"/>
      <c r="H51" s="40"/>
      <c r="I51" s="40"/>
      <c r="J51" s="40"/>
    </row>
    <row r="52" spans="2:10" ht="12.75" customHeight="1" x14ac:dyDescent="0.25">
      <c r="B52" s="40"/>
      <c r="C52" s="40"/>
      <c r="D52" s="40"/>
      <c r="E52" s="40"/>
      <c r="F52" s="40"/>
      <c r="G52" s="40"/>
      <c r="H52" s="40"/>
      <c r="I52" s="40"/>
      <c r="J52" s="40"/>
    </row>
    <row r="53" spans="2:10" ht="12.75" customHeight="1" x14ac:dyDescent="0.25">
      <c r="B53" s="40"/>
      <c r="C53" s="40"/>
      <c r="D53" s="40"/>
      <c r="E53" s="40"/>
      <c r="F53" s="40"/>
      <c r="G53" s="40"/>
      <c r="H53" s="40"/>
      <c r="I53" s="40"/>
      <c r="J53" s="40"/>
    </row>
    <row r="54" spans="2:10" ht="12.75" customHeight="1" x14ac:dyDescent="0.25">
      <c r="B54" s="40"/>
      <c r="C54" s="40"/>
      <c r="D54" s="40"/>
      <c r="E54" s="40"/>
      <c r="F54" s="40"/>
      <c r="G54" s="40"/>
      <c r="H54" s="40"/>
      <c r="I54" s="40"/>
      <c r="J54" s="40"/>
    </row>
    <row r="55" spans="2:10" ht="12.75" customHeight="1" x14ac:dyDescent="0.25">
      <c r="B55" s="40"/>
      <c r="C55" s="40"/>
      <c r="D55" s="40"/>
      <c r="E55" s="40"/>
      <c r="F55" s="40"/>
      <c r="G55" s="40"/>
      <c r="H55" s="40"/>
      <c r="I55" s="40"/>
      <c r="J55" s="40"/>
    </row>
    <row r="56" spans="2:10" ht="12.75" customHeight="1" x14ac:dyDescent="0.25">
      <c r="B56" s="40"/>
      <c r="C56" s="40"/>
      <c r="D56" s="40"/>
      <c r="E56" s="40"/>
      <c r="F56" s="40"/>
      <c r="G56" s="40"/>
      <c r="H56" s="40"/>
      <c r="I56" s="40"/>
      <c r="J56" s="40"/>
    </row>
    <row r="57" spans="2:10" ht="12.75" customHeight="1" x14ac:dyDescent="0.25">
      <c r="B57" s="40"/>
      <c r="C57" s="40"/>
      <c r="D57" s="40"/>
      <c r="E57" s="40"/>
      <c r="F57" s="40"/>
      <c r="G57" s="40"/>
      <c r="H57" s="40"/>
      <c r="I57" s="40"/>
      <c r="J57" s="40"/>
    </row>
    <row r="58" spans="2:10" ht="12.75" customHeight="1" x14ac:dyDescent="0.25">
      <c r="B58" s="40"/>
      <c r="C58" s="40"/>
      <c r="D58" s="40"/>
      <c r="E58" s="40"/>
      <c r="F58" s="40"/>
      <c r="G58" s="40"/>
      <c r="H58" s="40"/>
      <c r="I58" s="40"/>
      <c r="J58" s="40"/>
    </row>
    <row r="59" spans="2:10" ht="12.75" customHeight="1" x14ac:dyDescent="0.25">
      <c r="B59" s="40"/>
      <c r="C59" s="40"/>
      <c r="D59" s="40"/>
      <c r="E59" s="40"/>
      <c r="F59" s="40"/>
      <c r="G59" s="40"/>
      <c r="H59" s="40"/>
      <c r="I59" s="40"/>
      <c r="J59" s="40"/>
    </row>
    <row r="60" spans="2:10" ht="12.75" customHeight="1" x14ac:dyDescent="0.25">
      <c r="B60" s="40"/>
      <c r="C60" s="40"/>
      <c r="D60" s="40"/>
      <c r="E60" s="40"/>
      <c r="F60" s="40"/>
      <c r="G60" s="40"/>
      <c r="H60" s="40"/>
      <c r="I60" s="40"/>
      <c r="J60" s="40"/>
    </row>
    <row r="61" spans="2:10" ht="12.75" customHeight="1" x14ac:dyDescent="0.25">
      <c r="B61" s="40"/>
      <c r="C61" s="40"/>
      <c r="D61" s="40"/>
      <c r="E61" s="40"/>
      <c r="F61" s="40"/>
      <c r="G61" s="40"/>
      <c r="H61" s="40"/>
      <c r="I61" s="40"/>
      <c r="J61" s="40"/>
    </row>
    <row r="62" spans="2:10" ht="12.75" customHeight="1" x14ac:dyDescent="0.25">
      <c r="B62" s="40"/>
      <c r="C62" s="40"/>
      <c r="D62" s="40"/>
      <c r="E62" s="40"/>
      <c r="F62" s="40"/>
      <c r="G62" s="40"/>
      <c r="H62" s="40"/>
      <c r="I62" s="40"/>
      <c r="J62" s="40"/>
    </row>
    <row r="63" spans="2:10" ht="12.75" customHeight="1" x14ac:dyDescent="0.25">
      <c r="B63" s="40"/>
      <c r="C63" s="40"/>
      <c r="D63" s="40"/>
      <c r="E63" s="40"/>
      <c r="F63" s="40"/>
      <c r="G63" s="40"/>
      <c r="H63" s="40"/>
      <c r="I63" s="40"/>
      <c r="J63" s="40"/>
    </row>
    <row r="64" spans="2:10" ht="12.75" customHeight="1" x14ac:dyDescent="0.25">
      <c r="B64" s="40"/>
      <c r="C64" s="40"/>
      <c r="D64" s="40"/>
      <c r="E64" s="40"/>
      <c r="F64" s="40"/>
      <c r="G64" s="40"/>
      <c r="H64" s="40"/>
      <c r="I64" s="40"/>
      <c r="J64" s="40"/>
    </row>
    <row r="65" spans="2:10" ht="12.75" customHeight="1" x14ac:dyDescent="0.25">
      <c r="B65" s="40"/>
      <c r="C65" s="40"/>
      <c r="D65" s="40"/>
      <c r="E65" s="40"/>
      <c r="F65" s="40"/>
      <c r="G65" s="40"/>
      <c r="H65" s="40"/>
      <c r="I65" s="40"/>
      <c r="J65" s="40"/>
    </row>
    <row r="66" spans="2:10" ht="12.75" customHeight="1" x14ac:dyDescent="0.25">
      <c r="B66" s="40"/>
      <c r="C66" s="40"/>
      <c r="D66" s="40"/>
      <c r="E66" s="40"/>
      <c r="F66" s="40"/>
      <c r="G66" s="40"/>
      <c r="H66" s="40"/>
      <c r="I66" s="40"/>
      <c r="J66" s="40"/>
    </row>
    <row r="67" spans="2:10" ht="12.75" customHeight="1" x14ac:dyDescent="0.25">
      <c r="B67" s="40"/>
      <c r="C67" s="40"/>
      <c r="D67" s="40"/>
      <c r="E67" s="40"/>
      <c r="F67" s="40"/>
      <c r="G67" s="40"/>
      <c r="H67" s="40"/>
      <c r="I67" s="40"/>
      <c r="J67" s="40"/>
    </row>
    <row r="68" spans="2:10" ht="12.75" customHeight="1" x14ac:dyDescent="0.25">
      <c r="B68" s="40"/>
      <c r="C68" s="40"/>
      <c r="D68" s="40"/>
      <c r="E68" s="40"/>
      <c r="F68" s="40"/>
      <c r="G68" s="40"/>
      <c r="H68" s="40"/>
      <c r="I68" s="40"/>
      <c r="J68" s="40"/>
    </row>
    <row r="69" spans="2:10" ht="12.75" customHeight="1" x14ac:dyDescent="0.25">
      <c r="B69" s="40"/>
      <c r="C69" s="40"/>
      <c r="D69" s="40"/>
      <c r="E69" s="40"/>
      <c r="F69" s="40"/>
      <c r="G69" s="40"/>
      <c r="H69" s="40"/>
      <c r="I69" s="40"/>
      <c r="J69" s="40"/>
    </row>
    <row r="70" spans="2:10" ht="12.75" customHeight="1" x14ac:dyDescent="0.25">
      <c r="B70" s="40"/>
      <c r="C70" s="40"/>
      <c r="D70" s="40"/>
      <c r="E70" s="40"/>
      <c r="F70" s="40"/>
      <c r="G70" s="40"/>
      <c r="H70" s="40"/>
      <c r="I70" s="40"/>
      <c r="J70" s="40"/>
    </row>
    <row r="71" spans="2:10" ht="12.75" customHeight="1" x14ac:dyDescent="0.25">
      <c r="B71" s="40"/>
      <c r="C71" s="40"/>
      <c r="D71" s="40"/>
      <c r="E71" s="40"/>
      <c r="F71" s="40"/>
      <c r="G71" s="40"/>
      <c r="H71" s="40"/>
      <c r="I71" s="40"/>
      <c r="J71" s="40"/>
    </row>
    <row r="72" spans="2:10" ht="12.75" customHeight="1" x14ac:dyDescent="0.25">
      <c r="B72" s="40"/>
      <c r="C72" s="40"/>
      <c r="D72" s="40"/>
      <c r="E72" s="40"/>
      <c r="F72" s="40"/>
      <c r="G72" s="40"/>
      <c r="H72" s="40"/>
      <c r="I72" s="40"/>
      <c r="J72" s="40"/>
    </row>
    <row r="73" spans="2:10" ht="12.75" customHeight="1" x14ac:dyDescent="0.25">
      <c r="B73" s="40"/>
      <c r="C73" s="40"/>
      <c r="D73" s="40"/>
      <c r="E73" s="40"/>
      <c r="F73" s="40"/>
      <c r="G73" s="40"/>
      <c r="H73" s="40"/>
      <c r="I73" s="40"/>
      <c r="J73" s="40"/>
    </row>
    <row r="74" spans="2:10" ht="12.75" customHeight="1" x14ac:dyDescent="0.25">
      <c r="B74" s="40"/>
      <c r="C74" s="40"/>
      <c r="D74" s="40"/>
      <c r="E74" s="40"/>
      <c r="F74" s="40"/>
      <c r="G74" s="40"/>
      <c r="H74" s="40"/>
      <c r="I74" s="40"/>
      <c r="J74" s="40"/>
    </row>
    <row r="75" spans="2:10" ht="12.75" customHeight="1" x14ac:dyDescent="0.25">
      <c r="B75" s="40"/>
      <c r="C75" s="40"/>
      <c r="D75" s="40"/>
      <c r="E75" s="40"/>
      <c r="F75" s="40"/>
      <c r="G75" s="40"/>
      <c r="H75" s="40"/>
      <c r="I75" s="40"/>
      <c r="J75" s="40"/>
    </row>
    <row r="76" spans="2:10" ht="12.75" customHeight="1" x14ac:dyDescent="0.25">
      <c r="B76" s="40"/>
      <c r="C76" s="40"/>
      <c r="D76" s="40"/>
      <c r="E76" s="40"/>
      <c r="F76" s="40"/>
      <c r="G76" s="40"/>
      <c r="H76" s="40"/>
      <c r="I76" s="40"/>
      <c r="J76" s="40"/>
    </row>
    <row r="77" spans="2:10" ht="12.75" customHeight="1" x14ac:dyDescent="0.25">
      <c r="B77" s="40"/>
      <c r="C77" s="40"/>
      <c r="D77" s="40"/>
      <c r="E77" s="40"/>
      <c r="F77" s="40"/>
      <c r="G77" s="40"/>
      <c r="H77" s="40"/>
      <c r="I77" s="40"/>
      <c r="J77" s="40"/>
    </row>
    <row r="78" spans="2:10" ht="12.75" customHeight="1" x14ac:dyDescent="0.25">
      <c r="B78" s="40"/>
      <c r="C78" s="40"/>
      <c r="D78" s="40"/>
      <c r="E78" s="40"/>
      <c r="F78" s="40"/>
      <c r="G78" s="40"/>
      <c r="H78" s="40"/>
      <c r="I78" s="40"/>
      <c r="J78" s="40"/>
    </row>
    <row r="79" spans="2:10" ht="12.75" customHeight="1" x14ac:dyDescent="0.25">
      <c r="B79" s="40"/>
      <c r="C79" s="40"/>
      <c r="D79" s="40"/>
      <c r="E79" s="40"/>
      <c r="F79" s="40"/>
      <c r="G79" s="40"/>
      <c r="H79" s="40"/>
      <c r="I79" s="40"/>
      <c r="J79" s="40"/>
    </row>
    <row r="80" spans="2:10" ht="12.75" customHeight="1" x14ac:dyDescent="0.25">
      <c r="B80" s="40"/>
      <c r="C80" s="40"/>
      <c r="D80" s="40"/>
      <c r="E80" s="40"/>
      <c r="F80" s="40"/>
      <c r="G80" s="40"/>
      <c r="H80" s="40"/>
      <c r="I80" s="40"/>
      <c r="J80" s="40"/>
    </row>
    <row r="81" spans="2:10" ht="12.75" customHeight="1" x14ac:dyDescent="0.25">
      <c r="B81" s="40"/>
      <c r="C81" s="40"/>
      <c r="D81" s="40"/>
      <c r="E81" s="40"/>
      <c r="F81" s="40"/>
      <c r="G81" s="40"/>
      <c r="H81" s="40"/>
      <c r="I81" s="40"/>
      <c r="J81" s="40"/>
    </row>
    <row r="82" spans="2:10" ht="12.75" customHeight="1" x14ac:dyDescent="0.25">
      <c r="B82" s="40"/>
      <c r="C82" s="40"/>
      <c r="D82" s="40"/>
      <c r="E82" s="40"/>
      <c r="F82" s="40"/>
      <c r="G82" s="40"/>
      <c r="H82" s="40"/>
      <c r="I82" s="40"/>
      <c r="J82" s="40"/>
    </row>
    <row r="83" spans="2:10" ht="12.75" customHeight="1" x14ac:dyDescent="0.25">
      <c r="B83" s="40"/>
      <c r="C83" s="40"/>
      <c r="D83" s="40"/>
      <c r="E83" s="40"/>
      <c r="F83" s="40"/>
      <c r="G83" s="40"/>
      <c r="H83" s="40"/>
      <c r="I83" s="40"/>
      <c r="J83" s="40"/>
    </row>
    <row r="84" spans="2:10" ht="12.75" customHeight="1" x14ac:dyDescent="0.25">
      <c r="B84" s="40"/>
      <c r="C84" s="40"/>
      <c r="D84" s="40"/>
      <c r="E84" s="40"/>
      <c r="F84" s="40"/>
      <c r="G84" s="40"/>
      <c r="H84" s="40"/>
      <c r="I84" s="40"/>
      <c r="J84" s="40"/>
    </row>
    <row r="85" spans="2:10" ht="12.75" customHeight="1" x14ac:dyDescent="0.25">
      <c r="B85" s="40"/>
      <c r="C85" s="40"/>
      <c r="D85" s="40"/>
      <c r="E85" s="40"/>
      <c r="F85" s="40"/>
      <c r="G85" s="40"/>
      <c r="H85" s="40"/>
      <c r="I85" s="40"/>
      <c r="J85" s="40"/>
    </row>
    <row r="86" spans="2:10" ht="12.75" customHeight="1" x14ac:dyDescent="0.25">
      <c r="B86" s="40"/>
      <c r="C86" s="40"/>
      <c r="D86" s="40"/>
      <c r="E86" s="40"/>
      <c r="F86" s="40"/>
      <c r="G86" s="40"/>
      <c r="H86" s="40"/>
      <c r="I86" s="40"/>
      <c r="J86" s="40"/>
    </row>
    <row r="87" spans="2:10" ht="12.75" customHeight="1" x14ac:dyDescent="0.25">
      <c r="B87" s="40"/>
      <c r="C87" s="40"/>
      <c r="D87" s="40"/>
      <c r="E87" s="40"/>
      <c r="F87" s="40"/>
      <c r="G87" s="40"/>
      <c r="H87" s="40"/>
      <c r="I87" s="40"/>
      <c r="J87" s="40"/>
    </row>
    <row r="88" spans="2:10" ht="12.75" customHeight="1" x14ac:dyDescent="0.25">
      <c r="B88" s="40"/>
      <c r="C88" s="40"/>
      <c r="D88" s="40"/>
      <c r="E88" s="40"/>
      <c r="F88" s="40"/>
      <c r="G88" s="40"/>
      <c r="H88" s="40"/>
      <c r="I88" s="40"/>
      <c r="J88" s="40"/>
    </row>
    <row r="89" spans="2:10" ht="12.75" customHeight="1" x14ac:dyDescent="0.25">
      <c r="B89" s="40"/>
      <c r="C89" s="40"/>
      <c r="D89" s="40"/>
      <c r="E89" s="40"/>
      <c r="F89" s="40"/>
      <c r="G89" s="40"/>
      <c r="H89" s="40"/>
      <c r="I89" s="40"/>
      <c r="J89" s="40"/>
    </row>
    <row r="90" spans="2:10" ht="12.75" customHeight="1" x14ac:dyDescent="0.25">
      <c r="B90" s="40"/>
      <c r="C90" s="40"/>
      <c r="D90" s="40"/>
      <c r="E90" s="40"/>
      <c r="F90" s="40"/>
      <c r="G90" s="40"/>
      <c r="H90" s="40"/>
      <c r="I90" s="40"/>
      <c r="J90" s="40"/>
    </row>
    <row r="91" spans="2:10" ht="12.75" customHeight="1" x14ac:dyDescent="0.25">
      <c r="B91" s="40"/>
      <c r="C91" s="40"/>
      <c r="D91" s="40"/>
      <c r="E91" s="40"/>
      <c r="F91" s="40"/>
      <c r="G91" s="40"/>
      <c r="H91" s="40"/>
      <c r="I91" s="40"/>
      <c r="J91" s="40"/>
    </row>
    <row r="92" spans="2:10" ht="12.75" customHeight="1" x14ac:dyDescent="0.25">
      <c r="B92" s="40"/>
      <c r="C92" s="40"/>
      <c r="D92" s="40"/>
      <c r="E92" s="40"/>
      <c r="F92" s="40"/>
      <c r="G92" s="40"/>
      <c r="H92" s="40"/>
      <c r="I92" s="40"/>
      <c r="J92" s="40"/>
    </row>
    <row r="93" spans="2:10" ht="12.75" customHeight="1" x14ac:dyDescent="0.25">
      <c r="B93" s="40"/>
      <c r="C93" s="40"/>
      <c r="D93" s="40"/>
      <c r="E93" s="40"/>
      <c r="F93" s="40"/>
      <c r="G93" s="40"/>
      <c r="H93" s="40"/>
      <c r="I93" s="40"/>
      <c r="J93" s="40"/>
    </row>
    <row r="94" spans="2:10" ht="12.75" customHeight="1" x14ac:dyDescent="0.25">
      <c r="B94" s="40"/>
      <c r="C94" s="40"/>
      <c r="D94" s="40"/>
      <c r="E94" s="40"/>
      <c r="F94" s="40"/>
      <c r="G94" s="40"/>
      <c r="H94" s="40"/>
      <c r="I94" s="40"/>
      <c r="J94" s="40"/>
    </row>
    <row r="95" spans="2:10" ht="12.75" customHeight="1" x14ac:dyDescent="0.25">
      <c r="B95" s="40"/>
      <c r="C95" s="40"/>
      <c r="D95" s="40"/>
      <c r="E95" s="40"/>
      <c r="F95" s="40"/>
      <c r="G95" s="40"/>
      <c r="H95" s="40"/>
      <c r="I95" s="40"/>
      <c r="J95" s="40"/>
    </row>
    <row r="96" spans="2:10" ht="12.75" customHeight="1" x14ac:dyDescent="0.25">
      <c r="B96" s="40"/>
      <c r="C96" s="40"/>
      <c r="D96" s="40"/>
      <c r="E96" s="40"/>
      <c r="F96" s="40"/>
      <c r="G96" s="40"/>
      <c r="H96" s="40"/>
      <c r="I96" s="40"/>
      <c r="J96" s="40"/>
    </row>
    <row r="97" spans="2:10" ht="12.75" customHeight="1" x14ac:dyDescent="0.25">
      <c r="B97" s="40"/>
      <c r="C97" s="40"/>
      <c r="D97" s="40"/>
      <c r="E97" s="40"/>
      <c r="F97" s="40"/>
      <c r="G97" s="40"/>
      <c r="H97" s="40"/>
      <c r="I97" s="40"/>
      <c r="J97" s="40"/>
    </row>
    <row r="98" spans="2:10" ht="12.75" customHeight="1" x14ac:dyDescent="0.25">
      <c r="B98" s="40"/>
      <c r="C98" s="40"/>
      <c r="D98" s="40"/>
      <c r="E98" s="40"/>
      <c r="F98" s="40"/>
      <c r="G98" s="40"/>
      <c r="H98" s="40"/>
      <c r="I98" s="40"/>
      <c r="J98" s="40"/>
    </row>
    <row r="99" spans="2:10" ht="12.75" customHeight="1" x14ac:dyDescent="0.25">
      <c r="B99" s="40"/>
      <c r="C99" s="40"/>
      <c r="D99" s="40"/>
      <c r="E99" s="40"/>
      <c r="F99" s="40"/>
      <c r="G99" s="40"/>
      <c r="H99" s="40"/>
      <c r="I99" s="40"/>
      <c r="J99" s="40"/>
    </row>
    <row r="100" spans="2:10" ht="12.75" customHeight="1" x14ac:dyDescent="0.25">
      <c r="B100" s="40"/>
      <c r="C100" s="40"/>
      <c r="D100" s="40"/>
      <c r="E100" s="40"/>
      <c r="F100" s="40"/>
      <c r="G100" s="40"/>
      <c r="H100" s="40"/>
      <c r="I100" s="40"/>
      <c r="J100" s="40"/>
    </row>
    <row r="101" spans="2:10" ht="12.75" customHeight="1" x14ac:dyDescent="0.25">
      <c r="B101" s="40"/>
      <c r="C101" s="40"/>
      <c r="D101" s="40"/>
      <c r="E101" s="40"/>
      <c r="F101" s="40"/>
      <c r="G101" s="40"/>
      <c r="H101" s="40"/>
      <c r="I101" s="40"/>
      <c r="J101" s="40"/>
    </row>
    <row r="102" spans="2:10" ht="12.75" customHeight="1" x14ac:dyDescent="0.25">
      <c r="B102" s="40"/>
      <c r="C102" s="40"/>
      <c r="D102" s="40"/>
      <c r="E102" s="40"/>
      <c r="F102" s="40"/>
      <c r="G102" s="40"/>
      <c r="H102" s="40"/>
      <c r="I102" s="40"/>
      <c r="J102" s="40"/>
    </row>
    <row r="103" spans="2:10" ht="12.75" customHeight="1" x14ac:dyDescent="0.25">
      <c r="B103" s="40"/>
      <c r="C103" s="40"/>
      <c r="D103" s="40"/>
      <c r="E103" s="40"/>
      <c r="F103" s="40"/>
      <c r="G103" s="40"/>
      <c r="H103" s="40"/>
      <c r="I103" s="40"/>
      <c r="J103" s="40"/>
    </row>
    <row r="104" spans="2:10" ht="12.75" customHeight="1" x14ac:dyDescent="0.25">
      <c r="B104" s="40"/>
      <c r="C104" s="40"/>
      <c r="D104" s="40"/>
      <c r="E104" s="40"/>
      <c r="F104" s="40"/>
      <c r="G104" s="40"/>
      <c r="H104" s="40"/>
      <c r="I104" s="40"/>
      <c r="J104" s="40"/>
    </row>
    <row r="105" spans="2:10" ht="12.75" customHeight="1" x14ac:dyDescent="0.25">
      <c r="B105" s="40"/>
      <c r="C105" s="40"/>
      <c r="D105" s="40"/>
      <c r="E105" s="40"/>
      <c r="F105" s="40"/>
      <c r="G105" s="40"/>
      <c r="H105" s="40"/>
      <c r="I105" s="40"/>
      <c r="J105" s="40"/>
    </row>
    <row r="106" spans="2:10" ht="12.75" customHeight="1" x14ac:dyDescent="0.25"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2:10" ht="12.75" customHeight="1" x14ac:dyDescent="0.25"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2:10" ht="12.75" customHeight="1" x14ac:dyDescent="0.25">
      <c r="B108" s="40"/>
      <c r="C108" s="40"/>
      <c r="D108" s="40"/>
      <c r="E108" s="40"/>
      <c r="F108" s="40"/>
      <c r="G108" s="40"/>
      <c r="H108" s="40"/>
      <c r="I108" s="40"/>
      <c r="J108" s="40"/>
    </row>
    <row r="109" spans="2:10" ht="12.75" customHeight="1" x14ac:dyDescent="0.25">
      <c r="B109" s="40"/>
      <c r="C109" s="40"/>
      <c r="D109" s="40"/>
      <c r="E109" s="40"/>
      <c r="F109" s="40"/>
      <c r="G109" s="40"/>
      <c r="H109" s="40"/>
      <c r="I109" s="40"/>
      <c r="J109" s="40"/>
    </row>
    <row r="110" spans="2:10" ht="12.75" customHeight="1" x14ac:dyDescent="0.25"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2:10" ht="12.75" customHeight="1" x14ac:dyDescent="0.25">
      <c r="B111" s="40"/>
      <c r="C111" s="40"/>
      <c r="D111" s="40"/>
      <c r="E111" s="40"/>
      <c r="F111" s="40"/>
      <c r="G111" s="40"/>
      <c r="H111" s="40"/>
      <c r="I111" s="40"/>
      <c r="J111" s="40"/>
    </row>
    <row r="112" spans="2:10" ht="12.75" customHeight="1" x14ac:dyDescent="0.25">
      <c r="B112" s="40"/>
      <c r="C112" s="40"/>
      <c r="D112" s="40"/>
      <c r="E112" s="40"/>
      <c r="F112" s="40"/>
      <c r="G112" s="40"/>
      <c r="H112" s="40"/>
      <c r="I112" s="40"/>
      <c r="J112" s="40"/>
    </row>
    <row r="113" spans="2:10" ht="12.75" customHeight="1" x14ac:dyDescent="0.25">
      <c r="B113" s="40"/>
      <c r="C113" s="40"/>
      <c r="D113" s="40"/>
      <c r="E113" s="40"/>
      <c r="F113" s="40"/>
      <c r="G113" s="40"/>
      <c r="H113" s="40"/>
      <c r="I113" s="40"/>
      <c r="J113" s="40"/>
    </row>
    <row r="114" spans="2:10" ht="12.75" customHeight="1" x14ac:dyDescent="0.25">
      <c r="B114" s="40"/>
      <c r="C114" s="40"/>
      <c r="D114" s="40"/>
      <c r="E114" s="40"/>
      <c r="F114" s="40"/>
      <c r="G114" s="40"/>
      <c r="H114" s="40"/>
      <c r="I114" s="40"/>
      <c r="J114" s="40"/>
    </row>
    <row r="115" spans="2:10" ht="12.75" customHeight="1" x14ac:dyDescent="0.25">
      <c r="B115" s="40"/>
      <c r="C115" s="40"/>
      <c r="D115" s="40"/>
      <c r="E115" s="40"/>
      <c r="F115" s="40"/>
      <c r="G115" s="40"/>
      <c r="H115" s="40"/>
      <c r="I115" s="40"/>
      <c r="J115" s="40"/>
    </row>
    <row r="116" spans="2:10" ht="12.75" customHeight="1" x14ac:dyDescent="0.25">
      <c r="B116" s="40"/>
      <c r="C116" s="40"/>
      <c r="D116" s="40"/>
      <c r="E116" s="40"/>
      <c r="F116" s="40"/>
      <c r="G116" s="40"/>
      <c r="H116" s="40"/>
      <c r="I116" s="40"/>
      <c r="J116" s="40"/>
    </row>
    <row r="117" spans="2:10" ht="12.75" customHeight="1" x14ac:dyDescent="0.25">
      <c r="B117" s="40"/>
      <c r="C117" s="40"/>
      <c r="D117" s="40"/>
      <c r="E117" s="40"/>
      <c r="F117" s="40"/>
      <c r="G117" s="40"/>
      <c r="H117" s="40"/>
      <c r="I117" s="40"/>
      <c r="J117" s="40"/>
    </row>
    <row r="118" spans="2:10" ht="12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</row>
    <row r="119" spans="2:10" ht="12.75" customHeight="1" x14ac:dyDescent="0.25">
      <c r="B119" s="40"/>
      <c r="C119" s="40"/>
      <c r="D119" s="40"/>
      <c r="E119" s="40"/>
      <c r="F119" s="40"/>
      <c r="G119" s="40"/>
      <c r="H119" s="40"/>
      <c r="I119" s="40"/>
      <c r="J119" s="40"/>
    </row>
    <row r="120" spans="2:10" ht="12.75" customHeight="1" x14ac:dyDescent="0.25">
      <c r="B120" s="40"/>
      <c r="C120" s="40"/>
      <c r="D120" s="40"/>
      <c r="E120" s="40"/>
      <c r="F120" s="40"/>
      <c r="G120" s="40"/>
      <c r="H120" s="40"/>
      <c r="I120" s="40"/>
      <c r="J120" s="40"/>
    </row>
    <row r="121" spans="2:10" ht="12.75" customHeight="1" x14ac:dyDescent="0.25">
      <c r="B121" s="40"/>
      <c r="C121" s="40"/>
      <c r="D121" s="40"/>
      <c r="E121" s="40"/>
      <c r="F121" s="40"/>
      <c r="G121" s="40"/>
      <c r="H121" s="40"/>
      <c r="I121" s="40"/>
      <c r="J121" s="40"/>
    </row>
    <row r="122" spans="2:10" ht="12.75" customHeight="1" x14ac:dyDescent="0.25"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2:10" ht="12.75" customHeight="1" x14ac:dyDescent="0.25">
      <c r="B123" s="40"/>
      <c r="C123" s="40"/>
      <c r="D123" s="40"/>
      <c r="E123" s="40"/>
      <c r="F123" s="40"/>
      <c r="G123" s="40"/>
      <c r="H123" s="40"/>
      <c r="I123" s="40"/>
      <c r="J123" s="40"/>
    </row>
    <row r="124" spans="2:10" ht="12.75" customHeight="1" x14ac:dyDescent="0.25">
      <c r="B124" s="40"/>
      <c r="C124" s="40"/>
      <c r="D124" s="40"/>
      <c r="E124" s="40"/>
      <c r="F124" s="40"/>
      <c r="G124" s="40"/>
      <c r="H124" s="40"/>
      <c r="I124" s="40"/>
      <c r="J124" s="40"/>
    </row>
    <row r="125" spans="2:10" ht="12.75" customHeight="1" x14ac:dyDescent="0.25">
      <c r="B125" s="40"/>
      <c r="C125" s="40"/>
      <c r="D125" s="40"/>
      <c r="E125" s="40"/>
      <c r="F125" s="40"/>
      <c r="G125" s="40"/>
      <c r="H125" s="40"/>
      <c r="I125" s="40"/>
      <c r="J125" s="40"/>
    </row>
    <row r="126" spans="2:10" ht="12.75" customHeight="1" x14ac:dyDescent="0.25"/>
    <row r="127" spans="2:10" ht="12.75" customHeight="1" x14ac:dyDescent="0.25"/>
    <row r="128" spans="2:10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</sheetData>
  <mergeCells count="2">
    <mergeCell ref="C6:E6"/>
    <mergeCell ref="F6:H6"/>
  </mergeCells>
  <pageMargins left="0.19685039370078741" right="0.19685039370078741" top="0.39370078740157483" bottom="0.39370078740157483" header="0" footer="0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27CE1-B014-4DC7-9136-2F8F070CE42E}">
  <dimension ref="A1:P948"/>
  <sheetViews>
    <sheetView workbookViewId="0">
      <selection activeCell="C35" sqref="C35"/>
    </sheetView>
  </sheetViews>
  <sheetFormatPr defaultColWidth="14.44140625" defaultRowHeight="15" customHeight="1" x14ac:dyDescent="0.25"/>
  <cols>
    <col min="1" max="1" width="14.6640625" customWidth="1"/>
    <col min="2" max="2" width="16.44140625" customWidth="1"/>
    <col min="3" max="3" width="11.33203125" customWidth="1"/>
    <col min="4" max="4" width="11.77734375" customWidth="1"/>
    <col min="5" max="5" width="11.21875" customWidth="1"/>
    <col min="6" max="6" width="16.109375" customWidth="1"/>
    <col min="7" max="7" width="15.109375" customWidth="1"/>
    <col min="8" max="8" width="12.109375" customWidth="1"/>
    <col min="9" max="9" width="13.109375" customWidth="1"/>
    <col min="10" max="10" width="12.33203125" customWidth="1"/>
    <col min="11" max="27" width="8.6640625" customWidth="1"/>
  </cols>
  <sheetData>
    <row r="1" spans="1:11" ht="12.75" customHeight="1" x14ac:dyDescent="0.3">
      <c r="A1" s="4" t="s">
        <v>11</v>
      </c>
    </row>
    <row r="2" spans="1:11" ht="12.75" customHeight="1" x14ac:dyDescent="0.3">
      <c r="A2" s="4"/>
    </row>
    <row r="3" spans="1:11" ht="12.75" customHeight="1" x14ac:dyDescent="0.25"/>
    <row r="4" spans="1:11" ht="12.75" customHeight="1" x14ac:dyDescent="0.25">
      <c r="A4" s="31"/>
      <c r="B4" s="32" t="s">
        <v>12</v>
      </c>
    </row>
    <row r="5" spans="1:11" ht="12.75" customHeight="1" x14ac:dyDescent="0.3">
      <c r="A5" s="31"/>
      <c r="B5" s="32"/>
      <c r="C5" s="33" t="s">
        <v>13</v>
      </c>
      <c r="F5" s="34" t="s">
        <v>14</v>
      </c>
    </row>
    <row r="6" spans="1:11" ht="12.75" customHeight="1" x14ac:dyDescent="0.25">
      <c r="A6" s="35" t="s">
        <v>15</v>
      </c>
      <c r="B6" s="36" t="s">
        <v>16</v>
      </c>
      <c r="C6" s="184" t="s">
        <v>17</v>
      </c>
      <c r="D6" s="187"/>
      <c r="E6" s="188"/>
      <c r="F6" s="184" t="s">
        <v>18</v>
      </c>
      <c r="G6" s="187"/>
      <c r="H6" s="188"/>
    </row>
    <row r="7" spans="1:11" ht="12.75" customHeight="1" x14ac:dyDescent="0.25">
      <c r="A7" s="37"/>
      <c r="B7" s="38" t="s">
        <v>19</v>
      </c>
      <c r="C7" s="35">
        <v>1</v>
      </c>
      <c r="D7" s="35">
        <v>2</v>
      </c>
      <c r="E7" s="35">
        <v>3</v>
      </c>
      <c r="F7" s="35">
        <v>1</v>
      </c>
      <c r="G7" s="35">
        <v>2</v>
      </c>
      <c r="H7" s="35">
        <v>3</v>
      </c>
      <c r="I7" s="35" t="s">
        <v>20</v>
      </c>
      <c r="J7" s="35" t="s">
        <v>21</v>
      </c>
      <c r="K7" s="37"/>
    </row>
    <row r="8" spans="1:11" ht="12.75" customHeight="1" x14ac:dyDescent="0.25">
      <c r="A8" s="37"/>
      <c r="B8" s="37" t="s">
        <v>68</v>
      </c>
      <c r="C8" s="37"/>
      <c r="D8" s="37"/>
      <c r="E8" s="37"/>
    </row>
    <row r="9" spans="1:11" ht="12.75" customHeight="1" x14ac:dyDescent="0.25">
      <c r="A9" s="44">
        <v>1</v>
      </c>
      <c r="B9" s="40">
        <v>0.625</v>
      </c>
      <c r="C9" s="158">
        <v>16308903</v>
      </c>
      <c r="D9" s="158">
        <v>16721622</v>
      </c>
      <c r="E9" s="158">
        <v>17620578</v>
      </c>
      <c r="F9" s="42">
        <f>(C9-$F$36)/($F$31-$F$36)*100</f>
        <v>98.289803276034263</v>
      </c>
      <c r="G9" s="42">
        <f t="shared" ref="G9:H14" si="0">(D9-$F$36)/($F$31-$F$36)*100</f>
        <v>101.42558118534775</v>
      </c>
      <c r="H9" s="42">
        <f t="shared" si="0"/>
        <v>108.25571589260572</v>
      </c>
      <c r="I9" s="43">
        <f t="shared" ref="I9:I14" si="1">AVERAGE(F9:H9)</f>
        <v>102.65703345132926</v>
      </c>
      <c r="J9" s="43">
        <f t="shared" ref="J9:J14" si="2">STDEV(F9:H9)</f>
        <v>5.0958031342299472</v>
      </c>
    </row>
    <row r="10" spans="1:11" ht="12.75" customHeight="1" x14ac:dyDescent="0.25">
      <c r="A10" s="44">
        <v>1</v>
      </c>
      <c r="B10" s="40">
        <v>1.25</v>
      </c>
      <c r="C10" s="158">
        <v>17986503</v>
      </c>
      <c r="D10" s="158">
        <v>18088037</v>
      </c>
      <c r="E10" s="158">
        <v>18140311</v>
      </c>
      <c r="F10" s="42">
        <f>(C10-$F$36)/($F$31-$F$36)*100</f>
        <v>111.03595991206095</v>
      </c>
      <c r="G10" s="42">
        <f t="shared" si="0"/>
        <v>111.80740022434176</v>
      </c>
      <c r="H10" s="42">
        <f t="shared" si="0"/>
        <v>112.20457034355474</v>
      </c>
      <c r="I10" s="43">
        <f t="shared" si="1"/>
        <v>111.68264349331916</v>
      </c>
      <c r="J10" s="43">
        <f t="shared" si="2"/>
        <v>0.59421020405291924</v>
      </c>
    </row>
    <row r="11" spans="1:11" ht="12.75" customHeight="1" x14ac:dyDescent="0.25">
      <c r="A11" s="44">
        <v>1</v>
      </c>
      <c r="B11" s="40">
        <v>2.5</v>
      </c>
      <c r="C11" s="158">
        <v>18286294</v>
      </c>
      <c r="D11" s="158">
        <v>18398312</v>
      </c>
      <c r="E11" s="158">
        <v>18076475</v>
      </c>
      <c r="F11" s="42">
        <f t="shared" ref="F11:F14" si="3">(C11-$F$36)/($F$31-$F$36)*100</f>
        <v>113.31372758258496</v>
      </c>
      <c r="G11" s="42">
        <f t="shared" si="0"/>
        <v>114.16482377598889</v>
      </c>
      <c r="H11" s="42">
        <f t="shared" si="0"/>
        <v>111.71955385868503</v>
      </c>
      <c r="I11" s="43">
        <f t="shared" si="1"/>
        <v>113.06603507241964</v>
      </c>
      <c r="J11" s="43">
        <f t="shared" si="2"/>
        <v>1.2413097626345369</v>
      </c>
    </row>
    <row r="12" spans="1:11" ht="12.75" customHeight="1" x14ac:dyDescent="0.25">
      <c r="A12" s="44">
        <v>1</v>
      </c>
      <c r="B12" s="40">
        <v>5</v>
      </c>
      <c r="C12" s="158">
        <v>12358354</v>
      </c>
      <c r="D12" s="158">
        <v>11626142</v>
      </c>
      <c r="E12" s="158">
        <v>11817005</v>
      </c>
      <c r="F12" s="42">
        <f t="shared" si="3"/>
        <v>68.274116370753759</v>
      </c>
      <c r="G12" s="42">
        <f t="shared" si="0"/>
        <v>62.710877909393261</v>
      </c>
      <c r="H12" s="42">
        <f t="shared" si="0"/>
        <v>64.161026749415882</v>
      </c>
      <c r="I12" s="43">
        <f t="shared" si="1"/>
        <v>65.048673676520977</v>
      </c>
      <c r="J12" s="43">
        <f t="shared" si="2"/>
        <v>2.8858869251738724</v>
      </c>
    </row>
    <row r="13" spans="1:11" ht="12.75" customHeight="1" x14ac:dyDescent="0.25">
      <c r="A13" s="44">
        <v>1</v>
      </c>
      <c r="B13" s="40">
        <v>10</v>
      </c>
      <c r="C13" s="158">
        <v>4771352</v>
      </c>
      <c r="D13" s="158">
        <v>4475282</v>
      </c>
      <c r="E13" s="158">
        <v>4814875</v>
      </c>
      <c r="F13" s="42">
        <f t="shared" si="3"/>
        <v>10.629197504607053</v>
      </c>
      <c r="G13" s="42">
        <f t="shared" si="0"/>
        <v>8.3797014416430446</v>
      </c>
      <c r="H13" s="42">
        <f t="shared" si="0"/>
        <v>10.959878820337734</v>
      </c>
      <c r="I13" s="43">
        <f t="shared" si="1"/>
        <v>9.989592588862612</v>
      </c>
      <c r="J13" s="43">
        <f t="shared" si="2"/>
        <v>1.4039763753586592</v>
      </c>
    </row>
    <row r="14" spans="1:11" ht="12.75" customHeight="1" x14ac:dyDescent="0.25">
      <c r="A14" s="44">
        <v>1</v>
      </c>
      <c r="B14" s="45">
        <v>20</v>
      </c>
      <c r="C14" s="158">
        <v>5166694</v>
      </c>
      <c r="D14" s="158">
        <v>4094447</v>
      </c>
      <c r="E14" s="158">
        <v>4959010</v>
      </c>
      <c r="F14" s="42">
        <f t="shared" si="3"/>
        <v>13.632947538464983</v>
      </c>
      <c r="G14" s="42">
        <f t="shared" si="0"/>
        <v>5.4861734477939619</v>
      </c>
      <c r="H14" s="42">
        <f t="shared" si="0"/>
        <v>12.054995228738845</v>
      </c>
      <c r="I14" s="43">
        <f t="shared" si="1"/>
        <v>10.391372071665929</v>
      </c>
      <c r="J14" s="43">
        <f t="shared" si="2"/>
        <v>4.3206728096060587</v>
      </c>
    </row>
    <row r="15" spans="1:11" ht="12.75" customHeight="1" x14ac:dyDescent="0.25">
      <c r="B15" s="155" t="s">
        <v>67</v>
      </c>
      <c r="C15" s="40"/>
      <c r="D15" s="40"/>
      <c r="E15" s="40"/>
      <c r="F15" s="40"/>
      <c r="G15" s="40"/>
      <c r="H15" s="40"/>
      <c r="I15" s="43"/>
      <c r="J15" s="43"/>
    </row>
    <row r="16" spans="1:11" ht="12.75" customHeight="1" x14ac:dyDescent="0.25">
      <c r="A16" s="44">
        <v>2</v>
      </c>
      <c r="B16" s="40">
        <v>1.5625000000000001E-3</v>
      </c>
      <c r="C16" s="158">
        <v>18961620</v>
      </c>
      <c r="D16" s="158">
        <v>15521707</v>
      </c>
      <c r="E16" s="158">
        <v>17522472</v>
      </c>
      <c r="F16" s="42">
        <f>(C16-$F$36)/($F$31-$F$36)*100</f>
        <v>118.44475463097632</v>
      </c>
      <c r="G16" s="42">
        <f t="shared" ref="G16:H21" si="4">(D16-$F$36)/($F$31-$F$36)*100</f>
        <v>92.308804516345617</v>
      </c>
      <c r="H16" s="42">
        <f t="shared" si="4"/>
        <v>107.5103210172278</v>
      </c>
      <c r="I16" s="43">
        <f t="shared" ref="I16:I21" si="5">AVERAGE(F16:H16)</f>
        <v>106.08796005484992</v>
      </c>
      <c r="J16" s="43">
        <f t="shared" ref="J16:J21" si="6">STDEV(F16:H16)</f>
        <v>13.12590206915656</v>
      </c>
    </row>
    <row r="17" spans="1:16" ht="12.75" customHeight="1" x14ac:dyDescent="0.25">
      <c r="A17" s="44">
        <v>2</v>
      </c>
      <c r="B17" s="40">
        <v>3.1250000000000002E-3</v>
      </c>
      <c r="C17" s="158">
        <v>18418270</v>
      </c>
      <c r="D17" s="158">
        <v>15748700</v>
      </c>
      <c r="E17" s="158">
        <v>15637228</v>
      </c>
      <c r="F17" s="42">
        <f t="shared" ref="F17:F21" si="7">(C17-$F$36)/($F$31-$F$36)*100</f>
        <v>114.31646170764233</v>
      </c>
      <c r="G17" s="42">
        <f t="shared" si="4"/>
        <v>94.033463751730466</v>
      </c>
      <c r="H17" s="42">
        <f t="shared" si="4"/>
        <v>93.186515985557847</v>
      </c>
      <c r="I17" s="43">
        <f t="shared" si="5"/>
        <v>100.51214714831021</v>
      </c>
      <c r="J17" s="43">
        <f t="shared" si="6"/>
        <v>11.962385024291674</v>
      </c>
    </row>
    <row r="18" spans="1:16" ht="12.75" customHeight="1" x14ac:dyDescent="0.25">
      <c r="A18" s="44">
        <v>2</v>
      </c>
      <c r="B18" s="40">
        <v>6.2500000000000003E-3</v>
      </c>
      <c r="C18" s="158">
        <v>18481813</v>
      </c>
      <c r="D18" s="158">
        <v>15747923</v>
      </c>
      <c r="E18" s="158">
        <v>14703384</v>
      </c>
      <c r="F18" s="42">
        <f t="shared" si="7"/>
        <v>114.79925202185493</v>
      </c>
      <c r="G18" s="42">
        <f t="shared" si="4"/>
        <v>94.027560220670495</v>
      </c>
      <c r="H18" s="42">
        <f t="shared" si="4"/>
        <v>86.091307415211105</v>
      </c>
      <c r="I18" s="43">
        <f t="shared" si="5"/>
        <v>98.30603988591217</v>
      </c>
      <c r="J18" s="43">
        <f t="shared" si="6"/>
        <v>14.824491966639171</v>
      </c>
    </row>
    <row r="19" spans="1:16" ht="12.75" customHeight="1" x14ac:dyDescent="0.25">
      <c r="A19" s="44">
        <v>2</v>
      </c>
      <c r="B19" s="40">
        <v>1.2500000000000001E-2</v>
      </c>
      <c r="C19" s="158">
        <v>17355308</v>
      </c>
      <c r="D19" s="158">
        <v>16630333</v>
      </c>
      <c r="E19" s="158">
        <v>15989007</v>
      </c>
      <c r="F19" s="42">
        <f t="shared" si="7"/>
        <v>106.24023367346005</v>
      </c>
      <c r="G19" s="42">
        <f t="shared" si="4"/>
        <v>100.73198086754478</v>
      </c>
      <c r="H19" s="42">
        <f t="shared" si="4"/>
        <v>95.859280789602224</v>
      </c>
      <c r="I19" s="43">
        <f t="shared" si="5"/>
        <v>100.943831776869</v>
      </c>
      <c r="J19" s="43">
        <f t="shared" si="6"/>
        <v>5.193717965008803</v>
      </c>
    </row>
    <row r="20" spans="1:16" ht="12.75" customHeight="1" x14ac:dyDescent="0.25">
      <c r="A20" s="44">
        <v>2</v>
      </c>
      <c r="B20" s="40">
        <v>2.5000000000000001E-2</v>
      </c>
      <c r="C20" s="158">
        <v>14126375</v>
      </c>
      <c r="D20" s="158">
        <v>13723868</v>
      </c>
      <c r="E20" s="158">
        <v>13548127</v>
      </c>
      <c r="F20" s="42">
        <f t="shared" si="7"/>
        <v>81.707278388984875</v>
      </c>
      <c r="G20" s="42">
        <f t="shared" si="4"/>
        <v>78.649089745030892</v>
      </c>
      <c r="H20" s="42">
        <f t="shared" si="4"/>
        <v>77.313835624041417</v>
      </c>
      <c r="I20" s="43">
        <f t="shared" si="5"/>
        <v>79.223401252685733</v>
      </c>
      <c r="J20" s="43">
        <f t="shared" si="6"/>
        <v>2.2523232701095734</v>
      </c>
    </row>
    <row r="21" spans="1:16" ht="12.75" customHeight="1" x14ac:dyDescent="0.25">
      <c r="A21" s="44">
        <v>2</v>
      </c>
      <c r="B21" s="40">
        <v>0.05</v>
      </c>
      <c r="C21" s="158">
        <v>8538344</v>
      </c>
      <c r="D21" s="158">
        <v>7377624</v>
      </c>
      <c r="E21" s="158">
        <v>7382942</v>
      </c>
      <c r="F21" s="42">
        <f t="shared" si="7"/>
        <v>39.250245477103128</v>
      </c>
      <c r="G21" s="42">
        <f t="shared" si="4"/>
        <v>30.431266620063973</v>
      </c>
      <c r="H21" s="42">
        <f t="shared" si="4"/>
        <v>30.471671997382998</v>
      </c>
      <c r="I21" s="43">
        <f t="shared" si="5"/>
        <v>33.384394698183364</v>
      </c>
      <c r="J21" s="43">
        <f t="shared" si="6"/>
        <v>5.08001596149506</v>
      </c>
    </row>
    <row r="22" spans="1:16" ht="12.75" customHeight="1" x14ac:dyDescent="0.25">
      <c r="A22" s="44"/>
      <c r="B22" s="40"/>
      <c r="C22" s="40"/>
      <c r="D22" s="40"/>
      <c r="E22" s="40"/>
      <c r="F22" s="40"/>
      <c r="G22" s="40"/>
      <c r="H22" s="40"/>
      <c r="I22" s="40"/>
      <c r="J22" s="40"/>
    </row>
    <row r="23" spans="1:16" ht="12.75" customHeight="1" x14ac:dyDescent="0.25">
      <c r="B23" s="40"/>
      <c r="C23" s="40" t="s">
        <v>22</v>
      </c>
      <c r="D23" s="40"/>
      <c r="E23" s="40"/>
      <c r="F23" s="43" t="s">
        <v>20</v>
      </c>
      <c r="G23" s="43" t="s">
        <v>21</v>
      </c>
      <c r="H23" s="40"/>
      <c r="I23" s="40"/>
      <c r="J23" s="40"/>
    </row>
    <row r="24" spans="1:16" ht="12.75" customHeight="1" x14ac:dyDescent="0.25">
      <c r="A24" s="39" t="s">
        <v>6</v>
      </c>
      <c r="B24" s="47">
        <v>2</v>
      </c>
      <c r="C24" s="41">
        <v>16536799</v>
      </c>
      <c r="D24" s="160"/>
      <c r="E24" s="160"/>
      <c r="F24" s="163"/>
      <c r="G24" s="48"/>
      <c r="H24" s="40"/>
      <c r="I24" s="40"/>
      <c r="J24" s="40"/>
      <c r="P24" s="59"/>
    </row>
    <row r="25" spans="1:16" ht="12.75" customHeight="1" thickBot="1" x14ac:dyDescent="0.3">
      <c r="A25" s="44"/>
      <c r="B25" s="47">
        <v>2</v>
      </c>
      <c r="C25" s="41">
        <v>14489679</v>
      </c>
      <c r="D25" s="160"/>
      <c r="E25" s="162"/>
      <c r="F25" s="163"/>
      <c r="G25" s="48"/>
      <c r="H25" s="40"/>
      <c r="I25" s="40"/>
      <c r="J25" s="40"/>
    </row>
    <row r="26" spans="1:16" ht="12.75" customHeight="1" thickBot="1" x14ac:dyDescent="0.3">
      <c r="A26" s="44"/>
      <c r="B26" s="47"/>
      <c r="C26" s="40"/>
      <c r="D26" s="40"/>
      <c r="E26" s="40"/>
      <c r="F26" s="50">
        <f>AVERAGE(C24:C25)</f>
        <v>15513239</v>
      </c>
      <c r="G26" s="50">
        <f>STDEV(C24:C25)</f>
        <v>1447532.4339026052</v>
      </c>
      <c r="H26" s="40"/>
      <c r="I26" s="40"/>
      <c r="J26" s="40"/>
    </row>
    <row r="27" spans="1:16" ht="12.75" customHeight="1" x14ac:dyDescent="0.25">
      <c r="A27" s="44"/>
      <c r="B27" s="47"/>
      <c r="C27" s="40"/>
      <c r="D27" s="40"/>
      <c r="E27" s="40"/>
      <c r="F27" s="48"/>
      <c r="G27" s="48"/>
      <c r="H27" s="40"/>
      <c r="I27" s="40"/>
      <c r="J27" s="40"/>
    </row>
    <row r="28" spans="1:16" ht="12.75" customHeight="1" x14ac:dyDescent="0.25">
      <c r="B28" s="47"/>
      <c r="C28" s="40"/>
      <c r="D28" s="40"/>
      <c r="E28" s="40"/>
      <c r="F28" s="43" t="s">
        <v>20</v>
      </c>
      <c r="G28" s="43" t="s">
        <v>21</v>
      </c>
      <c r="H28" s="40"/>
      <c r="I28" s="40"/>
      <c r="J28" s="40"/>
    </row>
    <row r="29" spans="1:16" ht="12.75" customHeight="1" x14ac:dyDescent="0.25">
      <c r="A29" s="39" t="s">
        <v>23</v>
      </c>
      <c r="B29" s="47">
        <v>2</v>
      </c>
      <c r="C29" s="41">
        <v>15506005</v>
      </c>
      <c r="D29" s="160"/>
      <c r="E29" s="160"/>
      <c r="F29" s="48"/>
      <c r="G29" s="48"/>
      <c r="H29" s="51"/>
      <c r="I29" s="52" t="s">
        <v>24</v>
      </c>
      <c r="J29" s="52"/>
    </row>
    <row r="30" spans="1:16" ht="12.75" customHeight="1" thickBot="1" x14ac:dyDescent="0.3">
      <c r="B30" s="47">
        <v>2</v>
      </c>
      <c r="C30" s="41">
        <v>17561980</v>
      </c>
      <c r="D30" s="160"/>
      <c r="E30" s="162"/>
      <c r="F30" s="48"/>
      <c r="G30" s="48"/>
      <c r="H30" s="40"/>
      <c r="I30" s="40"/>
      <c r="J30" s="40"/>
    </row>
    <row r="31" spans="1:16" ht="12.75" customHeight="1" thickBot="1" x14ac:dyDescent="0.3">
      <c r="B31" s="40"/>
      <c r="C31" s="40"/>
      <c r="D31" s="40"/>
      <c r="E31" s="40"/>
      <c r="F31" s="50">
        <f>AVERAGE(C29:C30)</f>
        <v>16533992.5</v>
      </c>
      <c r="G31" s="50">
        <f>STDEV(C29:C30)</f>
        <v>1453793.8644500121</v>
      </c>
      <c r="H31" s="40"/>
      <c r="I31" s="40"/>
      <c r="J31" s="40"/>
    </row>
    <row r="32" spans="1:16" ht="12.75" customHeight="1" x14ac:dyDescent="0.25">
      <c r="B32" s="40"/>
      <c r="C32" s="40"/>
      <c r="D32" s="40"/>
      <c r="E32" s="40"/>
      <c r="F32" s="40"/>
      <c r="G32" s="40"/>
      <c r="H32" s="40"/>
      <c r="I32" s="40"/>
      <c r="J32" s="40"/>
    </row>
    <row r="33" spans="1:10" ht="12.75" customHeight="1" x14ac:dyDescent="0.25">
      <c r="B33" s="40"/>
      <c r="C33" s="40"/>
      <c r="D33" s="40"/>
      <c r="E33" s="40"/>
      <c r="F33" s="43" t="s">
        <v>20</v>
      </c>
      <c r="G33" s="43" t="s">
        <v>21</v>
      </c>
      <c r="H33" s="40"/>
      <c r="I33" s="40"/>
      <c r="J33" s="40"/>
    </row>
    <row r="34" spans="1:10" ht="12.75" customHeight="1" x14ac:dyDescent="0.25">
      <c r="A34" t="s">
        <v>65</v>
      </c>
      <c r="B34" s="47">
        <v>2</v>
      </c>
      <c r="C34" s="41">
        <v>3338695</v>
      </c>
      <c r="D34" s="162"/>
      <c r="E34" s="160"/>
      <c r="F34" s="48"/>
      <c r="G34" s="48"/>
      <c r="H34" s="40"/>
      <c r="I34" s="40"/>
      <c r="J34" s="40"/>
    </row>
    <row r="35" spans="1:10" ht="12.75" customHeight="1" thickBot="1" x14ac:dyDescent="0.3">
      <c r="A35" t="s">
        <v>66</v>
      </c>
      <c r="B35" s="47">
        <v>2</v>
      </c>
      <c r="C35" s="41">
        <v>3406061</v>
      </c>
      <c r="D35" s="162"/>
      <c r="E35" s="162"/>
      <c r="F35" s="48"/>
      <c r="G35" s="48"/>
      <c r="H35" s="40"/>
      <c r="I35" s="40"/>
      <c r="J35" s="40"/>
    </row>
    <row r="36" spans="1:10" ht="12.75" customHeight="1" thickBot="1" x14ac:dyDescent="0.3">
      <c r="B36" s="40"/>
      <c r="C36" s="40"/>
      <c r="D36" s="40"/>
      <c r="E36" s="40"/>
      <c r="F36" s="50">
        <f>AVERAGE(C34:C35)</f>
        <v>3372378</v>
      </c>
      <c r="G36" s="50">
        <f>STDEV(C34:C35)</f>
        <v>47634.95542141296</v>
      </c>
      <c r="H36" s="40"/>
      <c r="I36" s="40"/>
      <c r="J36" s="40"/>
    </row>
    <row r="37" spans="1:10" ht="12.75" customHeight="1" x14ac:dyDescent="0.25"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12.75" customHeight="1" x14ac:dyDescent="0.25">
      <c r="B38" s="40"/>
      <c r="C38" s="40"/>
      <c r="D38" s="40"/>
      <c r="E38" s="40"/>
      <c r="F38" s="40"/>
      <c r="G38" s="40"/>
      <c r="H38" s="40"/>
      <c r="I38" s="40"/>
      <c r="J38" s="40"/>
    </row>
    <row r="39" spans="1:10" ht="12.75" customHeight="1" x14ac:dyDescent="0.25">
      <c r="B39" s="40"/>
      <c r="C39" s="40"/>
      <c r="D39" s="40"/>
      <c r="E39" s="40"/>
      <c r="F39" s="40"/>
      <c r="G39" s="40"/>
      <c r="H39" s="40"/>
      <c r="I39" s="40"/>
      <c r="J39" s="40"/>
    </row>
    <row r="40" spans="1:10" ht="12.75" customHeight="1" x14ac:dyDescent="0.25">
      <c r="B40" s="40"/>
      <c r="C40" s="40"/>
      <c r="D40" s="40"/>
      <c r="E40" s="40"/>
      <c r="F40" s="40"/>
      <c r="G40" s="40"/>
      <c r="H40" s="40"/>
      <c r="I40" s="40"/>
      <c r="J40" s="40"/>
    </row>
    <row r="41" spans="1:10" ht="12.75" customHeight="1" x14ac:dyDescent="0.25">
      <c r="B41" s="40"/>
      <c r="C41" s="40"/>
      <c r="D41" s="40"/>
      <c r="E41" s="40"/>
      <c r="F41" s="40"/>
      <c r="G41" s="40"/>
      <c r="H41" s="40"/>
      <c r="I41" s="40"/>
      <c r="J41" s="40"/>
    </row>
    <row r="42" spans="1:10" ht="12.75" customHeight="1" x14ac:dyDescent="0.25">
      <c r="B42" s="40"/>
      <c r="C42" s="40"/>
      <c r="D42" s="40"/>
      <c r="E42" s="40"/>
      <c r="F42" s="40"/>
      <c r="G42" s="40"/>
      <c r="H42" s="40"/>
      <c r="I42" s="40"/>
      <c r="J42" s="40"/>
    </row>
    <row r="43" spans="1:10" ht="12.75" customHeight="1" x14ac:dyDescent="0.25"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.75" customHeight="1" x14ac:dyDescent="0.25">
      <c r="B44" s="40"/>
      <c r="C44" s="40"/>
      <c r="D44" s="40"/>
      <c r="E44" s="40"/>
      <c r="F44" s="40"/>
      <c r="G44" s="40"/>
      <c r="H44" s="40"/>
      <c r="I44" s="40"/>
      <c r="J44" s="40"/>
    </row>
    <row r="45" spans="1:10" ht="12.75" customHeight="1" x14ac:dyDescent="0.25">
      <c r="B45" s="40"/>
      <c r="C45" s="40"/>
      <c r="D45" s="40"/>
      <c r="E45" s="40"/>
      <c r="F45" s="40"/>
      <c r="G45" s="40"/>
      <c r="H45" s="40"/>
      <c r="I45" s="40"/>
      <c r="J45" s="40"/>
    </row>
    <row r="46" spans="1:10" ht="12.75" customHeight="1" x14ac:dyDescent="0.25">
      <c r="B46" s="40"/>
      <c r="C46" s="40"/>
      <c r="D46" s="40"/>
      <c r="E46" s="40"/>
      <c r="F46" s="40"/>
      <c r="G46" s="40"/>
      <c r="H46" s="40"/>
      <c r="I46" s="40"/>
      <c r="J46" s="40"/>
    </row>
    <row r="47" spans="1:10" ht="12.75" customHeight="1" x14ac:dyDescent="0.25">
      <c r="B47" s="40"/>
      <c r="C47" s="40"/>
      <c r="D47" s="40"/>
      <c r="E47" s="40"/>
      <c r="F47" s="40"/>
      <c r="G47" s="40"/>
      <c r="H47" s="40"/>
      <c r="I47" s="40"/>
      <c r="J47" s="40"/>
    </row>
    <row r="48" spans="1:10" ht="12.75" customHeight="1" x14ac:dyDescent="0.25">
      <c r="B48" s="40"/>
      <c r="C48" s="40"/>
      <c r="D48" s="40"/>
      <c r="E48" s="40"/>
      <c r="F48" s="40"/>
      <c r="G48" s="40"/>
      <c r="H48" s="40"/>
      <c r="I48" s="40"/>
      <c r="J48" s="40"/>
    </row>
    <row r="49" spans="2:10" ht="12.75" customHeight="1" x14ac:dyDescent="0.25">
      <c r="B49" s="40"/>
      <c r="C49" s="40"/>
      <c r="D49" s="40"/>
      <c r="E49" s="40"/>
      <c r="F49" s="40"/>
      <c r="G49" s="40"/>
      <c r="H49" s="40"/>
      <c r="I49" s="40"/>
      <c r="J49" s="40"/>
    </row>
    <row r="50" spans="2:10" ht="12.75" customHeight="1" x14ac:dyDescent="0.25">
      <c r="B50" s="40"/>
      <c r="C50" s="40"/>
      <c r="D50" s="40"/>
      <c r="E50" s="40"/>
      <c r="F50" s="40"/>
      <c r="G50" s="40"/>
      <c r="H50" s="40"/>
      <c r="I50" s="40"/>
      <c r="J50" s="40"/>
    </row>
    <row r="51" spans="2:10" ht="12.75" customHeight="1" x14ac:dyDescent="0.25">
      <c r="B51" s="40"/>
      <c r="C51" s="40"/>
      <c r="D51" s="40"/>
      <c r="E51" s="40"/>
      <c r="F51" s="40"/>
      <c r="G51" s="40"/>
      <c r="H51" s="40"/>
      <c r="I51" s="40"/>
      <c r="J51" s="40"/>
    </row>
    <row r="52" spans="2:10" ht="12.75" customHeight="1" x14ac:dyDescent="0.25">
      <c r="B52" s="40"/>
      <c r="C52" s="40"/>
      <c r="D52" s="40"/>
      <c r="E52" s="40"/>
      <c r="F52" s="40"/>
      <c r="G52" s="40"/>
      <c r="H52" s="40"/>
      <c r="I52" s="40"/>
      <c r="J52" s="40"/>
    </row>
    <row r="53" spans="2:10" ht="12.75" customHeight="1" x14ac:dyDescent="0.25">
      <c r="B53" s="40"/>
      <c r="C53" s="40"/>
      <c r="D53" s="40"/>
      <c r="E53" s="40"/>
      <c r="F53" s="40"/>
      <c r="G53" s="40"/>
      <c r="H53" s="40"/>
      <c r="I53" s="40"/>
      <c r="J53" s="40"/>
    </row>
    <row r="54" spans="2:10" ht="12.75" customHeight="1" x14ac:dyDescent="0.25">
      <c r="B54" s="40"/>
      <c r="C54" s="40"/>
      <c r="D54" s="40"/>
      <c r="E54" s="40"/>
      <c r="F54" s="40"/>
      <c r="G54" s="40"/>
      <c r="H54" s="40"/>
      <c r="I54" s="40"/>
      <c r="J54" s="40"/>
    </row>
    <row r="55" spans="2:10" ht="12.75" customHeight="1" x14ac:dyDescent="0.25">
      <c r="B55" s="40"/>
      <c r="C55" s="40"/>
      <c r="D55" s="40"/>
      <c r="E55" s="40"/>
      <c r="F55" s="40"/>
      <c r="G55" s="40"/>
      <c r="H55" s="40"/>
      <c r="I55" s="40"/>
      <c r="J55" s="40"/>
    </row>
    <row r="56" spans="2:10" ht="12.75" customHeight="1" x14ac:dyDescent="0.25">
      <c r="B56" s="40"/>
      <c r="C56" s="40"/>
      <c r="D56" s="40"/>
      <c r="E56" s="40"/>
      <c r="F56" s="40"/>
      <c r="G56" s="40"/>
      <c r="H56" s="40"/>
      <c r="I56" s="40"/>
      <c r="J56" s="40"/>
    </row>
    <row r="57" spans="2:10" ht="12.75" customHeight="1" x14ac:dyDescent="0.25">
      <c r="B57" s="40"/>
      <c r="C57" s="40"/>
      <c r="D57" s="40"/>
      <c r="E57" s="40"/>
      <c r="F57" s="40"/>
      <c r="G57" s="40"/>
      <c r="H57" s="40"/>
      <c r="I57" s="40"/>
      <c r="J57" s="40"/>
    </row>
    <row r="58" spans="2:10" ht="12.75" customHeight="1" x14ac:dyDescent="0.25">
      <c r="B58" s="40"/>
      <c r="C58" s="40"/>
      <c r="D58" s="40"/>
      <c r="E58" s="40"/>
      <c r="F58" s="40"/>
      <c r="G58" s="40"/>
      <c r="H58" s="40"/>
      <c r="I58" s="40"/>
      <c r="J58" s="40"/>
    </row>
    <row r="59" spans="2:10" ht="12.75" customHeight="1" x14ac:dyDescent="0.25">
      <c r="B59" s="40"/>
      <c r="C59" s="40"/>
      <c r="D59" s="40"/>
      <c r="E59" s="40"/>
      <c r="F59" s="40"/>
      <c r="G59" s="40"/>
      <c r="H59" s="40"/>
      <c r="I59" s="40"/>
      <c r="J59" s="40"/>
    </row>
    <row r="60" spans="2:10" ht="12.75" customHeight="1" x14ac:dyDescent="0.25">
      <c r="B60" s="40"/>
      <c r="C60" s="40"/>
      <c r="D60" s="40"/>
      <c r="E60" s="40"/>
      <c r="F60" s="40"/>
      <c r="G60" s="40"/>
      <c r="H60" s="40"/>
      <c r="I60" s="40"/>
      <c r="J60" s="40"/>
    </row>
    <row r="61" spans="2:10" ht="12.75" customHeight="1" x14ac:dyDescent="0.25">
      <c r="B61" s="40"/>
      <c r="C61" s="40"/>
      <c r="D61" s="40"/>
      <c r="E61" s="40"/>
      <c r="F61" s="40"/>
      <c r="G61" s="40"/>
      <c r="H61" s="40"/>
      <c r="I61" s="40"/>
      <c r="J61" s="40"/>
    </row>
    <row r="62" spans="2:10" ht="12.75" customHeight="1" x14ac:dyDescent="0.25">
      <c r="B62" s="40"/>
      <c r="C62" s="40"/>
      <c r="D62" s="40"/>
      <c r="E62" s="40"/>
      <c r="F62" s="40"/>
      <c r="G62" s="40"/>
      <c r="H62" s="40"/>
      <c r="I62" s="40"/>
      <c r="J62" s="40"/>
    </row>
    <row r="63" spans="2:10" ht="12.75" customHeight="1" x14ac:dyDescent="0.25">
      <c r="B63" s="40"/>
      <c r="C63" s="40"/>
      <c r="D63" s="40"/>
      <c r="E63" s="40"/>
      <c r="F63" s="40"/>
      <c r="G63" s="40"/>
      <c r="H63" s="40"/>
      <c r="I63" s="40"/>
      <c r="J63" s="40"/>
    </row>
    <row r="64" spans="2:10" ht="12.75" customHeight="1" x14ac:dyDescent="0.25">
      <c r="B64" s="40"/>
      <c r="C64" s="40"/>
      <c r="D64" s="40"/>
      <c r="E64" s="40"/>
      <c r="F64" s="40"/>
      <c r="G64" s="40"/>
      <c r="H64" s="40"/>
      <c r="I64" s="40"/>
      <c r="J64" s="40"/>
    </row>
    <row r="65" spans="2:10" ht="12.75" customHeight="1" x14ac:dyDescent="0.25">
      <c r="B65" s="40"/>
      <c r="C65" s="40"/>
      <c r="D65" s="40"/>
      <c r="E65" s="40"/>
      <c r="F65" s="40"/>
      <c r="G65" s="40"/>
      <c r="H65" s="40"/>
      <c r="I65" s="40"/>
      <c r="J65" s="40"/>
    </row>
    <row r="66" spans="2:10" ht="12.75" customHeight="1" x14ac:dyDescent="0.25">
      <c r="B66" s="40"/>
      <c r="C66" s="40"/>
      <c r="D66" s="40"/>
      <c r="E66" s="40"/>
      <c r="F66" s="40"/>
      <c r="G66" s="40"/>
      <c r="H66" s="40"/>
      <c r="I66" s="40"/>
      <c r="J66" s="40"/>
    </row>
    <row r="67" spans="2:10" ht="12.75" customHeight="1" x14ac:dyDescent="0.25">
      <c r="B67" s="40"/>
      <c r="C67" s="40"/>
      <c r="D67" s="40"/>
      <c r="E67" s="40"/>
      <c r="F67" s="40"/>
      <c r="G67" s="40"/>
      <c r="H67" s="40"/>
      <c r="I67" s="40"/>
      <c r="J67" s="40"/>
    </row>
    <row r="68" spans="2:10" ht="12.75" customHeight="1" x14ac:dyDescent="0.25">
      <c r="B68" s="40"/>
      <c r="C68" s="40"/>
      <c r="D68" s="40"/>
      <c r="E68" s="40"/>
      <c r="F68" s="40"/>
      <c r="G68" s="40"/>
      <c r="H68" s="40"/>
      <c r="I68" s="40"/>
      <c r="J68" s="40"/>
    </row>
    <row r="69" spans="2:10" ht="12.75" customHeight="1" x14ac:dyDescent="0.25">
      <c r="B69" s="40"/>
      <c r="C69" s="40"/>
      <c r="D69" s="40"/>
      <c r="E69" s="40"/>
      <c r="F69" s="40"/>
      <c r="G69" s="40"/>
      <c r="H69" s="40"/>
      <c r="I69" s="40"/>
      <c r="J69" s="40"/>
    </row>
    <row r="70" spans="2:10" ht="12.75" customHeight="1" x14ac:dyDescent="0.25">
      <c r="B70" s="40"/>
      <c r="C70" s="40"/>
      <c r="D70" s="40"/>
      <c r="E70" s="40"/>
      <c r="F70" s="40"/>
      <c r="G70" s="40"/>
      <c r="H70" s="40"/>
      <c r="I70" s="40"/>
      <c r="J70" s="40"/>
    </row>
    <row r="71" spans="2:10" ht="12.75" customHeight="1" x14ac:dyDescent="0.25">
      <c r="B71" s="40"/>
      <c r="C71" s="40"/>
      <c r="D71" s="40"/>
      <c r="E71" s="40"/>
      <c r="F71" s="40"/>
      <c r="G71" s="40"/>
      <c r="H71" s="40"/>
      <c r="I71" s="40"/>
      <c r="J71" s="40"/>
    </row>
    <row r="72" spans="2:10" ht="12.75" customHeight="1" x14ac:dyDescent="0.25">
      <c r="B72" s="40"/>
      <c r="C72" s="40"/>
      <c r="D72" s="40"/>
      <c r="E72" s="40"/>
      <c r="F72" s="40"/>
      <c r="G72" s="40"/>
      <c r="H72" s="40"/>
      <c r="I72" s="40"/>
      <c r="J72" s="40"/>
    </row>
    <row r="73" spans="2:10" ht="12.75" customHeight="1" x14ac:dyDescent="0.25">
      <c r="B73" s="40"/>
      <c r="C73" s="40"/>
      <c r="D73" s="40"/>
      <c r="E73" s="40"/>
      <c r="F73" s="40"/>
      <c r="G73" s="40"/>
      <c r="H73" s="40"/>
      <c r="I73" s="40"/>
      <c r="J73" s="40"/>
    </row>
    <row r="74" spans="2:10" ht="12.75" customHeight="1" x14ac:dyDescent="0.25">
      <c r="B74" s="40"/>
      <c r="C74" s="40"/>
      <c r="D74" s="40"/>
      <c r="E74" s="40"/>
      <c r="F74" s="40"/>
      <c r="G74" s="40"/>
      <c r="H74" s="40"/>
      <c r="I74" s="40"/>
      <c r="J74" s="40"/>
    </row>
    <row r="75" spans="2:10" ht="12.75" customHeight="1" x14ac:dyDescent="0.25">
      <c r="B75" s="40"/>
      <c r="C75" s="40"/>
      <c r="D75" s="40"/>
      <c r="E75" s="40"/>
      <c r="F75" s="40"/>
      <c r="G75" s="40"/>
      <c r="H75" s="40"/>
      <c r="I75" s="40"/>
      <c r="J75" s="40"/>
    </row>
    <row r="76" spans="2:10" ht="12.75" customHeight="1" x14ac:dyDescent="0.25">
      <c r="B76" s="40"/>
      <c r="C76" s="40"/>
      <c r="D76" s="40"/>
      <c r="E76" s="40"/>
      <c r="F76" s="40"/>
      <c r="G76" s="40"/>
      <c r="H76" s="40"/>
      <c r="I76" s="40"/>
      <c r="J76" s="40"/>
    </row>
    <row r="77" spans="2:10" ht="12.75" customHeight="1" x14ac:dyDescent="0.25">
      <c r="B77" s="40"/>
      <c r="C77" s="40"/>
      <c r="D77" s="40"/>
      <c r="E77" s="40"/>
      <c r="F77" s="40"/>
      <c r="G77" s="40"/>
      <c r="H77" s="40"/>
      <c r="I77" s="40"/>
      <c r="J77" s="40"/>
    </row>
    <row r="78" spans="2:10" ht="12.75" customHeight="1" x14ac:dyDescent="0.25">
      <c r="B78" s="40"/>
      <c r="C78" s="40"/>
      <c r="D78" s="40"/>
      <c r="E78" s="40"/>
      <c r="F78" s="40"/>
      <c r="G78" s="40"/>
      <c r="H78" s="40"/>
      <c r="I78" s="40"/>
      <c r="J78" s="40"/>
    </row>
    <row r="79" spans="2:10" ht="12.75" customHeight="1" x14ac:dyDescent="0.25">
      <c r="B79" s="40"/>
      <c r="C79" s="40"/>
      <c r="D79" s="40"/>
      <c r="E79" s="40"/>
      <c r="F79" s="40"/>
      <c r="G79" s="40"/>
      <c r="H79" s="40"/>
      <c r="I79" s="40"/>
      <c r="J79" s="40"/>
    </row>
    <row r="80" spans="2:10" ht="12.75" customHeight="1" x14ac:dyDescent="0.25">
      <c r="B80" s="40"/>
      <c r="C80" s="40"/>
      <c r="D80" s="40"/>
      <c r="E80" s="40"/>
      <c r="F80" s="40"/>
      <c r="G80" s="40"/>
      <c r="H80" s="40"/>
      <c r="I80" s="40"/>
      <c r="J80" s="40"/>
    </row>
    <row r="81" spans="2:10" ht="12.75" customHeight="1" x14ac:dyDescent="0.25">
      <c r="B81" s="40"/>
      <c r="C81" s="40"/>
      <c r="D81" s="40"/>
      <c r="E81" s="40"/>
      <c r="F81" s="40"/>
      <c r="G81" s="40"/>
      <c r="H81" s="40"/>
      <c r="I81" s="40"/>
      <c r="J81" s="40"/>
    </row>
    <row r="82" spans="2:10" ht="12.75" customHeight="1" x14ac:dyDescent="0.25">
      <c r="B82" s="40"/>
      <c r="C82" s="40"/>
      <c r="D82" s="40"/>
      <c r="E82" s="40"/>
      <c r="F82" s="40"/>
      <c r="G82" s="40"/>
      <c r="H82" s="40"/>
      <c r="I82" s="40"/>
      <c r="J82" s="40"/>
    </row>
    <row r="83" spans="2:10" ht="12.75" customHeight="1" x14ac:dyDescent="0.25">
      <c r="B83" s="40"/>
      <c r="C83" s="40"/>
      <c r="D83" s="40"/>
      <c r="E83" s="40"/>
      <c r="F83" s="40"/>
      <c r="G83" s="40"/>
      <c r="H83" s="40"/>
      <c r="I83" s="40"/>
      <c r="J83" s="40"/>
    </row>
    <row r="84" spans="2:10" ht="12.75" customHeight="1" x14ac:dyDescent="0.25">
      <c r="B84" s="40"/>
      <c r="C84" s="40"/>
      <c r="D84" s="40"/>
      <c r="E84" s="40"/>
      <c r="F84" s="40"/>
      <c r="G84" s="40"/>
      <c r="H84" s="40"/>
      <c r="I84" s="40"/>
      <c r="J84" s="40"/>
    </row>
    <row r="85" spans="2:10" ht="12.75" customHeight="1" x14ac:dyDescent="0.25">
      <c r="B85" s="40"/>
      <c r="C85" s="40"/>
      <c r="D85" s="40"/>
      <c r="E85" s="40"/>
      <c r="F85" s="40"/>
      <c r="G85" s="40"/>
      <c r="H85" s="40"/>
      <c r="I85" s="40"/>
      <c r="J85" s="40"/>
    </row>
    <row r="86" spans="2:10" ht="12.75" customHeight="1" x14ac:dyDescent="0.25">
      <c r="B86" s="40"/>
      <c r="C86" s="40"/>
      <c r="D86" s="40"/>
      <c r="E86" s="40"/>
      <c r="F86" s="40"/>
      <c r="G86" s="40"/>
      <c r="H86" s="40"/>
      <c r="I86" s="40"/>
      <c r="J86" s="40"/>
    </row>
    <row r="87" spans="2:10" ht="12.75" customHeight="1" x14ac:dyDescent="0.25">
      <c r="B87" s="40"/>
      <c r="C87" s="40"/>
      <c r="D87" s="40"/>
      <c r="E87" s="40"/>
      <c r="F87" s="40"/>
      <c r="G87" s="40"/>
      <c r="H87" s="40"/>
      <c r="I87" s="40"/>
      <c r="J87" s="40"/>
    </row>
    <row r="88" spans="2:10" ht="12.75" customHeight="1" x14ac:dyDescent="0.25">
      <c r="B88" s="40"/>
      <c r="C88" s="40"/>
      <c r="D88" s="40"/>
      <c r="E88" s="40"/>
      <c r="F88" s="40"/>
      <c r="G88" s="40"/>
      <c r="H88" s="40"/>
      <c r="I88" s="40"/>
      <c r="J88" s="40"/>
    </row>
    <row r="89" spans="2:10" ht="12.75" customHeight="1" x14ac:dyDescent="0.25">
      <c r="B89" s="40"/>
      <c r="C89" s="40"/>
      <c r="D89" s="40"/>
      <c r="E89" s="40"/>
      <c r="F89" s="40"/>
      <c r="G89" s="40"/>
      <c r="H89" s="40"/>
      <c r="I89" s="40"/>
      <c r="J89" s="40"/>
    </row>
    <row r="90" spans="2:10" ht="12.75" customHeight="1" x14ac:dyDescent="0.25">
      <c r="B90" s="40"/>
      <c r="C90" s="40"/>
      <c r="D90" s="40"/>
      <c r="E90" s="40"/>
      <c r="F90" s="40"/>
      <c r="G90" s="40"/>
      <c r="H90" s="40"/>
      <c r="I90" s="40"/>
      <c r="J90" s="40"/>
    </row>
    <row r="91" spans="2:10" ht="12.75" customHeight="1" x14ac:dyDescent="0.25">
      <c r="B91" s="40"/>
      <c r="C91" s="40"/>
      <c r="D91" s="40"/>
      <c r="E91" s="40"/>
      <c r="F91" s="40"/>
      <c r="G91" s="40"/>
      <c r="H91" s="40"/>
      <c r="I91" s="40"/>
      <c r="J91" s="40"/>
    </row>
    <row r="92" spans="2:10" ht="12.75" customHeight="1" x14ac:dyDescent="0.25">
      <c r="B92" s="40"/>
      <c r="C92" s="40"/>
      <c r="D92" s="40"/>
      <c r="E92" s="40"/>
      <c r="F92" s="40"/>
      <c r="G92" s="40"/>
      <c r="H92" s="40"/>
      <c r="I92" s="40"/>
      <c r="J92" s="40"/>
    </row>
    <row r="93" spans="2:10" ht="12.75" customHeight="1" x14ac:dyDescent="0.25">
      <c r="B93" s="40"/>
      <c r="C93" s="40"/>
      <c r="D93" s="40"/>
      <c r="E93" s="40"/>
      <c r="F93" s="40"/>
      <c r="G93" s="40"/>
      <c r="H93" s="40"/>
      <c r="I93" s="40"/>
      <c r="J93" s="40"/>
    </row>
    <row r="94" spans="2:10" ht="12.75" customHeight="1" x14ac:dyDescent="0.25">
      <c r="B94" s="40"/>
      <c r="C94" s="40"/>
      <c r="D94" s="40"/>
      <c r="E94" s="40"/>
      <c r="F94" s="40"/>
      <c r="G94" s="40"/>
      <c r="H94" s="40"/>
      <c r="I94" s="40"/>
      <c r="J94" s="40"/>
    </row>
    <row r="95" spans="2:10" ht="12.75" customHeight="1" x14ac:dyDescent="0.25">
      <c r="B95" s="40"/>
      <c r="C95" s="40"/>
      <c r="D95" s="40"/>
      <c r="E95" s="40"/>
      <c r="F95" s="40"/>
      <c r="G95" s="40"/>
      <c r="H95" s="40"/>
      <c r="I95" s="40"/>
      <c r="J95" s="40"/>
    </row>
    <row r="96" spans="2:10" ht="12.75" customHeight="1" x14ac:dyDescent="0.25">
      <c r="B96" s="40"/>
      <c r="C96" s="40"/>
      <c r="D96" s="40"/>
      <c r="E96" s="40"/>
      <c r="F96" s="40"/>
      <c r="G96" s="40"/>
      <c r="H96" s="40"/>
      <c r="I96" s="40"/>
      <c r="J96" s="40"/>
    </row>
    <row r="97" spans="2:10" ht="12.75" customHeight="1" x14ac:dyDescent="0.25">
      <c r="B97" s="40"/>
      <c r="C97" s="40"/>
      <c r="D97" s="40"/>
      <c r="E97" s="40"/>
      <c r="F97" s="40"/>
      <c r="G97" s="40"/>
      <c r="H97" s="40"/>
      <c r="I97" s="40"/>
      <c r="J97" s="40"/>
    </row>
    <row r="98" spans="2:10" ht="12.75" customHeight="1" x14ac:dyDescent="0.25">
      <c r="B98" s="40"/>
      <c r="C98" s="40"/>
      <c r="D98" s="40"/>
      <c r="E98" s="40"/>
      <c r="F98" s="40"/>
      <c r="G98" s="40"/>
      <c r="H98" s="40"/>
      <c r="I98" s="40"/>
      <c r="J98" s="40"/>
    </row>
    <row r="99" spans="2:10" ht="12.75" customHeight="1" x14ac:dyDescent="0.25">
      <c r="B99" s="40"/>
      <c r="C99" s="40"/>
      <c r="D99" s="40"/>
      <c r="E99" s="40"/>
      <c r="F99" s="40"/>
      <c r="G99" s="40"/>
      <c r="H99" s="40"/>
      <c r="I99" s="40"/>
      <c r="J99" s="40"/>
    </row>
    <row r="100" spans="2:10" ht="12.75" customHeight="1" x14ac:dyDescent="0.25">
      <c r="B100" s="40"/>
      <c r="C100" s="40"/>
      <c r="D100" s="40"/>
      <c r="E100" s="40"/>
      <c r="F100" s="40"/>
      <c r="G100" s="40"/>
      <c r="H100" s="40"/>
      <c r="I100" s="40"/>
      <c r="J100" s="40"/>
    </row>
    <row r="101" spans="2:10" ht="12.75" customHeight="1" x14ac:dyDescent="0.25">
      <c r="B101" s="40"/>
      <c r="C101" s="40"/>
      <c r="D101" s="40"/>
      <c r="E101" s="40"/>
      <c r="F101" s="40"/>
      <c r="G101" s="40"/>
      <c r="H101" s="40"/>
      <c r="I101" s="40"/>
      <c r="J101" s="40"/>
    </row>
    <row r="102" spans="2:10" ht="12.75" customHeight="1" x14ac:dyDescent="0.25">
      <c r="B102" s="40"/>
      <c r="C102" s="40"/>
      <c r="D102" s="40"/>
      <c r="E102" s="40"/>
      <c r="F102" s="40"/>
      <c r="G102" s="40"/>
      <c r="H102" s="40"/>
      <c r="I102" s="40"/>
      <c r="J102" s="40"/>
    </row>
    <row r="103" spans="2:10" ht="12.75" customHeight="1" x14ac:dyDescent="0.25">
      <c r="B103" s="40"/>
      <c r="C103" s="40"/>
      <c r="D103" s="40"/>
      <c r="E103" s="40"/>
      <c r="F103" s="40"/>
      <c r="G103" s="40"/>
      <c r="H103" s="40"/>
      <c r="I103" s="40"/>
      <c r="J103" s="40"/>
    </row>
    <row r="104" spans="2:10" ht="12.75" customHeight="1" x14ac:dyDescent="0.25">
      <c r="B104" s="40"/>
      <c r="C104" s="40"/>
      <c r="D104" s="40"/>
      <c r="E104" s="40"/>
      <c r="F104" s="40"/>
      <c r="G104" s="40"/>
      <c r="H104" s="40"/>
      <c r="I104" s="40"/>
      <c r="J104" s="40"/>
    </row>
    <row r="105" spans="2:10" ht="12.75" customHeight="1" x14ac:dyDescent="0.25">
      <c r="B105" s="40"/>
      <c r="C105" s="40"/>
      <c r="D105" s="40"/>
      <c r="E105" s="40"/>
      <c r="F105" s="40"/>
      <c r="G105" s="40"/>
      <c r="H105" s="40"/>
      <c r="I105" s="40"/>
      <c r="J105" s="40"/>
    </row>
    <row r="106" spans="2:10" ht="12.75" customHeight="1" x14ac:dyDescent="0.25"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2:10" ht="12.75" customHeight="1" x14ac:dyDescent="0.25"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2:10" ht="12.75" customHeight="1" x14ac:dyDescent="0.25">
      <c r="B108" s="40"/>
      <c r="C108" s="40"/>
      <c r="D108" s="40"/>
      <c r="E108" s="40"/>
      <c r="F108" s="40"/>
      <c r="G108" s="40"/>
      <c r="H108" s="40"/>
      <c r="I108" s="40"/>
      <c r="J108" s="40"/>
    </row>
    <row r="109" spans="2:10" ht="12.75" customHeight="1" x14ac:dyDescent="0.25">
      <c r="B109" s="40"/>
      <c r="C109" s="40"/>
      <c r="D109" s="40"/>
      <c r="E109" s="40"/>
      <c r="F109" s="40"/>
      <c r="G109" s="40"/>
      <c r="H109" s="40"/>
      <c r="I109" s="40"/>
      <c r="J109" s="40"/>
    </row>
    <row r="110" spans="2:10" ht="12.75" customHeight="1" x14ac:dyDescent="0.25"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2:10" ht="12.75" customHeight="1" x14ac:dyDescent="0.25">
      <c r="B111" s="40"/>
      <c r="C111" s="40"/>
      <c r="D111" s="40"/>
      <c r="E111" s="40"/>
      <c r="F111" s="40"/>
      <c r="G111" s="40"/>
      <c r="H111" s="40"/>
      <c r="I111" s="40"/>
      <c r="J111" s="40"/>
    </row>
    <row r="112" spans="2:10" ht="12.75" customHeight="1" x14ac:dyDescent="0.25">
      <c r="B112" s="40"/>
      <c r="C112" s="40"/>
      <c r="D112" s="40"/>
      <c r="E112" s="40"/>
      <c r="F112" s="40"/>
      <c r="G112" s="40"/>
      <c r="H112" s="40"/>
      <c r="I112" s="40"/>
      <c r="J112" s="40"/>
    </row>
    <row r="113" spans="2:10" ht="12.75" customHeight="1" x14ac:dyDescent="0.25">
      <c r="B113" s="40"/>
      <c r="C113" s="40"/>
      <c r="D113" s="40"/>
      <c r="E113" s="40"/>
      <c r="F113" s="40"/>
      <c r="G113" s="40"/>
      <c r="H113" s="40"/>
      <c r="I113" s="40"/>
      <c r="J113" s="40"/>
    </row>
    <row r="114" spans="2:10" ht="12.75" customHeight="1" x14ac:dyDescent="0.25">
      <c r="B114" s="40"/>
      <c r="C114" s="40"/>
      <c r="D114" s="40"/>
      <c r="E114" s="40"/>
      <c r="F114" s="40"/>
      <c r="G114" s="40"/>
      <c r="H114" s="40"/>
      <c r="I114" s="40"/>
      <c r="J114" s="40"/>
    </row>
    <row r="115" spans="2:10" ht="12.75" customHeight="1" x14ac:dyDescent="0.25">
      <c r="B115" s="40"/>
      <c r="C115" s="40"/>
      <c r="D115" s="40"/>
      <c r="E115" s="40"/>
      <c r="F115" s="40"/>
      <c r="G115" s="40"/>
      <c r="H115" s="40"/>
      <c r="I115" s="40"/>
      <c r="J115" s="40"/>
    </row>
    <row r="116" spans="2:10" ht="12.75" customHeight="1" x14ac:dyDescent="0.25">
      <c r="B116" s="40"/>
      <c r="C116" s="40"/>
      <c r="D116" s="40"/>
      <c r="E116" s="40"/>
      <c r="F116" s="40"/>
      <c r="G116" s="40"/>
      <c r="H116" s="40"/>
      <c r="I116" s="40"/>
      <c r="J116" s="40"/>
    </row>
    <row r="117" spans="2:10" ht="12.75" customHeight="1" x14ac:dyDescent="0.25">
      <c r="B117" s="40"/>
      <c r="C117" s="40"/>
      <c r="D117" s="40"/>
      <c r="E117" s="40"/>
      <c r="F117" s="40"/>
      <c r="G117" s="40"/>
      <c r="H117" s="40"/>
      <c r="I117" s="40"/>
      <c r="J117" s="40"/>
    </row>
    <row r="118" spans="2:10" ht="12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</row>
    <row r="119" spans="2:10" ht="12.75" customHeight="1" x14ac:dyDescent="0.25">
      <c r="B119" s="40"/>
      <c r="C119" s="40"/>
      <c r="D119" s="40"/>
      <c r="E119" s="40"/>
      <c r="F119" s="40"/>
      <c r="G119" s="40"/>
      <c r="H119" s="40"/>
      <c r="I119" s="40"/>
      <c r="J119" s="40"/>
    </row>
    <row r="120" spans="2:10" ht="12.75" customHeight="1" x14ac:dyDescent="0.25">
      <c r="B120" s="40"/>
      <c r="C120" s="40"/>
      <c r="D120" s="40"/>
      <c r="E120" s="40"/>
      <c r="F120" s="40"/>
      <c r="G120" s="40"/>
      <c r="H120" s="40"/>
      <c r="I120" s="40"/>
      <c r="J120" s="40"/>
    </row>
    <row r="121" spans="2:10" ht="12.75" customHeight="1" x14ac:dyDescent="0.25">
      <c r="B121" s="40"/>
      <c r="C121" s="40"/>
      <c r="D121" s="40"/>
      <c r="E121" s="40"/>
      <c r="F121" s="40"/>
      <c r="G121" s="40"/>
      <c r="H121" s="40"/>
      <c r="I121" s="40"/>
      <c r="J121" s="40"/>
    </row>
    <row r="122" spans="2:10" ht="12.75" customHeight="1" x14ac:dyDescent="0.25"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2:10" ht="12.75" customHeight="1" x14ac:dyDescent="0.25">
      <c r="B123" s="40"/>
      <c r="C123" s="40"/>
      <c r="D123" s="40"/>
      <c r="E123" s="40"/>
      <c r="F123" s="40"/>
      <c r="G123" s="40"/>
      <c r="H123" s="40"/>
      <c r="I123" s="40"/>
      <c r="J123" s="40"/>
    </row>
    <row r="124" spans="2:10" ht="12.75" customHeight="1" x14ac:dyDescent="0.25">
      <c r="B124" s="40"/>
      <c r="C124" s="40"/>
      <c r="D124" s="40"/>
      <c r="E124" s="40"/>
      <c r="F124" s="40"/>
      <c r="G124" s="40"/>
      <c r="H124" s="40"/>
      <c r="I124" s="40"/>
      <c r="J124" s="40"/>
    </row>
    <row r="125" spans="2:10" ht="12.75" customHeight="1" x14ac:dyDescent="0.25">
      <c r="B125" s="40"/>
      <c r="C125" s="40"/>
      <c r="D125" s="40"/>
      <c r="E125" s="40"/>
      <c r="F125" s="40"/>
      <c r="G125" s="40"/>
      <c r="H125" s="40"/>
      <c r="I125" s="40"/>
      <c r="J125" s="40"/>
    </row>
    <row r="126" spans="2:10" ht="12.75" customHeight="1" x14ac:dyDescent="0.25"/>
    <row r="127" spans="2:10" ht="12.75" customHeight="1" x14ac:dyDescent="0.25"/>
    <row r="128" spans="2:10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</sheetData>
  <mergeCells count="2">
    <mergeCell ref="C6:E6"/>
    <mergeCell ref="F6:H6"/>
  </mergeCells>
  <pageMargins left="0.19685039370078741" right="0.19685039370078741" top="0.39370078740157483" bottom="0.39370078740157483" header="0" footer="0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D858-A2B4-44B0-ACF5-77CB835CE08E}">
  <dimension ref="A1:P948"/>
  <sheetViews>
    <sheetView workbookViewId="0">
      <selection activeCell="C35" sqref="C35"/>
    </sheetView>
  </sheetViews>
  <sheetFormatPr defaultColWidth="14.44140625" defaultRowHeight="15" customHeight="1" x14ac:dyDescent="0.25"/>
  <cols>
    <col min="1" max="1" width="14.6640625" customWidth="1"/>
    <col min="2" max="2" width="16.44140625" customWidth="1"/>
    <col min="3" max="3" width="11.33203125" customWidth="1"/>
    <col min="4" max="4" width="11.77734375" customWidth="1"/>
    <col min="5" max="5" width="11.21875" customWidth="1"/>
    <col min="6" max="6" width="16.109375" customWidth="1"/>
    <col min="7" max="7" width="15.109375" customWidth="1"/>
    <col min="8" max="8" width="12.109375" customWidth="1"/>
    <col min="9" max="9" width="13.109375" customWidth="1"/>
    <col min="10" max="10" width="12.33203125" customWidth="1"/>
    <col min="11" max="27" width="8.6640625" customWidth="1"/>
  </cols>
  <sheetData>
    <row r="1" spans="1:11" ht="12.75" customHeight="1" x14ac:dyDescent="0.3">
      <c r="A1" s="4" t="s">
        <v>11</v>
      </c>
    </row>
    <row r="2" spans="1:11" ht="12.75" customHeight="1" x14ac:dyDescent="0.3">
      <c r="A2" s="4"/>
    </row>
    <row r="3" spans="1:11" ht="12.75" customHeight="1" x14ac:dyDescent="0.25"/>
    <row r="4" spans="1:11" ht="12.75" customHeight="1" x14ac:dyDescent="0.25">
      <c r="A4" s="31"/>
      <c r="B4" s="32" t="s">
        <v>12</v>
      </c>
    </row>
    <row r="5" spans="1:11" ht="12.75" customHeight="1" x14ac:dyDescent="0.3">
      <c r="A5" s="31"/>
      <c r="B5" s="32"/>
      <c r="C5" s="33" t="s">
        <v>13</v>
      </c>
      <c r="F5" s="34" t="s">
        <v>14</v>
      </c>
    </row>
    <row r="6" spans="1:11" ht="12.75" customHeight="1" x14ac:dyDescent="0.25">
      <c r="A6" s="35" t="s">
        <v>15</v>
      </c>
      <c r="B6" s="36" t="s">
        <v>16</v>
      </c>
      <c r="C6" s="184" t="s">
        <v>17</v>
      </c>
      <c r="D6" s="187"/>
      <c r="E6" s="188"/>
      <c r="F6" s="184" t="s">
        <v>18</v>
      </c>
      <c r="G6" s="187"/>
      <c r="H6" s="188"/>
    </row>
    <row r="7" spans="1:11" ht="12.75" customHeight="1" x14ac:dyDescent="0.25">
      <c r="A7" s="37"/>
      <c r="B7" s="38" t="s">
        <v>19</v>
      </c>
      <c r="C7" s="35">
        <v>1</v>
      </c>
      <c r="D7" s="35">
        <v>2</v>
      </c>
      <c r="E7" s="35">
        <v>3</v>
      </c>
      <c r="F7" s="35">
        <v>1</v>
      </c>
      <c r="G7" s="35">
        <v>2</v>
      </c>
      <c r="H7" s="35">
        <v>3</v>
      </c>
      <c r="I7" s="35" t="s">
        <v>20</v>
      </c>
      <c r="J7" s="35" t="s">
        <v>21</v>
      </c>
      <c r="K7" s="37"/>
    </row>
    <row r="8" spans="1:11" ht="12.75" customHeight="1" x14ac:dyDescent="0.25">
      <c r="A8" s="37"/>
      <c r="B8" s="37" t="s">
        <v>68</v>
      </c>
      <c r="C8" s="37"/>
      <c r="D8" s="37"/>
      <c r="E8" s="37"/>
    </row>
    <row r="9" spans="1:11" ht="12.75" customHeight="1" x14ac:dyDescent="0.25">
      <c r="A9" s="44">
        <v>1</v>
      </c>
      <c r="B9" s="40">
        <v>0.625</v>
      </c>
      <c r="C9" s="41">
        <v>17146007</v>
      </c>
      <c r="D9" s="41">
        <v>16433946</v>
      </c>
      <c r="E9" s="41">
        <v>15500219</v>
      </c>
      <c r="F9" s="42">
        <f>(C9-$F$36)/($F$31-$F$36)*100</f>
        <v>158.91342140925232</v>
      </c>
      <c r="G9" s="42">
        <f t="shared" ref="G9:H14" si="0">(D9-$F$36)/($F$31-$F$36)*100</f>
        <v>150.27576568168828</v>
      </c>
      <c r="H9" s="42">
        <f t="shared" si="0"/>
        <v>138.94919061363771</v>
      </c>
      <c r="I9" s="43">
        <f t="shared" ref="I9:I14" si="1">AVERAGE(F9:H9)</f>
        <v>149.37945923485944</v>
      </c>
      <c r="J9" s="43">
        <f t="shared" ref="J9:J14" si="2">STDEV(F9:H9)</f>
        <v>10.012250084277357</v>
      </c>
    </row>
    <row r="10" spans="1:11" ht="12.75" customHeight="1" x14ac:dyDescent="0.25">
      <c r="A10" s="44">
        <v>1</v>
      </c>
      <c r="B10" s="40">
        <v>1.25</v>
      </c>
      <c r="C10" s="41">
        <v>15398119</v>
      </c>
      <c r="D10" s="41">
        <v>14188272</v>
      </c>
      <c r="E10" s="41">
        <v>12386102</v>
      </c>
      <c r="F10" s="42">
        <f>(C10-$F$36)/($F$31-$F$36)*100</f>
        <v>137.7106665970376</v>
      </c>
      <c r="G10" s="42">
        <f t="shared" si="0"/>
        <v>123.03461795931395</v>
      </c>
      <c r="H10" s="42">
        <f t="shared" si="0"/>
        <v>101.17339536385646</v>
      </c>
      <c r="I10" s="43">
        <f t="shared" si="1"/>
        <v>120.63955997340265</v>
      </c>
      <c r="J10" s="43">
        <f t="shared" si="2"/>
        <v>18.386007569852659</v>
      </c>
    </row>
    <row r="11" spans="1:11" ht="12.75" customHeight="1" x14ac:dyDescent="0.25">
      <c r="A11" s="44">
        <v>1</v>
      </c>
      <c r="B11" s="40">
        <v>2.5</v>
      </c>
      <c r="C11" s="41">
        <v>15344993</v>
      </c>
      <c r="D11" s="41">
        <v>14770739</v>
      </c>
      <c r="E11" s="41">
        <v>14355438</v>
      </c>
      <c r="F11" s="42">
        <f t="shared" ref="F11:F14" si="3">(C11-$F$36)/($F$31-$F$36)*100</f>
        <v>137.06622167141666</v>
      </c>
      <c r="G11" s="42">
        <f t="shared" si="0"/>
        <v>130.10023371227194</v>
      </c>
      <c r="H11" s="42">
        <f t="shared" si="0"/>
        <v>125.06242506762905</v>
      </c>
      <c r="I11" s="43">
        <f t="shared" si="1"/>
        <v>130.74296015043922</v>
      </c>
      <c r="J11" s="43">
        <f t="shared" si="2"/>
        <v>6.0276534557002455</v>
      </c>
    </row>
    <row r="12" spans="1:11" ht="12.75" customHeight="1" x14ac:dyDescent="0.25">
      <c r="A12" s="44">
        <v>1</v>
      </c>
      <c r="B12" s="40">
        <v>5</v>
      </c>
      <c r="C12" s="41">
        <v>8417869</v>
      </c>
      <c r="D12" s="41">
        <v>8017963</v>
      </c>
      <c r="E12" s="41">
        <v>8087183</v>
      </c>
      <c r="F12" s="42">
        <f t="shared" si="3"/>
        <v>53.036746255481546</v>
      </c>
      <c r="G12" s="42">
        <f t="shared" si="0"/>
        <v>48.185686653302497</v>
      </c>
      <c r="H12" s="42">
        <f t="shared" si="0"/>
        <v>49.025359840658609</v>
      </c>
      <c r="I12" s="43">
        <f t="shared" si="1"/>
        <v>50.082597583147553</v>
      </c>
      <c r="J12" s="43">
        <f t="shared" si="2"/>
        <v>2.5925872307563198</v>
      </c>
    </row>
    <row r="13" spans="1:11" ht="12.75" customHeight="1" x14ac:dyDescent="0.25">
      <c r="A13" s="44">
        <v>1</v>
      </c>
      <c r="B13" s="40">
        <v>10</v>
      </c>
      <c r="C13" s="41">
        <v>4556661</v>
      </c>
      <c r="D13" s="41">
        <v>4062586</v>
      </c>
      <c r="E13" s="41">
        <v>4625532</v>
      </c>
      <c r="F13" s="42">
        <f t="shared" si="3"/>
        <v>6.1983638745956222</v>
      </c>
      <c r="G13" s="42">
        <f t="shared" si="0"/>
        <v>0.20498724872200635</v>
      </c>
      <c r="H13" s="42">
        <f t="shared" si="0"/>
        <v>7.0338035175659037</v>
      </c>
      <c r="I13" s="43">
        <f t="shared" si="1"/>
        <v>4.4790515469611778</v>
      </c>
      <c r="J13" s="43">
        <f t="shared" si="2"/>
        <v>3.7249441698330994</v>
      </c>
    </row>
    <row r="14" spans="1:11" ht="12.75" customHeight="1" x14ac:dyDescent="0.25">
      <c r="A14" s="44">
        <v>1</v>
      </c>
      <c r="B14" s="45">
        <v>20</v>
      </c>
      <c r="C14" s="41">
        <v>5581297</v>
      </c>
      <c r="D14" s="41">
        <v>4860209</v>
      </c>
      <c r="E14" s="41">
        <v>4634324</v>
      </c>
      <c r="F14" s="42">
        <f t="shared" si="3"/>
        <v>18.627710537407218</v>
      </c>
      <c r="G14" s="42">
        <f t="shared" si="0"/>
        <v>9.8805527892961926</v>
      </c>
      <c r="H14" s="42">
        <f t="shared" si="0"/>
        <v>7.1404548706897835</v>
      </c>
      <c r="I14" s="43">
        <f t="shared" si="1"/>
        <v>11.882906065797732</v>
      </c>
      <c r="J14" s="43">
        <f t="shared" si="2"/>
        <v>5.9996937147716372</v>
      </c>
    </row>
    <row r="15" spans="1:11" ht="12.75" customHeight="1" x14ac:dyDescent="0.25">
      <c r="B15" s="155" t="s">
        <v>67</v>
      </c>
      <c r="C15" s="40"/>
      <c r="D15" s="40"/>
      <c r="E15" s="40"/>
      <c r="F15" s="40"/>
      <c r="G15" s="40"/>
      <c r="H15" s="40"/>
      <c r="I15" s="43"/>
      <c r="J15" s="43"/>
    </row>
    <row r="16" spans="1:11" ht="12.75" customHeight="1" x14ac:dyDescent="0.25">
      <c r="A16" s="44">
        <v>2</v>
      </c>
      <c r="B16" s="40">
        <v>1.5625000000000001E-3</v>
      </c>
      <c r="C16" s="158">
        <v>13734971</v>
      </c>
      <c r="D16" s="158">
        <v>14752821</v>
      </c>
      <c r="E16" s="158">
        <v>15914903</v>
      </c>
      <c r="F16" s="42">
        <f>(C16-$F$36)/($F$31-$F$36)*100</f>
        <v>117.53585032710197</v>
      </c>
      <c r="G16" s="42">
        <f t="shared" ref="G16:H21" si="4">(D16-$F$36)/($F$31-$F$36)*100</f>
        <v>129.88287941913345</v>
      </c>
      <c r="H16" s="42">
        <f t="shared" si="4"/>
        <v>143.97951473998242</v>
      </c>
      <c r="I16" s="43">
        <f t="shared" ref="I16:I21" si="5">AVERAGE(F16:H16)</f>
        <v>130.46608149540594</v>
      </c>
      <c r="J16" s="43">
        <f t="shared" ref="J16:J21" si="6">STDEV(F16:H16)</f>
        <v>13.23147536715337</v>
      </c>
    </row>
    <row r="17" spans="1:16" ht="12.75" customHeight="1" x14ac:dyDescent="0.25">
      <c r="A17" s="44">
        <v>2</v>
      </c>
      <c r="B17" s="40">
        <v>3.1250000000000002E-3</v>
      </c>
      <c r="C17" s="158">
        <v>13413832</v>
      </c>
      <c r="D17" s="158">
        <v>13093185</v>
      </c>
      <c r="E17" s="158">
        <v>14007654</v>
      </c>
      <c r="F17" s="42">
        <f t="shared" ref="F17:F21" si="7">(C17-$F$36)/($F$31-$F$36)*100</f>
        <v>113.6402737926559</v>
      </c>
      <c r="G17" s="42">
        <f t="shared" si="4"/>
        <v>109.75066546404892</v>
      </c>
      <c r="H17" s="42">
        <f t="shared" si="4"/>
        <v>120.84363136939938</v>
      </c>
      <c r="I17" s="43">
        <f t="shared" si="5"/>
        <v>114.74485687536806</v>
      </c>
      <c r="J17" s="43">
        <f t="shared" si="6"/>
        <v>5.6283701889869793</v>
      </c>
    </row>
    <row r="18" spans="1:16" ht="12.75" customHeight="1" x14ac:dyDescent="0.25">
      <c r="A18" s="44">
        <v>2</v>
      </c>
      <c r="B18" s="40">
        <v>6.2500000000000003E-3</v>
      </c>
      <c r="C18" s="158">
        <v>14334038</v>
      </c>
      <c r="D18" s="158">
        <v>12612318</v>
      </c>
      <c r="E18" s="158">
        <v>12459469</v>
      </c>
      <c r="F18" s="42">
        <f t="shared" si="7"/>
        <v>124.80283237462962</v>
      </c>
      <c r="G18" s="42">
        <f t="shared" si="4"/>
        <v>103.9175084778546</v>
      </c>
      <c r="H18" s="42">
        <f t="shared" si="4"/>
        <v>102.06337373335597</v>
      </c>
      <c r="I18" s="43">
        <f t="shared" si="5"/>
        <v>110.26123819528006</v>
      </c>
      <c r="J18" s="43">
        <f t="shared" si="6"/>
        <v>12.627467080549403</v>
      </c>
    </row>
    <row r="19" spans="1:16" ht="12.75" customHeight="1" x14ac:dyDescent="0.25">
      <c r="A19" s="44">
        <v>2</v>
      </c>
      <c r="B19" s="40">
        <v>1.2500000000000001E-2</v>
      </c>
      <c r="C19" s="158">
        <v>13898403</v>
      </c>
      <c r="D19" s="158">
        <v>13220882</v>
      </c>
      <c r="E19" s="158">
        <v>13565578</v>
      </c>
      <c r="F19" s="42">
        <f t="shared" si="7"/>
        <v>119.51836214963858</v>
      </c>
      <c r="G19" s="42">
        <f t="shared" si="4"/>
        <v>111.29969388077549</v>
      </c>
      <c r="H19" s="42">
        <f t="shared" si="4"/>
        <v>115.48102859601536</v>
      </c>
      <c r="I19" s="43">
        <f t="shared" si="5"/>
        <v>115.43302820880983</v>
      </c>
      <c r="J19" s="43">
        <f t="shared" si="6"/>
        <v>4.1095443854864424</v>
      </c>
    </row>
    <row r="20" spans="1:16" ht="12.75" customHeight="1" x14ac:dyDescent="0.25">
      <c r="A20" s="44">
        <v>2</v>
      </c>
      <c r="B20" s="40">
        <v>2.5000000000000001E-2</v>
      </c>
      <c r="C20" s="158">
        <v>10741097</v>
      </c>
      <c r="D20" s="158">
        <v>11789791</v>
      </c>
      <c r="E20" s="158">
        <v>11289426</v>
      </c>
      <c r="F20" s="42">
        <f t="shared" si="7"/>
        <v>81.218662749485716</v>
      </c>
      <c r="G20" s="42">
        <f t="shared" si="4"/>
        <v>93.939844973427228</v>
      </c>
      <c r="H20" s="42">
        <f t="shared" si="4"/>
        <v>87.87016750461126</v>
      </c>
      <c r="I20" s="43">
        <f t="shared" si="5"/>
        <v>87.676225075841401</v>
      </c>
      <c r="J20" s="43">
        <f t="shared" si="6"/>
        <v>6.3628083063172065</v>
      </c>
    </row>
    <row r="21" spans="1:16" ht="12.75" customHeight="1" x14ac:dyDescent="0.25">
      <c r="A21" s="44">
        <v>2</v>
      </c>
      <c r="B21" s="40">
        <v>0.05</v>
      </c>
      <c r="C21" s="158">
        <v>7413933</v>
      </c>
      <c r="D21" s="158">
        <v>6855466</v>
      </c>
      <c r="E21" s="158">
        <v>7025366</v>
      </c>
      <c r="F21" s="42">
        <f t="shared" si="7"/>
        <v>40.858500935898377</v>
      </c>
      <c r="G21" s="42">
        <f t="shared" si="4"/>
        <v>34.084017175089265</v>
      </c>
      <c r="H21" s="42">
        <f t="shared" si="4"/>
        <v>36.144989069510011</v>
      </c>
      <c r="I21" s="43">
        <f t="shared" si="5"/>
        <v>37.029169060165884</v>
      </c>
      <c r="J21" s="43">
        <f t="shared" si="6"/>
        <v>3.4727133841239701</v>
      </c>
    </row>
    <row r="22" spans="1:16" ht="12.75" customHeight="1" x14ac:dyDescent="0.25">
      <c r="A22" s="44"/>
      <c r="B22" s="40"/>
      <c r="C22" s="40"/>
      <c r="D22" s="40"/>
      <c r="E22" s="40"/>
      <c r="F22" s="40"/>
      <c r="G22" s="40"/>
      <c r="H22" s="40"/>
      <c r="I22" s="40"/>
      <c r="J22" s="40"/>
    </row>
    <row r="23" spans="1:16" ht="12.75" customHeight="1" x14ac:dyDescent="0.25">
      <c r="B23" s="40"/>
      <c r="C23" s="40" t="s">
        <v>22</v>
      </c>
      <c r="D23" s="40"/>
      <c r="E23" s="40"/>
      <c r="F23" s="43" t="s">
        <v>20</v>
      </c>
      <c r="G23" s="43" t="s">
        <v>21</v>
      </c>
      <c r="H23" s="40"/>
      <c r="I23" s="40"/>
      <c r="J23" s="40"/>
    </row>
    <row r="24" spans="1:16" ht="12.75" customHeight="1" x14ac:dyDescent="0.25">
      <c r="A24" s="39" t="s">
        <v>6</v>
      </c>
      <c r="B24" s="47">
        <v>2</v>
      </c>
      <c r="C24" s="41">
        <v>10688937</v>
      </c>
      <c r="D24" s="160"/>
      <c r="E24" s="160"/>
      <c r="F24" s="163"/>
      <c r="G24" s="48"/>
      <c r="H24" s="40"/>
      <c r="I24" s="40"/>
      <c r="J24" s="40"/>
      <c r="P24" s="59"/>
    </row>
    <row r="25" spans="1:16" ht="12.75" customHeight="1" thickBot="1" x14ac:dyDescent="0.3">
      <c r="A25" s="44"/>
      <c r="B25" s="47">
        <v>2</v>
      </c>
      <c r="C25" s="41">
        <v>10661550</v>
      </c>
      <c r="D25" s="160"/>
      <c r="E25" s="162"/>
      <c r="F25" s="163"/>
      <c r="G25" s="48"/>
      <c r="H25" s="40"/>
      <c r="I25" s="40"/>
      <c r="J25" s="40"/>
    </row>
    <row r="26" spans="1:16" ht="12.75" customHeight="1" thickBot="1" x14ac:dyDescent="0.3">
      <c r="A26" s="44"/>
      <c r="B26" s="47"/>
      <c r="C26" s="40"/>
      <c r="D26" s="40"/>
      <c r="E26" s="40"/>
      <c r="F26" s="50">
        <f>AVERAGE(C24:C25)</f>
        <v>10675243.5</v>
      </c>
      <c r="G26" s="50">
        <f>STDEV(C24:C25)</f>
        <v>19365.533416355978</v>
      </c>
      <c r="H26" s="40"/>
      <c r="I26" s="40"/>
      <c r="J26" s="40"/>
    </row>
    <row r="27" spans="1:16" ht="12.75" customHeight="1" x14ac:dyDescent="0.25">
      <c r="A27" s="44"/>
      <c r="B27" s="47"/>
      <c r="C27" s="40"/>
      <c r="D27" s="40"/>
      <c r="E27" s="40"/>
      <c r="F27" s="48"/>
      <c r="G27" s="48"/>
      <c r="H27" s="40"/>
      <c r="I27" s="40"/>
      <c r="J27" s="40"/>
    </row>
    <row r="28" spans="1:16" ht="12.75" customHeight="1" x14ac:dyDescent="0.25">
      <c r="B28" s="47"/>
      <c r="C28" s="40"/>
      <c r="D28" s="40"/>
      <c r="E28" s="40"/>
      <c r="F28" s="43" t="s">
        <v>20</v>
      </c>
      <c r="G28" s="43" t="s">
        <v>21</v>
      </c>
      <c r="H28" s="40"/>
      <c r="I28" s="40"/>
      <c r="J28" s="40"/>
    </row>
    <row r="29" spans="1:16" ht="12.75" customHeight="1" x14ac:dyDescent="0.25">
      <c r="A29" s="39" t="s">
        <v>23</v>
      </c>
      <c r="B29" s="47">
        <v>2</v>
      </c>
      <c r="C29" s="41">
        <v>13013030</v>
      </c>
      <c r="D29" s="160"/>
      <c r="E29" s="160"/>
      <c r="F29" s="48"/>
      <c r="G29" s="48"/>
      <c r="H29" s="51"/>
      <c r="I29" s="52" t="s">
        <v>24</v>
      </c>
      <c r="J29" s="52"/>
    </row>
    <row r="30" spans="1:16" ht="12.75" customHeight="1" thickBot="1" x14ac:dyDescent="0.3">
      <c r="B30" s="47">
        <v>2</v>
      </c>
      <c r="C30" s="41">
        <v>11565712</v>
      </c>
      <c r="D30" s="160"/>
      <c r="E30" s="162"/>
      <c r="F30" s="48"/>
      <c r="G30" s="48"/>
      <c r="H30" s="40"/>
      <c r="I30" s="40"/>
      <c r="J30" s="40"/>
    </row>
    <row r="31" spans="1:16" ht="12.75" customHeight="1" thickBot="1" x14ac:dyDescent="0.3">
      <c r="B31" s="40"/>
      <c r="C31" s="40"/>
      <c r="D31" s="40"/>
      <c r="E31" s="40"/>
      <c r="F31" s="50">
        <f>AVERAGE(C29:C30)</f>
        <v>12289371</v>
      </c>
      <c r="G31" s="50">
        <f>STDEV(C29:C30)</f>
        <v>1023408.3723333516</v>
      </c>
      <c r="H31" s="40"/>
      <c r="I31" s="40"/>
      <c r="J31" s="40"/>
    </row>
    <row r="32" spans="1:16" ht="12.75" customHeight="1" x14ac:dyDescent="0.25">
      <c r="B32" s="40"/>
      <c r="C32" s="40"/>
      <c r="D32" s="40"/>
      <c r="E32" s="40"/>
      <c r="F32" s="40"/>
      <c r="G32" s="40"/>
      <c r="H32" s="40"/>
      <c r="I32" s="40"/>
      <c r="J32" s="40"/>
    </row>
    <row r="33" spans="1:10" ht="12.75" customHeight="1" x14ac:dyDescent="0.25">
      <c r="B33" s="40"/>
      <c r="C33" s="40"/>
      <c r="D33" s="40"/>
      <c r="E33" s="40"/>
      <c r="F33" s="43" t="s">
        <v>20</v>
      </c>
      <c r="G33" s="43" t="s">
        <v>21</v>
      </c>
      <c r="H33" s="40"/>
      <c r="I33" s="40"/>
      <c r="J33" s="40"/>
    </row>
    <row r="34" spans="1:10" ht="12.75" customHeight="1" x14ac:dyDescent="0.25">
      <c r="A34" t="s">
        <v>65</v>
      </c>
      <c r="B34" s="47">
        <v>2</v>
      </c>
      <c r="C34" s="41">
        <v>4001283</v>
      </c>
      <c r="D34" s="162"/>
      <c r="E34" s="160"/>
      <c r="F34" s="48"/>
      <c r="G34" s="48"/>
      <c r="H34" s="40"/>
      <c r="I34" s="40"/>
      <c r="J34" s="40"/>
    </row>
    <row r="35" spans="1:10" ht="12.75" customHeight="1" thickBot="1" x14ac:dyDescent="0.3">
      <c r="A35" t="s">
        <v>66</v>
      </c>
      <c r="B35" s="47">
        <v>2</v>
      </c>
      <c r="C35" s="41">
        <v>4090092</v>
      </c>
      <c r="D35" s="162"/>
      <c r="E35" s="162"/>
      <c r="F35" s="48"/>
      <c r="G35" s="48"/>
      <c r="H35" s="40"/>
      <c r="I35" s="40"/>
      <c r="J35" s="40"/>
    </row>
    <row r="36" spans="1:10" ht="12.75" customHeight="1" thickBot="1" x14ac:dyDescent="0.3">
      <c r="B36" s="40"/>
      <c r="C36" s="40"/>
      <c r="D36" s="40"/>
      <c r="E36" s="40"/>
      <c r="F36" s="50">
        <f>AVERAGE(C34:C35)</f>
        <v>4045687.5</v>
      </c>
      <c r="G36" s="50">
        <f>STDEV(C34:C35)</f>
        <v>62797.4461303961</v>
      </c>
      <c r="H36" s="40"/>
      <c r="I36" s="40"/>
      <c r="J36" s="40"/>
    </row>
    <row r="37" spans="1:10" ht="12.75" customHeight="1" x14ac:dyDescent="0.25"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12.75" customHeight="1" x14ac:dyDescent="0.25">
      <c r="B38" s="40"/>
      <c r="C38" s="40"/>
      <c r="D38" s="40"/>
      <c r="E38" s="40"/>
      <c r="F38" s="40"/>
      <c r="G38" s="40"/>
      <c r="H38" s="40"/>
      <c r="I38" s="40"/>
      <c r="J38" s="40"/>
    </row>
    <row r="39" spans="1:10" ht="12.75" customHeight="1" x14ac:dyDescent="0.25">
      <c r="B39" s="40"/>
      <c r="C39" s="40"/>
      <c r="D39" s="40"/>
      <c r="E39" s="40"/>
      <c r="F39" s="40"/>
      <c r="G39" s="40"/>
      <c r="H39" s="40"/>
      <c r="I39" s="40"/>
      <c r="J39" s="40"/>
    </row>
    <row r="40" spans="1:10" ht="12.75" customHeight="1" x14ac:dyDescent="0.25">
      <c r="B40" s="40"/>
      <c r="C40" s="40"/>
      <c r="D40" s="40"/>
      <c r="E40" s="40"/>
      <c r="F40" s="40"/>
      <c r="G40" s="40"/>
      <c r="H40" s="40"/>
      <c r="I40" s="40"/>
      <c r="J40" s="40"/>
    </row>
    <row r="41" spans="1:10" ht="12.75" customHeight="1" x14ac:dyDescent="0.25">
      <c r="B41" s="40"/>
      <c r="C41" s="40"/>
      <c r="D41" s="40"/>
      <c r="E41" s="40"/>
      <c r="F41" s="40"/>
      <c r="G41" s="40"/>
      <c r="H41" s="40"/>
      <c r="I41" s="40"/>
      <c r="J41" s="40"/>
    </row>
    <row r="42" spans="1:10" ht="12.75" customHeight="1" x14ac:dyDescent="0.25">
      <c r="B42" s="40"/>
      <c r="C42" s="40"/>
      <c r="D42" s="40"/>
      <c r="E42" s="40"/>
      <c r="F42" s="40"/>
      <c r="G42" s="40"/>
      <c r="H42" s="40"/>
      <c r="I42" s="40"/>
      <c r="J42" s="40"/>
    </row>
    <row r="43" spans="1:10" ht="12.75" customHeight="1" x14ac:dyDescent="0.25"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.75" customHeight="1" x14ac:dyDescent="0.25">
      <c r="B44" s="40"/>
      <c r="C44" s="40"/>
      <c r="D44" s="40"/>
      <c r="E44" s="40"/>
      <c r="F44" s="40"/>
      <c r="G44" s="40"/>
      <c r="H44" s="40"/>
      <c r="I44" s="40"/>
      <c r="J44" s="40"/>
    </row>
    <row r="45" spans="1:10" ht="12.75" customHeight="1" x14ac:dyDescent="0.25">
      <c r="B45" s="40"/>
      <c r="C45" s="40"/>
      <c r="D45" s="40"/>
      <c r="E45" s="40"/>
      <c r="F45" s="40"/>
      <c r="G45" s="40"/>
      <c r="H45" s="40"/>
      <c r="I45" s="40"/>
      <c r="J45" s="40"/>
    </row>
    <row r="46" spans="1:10" ht="12.75" customHeight="1" x14ac:dyDescent="0.25">
      <c r="B46" s="40"/>
      <c r="C46" s="40"/>
      <c r="D46" s="40"/>
      <c r="E46" s="40"/>
      <c r="F46" s="40"/>
      <c r="G46" s="40"/>
      <c r="H46" s="40"/>
      <c r="I46" s="40"/>
      <c r="J46" s="40"/>
    </row>
    <row r="47" spans="1:10" ht="12.75" customHeight="1" x14ac:dyDescent="0.25">
      <c r="B47" s="40"/>
      <c r="C47" s="40"/>
      <c r="D47" s="40"/>
      <c r="E47" s="40"/>
      <c r="F47" s="40"/>
      <c r="G47" s="40"/>
      <c r="H47" s="40"/>
      <c r="I47" s="40"/>
      <c r="J47" s="40"/>
    </row>
    <row r="48" spans="1:10" ht="12.75" customHeight="1" x14ac:dyDescent="0.25">
      <c r="B48" s="40"/>
      <c r="C48" s="40"/>
      <c r="D48" s="40"/>
      <c r="E48" s="40"/>
      <c r="F48" s="40"/>
      <c r="G48" s="40"/>
      <c r="H48" s="40"/>
      <c r="I48" s="40"/>
      <c r="J48" s="40"/>
    </row>
    <row r="49" spans="2:10" ht="12.75" customHeight="1" x14ac:dyDescent="0.25">
      <c r="B49" s="40"/>
      <c r="C49" s="40"/>
      <c r="D49" s="40"/>
      <c r="E49" s="40"/>
      <c r="F49" s="40"/>
      <c r="G49" s="40"/>
      <c r="H49" s="40"/>
      <c r="I49" s="40"/>
      <c r="J49" s="40"/>
    </row>
    <row r="50" spans="2:10" ht="12.75" customHeight="1" x14ac:dyDescent="0.25">
      <c r="B50" s="40"/>
      <c r="C50" s="40"/>
      <c r="D50" s="40"/>
      <c r="E50" s="40"/>
      <c r="F50" s="40"/>
      <c r="G50" s="40"/>
      <c r="H50" s="40"/>
      <c r="I50" s="40"/>
      <c r="J50" s="40"/>
    </row>
    <row r="51" spans="2:10" ht="12.75" customHeight="1" x14ac:dyDescent="0.25">
      <c r="B51" s="40"/>
      <c r="C51" s="40"/>
      <c r="D51" s="40"/>
      <c r="E51" s="40"/>
      <c r="F51" s="40"/>
      <c r="G51" s="40"/>
      <c r="H51" s="40"/>
      <c r="I51" s="40"/>
      <c r="J51" s="40"/>
    </row>
    <row r="52" spans="2:10" ht="12.75" customHeight="1" x14ac:dyDescent="0.25">
      <c r="B52" s="40"/>
      <c r="C52" s="40"/>
      <c r="D52" s="40"/>
      <c r="E52" s="40"/>
      <c r="F52" s="40"/>
      <c r="G52" s="40"/>
      <c r="H52" s="40"/>
      <c r="I52" s="40"/>
      <c r="J52" s="40"/>
    </row>
    <row r="53" spans="2:10" ht="12.75" customHeight="1" x14ac:dyDescent="0.25">
      <c r="B53" s="40"/>
      <c r="C53" s="40"/>
      <c r="D53" s="40"/>
      <c r="E53" s="40"/>
      <c r="F53" s="40"/>
      <c r="G53" s="40"/>
      <c r="H53" s="40"/>
      <c r="I53" s="40"/>
      <c r="J53" s="40"/>
    </row>
    <row r="54" spans="2:10" ht="12.75" customHeight="1" x14ac:dyDescent="0.25">
      <c r="B54" s="40"/>
      <c r="C54" s="40"/>
      <c r="D54" s="40"/>
      <c r="E54" s="40"/>
      <c r="F54" s="40"/>
      <c r="G54" s="40"/>
      <c r="H54" s="40"/>
      <c r="I54" s="40"/>
      <c r="J54" s="40"/>
    </row>
    <row r="55" spans="2:10" ht="12.75" customHeight="1" x14ac:dyDescent="0.25">
      <c r="B55" s="40"/>
      <c r="C55" s="40"/>
      <c r="D55" s="40"/>
      <c r="E55" s="40"/>
      <c r="F55" s="40"/>
      <c r="G55" s="40"/>
      <c r="H55" s="40"/>
      <c r="I55" s="40"/>
      <c r="J55" s="40"/>
    </row>
    <row r="56" spans="2:10" ht="12.75" customHeight="1" x14ac:dyDescent="0.25">
      <c r="B56" s="40"/>
      <c r="C56" s="40"/>
      <c r="D56" s="40"/>
      <c r="E56" s="40"/>
      <c r="F56" s="40"/>
      <c r="G56" s="40"/>
      <c r="H56" s="40"/>
      <c r="I56" s="40"/>
      <c r="J56" s="40"/>
    </row>
    <row r="57" spans="2:10" ht="12.75" customHeight="1" x14ac:dyDescent="0.25">
      <c r="B57" s="40"/>
      <c r="C57" s="40"/>
      <c r="D57" s="40"/>
      <c r="E57" s="40"/>
      <c r="F57" s="40"/>
      <c r="G57" s="40"/>
      <c r="H57" s="40"/>
      <c r="I57" s="40"/>
      <c r="J57" s="40"/>
    </row>
    <row r="58" spans="2:10" ht="12.75" customHeight="1" x14ac:dyDescent="0.25">
      <c r="B58" s="40"/>
      <c r="C58" s="40"/>
      <c r="D58" s="40"/>
      <c r="E58" s="40"/>
      <c r="F58" s="40"/>
      <c r="G58" s="40"/>
      <c r="H58" s="40"/>
      <c r="I58" s="40"/>
      <c r="J58" s="40"/>
    </row>
    <row r="59" spans="2:10" ht="12.75" customHeight="1" x14ac:dyDescent="0.25">
      <c r="B59" s="40"/>
      <c r="C59" s="40"/>
      <c r="D59" s="40"/>
      <c r="E59" s="40"/>
      <c r="F59" s="40"/>
      <c r="G59" s="40"/>
      <c r="H59" s="40"/>
      <c r="I59" s="40"/>
      <c r="J59" s="40"/>
    </row>
    <row r="60" spans="2:10" ht="12.75" customHeight="1" x14ac:dyDescent="0.25">
      <c r="B60" s="40"/>
      <c r="C60" s="40"/>
      <c r="D60" s="40"/>
      <c r="E60" s="40"/>
      <c r="F60" s="40"/>
      <c r="G60" s="40"/>
      <c r="H60" s="40"/>
      <c r="I60" s="40"/>
      <c r="J60" s="40"/>
    </row>
    <row r="61" spans="2:10" ht="12.75" customHeight="1" x14ac:dyDescent="0.25">
      <c r="B61" s="40"/>
      <c r="C61" s="40"/>
      <c r="D61" s="40"/>
      <c r="E61" s="40"/>
      <c r="F61" s="40"/>
      <c r="G61" s="40"/>
      <c r="H61" s="40"/>
      <c r="I61" s="40"/>
      <c r="J61" s="40"/>
    </row>
    <row r="62" spans="2:10" ht="12.75" customHeight="1" x14ac:dyDescent="0.25">
      <c r="B62" s="40"/>
      <c r="C62" s="40"/>
      <c r="D62" s="40"/>
      <c r="E62" s="40"/>
      <c r="F62" s="40"/>
      <c r="G62" s="40"/>
      <c r="H62" s="40"/>
      <c r="I62" s="40"/>
      <c r="J62" s="40"/>
    </row>
    <row r="63" spans="2:10" ht="12.75" customHeight="1" x14ac:dyDescent="0.25">
      <c r="B63" s="40"/>
      <c r="C63" s="40"/>
      <c r="D63" s="40"/>
      <c r="E63" s="40"/>
      <c r="F63" s="40"/>
      <c r="G63" s="40"/>
      <c r="H63" s="40"/>
      <c r="I63" s="40"/>
      <c r="J63" s="40"/>
    </row>
    <row r="64" spans="2:10" ht="12.75" customHeight="1" x14ac:dyDescent="0.25">
      <c r="B64" s="40"/>
      <c r="C64" s="40"/>
      <c r="D64" s="40"/>
      <c r="E64" s="40"/>
      <c r="F64" s="40"/>
      <c r="G64" s="40"/>
      <c r="H64" s="40"/>
      <c r="I64" s="40"/>
      <c r="J64" s="40"/>
    </row>
    <row r="65" spans="2:10" ht="12.75" customHeight="1" x14ac:dyDescent="0.25">
      <c r="B65" s="40"/>
      <c r="C65" s="40"/>
      <c r="D65" s="40"/>
      <c r="E65" s="40"/>
      <c r="F65" s="40"/>
      <c r="G65" s="40"/>
      <c r="H65" s="40"/>
      <c r="I65" s="40"/>
      <c r="J65" s="40"/>
    </row>
    <row r="66" spans="2:10" ht="12.75" customHeight="1" x14ac:dyDescent="0.25">
      <c r="B66" s="40"/>
      <c r="C66" s="40"/>
      <c r="D66" s="40"/>
      <c r="E66" s="40"/>
      <c r="F66" s="40"/>
      <c r="G66" s="40"/>
      <c r="H66" s="40"/>
      <c r="I66" s="40"/>
      <c r="J66" s="40"/>
    </row>
    <row r="67" spans="2:10" ht="12.75" customHeight="1" x14ac:dyDescent="0.25">
      <c r="B67" s="40"/>
      <c r="C67" s="40"/>
      <c r="D67" s="40"/>
      <c r="E67" s="40"/>
      <c r="F67" s="40"/>
      <c r="G67" s="40"/>
      <c r="H67" s="40"/>
      <c r="I67" s="40"/>
      <c r="J67" s="40"/>
    </row>
    <row r="68" spans="2:10" ht="12.75" customHeight="1" x14ac:dyDescent="0.25">
      <c r="B68" s="40"/>
      <c r="C68" s="40"/>
      <c r="D68" s="40"/>
      <c r="E68" s="40"/>
      <c r="F68" s="40"/>
      <c r="G68" s="40"/>
      <c r="H68" s="40"/>
      <c r="I68" s="40"/>
      <c r="J68" s="40"/>
    </row>
    <row r="69" spans="2:10" ht="12.75" customHeight="1" x14ac:dyDescent="0.25">
      <c r="B69" s="40"/>
      <c r="C69" s="40"/>
      <c r="D69" s="40"/>
      <c r="E69" s="40"/>
      <c r="F69" s="40"/>
      <c r="G69" s="40"/>
      <c r="H69" s="40"/>
      <c r="I69" s="40"/>
      <c r="J69" s="40"/>
    </row>
    <row r="70" spans="2:10" ht="12.75" customHeight="1" x14ac:dyDescent="0.25">
      <c r="B70" s="40"/>
      <c r="C70" s="40"/>
      <c r="D70" s="40"/>
      <c r="E70" s="40"/>
      <c r="F70" s="40"/>
      <c r="G70" s="40"/>
      <c r="H70" s="40"/>
      <c r="I70" s="40"/>
      <c r="J70" s="40"/>
    </row>
    <row r="71" spans="2:10" ht="12.75" customHeight="1" x14ac:dyDescent="0.25">
      <c r="B71" s="40"/>
      <c r="C71" s="40"/>
      <c r="D71" s="40"/>
      <c r="E71" s="40"/>
      <c r="F71" s="40"/>
      <c r="G71" s="40"/>
      <c r="H71" s="40"/>
      <c r="I71" s="40"/>
      <c r="J71" s="40"/>
    </row>
    <row r="72" spans="2:10" ht="12.75" customHeight="1" x14ac:dyDescent="0.25">
      <c r="B72" s="40"/>
      <c r="C72" s="40"/>
      <c r="D72" s="40"/>
      <c r="E72" s="40"/>
      <c r="F72" s="40"/>
      <c r="G72" s="40"/>
      <c r="H72" s="40"/>
      <c r="I72" s="40"/>
      <c r="J72" s="40"/>
    </row>
    <row r="73" spans="2:10" ht="12.75" customHeight="1" x14ac:dyDescent="0.25">
      <c r="B73" s="40"/>
      <c r="C73" s="40"/>
      <c r="D73" s="40"/>
      <c r="E73" s="40"/>
      <c r="F73" s="40"/>
      <c r="G73" s="40"/>
      <c r="H73" s="40"/>
      <c r="I73" s="40"/>
      <c r="J73" s="40"/>
    </row>
    <row r="74" spans="2:10" ht="12.75" customHeight="1" x14ac:dyDescent="0.25">
      <c r="B74" s="40"/>
      <c r="C74" s="40"/>
      <c r="D74" s="40"/>
      <c r="E74" s="40"/>
      <c r="F74" s="40"/>
      <c r="G74" s="40"/>
      <c r="H74" s="40"/>
      <c r="I74" s="40"/>
      <c r="J74" s="40"/>
    </row>
    <row r="75" spans="2:10" ht="12.75" customHeight="1" x14ac:dyDescent="0.25">
      <c r="B75" s="40"/>
      <c r="C75" s="40"/>
      <c r="D75" s="40"/>
      <c r="E75" s="40"/>
      <c r="F75" s="40"/>
      <c r="G75" s="40"/>
      <c r="H75" s="40"/>
      <c r="I75" s="40"/>
      <c r="J75" s="40"/>
    </row>
    <row r="76" spans="2:10" ht="12.75" customHeight="1" x14ac:dyDescent="0.25">
      <c r="B76" s="40"/>
      <c r="C76" s="40"/>
      <c r="D76" s="40"/>
      <c r="E76" s="40"/>
      <c r="F76" s="40"/>
      <c r="G76" s="40"/>
      <c r="H76" s="40"/>
      <c r="I76" s="40"/>
      <c r="J76" s="40"/>
    </row>
    <row r="77" spans="2:10" ht="12.75" customHeight="1" x14ac:dyDescent="0.25">
      <c r="B77" s="40"/>
      <c r="C77" s="40"/>
      <c r="D77" s="40"/>
      <c r="E77" s="40"/>
      <c r="F77" s="40"/>
      <c r="G77" s="40"/>
      <c r="H77" s="40"/>
      <c r="I77" s="40"/>
      <c r="J77" s="40"/>
    </row>
    <row r="78" spans="2:10" ht="12.75" customHeight="1" x14ac:dyDescent="0.25">
      <c r="B78" s="40"/>
      <c r="C78" s="40"/>
      <c r="D78" s="40"/>
      <c r="E78" s="40"/>
      <c r="F78" s="40"/>
      <c r="G78" s="40"/>
      <c r="H78" s="40"/>
      <c r="I78" s="40"/>
      <c r="J78" s="40"/>
    </row>
    <row r="79" spans="2:10" ht="12.75" customHeight="1" x14ac:dyDescent="0.25">
      <c r="B79" s="40"/>
      <c r="C79" s="40"/>
      <c r="D79" s="40"/>
      <c r="E79" s="40"/>
      <c r="F79" s="40"/>
      <c r="G79" s="40"/>
      <c r="H79" s="40"/>
      <c r="I79" s="40"/>
      <c r="J79" s="40"/>
    </row>
    <row r="80" spans="2:10" ht="12.75" customHeight="1" x14ac:dyDescent="0.25">
      <c r="B80" s="40"/>
      <c r="C80" s="40"/>
      <c r="D80" s="40"/>
      <c r="E80" s="40"/>
      <c r="F80" s="40"/>
      <c r="G80" s="40"/>
      <c r="H80" s="40"/>
      <c r="I80" s="40"/>
      <c r="J80" s="40"/>
    </row>
    <row r="81" spans="2:10" ht="12.75" customHeight="1" x14ac:dyDescent="0.25">
      <c r="B81" s="40"/>
      <c r="C81" s="40"/>
      <c r="D81" s="40"/>
      <c r="E81" s="40"/>
      <c r="F81" s="40"/>
      <c r="G81" s="40"/>
      <c r="H81" s="40"/>
      <c r="I81" s="40"/>
      <c r="J81" s="40"/>
    </row>
    <row r="82" spans="2:10" ht="12.75" customHeight="1" x14ac:dyDescent="0.25">
      <c r="B82" s="40"/>
      <c r="C82" s="40"/>
      <c r="D82" s="40"/>
      <c r="E82" s="40"/>
      <c r="F82" s="40"/>
      <c r="G82" s="40"/>
      <c r="H82" s="40"/>
      <c r="I82" s="40"/>
      <c r="J82" s="40"/>
    </row>
    <row r="83" spans="2:10" ht="12.75" customHeight="1" x14ac:dyDescent="0.25">
      <c r="B83" s="40"/>
      <c r="C83" s="40"/>
      <c r="D83" s="40"/>
      <c r="E83" s="40"/>
      <c r="F83" s="40"/>
      <c r="G83" s="40"/>
      <c r="H83" s="40"/>
      <c r="I83" s="40"/>
      <c r="J83" s="40"/>
    </row>
    <row r="84" spans="2:10" ht="12.75" customHeight="1" x14ac:dyDescent="0.25">
      <c r="B84" s="40"/>
      <c r="C84" s="40"/>
      <c r="D84" s="40"/>
      <c r="E84" s="40"/>
      <c r="F84" s="40"/>
      <c r="G84" s="40"/>
      <c r="H84" s="40"/>
      <c r="I84" s="40"/>
      <c r="J84" s="40"/>
    </row>
    <row r="85" spans="2:10" ht="12.75" customHeight="1" x14ac:dyDescent="0.25">
      <c r="B85" s="40"/>
      <c r="C85" s="40"/>
      <c r="D85" s="40"/>
      <c r="E85" s="40"/>
      <c r="F85" s="40"/>
      <c r="G85" s="40"/>
      <c r="H85" s="40"/>
      <c r="I85" s="40"/>
      <c r="J85" s="40"/>
    </row>
    <row r="86" spans="2:10" ht="12.75" customHeight="1" x14ac:dyDescent="0.25">
      <c r="B86" s="40"/>
      <c r="C86" s="40"/>
      <c r="D86" s="40"/>
      <c r="E86" s="40"/>
      <c r="F86" s="40"/>
      <c r="G86" s="40"/>
      <c r="H86" s="40"/>
      <c r="I86" s="40"/>
      <c r="J86" s="40"/>
    </row>
    <row r="87" spans="2:10" ht="12.75" customHeight="1" x14ac:dyDescent="0.25">
      <c r="B87" s="40"/>
      <c r="C87" s="40"/>
      <c r="D87" s="40"/>
      <c r="E87" s="40"/>
      <c r="F87" s="40"/>
      <c r="G87" s="40"/>
      <c r="H87" s="40"/>
      <c r="I87" s="40"/>
      <c r="J87" s="40"/>
    </row>
    <row r="88" spans="2:10" ht="12.75" customHeight="1" x14ac:dyDescent="0.25">
      <c r="B88" s="40"/>
      <c r="C88" s="40"/>
      <c r="D88" s="40"/>
      <c r="E88" s="40"/>
      <c r="F88" s="40"/>
      <c r="G88" s="40"/>
      <c r="H88" s="40"/>
      <c r="I88" s="40"/>
      <c r="J88" s="40"/>
    </row>
    <row r="89" spans="2:10" ht="12.75" customHeight="1" x14ac:dyDescent="0.25">
      <c r="B89" s="40"/>
      <c r="C89" s="40"/>
      <c r="D89" s="40"/>
      <c r="E89" s="40"/>
      <c r="F89" s="40"/>
      <c r="G89" s="40"/>
      <c r="H89" s="40"/>
      <c r="I89" s="40"/>
      <c r="J89" s="40"/>
    </row>
    <row r="90" spans="2:10" ht="12.75" customHeight="1" x14ac:dyDescent="0.25">
      <c r="B90" s="40"/>
      <c r="C90" s="40"/>
      <c r="D90" s="40"/>
      <c r="E90" s="40"/>
      <c r="F90" s="40"/>
      <c r="G90" s="40"/>
      <c r="H90" s="40"/>
      <c r="I90" s="40"/>
      <c r="J90" s="40"/>
    </row>
    <row r="91" spans="2:10" ht="12.75" customHeight="1" x14ac:dyDescent="0.25">
      <c r="B91" s="40"/>
      <c r="C91" s="40"/>
      <c r="D91" s="40"/>
      <c r="E91" s="40"/>
      <c r="F91" s="40"/>
      <c r="G91" s="40"/>
      <c r="H91" s="40"/>
      <c r="I91" s="40"/>
      <c r="J91" s="40"/>
    </row>
    <row r="92" spans="2:10" ht="12.75" customHeight="1" x14ac:dyDescent="0.25">
      <c r="B92" s="40"/>
      <c r="C92" s="40"/>
      <c r="D92" s="40"/>
      <c r="E92" s="40"/>
      <c r="F92" s="40"/>
      <c r="G92" s="40"/>
      <c r="H92" s="40"/>
      <c r="I92" s="40"/>
      <c r="J92" s="40"/>
    </row>
    <row r="93" spans="2:10" ht="12.75" customHeight="1" x14ac:dyDescent="0.25">
      <c r="B93" s="40"/>
      <c r="C93" s="40"/>
      <c r="D93" s="40"/>
      <c r="E93" s="40"/>
      <c r="F93" s="40"/>
      <c r="G93" s="40"/>
      <c r="H93" s="40"/>
      <c r="I93" s="40"/>
      <c r="J93" s="40"/>
    </row>
    <row r="94" spans="2:10" ht="12.75" customHeight="1" x14ac:dyDescent="0.25">
      <c r="B94" s="40"/>
      <c r="C94" s="40"/>
      <c r="D94" s="40"/>
      <c r="E94" s="40"/>
      <c r="F94" s="40"/>
      <c r="G94" s="40"/>
      <c r="H94" s="40"/>
      <c r="I94" s="40"/>
      <c r="J94" s="40"/>
    </row>
    <row r="95" spans="2:10" ht="12.75" customHeight="1" x14ac:dyDescent="0.25">
      <c r="B95" s="40"/>
      <c r="C95" s="40"/>
      <c r="D95" s="40"/>
      <c r="E95" s="40"/>
      <c r="F95" s="40"/>
      <c r="G95" s="40"/>
      <c r="H95" s="40"/>
      <c r="I95" s="40"/>
      <c r="J95" s="40"/>
    </row>
    <row r="96" spans="2:10" ht="12.75" customHeight="1" x14ac:dyDescent="0.25">
      <c r="B96" s="40"/>
      <c r="C96" s="40"/>
      <c r="D96" s="40"/>
      <c r="E96" s="40"/>
      <c r="F96" s="40"/>
      <c r="G96" s="40"/>
      <c r="H96" s="40"/>
      <c r="I96" s="40"/>
      <c r="J96" s="40"/>
    </row>
    <row r="97" spans="2:10" ht="12.75" customHeight="1" x14ac:dyDescent="0.25">
      <c r="B97" s="40"/>
      <c r="C97" s="40"/>
      <c r="D97" s="40"/>
      <c r="E97" s="40"/>
      <c r="F97" s="40"/>
      <c r="G97" s="40"/>
      <c r="H97" s="40"/>
      <c r="I97" s="40"/>
      <c r="J97" s="40"/>
    </row>
    <row r="98" spans="2:10" ht="12.75" customHeight="1" x14ac:dyDescent="0.25">
      <c r="B98" s="40"/>
      <c r="C98" s="40"/>
      <c r="D98" s="40"/>
      <c r="E98" s="40"/>
      <c r="F98" s="40"/>
      <c r="G98" s="40"/>
      <c r="H98" s="40"/>
      <c r="I98" s="40"/>
      <c r="J98" s="40"/>
    </row>
    <row r="99" spans="2:10" ht="12.75" customHeight="1" x14ac:dyDescent="0.25">
      <c r="B99" s="40"/>
      <c r="C99" s="40"/>
      <c r="D99" s="40"/>
      <c r="E99" s="40"/>
      <c r="F99" s="40"/>
      <c r="G99" s="40"/>
      <c r="H99" s="40"/>
      <c r="I99" s="40"/>
      <c r="J99" s="40"/>
    </row>
    <row r="100" spans="2:10" ht="12.75" customHeight="1" x14ac:dyDescent="0.25">
      <c r="B100" s="40"/>
      <c r="C100" s="40"/>
      <c r="D100" s="40"/>
      <c r="E100" s="40"/>
      <c r="F100" s="40"/>
      <c r="G100" s="40"/>
      <c r="H100" s="40"/>
      <c r="I100" s="40"/>
      <c r="J100" s="40"/>
    </row>
    <row r="101" spans="2:10" ht="12.75" customHeight="1" x14ac:dyDescent="0.25">
      <c r="B101" s="40"/>
      <c r="C101" s="40"/>
      <c r="D101" s="40"/>
      <c r="E101" s="40"/>
      <c r="F101" s="40"/>
      <c r="G101" s="40"/>
      <c r="H101" s="40"/>
      <c r="I101" s="40"/>
      <c r="J101" s="40"/>
    </row>
    <row r="102" spans="2:10" ht="12.75" customHeight="1" x14ac:dyDescent="0.25">
      <c r="B102" s="40"/>
      <c r="C102" s="40"/>
      <c r="D102" s="40"/>
      <c r="E102" s="40"/>
      <c r="F102" s="40"/>
      <c r="G102" s="40"/>
      <c r="H102" s="40"/>
      <c r="I102" s="40"/>
      <c r="J102" s="40"/>
    </row>
    <row r="103" spans="2:10" ht="12.75" customHeight="1" x14ac:dyDescent="0.25">
      <c r="B103" s="40"/>
      <c r="C103" s="40"/>
      <c r="D103" s="40"/>
      <c r="E103" s="40"/>
      <c r="F103" s="40"/>
      <c r="G103" s="40"/>
      <c r="H103" s="40"/>
      <c r="I103" s="40"/>
      <c r="J103" s="40"/>
    </row>
    <row r="104" spans="2:10" ht="12.75" customHeight="1" x14ac:dyDescent="0.25">
      <c r="B104" s="40"/>
      <c r="C104" s="40"/>
      <c r="D104" s="40"/>
      <c r="E104" s="40"/>
      <c r="F104" s="40"/>
      <c r="G104" s="40"/>
      <c r="H104" s="40"/>
      <c r="I104" s="40"/>
      <c r="J104" s="40"/>
    </row>
    <row r="105" spans="2:10" ht="12.75" customHeight="1" x14ac:dyDescent="0.25">
      <c r="B105" s="40"/>
      <c r="C105" s="40"/>
      <c r="D105" s="40"/>
      <c r="E105" s="40"/>
      <c r="F105" s="40"/>
      <c r="G105" s="40"/>
      <c r="H105" s="40"/>
      <c r="I105" s="40"/>
      <c r="J105" s="40"/>
    </row>
    <row r="106" spans="2:10" ht="12.75" customHeight="1" x14ac:dyDescent="0.25">
      <c r="B106" s="40"/>
      <c r="C106" s="40"/>
      <c r="D106" s="40"/>
      <c r="E106" s="40"/>
      <c r="F106" s="40"/>
      <c r="G106" s="40"/>
      <c r="H106" s="40"/>
      <c r="I106" s="40"/>
      <c r="J106" s="40"/>
    </row>
    <row r="107" spans="2:10" ht="12.75" customHeight="1" x14ac:dyDescent="0.25">
      <c r="B107" s="40"/>
      <c r="C107" s="40"/>
      <c r="D107" s="40"/>
      <c r="E107" s="40"/>
      <c r="F107" s="40"/>
      <c r="G107" s="40"/>
      <c r="H107" s="40"/>
      <c r="I107" s="40"/>
      <c r="J107" s="40"/>
    </row>
    <row r="108" spans="2:10" ht="12.75" customHeight="1" x14ac:dyDescent="0.25">
      <c r="B108" s="40"/>
      <c r="C108" s="40"/>
      <c r="D108" s="40"/>
      <c r="E108" s="40"/>
      <c r="F108" s="40"/>
      <c r="G108" s="40"/>
      <c r="H108" s="40"/>
      <c r="I108" s="40"/>
      <c r="J108" s="40"/>
    </row>
    <row r="109" spans="2:10" ht="12.75" customHeight="1" x14ac:dyDescent="0.25">
      <c r="B109" s="40"/>
      <c r="C109" s="40"/>
      <c r="D109" s="40"/>
      <c r="E109" s="40"/>
      <c r="F109" s="40"/>
      <c r="G109" s="40"/>
      <c r="H109" s="40"/>
      <c r="I109" s="40"/>
      <c r="J109" s="40"/>
    </row>
    <row r="110" spans="2:10" ht="12.75" customHeight="1" x14ac:dyDescent="0.25"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2:10" ht="12.75" customHeight="1" x14ac:dyDescent="0.25">
      <c r="B111" s="40"/>
      <c r="C111" s="40"/>
      <c r="D111" s="40"/>
      <c r="E111" s="40"/>
      <c r="F111" s="40"/>
      <c r="G111" s="40"/>
      <c r="H111" s="40"/>
      <c r="I111" s="40"/>
      <c r="J111" s="40"/>
    </row>
    <row r="112" spans="2:10" ht="12.75" customHeight="1" x14ac:dyDescent="0.25">
      <c r="B112" s="40"/>
      <c r="C112" s="40"/>
      <c r="D112" s="40"/>
      <c r="E112" s="40"/>
      <c r="F112" s="40"/>
      <c r="G112" s="40"/>
      <c r="H112" s="40"/>
      <c r="I112" s="40"/>
      <c r="J112" s="40"/>
    </row>
    <row r="113" spans="2:10" ht="12.75" customHeight="1" x14ac:dyDescent="0.25">
      <c r="B113" s="40"/>
      <c r="C113" s="40"/>
      <c r="D113" s="40"/>
      <c r="E113" s="40"/>
      <c r="F113" s="40"/>
      <c r="G113" s="40"/>
      <c r="H113" s="40"/>
      <c r="I113" s="40"/>
      <c r="J113" s="40"/>
    </row>
    <row r="114" spans="2:10" ht="12.75" customHeight="1" x14ac:dyDescent="0.25">
      <c r="B114" s="40"/>
      <c r="C114" s="40"/>
      <c r="D114" s="40"/>
      <c r="E114" s="40"/>
      <c r="F114" s="40"/>
      <c r="G114" s="40"/>
      <c r="H114" s="40"/>
      <c r="I114" s="40"/>
      <c r="J114" s="40"/>
    </row>
    <row r="115" spans="2:10" ht="12.75" customHeight="1" x14ac:dyDescent="0.25">
      <c r="B115" s="40"/>
      <c r="C115" s="40"/>
      <c r="D115" s="40"/>
      <c r="E115" s="40"/>
      <c r="F115" s="40"/>
      <c r="G115" s="40"/>
      <c r="H115" s="40"/>
      <c r="I115" s="40"/>
      <c r="J115" s="40"/>
    </row>
    <row r="116" spans="2:10" ht="12.75" customHeight="1" x14ac:dyDescent="0.25">
      <c r="B116" s="40"/>
      <c r="C116" s="40"/>
      <c r="D116" s="40"/>
      <c r="E116" s="40"/>
      <c r="F116" s="40"/>
      <c r="G116" s="40"/>
      <c r="H116" s="40"/>
      <c r="I116" s="40"/>
      <c r="J116" s="40"/>
    </row>
    <row r="117" spans="2:10" ht="12.75" customHeight="1" x14ac:dyDescent="0.25">
      <c r="B117" s="40"/>
      <c r="C117" s="40"/>
      <c r="D117" s="40"/>
      <c r="E117" s="40"/>
      <c r="F117" s="40"/>
      <c r="G117" s="40"/>
      <c r="H117" s="40"/>
      <c r="I117" s="40"/>
      <c r="J117" s="40"/>
    </row>
    <row r="118" spans="2:10" ht="12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</row>
    <row r="119" spans="2:10" ht="12.75" customHeight="1" x14ac:dyDescent="0.25">
      <c r="B119" s="40"/>
      <c r="C119" s="40"/>
      <c r="D119" s="40"/>
      <c r="E119" s="40"/>
      <c r="F119" s="40"/>
      <c r="G119" s="40"/>
      <c r="H119" s="40"/>
      <c r="I119" s="40"/>
      <c r="J119" s="40"/>
    </row>
    <row r="120" spans="2:10" ht="12.75" customHeight="1" x14ac:dyDescent="0.25">
      <c r="B120" s="40"/>
      <c r="C120" s="40"/>
      <c r="D120" s="40"/>
      <c r="E120" s="40"/>
      <c r="F120" s="40"/>
      <c r="G120" s="40"/>
      <c r="H120" s="40"/>
      <c r="I120" s="40"/>
      <c r="J120" s="40"/>
    </row>
    <row r="121" spans="2:10" ht="12.75" customHeight="1" x14ac:dyDescent="0.25">
      <c r="B121" s="40"/>
      <c r="C121" s="40"/>
      <c r="D121" s="40"/>
      <c r="E121" s="40"/>
      <c r="F121" s="40"/>
      <c r="G121" s="40"/>
      <c r="H121" s="40"/>
      <c r="I121" s="40"/>
      <c r="J121" s="40"/>
    </row>
    <row r="122" spans="2:10" ht="12.75" customHeight="1" x14ac:dyDescent="0.25"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2:10" ht="12.75" customHeight="1" x14ac:dyDescent="0.25">
      <c r="B123" s="40"/>
      <c r="C123" s="40"/>
      <c r="D123" s="40"/>
      <c r="E123" s="40"/>
      <c r="F123" s="40"/>
      <c r="G123" s="40"/>
      <c r="H123" s="40"/>
      <c r="I123" s="40"/>
      <c r="J123" s="40"/>
    </row>
    <row r="124" spans="2:10" ht="12.75" customHeight="1" x14ac:dyDescent="0.25">
      <c r="B124" s="40"/>
      <c r="C124" s="40"/>
      <c r="D124" s="40"/>
      <c r="E124" s="40"/>
      <c r="F124" s="40"/>
      <c r="G124" s="40"/>
      <c r="H124" s="40"/>
      <c r="I124" s="40"/>
      <c r="J124" s="40"/>
    </row>
    <row r="125" spans="2:10" ht="12.75" customHeight="1" x14ac:dyDescent="0.25">
      <c r="B125" s="40"/>
      <c r="C125" s="40"/>
      <c r="D125" s="40"/>
      <c r="E125" s="40"/>
      <c r="F125" s="40"/>
      <c r="G125" s="40"/>
      <c r="H125" s="40"/>
      <c r="I125" s="40"/>
      <c r="J125" s="40"/>
    </row>
    <row r="126" spans="2:10" ht="12.75" customHeight="1" x14ac:dyDescent="0.25"/>
    <row r="127" spans="2:10" ht="12.75" customHeight="1" x14ac:dyDescent="0.25"/>
    <row r="128" spans="2:10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</sheetData>
  <mergeCells count="2">
    <mergeCell ref="C6:E6"/>
    <mergeCell ref="F6:H6"/>
  </mergeCells>
  <pageMargins left="0.19685039370078741" right="0.19685039370078741" top="0.39370078740157483" bottom="0.39370078740157483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Plate Trail 1</vt:lpstr>
      <vt:lpstr>Plate Trail 2</vt:lpstr>
      <vt:lpstr>Plate Trail 3</vt:lpstr>
      <vt:lpstr>Calculate Sample Trail 1</vt:lpstr>
      <vt:lpstr>Calculate Sample Trail 2</vt:lpstr>
      <vt:lpstr>Calculate Sample Trail 3</vt:lpstr>
      <vt:lpstr>Calculate Controls Trail 1</vt:lpstr>
      <vt:lpstr>Calculate Controls Trail 2</vt:lpstr>
      <vt:lpstr>Calculate Controls Trail 3</vt:lpstr>
      <vt:lpstr>Sample example</vt:lpstr>
      <vt:lpstr>Results of Samples Trail 1</vt:lpstr>
      <vt:lpstr>Results of Samples Trail 2</vt:lpstr>
      <vt:lpstr>Results of Samples Trail 3</vt:lpstr>
      <vt:lpstr>Control samples Trail 1</vt:lpstr>
      <vt:lpstr>Control samples Trail 2</vt:lpstr>
      <vt:lpstr>Control samples Trail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p4207386</dc:creator>
  <cp:lastModifiedBy>Bianca Diedericks</cp:lastModifiedBy>
  <dcterms:created xsi:type="dcterms:W3CDTF">2005-01-05T09:32:24Z</dcterms:created>
  <dcterms:modified xsi:type="dcterms:W3CDTF">2023-08-09T12:28:45Z</dcterms:modified>
</cp:coreProperties>
</file>