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1CB73611-1EB7-4679-A107-62FA22459D91}" xr6:coauthVersionLast="47" xr6:coauthVersionMax="47" xr10:uidLastSave="{00000000-0000-0000-0000-000000000000}"/>
  <bookViews>
    <workbookView xWindow="-93" yWindow="-93" windowWidth="19386" windowHeight="11466" activeTab="3" xr2:uid="{00000000-000D-0000-FFFF-FFFF00000000}"/>
  </bookViews>
  <sheets>
    <sheet name="R1" sheetId="1" r:id="rId1"/>
    <sheet name="R2" sheetId="2" r:id="rId2"/>
    <sheet name="R3" sheetId="3" r:id="rId3"/>
    <sheet name="AL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" l="1"/>
  <c r="G9" i="4"/>
  <c r="F9" i="4"/>
  <c r="E9" i="4"/>
  <c r="C14" i="4"/>
  <c r="D14" i="4"/>
  <c r="E14" i="4"/>
  <c r="C8" i="4" l="1"/>
  <c r="D8" i="4"/>
  <c r="K8" i="4"/>
  <c r="E8" i="4"/>
  <c r="F8" i="4"/>
  <c r="G8" i="4"/>
  <c r="H8" i="4"/>
  <c r="I8" i="4"/>
  <c r="J8" i="4"/>
  <c r="B8" i="4"/>
  <c r="K14" i="4" l="1"/>
  <c r="F14" i="4"/>
  <c r="G14" i="4"/>
  <c r="H14" i="4"/>
  <c r="I14" i="4"/>
  <c r="J14" i="4"/>
  <c r="B14" i="4"/>
  <c r="C7" i="4" l="1"/>
  <c r="C13" i="4" s="1"/>
  <c r="D7" i="4"/>
  <c r="D13" i="4" s="1"/>
  <c r="K7" i="4"/>
  <c r="K13" i="4" s="1"/>
  <c r="E7" i="4"/>
  <c r="E13" i="4" s="1"/>
  <c r="H7" i="4"/>
  <c r="H13" i="4" s="1"/>
  <c r="F7" i="4"/>
  <c r="F13" i="4" s="1"/>
  <c r="I7" i="4"/>
  <c r="I13" i="4" s="1"/>
  <c r="G7" i="4"/>
  <c r="J7" i="4"/>
  <c r="J13" i="4" s="1"/>
  <c r="B7" i="4"/>
  <c r="B13" i="4" s="1"/>
  <c r="C6" i="4"/>
  <c r="D6" i="4"/>
  <c r="K6" i="4"/>
  <c r="E6" i="4"/>
  <c r="H6" i="4"/>
  <c r="F6" i="4"/>
  <c r="I6" i="4"/>
  <c r="G6" i="4"/>
  <c r="J6" i="4"/>
  <c r="B6" i="4"/>
</calcChain>
</file>

<file path=xl/sharedStrings.xml><?xml version="1.0" encoding="utf-8"?>
<sst xmlns="http://schemas.openxmlformats.org/spreadsheetml/2006/main" count="93" uniqueCount="56">
  <si>
    <t>A</t>
  </si>
  <si>
    <t>B</t>
  </si>
  <si>
    <t>C</t>
  </si>
  <si>
    <t>D</t>
  </si>
  <si>
    <t>E</t>
  </si>
  <si>
    <t>F</t>
  </si>
  <si>
    <t>G</t>
  </si>
  <si>
    <t>H</t>
  </si>
  <si>
    <t>dmem</t>
  </si>
  <si>
    <t>nac</t>
  </si>
  <si>
    <t>dmso</t>
  </si>
  <si>
    <t>c9</t>
  </si>
  <si>
    <t>10 d</t>
  </si>
  <si>
    <t>100d</t>
  </si>
  <si>
    <t>10dn</t>
  </si>
  <si>
    <t>100 dn</t>
  </si>
  <si>
    <t>150 dn</t>
  </si>
  <si>
    <t>150 d</t>
  </si>
  <si>
    <t>du 48 hr</t>
  </si>
  <si>
    <t>?</t>
  </si>
  <si>
    <t>catalase</t>
  </si>
  <si>
    <t xml:space="preserve">100 dn </t>
  </si>
  <si>
    <t>100 d</t>
  </si>
  <si>
    <t>10 dn</t>
  </si>
  <si>
    <t>DMEM</t>
  </si>
  <si>
    <t>DMSO</t>
  </si>
  <si>
    <t>NAC</t>
  </si>
  <si>
    <t>CATALASE</t>
  </si>
  <si>
    <t>10 D</t>
  </si>
  <si>
    <t>10 DN</t>
  </si>
  <si>
    <t>100 D</t>
  </si>
  <si>
    <t>100 DN</t>
  </si>
  <si>
    <t>150 D</t>
  </si>
  <si>
    <t>150 DN</t>
  </si>
  <si>
    <t>10 DATS</t>
  </si>
  <si>
    <t xml:space="preserve">100 DATS </t>
  </si>
  <si>
    <t>150 DATS</t>
  </si>
  <si>
    <t>R1</t>
  </si>
  <si>
    <t>R2</t>
  </si>
  <si>
    <t>R3</t>
  </si>
  <si>
    <t>DU 48 HR</t>
  </si>
  <si>
    <t>std dev</t>
  </si>
  <si>
    <t>avg</t>
  </si>
  <si>
    <r>
      <t xml:space="preserve">10 </t>
    </r>
    <r>
      <rPr>
        <b/>
        <sz val="11"/>
        <color theme="1"/>
        <rFont val="Calibri"/>
        <family val="2"/>
      </rPr>
      <t>µM</t>
    </r>
  </si>
  <si>
    <t>100 µM</t>
  </si>
  <si>
    <t>150 µM</t>
  </si>
  <si>
    <t>10 µM</t>
  </si>
  <si>
    <t>nac --&gt;</t>
  </si>
  <si>
    <t>Ratio/relat</t>
  </si>
  <si>
    <t>ttest</t>
  </si>
  <si>
    <t>wo nac</t>
  </si>
  <si>
    <t>w nac</t>
  </si>
  <si>
    <t>ttest**</t>
  </si>
  <si>
    <t>Vehicle-treated cells</t>
  </si>
  <si>
    <t>NAC-treated cells</t>
  </si>
  <si>
    <t>Catalase-treated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</si>
</sst>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3" borderId="0" xfId="0" applyFill="1"/>
    <xf numFmtId="0" fontId="0" fillId="6" borderId="0" xfId="0" applyFill="1"/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2" xfId="0" applyFont="1" applyBorder="1"/>
    <xf numFmtId="165" fontId="0" fillId="7" borderId="0" xfId="0" applyNumberFormat="1" applyFill="1"/>
    <xf numFmtId="165" fontId="0" fillId="5" borderId="0" xfId="0" applyNumberFormat="1" applyFill="1"/>
    <xf numFmtId="0" fontId="4" fillId="7" borderId="0" xfId="0" applyFont="1" applyFill="1"/>
    <xf numFmtId="0" fontId="0" fillId="8" borderId="0" xfId="0" applyFill="1"/>
    <xf numFmtId="2" fontId="0" fillId="6" borderId="0" xfId="0" applyNumberFormat="1" applyFill="1"/>
    <xf numFmtId="10" fontId="0" fillId="0" borderId="2" xfId="1" applyNumberFormat="1" applyFont="1" applyBorder="1"/>
    <xf numFmtId="165" fontId="0" fillId="6" borderId="0" xfId="0" applyNumberFormat="1" applyFill="1"/>
    <xf numFmtId="0" fontId="0" fillId="9" borderId="0" xfId="0" applyFill="1"/>
    <xf numFmtId="165" fontId="4" fillId="0" borderId="2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1B-43F1-8848-96146D39ED5F}"/>
              </c:ext>
            </c:extLst>
          </c:dPt>
          <c:errBars>
            <c:errBarType val="both"/>
            <c:errValType val="cust"/>
            <c:noEndCap val="0"/>
            <c:plus>
              <c:numRef>
                <c:f>ALL!$C$22:$H$22</c:f>
                <c:numCache>
                  <c:formatCode>General</c:formatCode>
                  <c:ptCount val="6"/>
                  <c:pt idx="0">
                    <c:v>2.8867513459481273E-3</c:v>
                  </c:pt>
                  <c:pt idx="1">
                    <c:v>1.0000000000000009E-3</c:v>
                  </c:pt>
                  <c:pt idx="2">
                    <c:v>5.7735026918962634E-4</c:v>
                  </c:pt>
                  <c:pt idx="3">
                    <c:v>3.2145502536643188E-3</c:v>
                  </c:pt>
                  <c:pt idx="4">
                    <c:v>5.7735026918962233E-4</c:v>
                  </c:pt>
                  <c:pt idx="5">
                    <c:v>5.7735026918962634E-4</c:v>
                  </c:pt>
                </c:numCache>
              </c:numRef>
            </c:plus>
            <c:minus>
              <c:numRef>
                <c:f>ALL!$C$22:$H$22</c:f>
                <c:numCache>
                  <c:formatCode>General</c:formatCode>
                  <c:ptCount val="6"/>
                  <c:pt idx="0">
                    <c:v>2.8867513459481273E-3</c:v>
                  </c:pt>
                  <c:pt idx="1">
                    <c:v>1.0000000000000009E-3</c:v>
                  </c:pt>
                  <c:pt idx="2">
                    <c:v>5.7735026918962634E-4</c:v>
                  </c:pt>
                  <c:pt idx="3">
                    <c:v>3.2145502536643188E-3</c:v>
                  </c:pt>
                  <c:pt idx="4">
                    <c:v>5.7735026918962233E-4</c:v>
                  </c:pt>
                  <c:pt idx="5">
                    <c:v>5.7735026918962634E-4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ALL!$C$18:$H$18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Catalase-treated cells</c:v>
                </c:pt>
              </c:strCache>
            </c:strRef>
          </c:cat>
          <c:val>
            <c:numRef>
              <c:f>ALL!$C$19:$H$19</c:f>
              <c:numCache>
                <c:formatCode>General</c:formatCode>
                <c:ptCount val="6"/>
                <c:pt idx="0">
                  <c:v>0.90140845133901992</c:v>
                </c:pt>
                <c:pt idx="1">
                  <c:v>0.9295774654433645</c:v>
                </c:pt>
                <c:pt idx="2">
                  <c:v>0.88028169076076168</c:v>
                </c:pt>
                <c:pt idx="3">
                  <c:v>0.93661971896945051</c:v>
                </c:pt>
                <c:pt idx="4">
                  <c:v>0.89436619781293392</c:v>
                </c:pt>
                <c:pt idx="5">
                  <c:v>1.8239436632562982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F3-4731-9422-A59D8A152701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ALL!$C$23:$H$23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1.1547005383792486E-3</c:v>
                  </c:pt>
                  <c:pt idx="3">
                    <c:v>3.6055512754639921E-3</c:v>
                  </c:pt>
                  <c:pt idx="4">
                    <c:v>1.4142135623730963E-3</c:v>
                  </c:pt>
                  <c:pt idx="5">
                    <c:v>0</c:v>
                  </c:pt>
                </c:numCache>
              </c:numRef>
            </c:plus>
            <c:minus>
              <c:numRef>
                <c:f>ALL!$C$23:$H$23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1.1547005383792486E-3</c:v>
                  </c:pt>
                  <c:pt idx="3">
                    <c:v>3.6055512754639921E-3</c:v>
                  </c:pt>
                  <c:pt idx="4">
                    <c:v>1.4142135623730963E-3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ALL!$C$18:$H$18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Catalase-treated cells</c:v>
                </c:pt>
              </c:strCache>
            </c:strRef>
          </c:cat>
          <c:val>
            <c:numRef>
              <c:f>ALL!$C$20:$H$20</c:f>
              <c:numCache>
                <c:formatCode>General</c:formatCode>
                <c:ptCount val="6"/>
                <c:pt idx="2">
                  <c:v>0.90140845133901992</c:v>
                </c:pt>
                <c:pt idx="3">
                  <c:v>0.9718309865998811</c:v>
                </c:pt>
                <c:pt idx="4">
                  <c:v>0.99295774717813923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3-4731-9422-A59D8A152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9546624"/>
        <c:axId val="1932703136"/>
      </c:barChart>
      <c:catAx>
        <c:axId val="2019546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703136"/>
        <c:crosses val="autoZero"/>
        <c:auto val="1"/>
        <c:lblAlgn val="ctr"/>
        <c:lblOffset val="100"/>
        <c:noMultiLvlLbl val="0"/>
      </c:catAx>
      <c:valAx>
        <c:axId val="1932703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catalase protein concentration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54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729074</xdr:colOff>
      <xdr:row>15</xdr:row>
      <xdr:rowOff>32925</xdr:rowOff>
    </xdr:from>
    <xdr:to>
      <xdr:col>17</xdr:col>
      <xdr:colOff>409223</xdr:colOff>
      <xdr:row>32</xdr:row>
      <xdr:rowOff>23519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0B94674-AA7A-CC5D-D52A-851D6A309B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"/>
  <sheetViews>
    <sheetView workbookViewId="0">
      <selection activeCell="C15" sqref="C15"/>
    </sheetView>
  </sheetViews>
  <sheetFormatPr defaultRowHeight="14.35" x14ac:dyDescent="0.5"/>
  <sheetData>
    <row r="1" spans="1:17" x14ac:dyDescent="0.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7" x14ac:dyDescent="0.5">
      <c r="A2" s="2" t="s">
        <v>0</v>
      </c>
      <c r="B2" s="3">
        <v>4.9000000000000002E-2</v>
      </c>
      <c r="C2" s="3">
        <v>4.5999999999999999E-2</v>
      </c>
      <c r="D2" s="3">
        <v>4.7E-2</v>
      </c>
      <c r="E2" s="3">
        <v>4.7E-2</v>
      </c>
      <c r="F2" s="3">
        <v>4.4999999999999998E-2</v>
      </c>
      <c r="G2" s="3">
        <v>4.7E-2</v>
      </c>
      <c r="H2" s="3">
        <v>4.7E-2</v>
      </c>
      <c r="I2" s="3">
        <v>4.7E-2</v>
      </c>
      <c r="J2" s="3">
        <v>4.7E-2</v>
      </c>
      <c r="K2" s="3">
        <v>4.5999999999999999E-2</v>
      </c>
      <c r="L2" s="3">
        <v>4.5999999999999999E-2</v>
      </c>
      <c r="M2" s="3">
        <v>4.4999999999999998E-2</v>
      </c>
      <c r="N2" s="4">
        <v>570</v>
      </c>
    </row>
    <row r="3" spans="1:17" x14ac:dyDescent="0.5">
      <c r="A3" s="2" t="s">
        <v>1</v>
      </c>
      <c r="B3" s="3">
        <v>4.5999999999999999E-2</v>
      </c>
      <c r="C3" s="3">
        <v>4.4999999999999998E-2</v>
      </c>
      <c r="D3" s="3">
        <v>4.7E-2</v>
      </c>
      <c r="E3" s="3">
        <v>4.4999999999999998E-2</v>
      </c>
      <c r="F3" s="3">
        <v>4.4999999999999998E-2</v>
      </c>
      <c r="G3" s="3">
        <v>4.8000000000000001E-2</v>
      </c>
      <c r="H3" s="3">
        <v>4.4999999999999998E-2</v>
      </c>
      <c r="I3" s="3">
        <v>4.4999999999999998E-2</v>
      </c>
      <c r="J3" s="3">
        <v>4.7E-2</v>
      </c>
      <c r="K3" s="3">
        <v>4.7E-2</v>
      </c>
      <c r="L3" s="3">
        <v>4.5999999999999999E-2</v>
      </c>
      <c r="M3" s="3">
        <v>0.05</v>
      </c>
      <c r="N3" s="4">
        <v>570</v>
      </c>
    </row>
    <row r="4" spans="1:17" x14ac:dyDescent="0.5">
      <c r="A4" s="2" t="s">
        <v>2</v>
      </c>
      <c r="B4" s="3">
        <v>4.5999999999999999E-2</v>
      </c>
      <c r="C4" s="3">
        <v>4.5999999999999999E-2</v>
      </c>
      <c r="D4" s="3">
        <v>4.7E-2</v>
      </c>
      <c r="E4" s="3">
        <v>4.7E-2</v>
      </c>
      <c r="F4" s="3">
        <v>4.5999999999999999E-2</v>
      </c>
      <c r="G4" s="3">
        <v>4.5999999999999999E-2</v>
      </c>
      <c r="H4" s="3">
        <v>4.7E-2</v>
      </c>
      <c r="I4" s="3">
        <v>4.9000000000000002E-2</v>
      </c>
      <c r="J4" s="3">
        <v>4.7E-2</v>
      </c>
      <c r="K4" s="3">
        <v>4.5999999999999999E-2</v>
      </c>
      <c r="L4" s="3">
        <v>4.5999999999999999E-2</v>
      </c>
      <c r="M4" s="3">
        <v>4.4999999999999998E-2</v>
      </c>
      <c r="N4" s="4">
        <v>570</v>
      </c>
    </row>
    <row r="5" spans="1:17" x14ac:dyDescent="0.5">
      <c r="A5" s="2" t="s">
        <v>3</v>
      </c>
      <c r="B5" s="3">
        <v>4.8000000000000001E-2</v>
      </c>
      <c r="C5" s="3">
        <v>4.5999999999999999E-2</v>
      </c>
      <c r="D5" s="3">
        <v>4.7E-2</v>
      </c>
      <c r="E5" s="3">
        <v>4.7E-2</v>
      </c>
      <c r="F5" s="3">
        <v>4.7E-2</v>
      </c>
      <c r="G5" s="3">
        <v>4.5999999999999999E-2</v>
      </c>
      <c r="H5" s="3">
        <v>4.7E-2</v>
      </c>
      <c r="I5" s="3">
        <v>4.5999999999999999E-2</v>
      </c>
      <c r="J5" s="3">
        <v>4.5999999999999999E-2</v>
      </c>
      <c r="K5" s="3">
        <v>4.5999999999999999E-2</v>
      </c>
      <c r="L5" s="3">
        <v>4.5999999999999999E-2</v>
      </c>
      <c r="M5" s="3">
        <v>4.7E-2</v>
      </c>
      <c r="N5" s="4">
        <v>570</v>
      </c>
    </row>
    <row r="6" spans="1:17" x14ac:dyDescent="0.5">
      <c r="A6" s="2" t="s">
        <v>4</v>
      </c>
      <c r="B6" s="3">
        <v>4.7E-2</v>
      </c>
      <c r="C6" s="3">
        <v>4.7E-2</v>
      </c>
      <c r="D6" s="3">
        <v>4.8000000000000001E-2</v>
      </c>
      <c r="E6" s="3">
        <v>4.7E-2</v>
      </c>
      <c r="F6" s="3">
        <v>4.7E-2</v>
      </c>
      <c r="G6" s="3">
        <v>4.7E-2</v>
      </c>
      <c r="H6" s="3">
        <v>4.8000000000000001E-2</v>
      </c>
      <c r="I6" s="3">
        <v>4.7E-2</v>
      </c>
      <c r="J6" s="3">
        <v>4.9000000000000002E-2</v>
      </c>
      <c r="K6" s="3">
        <v>4.8000000000000001E-2</v>
      </c>
      <c r="L6" s="3">
        <v>4.5999999999999999E-2</v>
      </c>
      <c r="M6" s="3">
        <v>6.3E-2</v>
      </c>
      <c r="N6" s="4">
        <v>570</v>
      </c>
      <c r="Q6" t="s">
        <v>18</v>
      </c>
    </row>
    <row r="7" spans="1:17" x14ac:dyDescent="0.5">
      <c r="A7" s="2" t="s">
        <v>5</v>
      </c>
      <c r="B7" s="3">
        <v>4.4999999999999998E-2</v>
      </c>
      <c r="D7" s="3">
        <v>4.7E-2</v>
      </c>
      <c r="E7" s="3">
        <v>4.5999999999999999E-2</v>
      </c>
      <c r="F7" s="3">
        <v>4.7E-2</v>
      </c>
      <c r="G7" s="3">
        <v>4.5999999999999999E-2</v>
      </c>
      <c r="H7" s="3">
        <v>4.7E-2</v>
      </c>
      <c r="I7" s="3">
        <v>4.8000000000000001E-2</v>
      </c>
      <c r="J7" s="3">
        <v>4.7E-2</v>
      </c>
      <c r="K7" s="3">
        <v>4.5999999999999999E-2</v>
      </c>
      <c r="L7" s="3">
        <v>4.5999999999999999E-2</v>
      </c>
      <c r="M7" s="3">
        <v>4.5999999999999999E-2</v>
      </c>
      <c r="N7" s="4">
        <v>570</v>
      </c>
    </row>
    <row r="8" spans="1:17" x14ac:dyDescent="0.5">
      <c r="A8" s="2" t="s">
        <v>6</v>
      </c>
      <c r="B8" s="3">
        <v>4.5999999999999999E-2</v>
      </c>
      <c r="C8" s="5">
        <v>4.2999999999999997E-2</v>
      </c>
      <c r="D8" s="5">
        <v>4.4999999999999998E-2</v>
      </c>
      <c r="E8" s="5">
        <v>4.2000000000000003E-2</v>
      </c>
      <c r="F8" s="5">
        <v>4.5999999999999999E-2</v>
      </c>
      <c r="G8" s="5">
        <v>4.2000000000000003E-2</v>
      </c>
      <c r="H8" s="5">
        <v>4.2000000000000003E-2</v>
      </c>
      <c r="I8" s="6">
        <v>4.2999999999999997E-2</v>
      </c>
      <c r="J8" s="5">
        <v>4.1000000000000002E-2</v>
      </c>
      <c r="K8" s="5">
        <v>4.2999999999999997E-2</v>
      </c>
      <c r="L8" s="5">
        <v>4.7E-2</v>
      </c>
      <c r="M8" s="3">
        <v>4.5999999999999999E-2</v>
      </c>
      <c r="N8" s="4">
        <v>570</v>
      </c>
    </row>
    <row r="9" spans="1:17" x14ac:dyDescent="0.5">
      <c r="A9" s="2" t="s">
        <v>7</v>
      </c>
      <c r="B9" s="3">
        <v>4.5999999999999999E-2</v>
      </c>
      <c r="C9" s="7"/>
      <c r="D9" s="3">
        <v>4.5999999999999999E-2</v>
      </c>
      <c r="E9" s="3">
        <v>5.0999999999999997E-2</v>
      </c>
      <c r="F9" s="3">
        <v>4.7E-2</v>
      </c>
      <c r="G9" s="3">
        <v>4.8000000000000001E-2</v>
      </c>
      <c r="H9" s="3">
        <v>4.7E-2</v>
      </c>
      <c r="I9" s="3">
        <v>4.5999999999999999E-2</v>
      </c>
      <c r="J9" s="3">
        <v>5.6000000000000001E-2</v>
      </c>
      <c r="K9" s="3">
        <v>5.2999999999999999E-2</v>
      </c>
      <c r="L9" s="3">
        <v>4.5999999999999999E-2</v>
      </c>
      <c r="M9" s="3">
        <v>4.4999999999999998E-2</v>
      </c>
      <c r="N9" s="4">
        <v>570</v>
      </c>
    </row>
    <row r="10" spans="1:17" x14ac:dyDescent="0.5">
      <c r="C10" t="s">
        <v>17</v>
      </c>
      <c r="D10" t="s">
        <v>15</v>
      </c>
      <c r="E10" t="s">
        <v>14</v>
      </c>
      <c r="F10" t="s">
        <v>16</v>
      </c>
      <c r="G10" t="s">
        <v>13</v>
      </c>
      <c r="H10" t="s">
        <v>12</v>
      </c>
      <c r="I10" t="s">
        <v>11</v>
      </c>
      <c r="J10" t="s">
        <v>10</v>
      </c>
      <c r="K10" t="s">
        <v>9</v>
      </c>
      <c r="L10" t="s">
        <v>8</v>
      </c>
    </row>
    <row r="12" spans="1:17" x14ac:dyDescent="0.5">
      <c r="A12" s="8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"/>
  <sheetViews>
    <sheetView workbookViewId="0">
      <selection activeCell="N15" sqref="A13:N15"/>
    </sheetView>
  </sheetViews>
  <sheetFormatPr defaultRowHeight="14.35" x14ac:dyDescent="0.5"/>
  <sheetData>
    <row r="1" spans="1:16" x14ac:dyDescent="0.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6" x14ac:dyDescent="0.5">
      <c r="A2" s="2" t="s">
        <v>0</v>
      </c>
      <c r="B2" s="3">
        <v>4.4999999999999998E-2</v>
      </c>
      <c r="C2" s="3">
        <v>4.7E-2</v>
      </c>
      <c r="D2" s="3">
        <v>4.4999999999999998E-2</v>
      </c>
      <c r="E2" s="3">
        <v>4.4999999999999998E-2</v>
      </c>
      <c r="F2" s="3">
        <v>4.5999999999999999E-2</v>
      </c>
      <c r="G2" s="3">
        <v>4.7E-2</v>
      </c>
      <c r="H2" s="3">
        <v>4.5999999999999999E-2</v>
      </c>
      <c r="I2" s="3">
        <v>4.8000000000000001E-2</v>
      </c>
      <c r="J2" s="3">
        <v>4.7E-2</v>
      </c>
      <c r="K2" s="3">
        <v>4.7E-2</v>
      </c>
      <c r="L2" s="3">
        <v>4.4999999999999998E-2</v>
      </c>
      <c r="M2" s="3">
        <v>4.8000000000000001E-2</v>
      </c>
      <c r="N2" s="4">
        <v>570</v>
      </c>
    </row>
    <row r="3" spans="1:16" x14ac:dyDescent="0.5">
      <c r="A3" s="2" t="s">
        <v>1</v>
      </c>
      <c r="B3" s="11">
        <v>8.6999999999999994E-2</v>
      </c>
      <c r="C3" s="12">
        <v>4.8000000000000001E-2</v>
      </c>
      <c r="D3" s="12">
        <v>4.5999999999999999E-2</v>
      </c>
      <c r="E3" s="12">
        <v>4.3999999999999997E-2</v>
      </c>
      <c r="F3" s="12">
        <v>4.5999999999999999E-2</v>
      </c>
      <c r="G3" s="12">
        <v>4.2000000000000003E-2</v>
      </c>
      <c r="H3" s="5">
        <v>7.1999999999999995E-2</v>
      </c>
      <c r="I3" s="12">
        <v>4.2999999999999997E-2</v>
      </c>
      <c r="J3" s="12">
        <v>0.05</v>
      </c>
      <c r="K3" s="12">
        <v>4.2000000000000003E-2</v>
      </c>
      <c r="L3" s="12">
        <v>4.8000000000000001E-2</v>
      </c>
      <c r="M3" s="11">
        <v>8.5999999999999993E-2</v>
      </c>
      <c r="N3" s="4">
        <v>570</v>
      </c>
      <c r="P3" t="s">
        <v>18</v>
      </c>
    </row>
    <row r="4" spans="1:16" x14ac:dyDescent="0.5">
      <c r="A4" s="2" t="s">
        <v>2</v>
      </c>
      <c r="B4" s="3">
        <v>4.7E-2</v>
      </c>
      <c r="C4" s="3">
        <v>4.5999999999999999E-2</v>
      </c>
      <c r="D4" s="3">
        <v>4.5999999999999999E-2</v>
      </c>
      <c r="E4" s="3">
        <v>4.5999999999999999E-2</v>
      </c>
      <c r="F4" s="3">
        <v>4.5999999999999999E-2</v>
      </c>
      <c r="G4" s="3">
        <v>4.5999999999999999E-2</v>
      </c>
      <c r="H4" s="3">
        <v>4.7E-2</v>
      </c>
      <c r="I4" s="3">
        <v>4.7E-2</v>
      </c>
      <c r="J4" s="3">
        <v>4.5999999999999999E-2</v>
      </c>
      <c r="K4" s="3">
        <v>4.4999999999999998E-2</v>
      </c>
      <c r="L4" s="3">
        <v>4.7E-2</v>
      </c>
      <c r="M4" s="3">
        <v>4.5999999999999999E-2</v>
      </c>
      <c r="N4" s="4">
        <v>570</v>
      </c>
    </row>
    <row r="5" spans="1:16" x14ac:dyDescent="0.5">
      <c r="A5" s="2" t="s">
        <v>3</v>
      </c>
      <c r="B5" s="3">
        <v>4.7E-2</v>
      </c>
      <c r="C5" s="3">
        <v>4.5999999999999999E-2</v>
      </c>
      <c r="D5" s="3">
        <v>4.5999999999999999E-2</v>
      </c>
      <c r="E5" s="3">
        <v>4.5999999999999999E-2</v>
      </c>
      <c r="F5" s="3">
        <v>4.5999999999999999E-2</v>
      </c>
      <c r="G5" s="3">
        <v>4.5999999999999999E-2</v>
      </c>
      <c r="H5" s="3">
        <v>4.7E-2</v>
      </c>
      <c r="I5" s="3">
        <v>4.5999999999999999E-2</v>
      </c>
      <c r="J5" s="3">
        <v>4.5999999999999999E-2</v>
      </c>
      <c r="K5" s="3">
        <v>4.5999999999999999E-2</v>
      </c>
      <c r="L5" s="3">
        <v>4.5999999999999999E-2</v>
      </c>
      <c r="M5" s="3">
        <v>4.5999999999999999E-2</v>
      </c>
      <c r="N5" s="4">
        <v>570</v>
      </c>
    </row>
    <row r="6" spans="1:16" x14ac:dyDescent="0.5">
      <c r="A6" s="2" t="s">
        <v>4</v>
      </c>
      <c r="B6" s="3">
        <v>4.8000000000000001E-2</v>
      </c>
      <c r="C6" s="3">
        <v>4.7E-2</v>
      </c>
      <c r="D6" s="3">
        <v>4.5999999999999999E-2</v>
      </c>
      <c r="E6" s="3">
        <v>4.4999999999999998E-2</v>
      </c>
      <c r="F6" s="3">
        <v>4.4999999999999998E-2</v>
      </c>
      <c r="G6" s="3">
        <v>4.5999999999999999E-2</v>
      </c>
      <c r="H6" s="3">
        <v>4.7E-2</v>
      </c>
      <c r="I6" s="3">
        <v>4.7E-2</v>
      </c>
      <c r="J6" s="3">
        <v>4.5999999999999999E-2</v>
      </c>
      <c r="K6" s="3">
        <v>4.5999999999999999E-2</v>
      </c>
      <c r="L6" s="3">
        <v>4.4999999999999998E-2</v>
      </c>
      <c r="M6" s="3">
        <v>4.7E-2</v>
      </c>
      <c r="N6" s="4">
        <v>570</v>
      </c>
    </row>
    <row r="7" spans="1:16" x14ac:dyDescent="0.5">
      <c r="A7" s="2" t="s">
        <v>5</v>
      </c>
      <c r="B7" s="3">
        <v>4.5999999999999999E-2</v>
      </c>
      <c r="C7" s="3">
        <v>4.7E-2</v>
      </c>
      <c r="D7" s="3">
        <v>4.5999999999999999E-2</v>
      </c>
      <c r="E7" s="3">
        <v>4.5999999999999999E-2</v>
      </c>
      <c r="F7" s="3">
        <v>4.5999999999999999E-2</v>
      </c>
      <c r="G7" s="3">
        <v>4.5999999999999999E-2</v>
      </c>
      <c r="H7" s="3">
        <v>4.8000000000000001E-2</v>
      </c>
      <c r="I7" s="3">
        <v>4.7E-2</v>
      </c>
      <c r="J7" s="3">
        <v>4.5999999999999999E-2</v>
      </c>
      <c r="K7" s="3">
        <v>4.7E-2</v>
      </c>
      <c r="L7" s="3">
        <v>4.5999999999999999E-2</v>
      </c>
      <c r="M7" s="3">
        <v>4.5999999999999999E-2</v>
      </c>
      <c r="N7" s="4">
        <v>570</v>
      </c>
    </row>
    <row r="8" spans="1:16" x14ac:dyDescent="0.5">
      <c r="A8" s="2" t="s">
        <v>6</v>
      </c>
      <c r="B8" s="3">
        <v>4.8000000000000001E-2</v>
      </c>
      <c r="C8" s="3">
        <v>4.8000000000000001E-2</v>
      </c>
      <c r="D8" s="3">
        <v>4.7E-2</v>
      </c>
      <c r="E8" s="3">
        <v>4.7E-2</v>
      </c>
      <c r="F8" s="3">
        <v>4.7E-2</v>
      </c>
      <c r="G8" s="3">
        <v>4.5999999999999999E-2</v>
      </c>
      <c r="H8" s="3">
        <v>5.1999999999999998E-2</v>
      </c>
      <c r="I8" s="3">
        <v>4.5999999999999999E-2</v>
      </c>
      <c r="J8" s="3">
        <v>4.5999999999999999E-2</v>
      </c>
      <c r="K8" s="3">
        <v>4.7E-2</v>
      </c>
      <c r="L8" s="3">
        <v>4.7E-2</v>
      </c>
      <c r="M8" s="3">
        <v>4.5999999999999999E-2</v>
      </c>
      <c r="N8" s="4">
        <v>570</v>
      </c>
    </row>
    <row r="9" spans="1:16" x14ac:dyDescent="0.5">
      <c r="A9" s="2" t="s">
        <v>7</v>
      </c>
      <c r="B9" s="3">
        <v>4.4999999999999998E-2</v>
      </c>
      <c r="C9" s="3">
        <v>4.7E-2</v>
      </c>
      <c r="D9" s="3">
        <v>4.7E-2</v>
      </c>
      <c r="E9" s="3">
        <v>4.9000000000000002E-2</v>
      </c>
      <c r="F9" s="3">
        <v>4.4999999999999998E-2</v>
      </c>
      <c r="G9" s="3">
        <v>4.7E-2</v>
      </c>
      <c r="H9" s="3">
        <v>4.7E-2</v>
      </c>
      <c r="I9" s="3">
        <v>4.8000000000000001E-2</v>
      </c>
      <c r="J9" s="3">
        <v>4.5999999999999999E-2</v>
      </c>
      <c r="K9" s="3">
        <v>4.7E-2</v>
      </c>
      <c r="L9" s="3">
        <v>4.7E-2</v>
      </c>
      <c r="M9" s="3">
        <v>4.8000000000000001E-2</v>
      </c>
      <c r="N9" s="4">
        <v>570</v>
      </c>
    </row>
    <row r="10" spans="1:16" x14ac:dyDescent="0.5">
      <c r="B10" s="10" t="s">
        <v>20</v>
      </c>
      <c r="C10" t="s">
        <v>8</v>
      </c>
      <c r="D10" t="s">
        <v>10</v>
      </c>
      <c r="E10" t="s">
        <v>9</v>
      </c>
      <c r="F10" t="s">
        <v>11</v>
      </c>
      <c r="G10" t="s">
        <v>12</v>
      </c>
      <c r="H10" t="s">
        <v>23</v>
      </c>
      <c r="I10" t="s">
        <v>22</v>
      </c>
      <c r="J10" t="s">
        <v>21</v>
      </c>
      <c r="K10" t="s">
        <v>17</v>
      </c>
      <c r="L10" t="s">
        <v>16</v>
      </c>
      <c r="M10" s="10" t="s">
        <v>20</v>
      </c>
    </row>
    <row r="11" spans="1:16" x14ac:dyDescent="0.5">
      <c r="H11" s="9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"/>
  <sheetViews>
    <sheetView workbookViewId="0">
      <selection activeCell="K8" sqref="K8"/>
    </sheetView>
  </sheetViews>
  <sheetFormatPr defaultRowHeight="14.35" x14ac:dyDescent="0.5"/>
  <sheetData>
    <row r="1" spans="1:14" x14ac:dyDescent="0.5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M1" t="s">
        <v>27</v>
      </c>
      <c r="N1" t="s">
        <v>29</v>
      </c>
    </row>
    <row r="2" spans="1:14" x14ac:dyDescent="0.5">
      <c r="A2">
        <v>4.7E-2</v>
      </c>
      <c r="B2">
        <v>4.1000000000000002E-2</v>
      </c>
      <c r="C2">
        <v>4.4999999999999998E-2</v>
      </c>
      <c r="D2">
        <v>8.5999999999999993E-2</v>
      </c>
      <c r="E2">
        <v>4.1000000000000002E-2</v>
      </c>
      <c r="F2">
        <v>4.2000000000000003E-2</v>
      </c>
      <c r="G2">
        <v>4.8000000000000001E-2</v>
      </c>
      <c r="H2">
        <v>4.2999999999999997E-2</v>
      </c>
      <c r="I2">
        <v>4.2000000000000003E-2</v>
      </c>
      <c r="J2">
        <v>5.8000000000000003E-2</v>
      </c>
      <c r="N2">
        <v>4.3999999999999997E-2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EA38-811E-40B2-B2B9-D6662E84FB6B}">
  <dimension ref="A1:M23"/>
  <sheetViews>
    <sheetView tabSelected="1" zoomScale="90" zoomScaleNormal="90" workbookViewId="0">
      <selection activeCell="G20" sqref="G20"/>
    </sheetView>
  </sheetViews>
  <sheetFormatPr defaultRowHeight="14.35" x14ac:dyDescent="0.5"/>
  <cols>
    <col min="2" max="2" width="12.1171875" bestFit="1" customWidth="1"/>
    <col min="3" max="11" width="10.5859375" bestFit="1" customWidth="1"/>
  </cols>
  <sheetData>
    <row r="1" spans="1:13" x14ac:dyDescent="0.5">
      <c r="A1" t="s">
        <v>40</v>
      </c>
      <c r="B1" t="s">
        <v>27</v>
      </c>
    </row>
    <row r="2" spans="1:13" x14ac:dyDescent="0.5">
      <c r="B2" s="13" t="s">
        <v>24</v>
      </c>
      <c r="C2" s="13" t="s">
        <v>25</v>
      </c>
      <c r="D2" s="13" t="s">
        <v>26</v>
      </c>
      <c r="E2" s="13" t="s">
        <v>34</v>
      </c>
      <c r="F2" s="13" t="s">
        <v>35</v>
      </c>
      <c r="G2" s="13" t="s">
        <v>36</v>
      </c>
      <c r="H2" s="13" t="s">
        <v>29</v>
      </c>
      <c r="I2" s="13" t="s">
        <v>31</v>
      </c>
      <c r="J2" s="13" t="s">
        <v>33</v>
      </c>
      <c r="K2" s="13" t="s">
        <v>27</v>
      </c>
    </row>
    <row r="3" spans="1:13" x14ac:dyDescent="0.5">
      <c r="A3" s="13" t="s">
        <v>37</v>
      </c>
      <c r="B3" s="15">
        <v>4.7E-2</v>
      </c>
      <c r="C3" s="15">
        <v>4.1000000000000002E-2</v>
      </c>
      <c r="D3" s="15">
        <v>4.2999999999999997E-2</v>
      </c>
      <c r="E3" s="15">
        <v>4.2000000000000003E-2</v>
      </c>
      <c r="F3" s="15">
        <v>4.2000000000000003E-2</v>
      </c>
      <c r="G3" s="15">
        <v>4.2999999999999997E-2</v>
      </c>
      <c r="H3" s="15">
        <v>4.2000000000000003E-2</v>
      </c>
      <c r="I3" s="15">
        <v>4.4999999999999998E-2</v>
      </c>
      <c r="J3" s="15">
        <v>4.5999999999999999E-2</v>
      </c>
      <c r="K3" s="15">
        <v>8.6999999999999994E-2</v>
      </c>
      <c r="M3" s="14"/>
    </row>
    <row r="4" spans="1:13" x14ac:dyDescent="0.5">
      <c r="A4" s="13" t="s">
        <v>38</v>
      </c>
      <c r="B4" s="15">
        <v>4.8000000000000001E-2</v>
      </c>
      <c r="C4" s="15">
        <v>4.5999999999999999E-2</v>
      </c>
      <c r="D4" s="15">
        <v>4.3999999999999997E-2</v>
      </c>
      <c r="E4" s="15">
        <v>4.2000000000000003E-2</v>
      </c>
      <c r="F4" s="15">
        <v>4.2999999999999997E-2</v>
      </c>
      <c r="G4" s="15">
        <v>4.2000000000000003E-2</v>
      </c>
      <c r="H4" s="18">
        <v>4.3999999999999997E-2</v>
      </c>
      <c r="I4" s="15">
        <v>0.05</v>
      </c>
      <c r="J4" s="15">
        <v>4.8000000000000001E-2</v>
      </c>
      <c r="K4" s="15">
        <v>8.5999999999999993E-2</v>
      </c>
      <c r="M4" s="14"/>
    </row>
    <row r="5" spans="1:13" x14ac:dyDescent="0.5">
      <c r="A5" s="13" t="s">
        <v>39</v>
      </c>
      <c r="B5" s="15">
        <v>4.7E-2</v>
      </c>
      <c r="C5" s="15">
        <v>4.1000000000000002E-2</v>
      </c>
      <c r="D5" s="15">
        <v>4.4999999999999998E-2</v>
      </c>
      <c r="E5" s="15">
        <v>4.1000000000000002E-2</v>
      </c>
      <c r="F5" s="15">
        <v>4.8000000000000001E-2</v>
      </c>
      <c r="G5" s="15">
        <v>4.2000000000000003E-2</v>
      </c>
      <c r="H5" s="15">
        <v>4.2000000000000003E-2</v>
      </c>
      <c r="I5" s="15">
        <v>4.2999999999999997E-2</v>
      </c>
      <c r="J5" s="17"/>
      <c r="K5" s="15">
        <v>8.5999999999999993E-2</v>
      </c>
      <c r="M5" s="14"/>
    </row>
    <row r="6" spans="1:13" x14ac:dyDescent="0.5">
      <c r="A6" s="16" t="s">
        <v>41</v>
      </c>
      <c r="B6" s="22">
        <f>STDEV(B3:B5)</f>
        <v>5.7735026918962634E-4</v>
      </c>
      <c r="C6" s="22">
        <f t="shared" ref="C6:D6" si="0">STDEV(C3:C5)</f>
        <v>2.8867513459481273E-3</v>
      </c>
      <c r="D6" s="22">
        <f t="shared" si="0"/>
        <v>1.0000000000000009E-3</v>
      </c>
      <c r="E6" s="22">
        <f t="shared" ref="E6:K6" si="1">STDEV(E3:E5)</f>
        <v>5.7735026918962634E-4</v>
      </c>
      <c r="F6" s="22">
        <f t="shared" si="1"/>
        <v>3.2145502536643188E-3</v>
      </c>
      <c r="G6" s="22">
        <f t="shared" si="1"/>
        <v>5.7735026918962233E-4</v>
      </c>
      <c r="H6" s="22">
        <f t="shared" si="1"/>
        <v>1.1547005383792486E-3</v>
      </c>
      <c r="I6" s="22">
        <f t="shared" si="1"/>
        <v>3.6055512754639921E-3</v>
      </c>
      <c r="J6" s="22">
        <f t="shared" si="1"/>
        <v>1.4142135623730963E-3</v>
      </c>
      <c r="K6" s="22">
        <f t="shared" si="1"/>
        <v>5.7735026918962634E-4</v>
      </c>
      <c r="M6" s="14"/>
    </row>
    <row r="7" spans="1:13" x14ac:dyDescent="0.5">
      <c r="A7" s="16" t="s">
        <v>42</v>
      </c>
      <c r="B7" s="25">
        <f>AVERAGE(B3:B5)</f>
        <v>4.7333333333333338E-2</v>
      </c>
      <c r="C7" s="25">
        <f t="shared" ref="C7:D7" si="2">AVERAGE(C3:C5)</f>
        <v>4.2666666666666665E-2</v>
      </c>
      <c r="D7" s="25">
        <f t="shared" si="2"/>
        <v>4.4000000000000004E-2</v>
      </c>
      <c r="E7" s="25">
        <f t="shared" ref="E7:K7" si="3">AVERAGE(E3:E5)</f>
        <v>4.1666666666666664E-2</v>
      </c>
      <c r="F7" s="25">
        <f t="shared" si="3"/>
        <v>4.4333333333333336E-2</v>
      </c>
      <c r="G7" s="25">
        <f t="shared" si="3"/>
        <v>4.2333333333333334E-2</v>
      </c>
      <c r="H7" s="25">
        <f t="shared" si="3"/>
        <v>4.2666666666666665E-2</v>
      </c>
      <c r="I7" s="25">
        <f t="shared" si="3"/>
        <v>4.6000000000000006E-2</v>
      </c>
      <c r="J7" s="25">
        <f t="shared" si="3"/>
        <v>4.7E-2</v>
      </c>
      <c r="K7" s="25">
        <f t="shared" si="3"/>
        <v>8.6333333333333331E-2</v>
      </c>
    </row>
    <row r="8" spans="1:13" x14ac:dyDescent="0.5">
      <c r="A8" s="13" t="s">
        <v>49</v>
      </c>
      <c r="B8">
        <f>_xlfn.T.TEST(B3:B5,$B$3:$B$5,2,2)</f>
        <v>1</v>
      </c>
      <c r="C8">
        <f t="shared" ref="C8:D8" si="4">_xlfn.T.TEST(C3:C5,$B$3:$B$5,2,2)</f>
        <v>5.1605957811174483E-2</v>
      </c>
      <c r="D8" s="24">
        <f t="shared" si="4"/>
        <v>7.4904338812745415E-3</v>
      </c>
      <c r="E8" s="24">
        <f t="shared" ref="E8:K8" si="5">_xlfn.T.TEST(E3:E5,$B$3:$B$5,2,2)</f>
        <v>2.7456169999344736E-4</v>
      </c>
      <c r="F8">
        <f t="shared" si="5"/>
        <v>0.18682180013447555</v>
      </c>
      <c r="G8" s="24">
        <f t="shared" si="5"/>
        <v>4.4723807043462653E-4</v>
      </c>
      <c r="H8" s="24">
        <f t="shared" si="5"/>
        <v>3.3197600095195693E-3</v>
      </c>
      <c r="I8">
        <f t="shared" si="5"/>
        <v>0.56143804425052635</v>
      </c>
      <c r="J8">
        <f t="shared" si="5"/>
        <v>0.72437748611314634</v>
      </c>
      <c r="K8" s="24">
        <f t="shared" si="5"/>
        <v>1.2795135884641997E-7</v>
      </c>
    </row>
    <row r="9" spans="1:13" x14ac:dyDescent="0.5">
      <c r="A9" s="13" t="s">
        <v>52</v>
      </c>
      <c r="E9" s="9">
        <f>TTEST(H3:H5,E3:E5,2,2)</f>
        <v>0.25081535976844488</v>
      </c>
      <c r="F9" s="9">
        <f>TTEST(F3:F5,I3:I5,2,2)</f>
        <v>0.58228482168906259</v>
      </c>
      <c r="G9" s="9">
        <f>TTEST(G3:G4,J3:J4,2,2)</f>
        <v>5.6543646950273363E-2</v>
      </c>
    </row>
    <row r="10" spans="1:13" x14ac:dyDescent="0.5">
      <c r="A10" s="13"/>
    </row>
    <row r="11" spans="1:13" x14ac:dyDescent="0.5">
      <c r="A11" s="13"/>
      <c r="H11" t="s">
        <v>47</v>
      </c>
    </row>
    <row r="12" spans="1:13" x14ac:dyDescent="0.5">
      <c r="B12" s="19" t="s">
        <v>24</v>
      </c>
      <c r="C12" s="19" t="s">
        <v>25</v>
      </c>
      <c r="D12" s="19" t="s">
        <v>26</v>
      </c>
      <c r="E12" s="19" t="s">
        <v>43</v>
      </c>
      <c r="F12" s="19" t="s">
        <v>44</v>
      </c>
      <c r="G12" s="19" t="s">
        <v>45</v>
      </c>
      <c r="H12" s="19" t="s">
        <v>46</v>
      </c>
      <c r="I12" s="19" t="s">
        <v>44</v>
      </c>
      <c r="J12" s="19" t="s">
        <v>45</v>
      </c>
      <c r="K12" s="19" t="s">
        <v>27</v>
      </c>
    </row>
    <row r="13" spans="1:13" x14ac:dyDescent="0.5">
      <c r="A13" s="20" t="s">
        <v>48</v>
      </c>
      <c r="B13" s="21">
        <f>B7/0.0473333333</f>
        <v>1.0000000007042253</v>
      </c>
      <c r="C13" s="21">
        <f t="shared" ref="C13:D13" si="6">C7/0.0473333333</f>
        <v>0.90140845133901992</v>
      </c>
      <c r="D13" s="21">
        <f t="shared" si="6"/>
        <v>0.9295774654433645</v>
      </c>
      <c r="E13" s="21">
        <f t="shared" ref="E13:K13" si="7">E7/0.0473333333</f>
        <v>0.88028169076076168</v>
      </c>
      <c r="F13" s="21">
        <f t="shared" si="7"/>
        <v>0.93661971896945051</v>
      </c>
      <c r="G13" s="21">
        <f>G7/0.0473333333</f>
        <v>0.89436619781293392</v>
      </c>
      <c r="H13" s="21">
        <f t="shared" si="7"/>
        <v>0.90140845133901992</v>
      </c>
      <c r="I13" s="21">
        <f t="shared" si="7"/>
        <v>0.9718309865998811</v>
      </c>
      <c r="J13" s="21">
        <f t="shared" si="7"/>
        <v>0.99295774717813923</v>
      </c>
      <c r="K13" s="21">
        <f t="shared" si="7"/>
        <v>1.8239436632562982</v>
      </c>
    </row>
    <row r="14" spans="1:13" x14ac:dyDescent="0.5">
      <c r="A14" s="20" t="s">
        <v>41</v>
      </c>
      <c r="B14" s="23">
        <f>STDEV(B3:B5)</f>
        <v>5.7735026918962634E-4</v>
      </c>
      <c r="C14" s="23">
        <f t="shared" ref="C14:D14" si="8">STDEV(C3:C5)</f>
        <v>2.8867513459481273E-3</v>
      </c>
      <c r="D14" s="23">
        <f t="shared" si="8"/>
        <v>1.0000000000000009E-3</v>
      </c>
      <c r="E14" s="23">
        <f t="shared" ref="E14:K14" si="9">STDEV(E3:E5)</f>
        <v>5.7735026918962634E-4</v>
      </c>
      <c r="F14" s="23">
        <f t="shared" si="9"/>
        <v>3.2145502536643188E-3</v>
      </c>
      <c r="G14" s="23">
        <f t="shared" si="9"/>
        <v>5.7735026918962233E-4</v>
      </c>
      <c r="H14" s="23">
        <f t="shared" si="9"/>
        <v>1.1547005383792486E-3</v>
      </c>
      <c r="I14" s="23">
        <f t="shared" si="9"/>
        <v>3.6055512754639921E-3</v>
      </c>
      <c r="J14" s="23">
        <f t="shared" si="9"/>
        <v>1.4142135623730963E-3</v>
      </c>
      <c r="K14" s="23">
        <f t="shared" si="9"/>
        <v>5.7735026918962634E-4</v>
      </c>
    </row>
    <row r="16" spans="1:13" x14ac:dyDescent="0.5">
      <c r="B16">
        <v>4.7333333333333338E-2</v>
      </c>
    </row>
    <row r="18" spans="2:8" x14ac:dyDescent="0.5">
      <c r="C18" t="s">
        <v>53</v>
      </c>
      <c r="D18" t="s">
        <v>54</v>
      </c>
      <c r="E18" t="s">
        <v>46</v>
      </c>
      <c r="F18" t="s">
        <v>44</v>
      </c>
      <c r="G18" t="s">
        <v>45</v>
      </c>
      <c r="H18" t="s">
        <v>55</v>
      </c>
    </row>
    <row r="19" spans="2:8" x14ac:dyDescent="0.5">
      <c r="B19" t="s">
        <v>50</v>
      </c>
      <c r="C19">
        <v>0.90140845133901992</v>
      </c>
      <c r="D19">
        <v>0.9295774654433645</v>
      </c>
      <c r="E19">
        <v>0.88028169076076168</v>
      </c>
      <c r="F19">
        <v>0.93661971896945051</v>
      </c>
      <c r="G19">
        <v>0.89436619781293392</v>
      </c>
      <c r="H19">
        <v>1.8239436632562982</v>
      </c>
    </row>
    <row r="20" spans="2:8" x14ac:dyDescent="0.5">
      <c r="B20" t="s">
        <v>51</v>
      </c>
      <c r="E20">
        <v>0.90140845133901992</v>
      </c>
      <c r="F20">
        <v>0.9718309865998811</v>
      </c>
      <c r="G20">
        <v>0.99295774717813923</v>
      </c>
    </row>
    <row r="22" spans="2:8" x14ac:dyDescent="0.5">
      <c r="C22">
        <v>2.8867513459481273E-3</v>
      </c>
      <c r="D22">
        <v>1.0000000000000009E-3</v>
      </c>
      <c r="E22">
        <v>5.7735026918962634E-4</v>
      </c>
      <c r="F22">
        <v>3.2145502536643188E-3</v>
      </c>
      <c r="G22">
        <v>5.7735026918962233E-4</v>
      </c>
      <c r="H22">
        <v>5.7735026918962634E-4</v>
      </c>
    </row>
    <row r="23" spans="2:8" x14ac:dyDescent="0.5">
      <c r="C23">
        <v>0</v>
      </c>
      <c r="D23">
        <v>0</v>
      </c>
      <c r="E23">
        <v>1.1547005383792486E-3</v>
      </c>
      <c r="F23">
        <v>3.6055512754639921E-3</v>
      </c>
      <c r="G23">
        <v>1.4142135623730963E-3</v>
      </c>
      <c r="H2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R1</vt:lpstr>
      <vt:lpstr>R2</vt:lpstr>
      <vt:lpstr>R3</vt:lpstr>
      <vt:lpstr>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Helen Athanasiadis</cp:lastModifiedBy>
  <dcterms:created xsi:type="dcterms:W3CDTF">2022-10-14T12:07:06Z</dcterms:created>
  <dcterms:modified xsi:type="dcterms:W3CDTF">2023-12-05T20:00:47Z</dcterms:modified>
</cp:coreProperties>
</file>