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helen\OneDrive\Documents\Experiments\Light microscopy\"/>
    </mc:Choice>
  </mc:AlternateContent>
  <xr:revisionPtr revIDLastSave="0" documentId="13_ncr:1_{EB59C361-2506-4A9F-AA64-4EB4A5D631B4}" xr6:coauthVersionLast="47" xr6:coauthVersionMax="47" xr10:uidLastSave="{00000000-0000-0000-0000-000000000000}"/>
  <bookViews>
    <workbookView xWindow="-93" yWindow="-93" windowWidth="19386" windowHeight="11466" activeTab="1" xr2:uid="{A3144482-0932-4234-873A-271EB6597C5D}"/>
  </bookViews>
  <sheets>
    <sheet name="HeLa ALL" sheetId="4" r:id="rId1"/>
    <sheet name="HeLa 48 72" sheetId="1" r:id="rId2"/>
    <sheet name="DU ALL" sheetId="3" r:id="rId3"/>
    <sheet name="DU 48 72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6" i="1" l="1"/>
  <c r="I39" i="1"/>
  <c r="H39" i="1"/>
  <c r="G39" i="1"/>
  <c r="E38" i="1"/>
  <c r="F38" i="1"/>
  <c r="G38" i="1"/>
  <c r="H38" i="1"/>
  <c r="I38" i="1"/>
  <c r="J38" i="1"/>
  <c r="K38" i="1"/>
  <c r="L38" i="1"/>
  <c r="D38" i="1"/>
  <c r="C36" i="1"/>
  <c r="D36" i="1"/>
  <c r="E36" i="1"/>
  <c r="F36" i="1"/>
  <c r="H36" i="1"/>
  <c r="I36" i="1"/>
  <c r="J36" i="1"/>
  <c r="K36" i="1"/>
  <c r="L36" i="1"/>
  <c r="C37" i="1"/>
  <c r="D37" i="1"/>
  <c r="E37" i="1"/>
  <c r="F37" i="1"/>
  <c r="G37" i="1"/>
  <c r="H37" i="1"/>
  <c r="I37" i="1"/>
  <c r="J37" i="1"/>
  <c r="K37" i="1"/>
  <c r="L37" i="1"/>
  <c r="D36" i="4"/>
  <c r="E36" i="4"/>
  <c r="F36" i="4"/>
  <c r="G36" i="4"/>
  <c r="H36" i="4"/>
  <c r="I36" i="4"/>
  <c r="J36" i="4"/>
  <c r="K36" i="4"/>
  <c r="L36" i="4"/>
  <c r="C36" i="4"/>
  <c r="I10" i="1"/>
  <c r="H10" i="1"/>
  <c r="G10" i="1"/>
  <c r="H10" i="2"/>
  <c r="G10" i="2"/>
  <c r="F10" i="2"/>
  <c r="H36" i="2"/>
  <c r="G36" i="2"/>
  <c r="F36" i="2"/>
  <c r="D35" i="2" l="1"/>
  <c r="E35" i="2"/>
  <c r="L35" i="2"/>
  <c r="F35" i="2"/>
  <c r="G35" i="2"/>
  <c r="H35" i="2"/>
  <c r="I35" i="2"/>
  <c r="J35" i="2"/>
  <c r="K35" i="2"/>
  <c r="C35" i="2"/>
  <c r="D9" i="2"/>
  <c r="E9" i="2"/>
  <c r="L9" i="2"/>
  <c r="F9" i="2"/>
  <c r="G9" i="2"/>
  <c r="H9" i="2"/>
  <c r="I9" i="2"/>
  <c r="J9" i="2"/>
  <c r="K9" i="2"/>
  <c r="C9" i="2"/>
  <c r="E9" i="1"/>
  <c r="F9" i="1"/>
  <c r="G9" i="1"/>
  <c r="H9" i="1"/>
  <c r="I9" i="1"/>
  <c r="J9" i="1"/>
  <c r="K9" i="1"/>
  <c r="L9" i="1"/>
  <c r="D9" i="1"/>
  <c r="C9" i="1"/>
  <c r="D7" i="1"/>
  <c r="D8" i="1" s="1"/>
  <c r="E7" i="1"/>
  <c r="E8" i="1" s="1"/>
  <c r="F7" i="1"/>
  <c r="F8" i="1" s="1"/>
  <c r="G7" i="1"/>
  <c r="G8" i="1" s="1"/>
  <c r="H7" i="1"/>
  <c r="H8" i="1" s="1"/>
  <c r="I7" i="1"/>
  <c r="I8" i="1" s="1"/>
  <c r="J7" i="1"/>
  <c r="J8" i="1" s="1"/>
  <c r="K7" i="1"/>
  <c r="K8" i="1" s="1"/>
  <c r="L7" i="1"/>
  <c r="L8" i="1" s="1"/>
  <c r="C7" i="1"/>
  <c r="C8" i="1" s="1"/>
  <c r="D20" i="4"/>
  <c r="E20" i="4"/>
  <c r="F20" i="4"/>
  <c r="G20" i="4"/>
  <c r="H20" i="4"/>
  <c r="I20" i="4"/>
  <c r="J20" i="4"/>
  <c r="K20" i="4"/>
  <c r="L20" i="4"/>
  <c r="C20" i="4"/>
  <c r="D34" i="2" l="1"/>
  <c r="E34" i="2"/>
  <c r="L34" i="2"/>
  <c r="F34" i="2"/>
  <c r="G34" i="2"/>
  <c r="H34" i="2"/>
  <c r="I34" i="2"/>
  <c r="J34" i="2"/>
  <c r="K34" i="2"/>
  <c r="C34" i="2"/>
  <c r="D8" i="2"/>
  <c r="E8" i="2"/>
  <c r="L8" i="2"/>
  <c r="F8" i="2"/>
  <c r="G8" i="2"/>
  <c r="H8" i="2"/>
  <c r="I8" i="2"/>
  <c r="J8" i="2"/>
  <c r="K8" i="2"/>
  <c r="C8" i="2"/>
  <c r="D33" i="2" l="1"/>
  <c r="E33" i="2"/>
  <c r="L33" i="2"/>
  <c r="F33" i="2"/>
  <c r="G33" i="2"/>
  <c r="H33" i="2"/>
  <c r="I33" i="2"/>
  <c r="J33" i="2"/>
  <c r="K33" i="2"/>
  <c r="C33" i="2"/>
  <c r="D7" i="2"/>
  <c r="E7" i="2"/>
  <c r="L7" i="2"/>
  <c r="F7" i="2"/>
  <c r="G7" i="2"/>
  <c r="H7" i="2"/>
  <c r="I7" i="2"/>
  <c r="J7" i="2"/>
  <c r="K7" i="2"/>
  <c r="C7" i="2"/>
</calcChain>
</file>

<file path=xl/sharedStrings.xml><?xml version="1.0" encoding="utf-8"?>
<sst xmlns="http://schemas.openxmlformats.org/spreadsheetml/2006/main" count="135" uniqueCount="42">
  <si>
    <t>HeLa</t>
  </si>
  <si>
    <t>3 repeats</t>
  </si>
  <si>
    <t>DMEM</t>
  </si>
  <si>
    <t>DMSO</t>
  </si>
  <si>
    <t>NAC</t>
  </si>
  <si>
    <t>R1</t>
  </si>
  <si>
    <t>R2</t>
  </si>
  <si>
    <t>R3</t>
  </si>
  <si>
    <t>AVG</t>
  </si>
  <si>
    <t>STD DEV</t>
  </si>
  <si>
    <t>48hr</t>
  </si>
  <si>
    <t>72hr</t>
  </si>
  <si>
    <t>C9</t>
  </si>
  <si>
    <t>Du</t>
  </si>
  <si>
    <t>48 hr</t>
  </si>
  <si>
    <t>R4</t>
  </si>
  <si>
    <t>R5</t>
  </si>
  <si>
    <t>R6</t>
  </si>
  <si>
    <t>R7</t>
  </si>
  <si>
    <t>R8</t>
  </si>
  <si>
    <t>R9</t>
  </si>
  <si>
    <t>R10</t>
  </si>
  <si>
    <t>R11</t>
  </si>
  <si>
    <t>nac</t>
  </si>
  <si>
    <t>R12</t>
  </si>
  <si>
    <t>R13</t>
  </si>
  <si>
    <t>R14</t>
  </si>
  <si>
    <t>R15</t>
  </si>
  <si>
    <t>TTEST</t>
  </si>
  <si>
    <t>SIGNIFICANT</t>
  </si>
  <si>
    <t>ttest</t>
  </si>
  <si>
    <r>
      <t xml:space="preserve">10 </t>
    </r>
    <r>
      <rPr>
        <sz val="11"/>
        <color theme="1"/>
        <rFont val="Calibri"/>
        <family val="2"/>
      </rPr>
      <t>µM</t>
    </r>
  </si>
  <si>
    <t>100  µM</t>
  </si>
  <si>
    <t>150  µM</t>
  </si>
  <si>
    <t>ttest**</t>
  </si>
  <si>
    <t>Cells in growth medium</t>
  </si>
  <si>
    <t>Vehicle-treated cells</t>
  </si>
  <si>
    <t>NAC-treated cells</t>
  </si>
  <si>
    <t>ESE-15-one-treated cells</t>
  </si>
  <si>
    <t>avg</t>
  </si>
  <si>
    <t>w nac</t>
  </si>
  <si>
    <t>ttest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</si>
</sst>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000"/>
    <numFmt numFmtId="166" formatCode="0.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43" fontId="0" fillId="2" borderId="0" xfId="1" applyFont="1" applyFill="1"/>
    <xf numFmtId="2" fontId="0" fillId="0" borderId="0" xfId="0" applyNumberFormat="1"/>
    <xf numFmtId="1" fontId="0" fillId="0" borderId="0" xfId="0" applyNumberFormat="1"/>
    <xf numFmtId="1" fontId="0" fillId="0" borderId="0" xfId="0" applyNumberFormat="1" applyAlignment="1">
      <alignment horizontal="right"/>
    </xf>
    <xf numFmtId="164" fontId="0" fillId="2" borderId="0" xfId="1" applyNumberFormat="1" applyFont="1" applyFill="1"/>
    <xf numFmtId="0" fontId="0" fillId="3" borderId="0" xfId="0" applyFill="1"/>
    <xf numFmtId="164" fontId="0" fillId="0" borderId="0" xfId="1" applyNumberFormat="1" applyFont="1" applyFill="1"/>
    <xf numFmtId="0" fontId="0" fillId="4" borderId="0" xfId="0" applyFill="1"/>
    <xf numFmtId="1" fontId="1" fillId="0" borderId="0" xfId="0" applyNumberFormat="1" applyFont="1" applyAlignment="1">
      <alignment horizontal="right"/>
    </xf>
    <xf numFmtId="1" fontId="1" fillId="0" borderId="0" xfId="0" applyNumberFormat="1" applyFont="1"/>
    <xf numFmtId="0" fontId="0" fillId="5" borderId="0" xfId="0" applyFill="1"/>
    <xf numFmtId="0" fontId="0" fillId="6" borderId="0" xfId="0" applyFill="1"/>
    <xf numFmtId="0" fontId="0" fillId="2" borderId="0" xfId="0" applyFill="1" applyAlignment="1">
      <alignment horizontal="left"/>
    </xf>
    <xf numFmtId="165" fontId="0" fillId="0" borderId="0" xfId="0" applyNumberFormat="1"/>
    <xf numFmtId="166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Without NAC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4144-4D98-AA82-9CBBF9F1D864}"/>
              </c:ext>
            </c:extLst>
          </c:dPt>
          <c:errBars>
            <c:errBarType val="both"/>
            <c:errValType val="cust"/>
            <c:noEndCap val="0"/>
            <c:plus>
              <c:numRef>
                <c:f>'HeLa 48 72'!$C$17:$I$17</c:f>
                <c:numCache>
                  <c:formatCode>General</c:formatCode>
                  <c:ptCount val="7"/>
                  <c:pt idx="0">
                    <c:v>1.1547005383792504</c:v>
                  </c:pt>
                  <c:pt idx="1">
                    <c:v>0.43643578047198478</c:v>
                  </c:pt>
                  <c:pt idx="2">
                    <c:v>0.43643578047198478</c:v>
                  </c:pt>
                  <c:pt idx="3">
                    <c:v>0.43643578047198472</c:v>
                  </c:pt>
                  <c:pt idx="4">
                    <c:v>1.7457431218879391</c:v>
                  </c:pt>
                  <c:pt idx="5">
                    <c:v>2.1821789023599236</c:v>
                  </c:pt>
                  <c:pt idx="6">
                    <c:v>1.1547005383792517</c:v>
                  </c:pt>
                </c:numCache>
              </c:numRef>
            </c:plus>
            <c:minus>
              <c:numRef>
                <c:f>'HeLa 48 72'!$C$17:$I$17</c:f>
                <c:numCache>
                  <c:formatCode>General</c:formatCode>
                  <c:ptCount val="7"/>
                  <c:pt idx="0">
                    <c:v>1.1547005383792504</c:v>
                  </c:pt>
                  <c:pt idx="1">
                    <c:v>0.43643578047198478</c:v>
                  </c:pt>
                  <c:pt idx="2">
                    <c:v>0.43643578047198478</c:v>
                  </c:pt>
                  <c:pt idx="3">
                    <c:v>0.43643578047198472</c:v>
                  </c:pt>
                  <c:pt idx="4">
                    <c:v>1.7457431218879391</c:v>
                  </c:pt>
                  <c:pt idx="5">
                    <c:v>2.1821789023599236</c:v>
                  </c:pt>
                  <c:pt idx="6">
                    <c:v>1.1547005383792517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'HeLa 48 72'!$C$13:$I$13</c:f>
              <c:strCache>
                <c:ptCount val="7"/>
                <c:pt idx="0">
                  <c:v>Cells in growth medium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ESE-15-one-treated cells</c:v>
                </c:pt>
              </c:strCache>
            </c:strRef>
          </c:cat>
          <c:val>
            <c:numRef>
              <c:f>'HeLa 48 72'!$C$14:$I$14</c:f>
              <c:numCache>
                <c:formatCode>0</c:formatCode>
                <c:ptCount val="7"/>
                <c:pt idx="0">
                  <c:v>6.333333333333333</c:v>
                </c:pt>
                <c:pt idx="1">
                  <c:v>5.666666666666667</c:v>
                </c:pt>
                <c:pt idx="2">
                  <c:v>5.333333333333333</c:v>
                </c:pt>
                <c:pt idx="3">
                  <c:v>9.3333333333333339</c:v>
                </c:pt>
                <c:pt idx="4">
                  <c:v>24.333333333333332</c:v>
                </c:pt>
                <c:pt idx="5">
                  <c:v>31.666666666666668</c:v>
                </c:pt>
                <c:pt idx="6">
                  <c:v>17.666666666666668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EB-496D-950E-7E585AAD6CF7}"/>
            </c:ext>
          </c:extLst>
        </c:ser>
        <c:ser>
          <c:idx val="1"/>
          <c:order val="1"/>
          <c:tx>
            <c:v>With NAC</c:v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'HeLa 48 72'!$D$18:$I$18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0.43643578047198478</c:v>
                  </c:pt>
                  <c:pt idx="3">
                    <c:v>0</c:v>
                  </c:pt>
                  <c:pt idx="4">
                    <c:v>0.43643578047198478</c:v>
                  </c:pt>
                  <c:pt idx="5">
                    <c:v>0</c:v>
                  </c:pt>
                </c:numCache>
              </c:numRef>
            </c:plus>
            <c:minus>
              <c:numRef>
                <c:f>'HeLa 48 72'!$D$18:$I$18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0.43643578047198478</c:v>
                  </c:pt>
                  <c:pt idx="3">
                    <c:v>0</c:v>
                  </c:pt>
                  <c:pt idx="4">
                    <c:v>0.43643578047198478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'HeLa 48 72'!$C$13:$I$13</c:f>
              <c:strCache>
                <c:ptCount val="7"/>
                <c:pt idx="0">
                  <c:v>Cells in growth medium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ESE-15-one-treated cells</c:v>
                </c:pt>
              </c:strCache>
            </c:strRef>
          </c:cat>
          <c:val>
            <c:numRef>
              <c:f>'HeLa 48 72'!$C$15:$I$15</c:f>
              <c:numCache>
                <c:formatCode>0</c:formatCode>
                <c:ptCount val="7"/>
                <c:pt idx="3">
                  <c:v>4.333333333333333</c:v>
                </c:pt>
                <c:pt idx="4">
                  <c:v>4</c:v>
                </c:pt>
                <c:pt idx="5">
                  <c:v>6.333333333333333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EB-496D-950E-7E585AAD6C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77692303"/>
        <c:axId val="1441553055"/>
      </c:barChart>
      <c:catAx>
        <c:axId val="197769230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DATS</a:t>
                </a:r>
                <a:r>
                  <a:rPr lang="en-ZA" baseline="0"/>
                  <a:t> concentrations (µM)</a:t>
                </a:r>
                <a:endParaRPr lang="en-ZA"/>
              </a:p>
            </c:rich>
          </c:tx>
          <c:layout>
            <c:manualLayout>
              <c:xMode val="edge"/>
              <c:yMode val="edge"/>
              <c:x val="0.55078937442368836"/>
              <c:y val="0.804240317161082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553055"/>
        <c:crosses val="autoZero"/>
        <c:auto val="1"/>
        <c:lblAlgn val="ctr"/>
        <c:lblOffset val="100"/>
        <c:noMultiLvlLbl val="0"/>
      </c:catAx>
      <c:valAx>
        <c:axId val="144155305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/>
                  <a:t>Number</a:t>
                </a:r>
                <a:r>
                  <a:rPr lang="en-ZA" sz="1100" baseline="0"/>
                  <a:t> of rounded cells</a:t>
                </a:r>
                <a:endParaRPr lang="en-ZA" sz="11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7692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311161200440877E-2"/>
          <c:y val="4.1324992048192968E-2"/>
          <c:w val="0.90188627287516532"/>
          <c:h val="0.69259900304812494"/>
        </c:manualLayout>
      </c:layout>
      <c:barChart>
        <c:barDir val="col"/>
        <c:grouping val="clustered"/>
        <c:varyColors val="0"/>
        <c:ser>
          <c:idx val="0"/>
          <c:order val="0"/>
          <c:tx>
            <c:v>Without NAC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7F9-43B8-A3C1-582115710CE8}"/>
              </c:ext>
            </c:extLst>
          </c:dPt>
          <c:errBars>
            <c:errBarType val="both"/>
            <c:errValType val="cust"/>
            <c:noEndCap val="0"/>
            <c:plus>
              <c:numRef>
                <c:f>'HeLa 48 72'!$C$47:$I$47</c:f>
                <c:numCache>
                  <c:formatCode>General</c:formatCode>
                  <c:ptCount val="7"/>
                  <c:pt idx="0">
                    <c:v>1</c:v>
                  </c:pt>
                  <c:pt idx="1">
                    <c:v>0.57735026918962584</c:v>
                  </c:pt>
                  <c:pt idx="2">
                    <c:v>1</c:v>
                  </c:pt>
                  <c:pt idx="3">
                    <c:v>0.57735026918962784</c:v>
                  </c:pt>
                  <c:pt idx="4">
                    <c:v>0.57735026918962584</c:v>
                  </c:pt>
                  <c:pt idx="5">
                    <c:v>1.1547005383792517</c:v>
                  </c:pt>
                  <c:pt idx="6">
                    <c:v>2</c:v>
                  </c:pt>
                </c:numCache>
              </c:numRef>
            </c:plus>
            <c:minus>
              <c:numRef>
                <c:f>'HeLa 48 72'!$C$47:$I$47</c:f>
                <c:numCache>
                  <c:formatCode>General</c:formatCode>
                  <c:ptCount val="7"/>
                  <c:pt idx="0">
                    <c:v>1</c:v>
                  </c:pt>
                  <c:pt idx="1">
                    <c:v>0.57735026918962584</c:v>
                  </c:pt>
                  <c:pt idx="2">
                    <c:v>1</c:v>
                  </c:pt>
                  <c:pt idx="3">
                    <c:v>0.57735026918962784</c:v>
                  </c:pt>
                  <c:pt idx="4">
                    <c:v>0.57735026918962584</c:v>
                  </c:pt>
                  <c:pt idx="5">
                    <c:v>1.1547005383792517</c:v>
                  </c:pt>
                  <c:pt idx="6">
                    <c:v>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'HeLa 48 72'!$C$41:$I$41</c:f>
              <c:strCache>
                <c:ptCount val="7"/>
                <c:pt idx="0">
                  <c:v>Cells in growth medium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ESE-15-one-treated cells</c:v>
                </c:pt>
              </c:strCache>
            </c:strRef>
          </c:cat>
          <c:val>
            <c:numRef>
              <c:f>'HeLa 48 72'!$C$42:$I$42</c:f>
              <c:numCache>
                <c:formatCode>0</c:formatCode>
                <c:ptCount val="7"/>
                <c:pt idx="0">
                  <c:v>5</c:v>
                </c:pt>
                <c:pt idx="1">
                  <c:v>6.333333333333333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11.666666666666666</c:v>
                </c:pt>
                <c:pt idx="6" formatCode="General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F9-43B8-A3C1-582115710CE8}"/>
            </c:ext>
          </c:extLst>
        </c:ser>
        <c:ser>
          <c:idx val="1"/>
          <c:order val="1"/>
          <c:tx>
            <c:v>With NAC</c:v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'HeLa 48 72'!$C$48:$I$48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1.154700538379251</c:v>
                  </c:pt>
                  <c:pt idx="4">
                    <c:v>1</c:v>
                  </c:pt>
                  <c:pt idx="5">
                    <c:v>1.1547005383792526</c:v>
                  </c:pt>
                  <c:pt idx="6">
                    <c:v>0</c:v>
                  </c:pt>
                </c:numCache>
              </c:numRef>
            </c:plus>
            <c:minus>
              <c:numRef>
                <c:f>'HeLa 48 72'!$C$48:$I$48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1.154700538379251</c:v>
                  </c:pt>
                  <c:pt idx="4">
                    <c:v>1</c:v>
                  </c:pt>
                  <c:pt idx="5">
                    <c:v>1.1547005383792526</c:v>
                  </c:pt>
                  <c:pt idx="6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'HeLa 48 72'!$C$41:$I$41</c:f>
              <c:strCache>
                <c:ptCount val="7"/>
                <c:pt idx="0">
                  <c:v>Cells in growth medium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ESE-15-one-treated cells</c:v>
                </c:pt>
              </c:strCache>
            </c:strRef>
          </c:cat>
          <c:val>
            <c:numRef>
              <c:f>'HeLa 48 72'!$C$43:$I$43</c:f>
              <c:numCache>
                <c:formatCode>General</c:formatCode>
                <c:ptCount val="7"/>
                <c:pt idx="3" formatCode="0">
                  <c:v>3.6666666666666665</c:v>
                </c:pt>
                <c:pt idx="4" formatCode="0">
                  <c:v>4</c:v>
                </c:pt>
                <c:pt idx="5" formatCode="0">
                  <c:v>5.666666666666667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F9-43B8-A3C1-582115710C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9745984"/>
        <c:axId val="1144302448"/>
      </c:barChart>
      <c:catAx>
        <c:axId val="559745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/>
                  <a:t>DATS</a:t>
                </a:r>
                <a:r>
                  <a:rPr lang="en-ZA" sz="1000" baseline="0"/>
                  <a:t> concentrations (µM)</a:t>
                </a:r>
                <a:endParaRPr lang="en-ZA" sz="1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4302448"/>
        <c:crosses val="autoZero"/>
        <c:auto val="1"/>
        <c:lblAlgn val="ctr"/>
        <c:lblOffset val="100"/>
        <c:noMultiLvlLbl val="0"/>
      </c:catAx>
      <c:valAx>
        <c:axId val="11443024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/>
                  <a:t>Number</a:t>
                </a:r>
                <a:r>
                  <a:rPr lang="en-ZA" sz="1100" baseline="0"/>
                  <a:t> of rounded cells</a:t>
                </a:r>
                <a:endParaRPr lang="en-ZA" sz="11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745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60204298786976E-2"/>
          <c:y val="2.8571428571428571E-2"/>
          <c:w val="0.89657813719231039"/>
          <c:h val="0.55333108361454819"/>
        </c:manualLayout>
      </c:layout>
      <c:barChart>
        <c:barDir val="col"/>
        <c:grouping val="clustered"/>
        <c:varyColors val="0"/>
        <c:ser>
          <c:idx val="0"/>
          <c:order val="0"/>
          <c:tx>
            <c:v>Without NAC</c:v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5497-4228-8C31-35C8282689EB}"/>
              </c:ext>
            </c:extLst>
          </c:dPt>
          <c:errBars>
            <c:errBarType val="both"/>
            <c:errValType val="cust"/>
            <c:noEndCap val="0"/>
            <c:plus>
              <c:numRef>
                <c:f>'DU 48 72'!$N$7:$T$7</c:f>
                <c:numCache>
                  <c:formatCode>General</c:formatCode>
                  <c:ptCount val="7"/>
                  <c:pt idx="0">
                    <c:v>1.5275252316519499</c:v>
                  </c:pt>
                  <c:pt idx="1">
                    <c:v>1</c:v>
                  </c:pt>
                  <c:pt idx="2">
                    <c:v>1.1547005383792517</c:v>
                  </c:pt>
                  <c:pt idx="3">
                    <c:v>1</c:v>
                  </c:pt>
                  <c:pt idx="4">
                    <c:v>2.0816659994661331</c:v>
                  </c:pt>
                  <c:pt idx="5">
                    <c:v>5.2915026221291814</c:v>
                  </c:pt>
                  <c:pt idx="6">
                    <c:v>2.0816659994661326</c:v>
                  </c:pt>
                </c:numCache>
              </c:numRef>
            </c:plus>
            <c:minus>
              <c:numRef>
                <c:f>'DU 48 72'!$N$7:$T$7</c:f>
                <c:numCache>
                  <c:formatCode>General</c:formatCode>
                  <c:ptCount val="7"/>
                  <c:pt idx="0">
                    <c:v>1.5275252316519499</c:v>
                  </c:pt>
                  <c:pt idx="1">
                    <c:v>1</c:v>
                  </c:pt>
                  <c:pt idx="2">
                    <c:v>1.1547005383792517</c:v>
                  </c:pt>
                  <c:pt idx="3">
                    <c:v>1</c:v>
                  </c:pt>
                  <c:pt idx="4">
                    <c:v>2.0816659994661331</c:v>
                  </c:pt>
                  <c:pt idx="5">
                    <c:v>5.2915026221291814</c:v>
                  </c:pt>
                  <c:pt idx="6">
                    <c:v>2.0816659994661326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'DU 48 72'!$N$3:$T$3</c:f>
              <c:strCache>
                <c:ptCount val="7"/>
                <c:pt idx="0">
                  <c:v>Cells in growth medium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 µM</c:v>
                </c:pt>
                <c:pt idx="4">
                  <c:v>100  µM</c:v>
                </c:pt>
                <c:pt idx="5">
                  <c:v>150  µM</c:v>
                </c:pt>
                <c:pt idx="6">
                  <c:v>ESE-15-one-treated cells</c:v>
                </c:pt>
              </c:strCache>
            </c:strRef>
          </c:cat>
          <c:val>
            <c:numRef>
              <c:f>'DU 48 72'!$N$4:$T$4</c:f>
              <c:numCache>
                <c:formatCode>0</c:formatCode>
                <c:ptCount val="7"/>
                <c:pt idx="0">
                  <c:v>11.666666666666666</c:v>
                </c:pt>
                <c:pt idx="1">
                  <c:v>12</c:v>
                </c:pt>
                <c:pt idx="2">
                  <c:v>11.666666666666666</c:v>
                </c:pt>
                <c:pt idx="3">
                  <c:v>14</c:v>
                </c:pt>
                <c:pt idx="4">
                  <c:v>20.333333333333332</c:v>
                </c:pt>
                <c:pt idx="5">
                  <c:v>44</c:v>
                </c:pt>
                <c:pt idx="6">
                  <c:v>48.666666666666664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3D-4501-9AA9-F8B79700F145}"/>
            </c:ext>
          </c:extLst>
        </c:ser>
        <c:ser>
          <c:idx val="1"/>
          <c:order val="1"/>
          <c:tx>
            <c:v>With NAC</c:v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'DU 48 72'!$N$8:$T$8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2.0816659994661282</c:v>
                  </c:pt>
                  <c:pt idx="4">
                    <c:v>1.5275252316519468</c:v>
                  </c:pt>
                  <c:pt idx="5">
                    <c:v>1.1547005383792517</c:v>
                  </c:pt>
                  <c:pt idx="6">
                    <c:v>0</c:v>
                  </c:pt>
                </c:numCache>
              </c:numRef>
            </c:plus>
            <c:minus>
              <c:numRef>
                <c:f>'DU 48 72'!$N$8:$T$8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2.0816659994661282</c:v>
                  </c:pt>
                  <c:pt idx="4">
                    <c:v>1.5275252316519468</c:v>
                  </c:pt>
                  <c:pt idx="5">
                    <c:v>1.1547005383792517</c:v>
                  </c:pt>
                  <c:pt idx="6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'DU 48 72'!$N$3:$T$3</c:f>
              <c:strCache>
                <c:ptCount val="7"/>
                <c:pt idx="0">
                  <c:v>Cells in growth medium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 µM</c:v>
                </c:pt>
                <c:pt idx="4">
                  <c:v>100  µM</c:v>
                </c:pt>
                <c:pt idx="5">
                  <c:v>150  µM</c:v>
                </c:pt>
                <c:pt idx="6">
                  <c:v>ESE-15-one-treated cells</c:v>
                </c:pt>
              </c:strCache>
            </c:strRef>
          </c:cat>
          <c:val>
            <c:numRef>
              <c:f>'DU 48 72'!$N$5:$T$5</c:f>
              <c:numCache>
                <c:formatCode>0</c:formatCode>
                <c:ptCount val="7"/>
                <c:pt idx="3">
                  <c:v>14.333333333333334</c:v>
                </c:pt>
                <c:pt idx="4">
                  <c:v>13.666666666666666</c:v>
                </c:pt>
                <c:pt idx="5">
                  <c:v>12.666666666666666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3D-4501-9AA9-F8B79700F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41988111"/>
        <c:axId val="1903193807"/>
      </c:barChart>
      <c:catAx>
        <c:axId val="14419881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DATS</a:t>
                </a:r>
                <a:r>
                  <a:rPr lang="en-ZA" baseline="0"/>
                  <a:t> concentrations (µM)</a:t>
                </a:r>
                <a:endParaRPr lang="en-ZA"/>
              </a:p>
            </c:rich>
          </c:tx>
          <c:layout>
            <c:manualLayout>
              <c:xMode val="edge"/>
              <c:yMode val="edge"/>
              <c:x val="0.50729911222600199"/>
              <c:y val="0.797329034435511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3193807"/>
        <c:crosses val="autoZero"/>
        <c:auto val="1"/>
        <c:lblAlgn val="ctr"/>
        <c:lblOffset val="100"/>
        <c:noMultiLvlLbl val="0"/>
      </c:catAx>
      <c:valAx>
        <c:axId val="190319380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/>
                  <a:t>Number</a:t>
                </a:r>
                <a:r>
                  <a:rPr lang="en-ZA" sz="1100" baseline="0"/>
                  <a:t>  of rounded cells</a:t>
                </a:r>
                <a:endParaRPr lang="en-ZA" sz="11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9881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Without NAC</c:v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5B2C-415F-B73A-FF7ACF758060}"/>
              </c:ext>
            </c:extLst>
          </c:dPt>
          <c:errBars>
            <c:errBarType val="both"/>
            <c:errValType val="cust"/>
            <c:noEndCap val="0"/>
            <c:plus>
              <c:numRef>
                <c:f>'DU 48 72'!$N$34:$T$34</c:f>
                <c:numCache>
                  <c:formatCode>General</c:formatCode>
                  <c:ptCount val="7"/>
                  <c:pt idx="0">
                    <c:v>1</c:v>
                  </c:pt>
                  <c:pt idx="1">
                    <c:v>1.7320508075688772</c:v>
                  </c:pt>
                  <c:pt idx="2">
                    <c:v>1.5275252316519499</c:v>
                  </c:pt>
                  <c:pt idx="3">
                    <c:v>2.6457513110645907</c:v>
                  </c:pt>
                  <c:pt idx="4">
                    <c:v>3.7859388972001828</c:v>
                  </c:pt>
                  <c:pt idx="5">
                    <c:v>3.214550253664318</c:v>
                  </c:pt>
                  <c:pt idx="6">
                    <c:v>4.358898943540674</c:v>
                  </c:pt>
                </c:numCache>
              </c:numRef>
            </c:plus>
            <c:minus>
              <c:numRef>
                <c:f>'DU 48 72'!$N$34:$T$34</c:f>
                <c:numCache>
                  <c:formatCode>General</c:formatCode>
                  <c:ptCount val="7"/>
                  <c:pt idx="0">
                    <c:v>1</c:v>
                  </c:pt>
                  <c:pt idx="1">
                    <c:v>1.7320508075688772</c:v>
                  </c:pt>
                  <c:pt idx="2">
                    <c:v>1.5275252316519499</c:v>
                  </c:pt>
                  <c:pt idx="3">
                    <c:v>2.6457513110645907</c:v>
                  </c:pt>
                  <c:pt idx="4">
                    <c:v>3.7859388972001828</c:v>
                  </c:pt>
                  <c:pt idx="5">
                    <c:v>3.214550253664318</c:v>
                  </c:pt>
                  <c:pt idx="6">
                    <c:v>4.358898943540674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'DU 48 72'!$N$29:$T$29</c:f>
              <c:strCache>
                <c:ptCount val="7"/>
                <c:pt idx="0">
                  <c:v>Cells in growth medium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ESE-15-one-treated cells</c:v>
                </c:pt>
              </c:strCache>
            </c:strRef>
          </c:cat>
          <c:val>
            <c:numRef>
              <c:f>'DU 48 72'!$N$30:$T$30</c:f>
              <c:numCache>
                <c:formatCode>0</c:formatCode>
                <c:ptCount val="7"/>
                <c:pt idx="0">
                  <c:v>9</c:v>
                </c:pt>
                <c:pt idx="1">
                  <c:v>10</c:v>
                </c:pt>
                <c:pt idx="2">
                  <c:v>10.666666666666666</c:v>
                </c:pt>
                <c:pt idx="3">
                  <c:v>15</c:v>
                </c:pt>
                <c:pt idx="4">
                  <c:v>35.333333333333336</c:v>
                </c:pt>
                <c:pt idx="5">
                  <c:v>42.333333333333336</c:v>
                </c:pt>
                <c:pt idx="6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1B-4FAF-8E30-663490291F0D}"/>
            </c:ext>
          </c:extLst>
        </c:ser>
        <c:ser>
          <c:idx val="1"/>
          <c:order val="1"/>
          <c:tx>
            <c:v>With NAC</c:v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'DU 48 72'!$N$35:$T$35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1.5275252316519499</c:v>
                  </c:pt>
                  <c:pt idx="4">
                    <c:v>1.5275252316519499</c:v>
                  </c:pt>
                  <c:pt idx="5">
                    <c:v>0.57735026918962573</c:v>
                  </c:pt>
                  <c:pt idx="6">
                    <c:v>0</c:v>
                  </c:pt>
                </c:numCache>
              </c:numRef>
            </c:plus>
            <c:minus>
              <c:numRef>
                <c:f>'DU 48 72'!$N$35:$T$35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1.5275252316519499</c:v>
                  </c:pt>
                  <c:pt idx="4">
                    <c:v>1.5275252316519499</c:v>
                  </c:pt>
                  <c:pt idx="5">
                    <c:v>0.57735026918962573</c:v>
                  </c:pt>
                  <c:pt idx="6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'DU 48 72'!$N$29:$T$29</c:f>
              <c:strCache>
                <c:ptCount val="7"/>
                <c:pt idx="0">
                  <c:v>Cells in growth medium</c:v>
                </c:pt>
                <c:pt idx="1">
                  <c:v>Vehicle-treated cells</c:v>
                </c:pt>
                <c:pt idx="2">
                  <c:v>NAC-treated cells</c:v>
                </c:pt>
                <c:pt idx="3">
                  <c:v>10</c:v>
                </c:pt>
                <c:pt idx="4">
                  <c:v>100</c:v>
                </c:pt>
                <c:pt idx="5">
                  <c:v>150</c:v>
                </c:pt>
                <c:pt idx="6">
                  <c:v>ESE-15-one-treated cells</c:v>
                </c:pt>
              </c:strCache>
            </c:strRef>
          </c:cat>
          <c:val>
            <c:numRef>
              <c:f>'DU 48 72'!$N$31:$T$31</c:f>
              <c:numCache>
                <c:formatCode>0</c:formatCode>
                <c:ptCount val="7"/>
                <c:pt idx="3">
                  <c:v>11.333333333333334</c:v>
                </c:pt>
                <c:pt idx="4">
                  <c:v>9.6666666666666661</c:v>
                </c:pt>
                <c:pt idx="5">
                  <c:v>11.666666666666666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1B-4FAF-8E30-663490291F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77722463"/>
        <c:axId val="1512849183"/>
      </c:barChart>
      <c:catAx>
        <c:axId val="197772246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DATS</a:t>
                </a:r>
                <a:r>
                  <a:rPr lang="en-ZA" baseline="0"/>
                  <a:t> concentrations (µM)</a:t>
                </a:r>
                <a:endParaRPr lang="en-ZA"/>
              </a:p>
            </c:rich>
          </c:tx>
          <c:layout>
            <c:manualLayout>
              <c:xMode val="edge"/>
              <c:yMode val="edge"/>
              <c:x val="0.50170300543417989"/>
              <c:y val="0.798989072906199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2849183"/>
        <c:crosses val="autoZero"/>
        <c:auto val="1"/>
        <c:lblAlgn val="ctr"/>
        <c:lblOffset val="100"/>
        <c:noMultiLvlLbl val="0"/>
      </c:catAx>
      <c:valAx>
        <c:axId val="15128491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/>
                  <a:t>Number</a:t>
                </a:r>
                <a:r>
                  <a:rPr lang="en-ZA" sz="1100" baseline="0"/>
                  <a:t> of rounded cells</a:t>
                </a:r>
                <a:endParaRPr lang="en-ZA" sz="11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7722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127754</xdr:colOff>
      <xdr:row>10</xdr:row>
      <xdr:rowOff>28728</xdr:rowOff>
    </xdr:from>
    <xdr:to>
      <xdr:col>21</xdr:col>
      <xdr:colOff>170088</xdr:colOff>
      <xdr:row>32</xdr:row>
      <xdr:rowOff>166309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4C3BA84-2CE2-1039-5B48-E6132BAE16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11172</xdr:colOff>
      <xdr:row>48</xdr:row>
      <xdr:rowOff>114684</xdr:rowOff>
    </xdr:from>
    <xdr:to>
      <xdr:col>9</xdr:col>
      <xdr:colOff>15877</xdr:colOff>
      <xdr:row>69</xdr:row>
      <xdr:rowOff>24275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A5850BF-EB0C-E19D-A060-14C632FDCB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0.50979</cdr:x>
      <cdr:y>0.49188</cdr:y>
    </cdr:from>
    <cdr:to>
      <cdr:x>0.56916</cdr:x>
      <cdr:y>0.51336</cdr:y>
    </cdr:to>
    <cdr:sp macro="" textlink="">
      <cdr:nvSpPr>
        <cdr:cNvPr id="3" name="Left Bracket 2">
          <a:extLst xmlns:a="http://schemas.openxmlformats.org/drawingml/2006/main">
            <a:ext uri="{FF2B5EF4-FFF2-40B4-BE49-F238E27FC236}">
              <a16:creationId xmlns:a16="http://schemas.microsoft.com/office/drawing/2014/main" id="{A96235C7-370B-A62E-74D2-FDC0363B47EA}"/>
            </a:ext>
          </a:extLst>
        </cdr:cNvPr>
        <cdr:cNvSpPr/>
      </cdr:nvSpPr>
      <cdr:spPr>
        <a:xfrm xmlns:a="http://schemas.openxmlformats.org/drawingml/2006/main" rot="5400000">
          <a:off x="3174458" y="1501226"/>
          <a:ext cx="71725" cy="353312"/>
        </a:xfrm>
        <a:prstGeom xmlns:a="http://schemas.openxmlformats.org/drawingml/2006/main" prst="leftBracke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0.75978</cdr:x>
      <cdr:y>0.10165</cdr:y>
    </cdr:from>
    <cdr:to>
      <cdr:x>0.81916</cdr:x>
      <cdr:y>0.12313</cdr:y>
    </cdr:to>
    <cdr:sp macro="" textlink="">
      <cdr:nvSpPr>
        <cdr:cNvPr id="4" name="Left Bracket 3">
          <a:extLst xmlns:a="http://schemas.openxmlformats.org/drawingml/2006/main">
            <a:ext uri="{FF2B5EF4-FFF2-40B4-BE49-F238E27FC236}">
              <a16:creationId xmlns:a16="http://schemas.microsoft.com/office/drawing/2014/main" id="{A96235C7-370B-A62E-74D2-FDC0363B47EA}"/>
            </a:ext>
          </a:extLst>
        </cdr:cNvPr>
        <cdr:cNvSpPr/>
      </cdr:nvSpPr>
      <cdr:spPr>
        <a:xfrm xmlns:a="http://schemas.openxmlformats.org/drawingml/2006/main" rot="5400000">
          <a:off x="4662160" y="198530"/>
          <a:ext cx="71725" cy="353313"/>
        </a:xfrm>
        <a:prstGeom xmlns:a="http://schemas.openxmlformats.org/drawingml/2006/main" prst="leftBracke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0.63304</cdr:x>
      <cdr:y>0.22231</cdr:y>
    </cdr:from>
    <cdr:to>
      <cdr:x>0.69241</cdr:x>
      <cdr:y>0.2438</cdr:y>
    </cdr:to>
    <cdr:sp macro="" textlink="">
      <cdr:nvSpPr>
        <cdr:cNvPr id="5" name="Left Bracket 4">
          <a:extLst xmlns:a="http://schemas.openxmlformats.org/drawingml/2006/main">
            <a:ext uri="{FF2B5EF4-FFF2-40B4-BE49-F238E27FC236}">
              <a16:creationId xmlns:a16="http://schemas.microsoft.com/office/drawing/2014/main" id="{A96235C7-370B-A62E-74D2-FDC0363B47EA}"/>
            </a:ext>
          </a:extLst>
        </cdr:cNvPr>
        <cdr:cNvSpPr/>
      </cdr:nvSpPr>
      <cdr:spPr>
        <a:xfrm xmlns:a="http://schemas.openxmlformats.org/drawingml/2006/main" rot="5400000">
          <a:off x="3907897" y="601341"/>
          <a:ext cx="71725" cy="353312"/>
        </a:xfrm>
        <a:prstGeom xmlns:a="http://schemas.openxmlformats.org/drawingml/2006/main" prst="leftBracke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0.51667</cdr:x>
      <cdr:y>0.44275</cdr:y>
    </cdr:from>
    <cdr:to>
      <cdr:x>0.58227</cdr:x>
      <cdr:y>0.5287</cdr:y>
    </cdr:to>
    <cdr:sp macro="" textlink="">
      <cdr:nvSpPr>
        <cdr:cNvPr id="6" name="TextBox 6">
          <a:extLst xmlns:a="http://schemas.openxmlformats.org/drawingml/2006/main">
            <a:ext uri="{FF2B5EF4-FFF2-40B4-BE49-F238E27FC236}">
              <a16:creationId xmlns:a16="http://schemas.microsoft.com/office/drawing/2014/main" id="{B52FD0E9-834F-489E-AF6C-DCB01752FA33}"/>
            </a:ext>
          </a:extLst>
        </cdr:cNvPr>
        <cdr:cNvSpPr txBox="1"/>
      </cdr:nvSpPr>
      <cdr:spPr>
        <a:xfrm xmlns:a="http://schemas.openxmlformats.org/drawingml/2006/main">
          <a:off x="3074609" y="1478038"/>
          <a:ext cx="390407" cy="2869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*</a:t>
          </a:r>
        </a:p>
      </cdr:txBody>
    </cdr:sp>
  </cdr:relSizeAnchor>
  <cdr:relSizeAnchor xmlns:cdr="http://schemas.openxmlformats.org/drawingml/2006/chartDrawing">
    <cdr:from>
      <cdr:x>0.63963</cdr:x>
      <cdr:y>0.17283</cdr:y>
    </cdr:from>
    <cdr:to>
      <cdr:x>0.70524</cdr:x>
      <cdr:y>0.25878</cdr:y>
    </cdr:to>
    <cdr:sp macro="" textlink="">
      <cdr:nvSpPr>
        <cdr:cNvPr id="7" name="TextBox 6">
          <a:extLst xmlns:a="http://schemas.openxmlformats.org/drawingml/2006/main">
            <a:ext uri="{FF2B5EF4-FFF2-40B4-BE49-F238E27FC236}">
              <a16:creationId xmlns:a16="http://schemas.microsoft.com/office/drawing/2014/main" id="{B52FD0E9-834F-489E-AF6C-DCB01752FA33}"/>
            </a:ext>
          </a:extLst>
        </cdr:cNvPr>
        <cdr:cNvSpPr txBox="1"/>
      </cdr:nvSpPr>
      <cdr:spPr>
        <a:xfrm xmlns:a="http://schemas.openxmlformats.org/drawingml/2006/main">
          <a:off x="3806371" y="576944"/>
          <a:ext cx="390407" cy="2869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*</a:t>
          </a:r>
        </a:p>
      </cdr:txBody>
    </cdr:sp>
  </cdr:relSizeAnchor>
  <cdr:relSizeAnchor xmlns:cdr="http://schemas.openxmlformats.org/drawingml/2006/chartDrawing">
    <cdr:from>
      <cdr:x>0.76667</cdr:x>
      <cdr:y>0.04783</cdr:y>
    </cdr:from>
    <cdr:to>
      <cdr:x>0.83227</cdr:x>
      <cdr:y>0.13378</cdr:y>
    </cdr:to>
    <cdr:sp macro="" textlink="">
      <cdr:nvSpPr>
        <cdr:cNvPr id="8" name="TextBox 6">
          <a:extLst xmlns:a="http://schemas.openxmlformats.org/drawingml/2006/main">
            <a:ext uri="{FF2B5EF4-FFF2-40B4-BE49-F238E27FC236}">
              <a16:creationId xmlns:a16="http://schemas.microsoft.com/office/drawing/2014/main" id="{B52FD0E9-834F-489E-AF6C-DCB01752FA33}"/>
            </a:ext>
          </a:extLst>
        </cdr:cNvPr>
        <cdr:cNvSpPr txBox="1"/>
      </cdr:nvSpPr>
      <cdr:spPr>
        <a:xfrm xmlns:a="http://schemas.openxmlformats.org/drawingml/2006/main">
          <a:off x="4562323" y="159657"/>
          <a:ext cx="390407" cy="2869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*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0.63984</cdr:x>
      <cdr:y>0.36102</cdr:y>
    </cdr:from>
    <cdr:to>
      <cdr:x>0.71151</cdr:x>
      <cdr:y>0.45648</cdr:y>
    </cdr:to>
    <cdr:sp macro="" textlink="">
      <cdr:nvSpPr>
        <cdr:cNvPr id="2" name="TextBox 6">
          <a:extLst xmlns:a="http://schemas.openxmlformats.org/drawingml/2006/main">
            <a:ext uri="{FF2B5EF4-FFF2-40B4-BE49-F238E27FC236}">
              <a16:creationId xmlns:a16="http://schemas.microsoft.com/office/drawing/2014/main" id="{BE4ABCDD-22B3-C4A7-B70D-8C0E5A3E84B1}"/>
            </a:ext>
          </a:extLst>
        </cdr:cNvPr>
        <cdr:cNvSpPr txBox="1"/>
      </cdr:nvSpPr>
      <cdr:spPr>
        <a:xfrm xmlns:a="http://schemas.openxmlformats.org/drawingml/2006/main">
          <a:off x="4543425" y="1331384"/>
          <a:ext cx="508897" cy="3520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*</a:t>
          </a:r>
        </a:p>
      </cdr:txBody>
    </cdr:sp>
  </cdr:relSizeAnchor>
  <cdr:relSizeAnchor xmlns:cdr="http://schemas.openxmlformats.org/drawingml/2006/chartDrawing">
    <cdr:from>
      <cdr:x>0.76728</cdr:x>
      <cdr:y>0.15439</cdr:y>
    </cdr:from>
    <cdr:to>
      <cdr:x>0.83894</cdr:x>
      <cdr:y>0.24985</cdr:y>
    </cdr:to>
    <cdr:sp macro="" textlink="">
      <cdr:nvSpPr>
        <cdr:cNvPr id="3" name="TextBox 6">
          <a:extLst xmlns:a="http://schemas.openxmlformats.org/drawingml/2006/main">
            <a:ext uri="{FF2B5EF4-FFF2-40B4-BE49-F238E27FC236}">
              <a16:creationId xmlns:a16="http://schemas.microsoft.com/office/drawing/2014/main" id="{BE4ABCDD-22B3-C4A7-B70D-8C0E5A3E84B1}"/>
            </a:ext>
          </a:extLst>
        </cdr:cNvPr>
        <cdr:cNvSpPr txBox="1"/>
      </cdr:nvSpPr>
      <cdr:spPr>
        <a:xfrm xmlns:a="http://schemas.openxmlformats.org/drawingml/2006/main">
          <a:off x="5448299" y="569384"/>
          <a:ext cx="508897" cy="3520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*</a:t>
          </a:r>
        </a:p>
      </cdr:txBody>
    </cdr:sp>
  </cdr:relSizeAnchor>
  <cdr:relSizeAnchor xmlns:cdr="http://schemas.openxmlformats.org/drawingml/2006/chartDrawing">
    <cdr:from>
      <cdr:x>0.62569</cdr:x>
      <cdr:y>0.40837</cdr:y>
    </cdr:from>
    <cdr:to>
      <cdr:x>0.69056</cdr:x>
      <cdr:y>0.43223</cdr:y>
    </cdr:to>
    <cdr:sp macro="" textlink="">
      <cdr:nvSpPr>
        <cdr:cNvPr id="4" name="Left Bracket 3">
          <a:extLst xmlns:a="http://schemas.openxmlformats.org/drawingml/2006/main">
            <a:ext uri="{FF2B5EF4-FFF2-40B4-BE49-F238E27FC236}">
              <a16:creationId xmlns:a16="http://schemas.microsoft.com/office/drawing/2014/main" id="{8A993825-DD51-AF52-8726-F7EA4142E313}"/>
            </a:ext>
          </a:extLst>
        </cdr:cNvPr>
        <cdr:cNvSpPr/>
      </cdr:nvSpPr>
      <cdr:spPr>
        <a:xfrm xmlns:a="http://schemas.openxmlformats.org/drawingml/2006/main" rot="5400000">
          <a:off x="4629218" y="1319675"/>
          <a:ext cx="87977" cy="460646"/>
        </a:xfrm>
        <a:prstGeom xmlns:a="http://schemas.openxmlformats.org/drawingml/2006/main" prst="leftBracke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0.75535</cdr:x>
      <cdr:y>0.20318</cdr:y>
    </cdr:from>
    <cdr:to>
      <cdr:x>0.82023</cdr:x>
      <cdr:y>0.22704</cdr:y>
    </cdr:to>
    <cdr:sp macro="" textlink="">
      <cdr:nvSpPr>
        <cdr:cNvPr id="5" name="Left Bracket 4">
          <a:extLst xmlns:a="http://schemas.openxmlformats.org/drawingml/2006/main">
            <a:ext uri="{FF2B5EF4-FFF2-40B4-BE49-F238E27FC236}">
              <a16:creationId xmlns:a16="http://schemas.microsoft.com/office/drawing/2014/main" id="{8A993825-DD51-AF52-8726-F7EA4142E313}"/>
            </a:ext>
          </a:extLst>
        </cdr:cNvPr>
        <cdr:cNvSpPr/>
      </cdr:nvSpPr>
      <cdr:spPr>
        <a:xfrm xmlns:a="http://schemas.openxmlformats.org/drawingml/2006/main" rot="5400000">
          <a:off x="5549967" y="562967"/>
          <a:ext cx="87977" cy="460646"/>
        </a:xfrm>
        <a:prstGeom xmlns:a="http://schemas.openxmlformats.org/drawingml/2006/main" prst="leftBracke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534458</xdr:colOff>
      <xdr:row>5</xdr:row>
      <xdr:rowOff>21167</xdr:rowOff>
    </xdr:from>
    <xdr:to>
      <xdr:col>20</xdr:col>
      <xdr:colOff>386292</xdr:colOff>
      <xdr:row>27</xdr:row>
      <xdr:rowOff>63501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2368166-6AD8-6699-B9C7-B3AF25A629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545042</xdr:colOff>
      <xdr:row>36</xdr:row>
      <xdr:rowOff>121709</xdr:rowOff>
    </xdr:from>
    <xdr:to>
      <xdr:col>19</xdr:col>
      <xdr:colOff>545042</xdr:colOff>
      <xdr:row>53</xdr:row>
      <xdr:rowOff>164041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85DF7A9-94D8-D5C7-45B4-F71C5C7B40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0.75495</cdr:x>
      <cdr:y>0.11575</cdr:y>
    </cdr:from>
    <cdr:to>
      <cdr:x>0.81393</cdr:x>
      <cdr:y>0.13896</cdr:y>
    </cdr:to>
    <cdr:sp macro="" textlink="">
      <cdr:nvSpPr>
        <cdr:cNvPr id="6" name="Left Bracket 5">
          <a:extLst xmlns:a="http://schemas.openxmlformats.org/drawingml/2006/main">
            <a:ext uri="{FF2B5EF4-FFF2-40B4-BE49-F238E27FC236}">
              <a16:creationId xmlns:a16="http://schemas.microsoft.com/office/drawing/2014/main" id="{708D0F08-4A49-BF45-5F8F-0F07A5E9A786}"/>
            </a:ext>
          </a:extLst>
        </cdr:cNvPr>
        <cdr:cNvSpPr/>
      </cdr:nvSpPr>
      <cdr:spPr>
        <a:xfrm xmlns:a="http://schemas.openxmlformats.org/drawingml/2006/main" rot="5400000">
          <a:off x="4663053" y="216925"/>
          <a:ext cx="71725" cy="353312"/>
        </a:xfrm>
        <a:prstGeom xmlns:a="http://schemas.openxmlformats.org/drawingml/2006/main" prst="leftBracke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0.63344</cdr:x>
      <cdr:y>0.3544</cdr:y>
    </cdr:from>
    <cdr:to>
      <cdr:x>0.69242</cdr:x>
      <cdr:y>0.37761</cdr:y>
    </cdr:to>
    <cdr:sp macro="" textlink="">
      <cdr:nvSpPr>
        <cdr:cNvPr id="7" name="Left Bracket 6">
          <a:extLst xmlns:a="http://schemas.openxmlformats.org/drawingml/2006/main">
            <a:ext uri="{FF2B5EF4-FFF2-40B4-BE49-F238E27FC236}">
              <a16:creationId xmlns:a16="http://schemas.microsoft.com/office/drawing/2014/main" id="{708D0F08-4A49-BF45-5F8F-0F07A5E9A786}"/>
            </a:ext>
          </a:extLst>
        </cdr:cNvPr>
        <cdr:cNvSpPr/>
      </cdr:nvSpPr>
      <cdr:spPr>
        <a:xfrm xmlns:a="http://schemas.openxmlformats.org/drawingml/2006/main" rot="5400000">
          <a:off x="4626220" y="1256356"/>
          <a:ext cx="92851" cy="415720"/>
        </a:xfrm>
        <a:prstGeom xmlns:a="http://schemas.openxmlformats.org/drawingml/2006/main" prst="leftBracke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0.76113</cdr:x>
      <cdr:y>0.06336</cdr:y>
    </cdr:from>
    <cdr:to>
      <cdr:x>0.82631</cdr:x>
      <cdr:y>0.1562</cdr:y>
    </cdr:to>
    <cdr:sp macro="" textlink="">
      <cdr:nvSpPr>
        <cdr:cNvPr id="9" name="TextBox 6">
          <a:extLst xmlns:a="http://schemas.openxmlformats.org/drawingml/2006/main">
            <a:ext uri="{FF2B5EF4-FFF2-40B4-BE49-F238E27FC236}">
              <a16:creationId xmlns:a16="http://schemas.microsoft.com/office/drawing/2014/main" id="{E476B298-6843-8AF8-1927-2071498AEF6A}"/>
            </a:ext>
          </a:extLst>
        </cdr:cNvPr>
        <cdr:cNvSpPr txBox="1"/>
      </cdr:nvSpPr>
      <cdr:spPr>
        <a:xfrm xmlns:a="http://schemas.openxmlformats.org/drawingml/2006/main">
          <a:off x="4559299" y="195791"/>
          <a:ext cx="390407" cy="2869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*</a:t>
          </a:r>
        </a:p>
      </cdr:txBody>
    </cdr:sp>
  </cdr:relSizeAnchor>
  <cdr:relSizeAnchor xmlns:cdr="http://schemas.openxmlformats.org/drawingml/2006/chartDrawing">
    <cdr:from>
      <cdr:x>0.64386</cdr:x>
      <cdr:y>0.30832</cdr:y>
    </cdr:from>
    <cdr:to>
      <cdr:x>0.70903</cdr:x>
      <cdr:y>0.40116</cdr:y>
    </cdr:to>
    <cdr:sp macro="" textlink="">
      <cdr:nvSpPr>
        <cdr:cNvPr id="10" name="TextBox 6">
          <a:extLst xmlns:a="http://schemas.openxmlformats.org/drawingml/2006/main">
            <a:ext uri="{FF2B5EF4-FFF2-40B4-BE49-F238E27FC236}">
              <a16:creationId xmlns:a16="http://schemas.microsoft.com/office/drawing/2014/main" id="{E476B298-6843-8AF8-1927-2071498AEF6A}"/>
            </a:ext>
          </a:extLst>
        </cdr:cNvPr>
        <cdr:cNvSpPr txBox="1"/>
      </cdr:nvSpPr>
      <cdr:spPr>
        <a:xfrm xmlns:a="http://schemas.openxmlformats.org/drawingml/2006/main">
          <a:off x="4538274" y="1233450"/>
          <a:ext cx="459351" cy="3714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*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0.51335</cdr:x>
      <cdr:y>0.38055</cdr:y>
    </cdr:from>
    <cdr:to>
      <cdr:x>0.58078</cdr:x>
      <cdr:y>0.47308</cdr:y>
    </cdr:to>
    <cdr:sp macro="" textlink="">
      <cdr:nvSpPr>
        <cdr:cNvPr id="2" name="TextBox 6">
          <a:extLst xmlns:a="http://schemas.openxmlformats.org/drawingml/2006/main">
            <a:ext uri="{FF2B5EF4-FFF2-40B4-BE49-F238E27FC236}">
              <a16:creationId xmlns:a16="http://schemas.microsoft.com/office/drawing/2014/main" id="{B52FD0E9-834F-489E-AF6C-DCB01752FA33}"/>
            </a:ext>
          </a:extLst>
        </cdr:cNvPr>
        <cdr:cNvSpPr txBox="1"/>
      </cdr:nvSpPr>
      <cdr:spPr>
        <a:xfrm xmlns:a="http://schemas.openxmlformats.org/drawingml/2006/main">
          <a:off x="2971801" y="1180042"/>
          <a:ext cx="390407" cy="2869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*</a:t>
          </a:r>
        </a:p>
      </cdr:txBody>
    </cdr:sp>
  </cdr:relSizeAnchor>
  <cdr:relSizeAnchor xmlns:cdr="http://schemas.openxmlformats.org/drawingml/2006/chartDrawing">
    <cdr:from>
      <cdr:x>0.76472</cdr:x>
      <cdr:y>0.10683</cdr:y>
    </cdr:from>
    <cdr:to>
      <cdr:x>0.83216</cdr:x>
      <cdr:y>0.19936</cdr:y>
    </cdr:to>
    <cdr:sp macro="" textlink="">
      <cdr:nvSpPr>
        <cdr:cNvPr id="3" name="TextBox 6">
          <a:extLst xmlns:a="http://schemas.openxmlformats.org/drawingml/2006/main">
            <a:ext uri="{FF2B5EF4-FFF2-40B4-BE49-F238E27FC236}">
              <a16:creationId xmlns:a16="http://schemas.microsoft.com/office/drawing/2014/main" id="{B52FD0E9-834F-489E-AF6C-DCB01752FA33}"/>
            </a:ext>
          </a:extLst>
        </cdr:cNvPr>
        <cdr:cNvSpPr txBox="1"/>
      </cdr:nvSpPr>
      <cdr:spPr>
        <a:xfrm xmlns:a="http://schemas.openxmlformats.org/drawingml/2006/main">
          <a:off x="4427008" y="331259"/>
          <a:ext cx="390407" cy="2869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*</a:t>
          </a:r>
        </a:p>
      </cdr:txBody>
    </cdr:sp>
  </cdr:relSizeAnchor>
  <cdr:relSizeAnchor xmlns:cdr="http://schemas.openxmlformats.org/drawingml/2006/chartDrawing">
    <cdr:from>
      <cdr:x>0.634</cdr:x>
      <cdr:y>0.17167</cdr:y>
    </cdr:from>
    <cdr:to>
      <cdr:x>0.70144</cdr:x>
      <cdr:y>0.2642</cdr:y>
    </cdr:to>
    <cdr:sp macro="" textlink="">
      <cdr:nvSpPr>
        <cdr:cNvPr id="4" name="TextBox 6">
          <a:extLst xmlns:a="http://schemas.openxmlformats.org/drawingml/2006/main">
            <a:ext uri="{FF2B5EF4-FFF2-40B4-BE49-F238E27FC236}">
              <a16:creationId xmlns:a16="http://schemas.microsoft.com/office/drawing/2014/main" id="{B52FD0E9-834F-489E-AF6C-DCB01752FA33}"/>
            </a:ext>
          </a:extLst>
        </cdr:cNvPr>
        <cdr:cNvSpPr txBox="1"/>
      </cdr:nvSpPr>
      <cdr:spPr>
        <a:xfrm xmlns:a="http://schemas.openxmlformats.org/drawingml/2006/main">
          <a:off x="3670300" y="532342"/>
          <a:ext cx="390407" cy="2869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*</a:t>
          </a:r>
        </a:p>
      </cdr:txBody>
    </cdr:sp>
  </cdr:relSizeAnchor>
  <cdr:relSizeAnchor xmlns:cdr="http://schemas.openxmlformats.org/drawingml/2006/chartDrawing">
    <cdr:from>
      <cdr:x>0.50969</cdr:x>
      <cdr:y>0.43447</cdr:y>
    </cdr:from>
    <cdr:to>
      <cdr:x>0.57072</cdr:x>
      <cdr:y>0.4576</cdr:y>
    </cdr:to>
    <cdr:sp macro="" textlink="">
      <cdr:nvSpPr>
        <cdr:cNvPr id="5" name="Left Bracket 4">
          <a:extLst xmlns:a="http://schemas.openxmlformats.org/drawingml/2006/main">
            <a:ext uri="{FF2B5EF4-FFF2-40B4-BE49-F238E27FC236}">
              <a16:creationId xmlns:a16="http://schemas.microsoft.com/office/drawing/2014/main" id="{708D0F08-4A49-BF45-5F8F-0F07A5E9A786}"/>
            </a:ext>
          </a:extLst>
        </cdr:cNvPr>
        <cdr:cNvSpPr/>
      </cdr:nvSpPr>
      <cdr:spPr>
        <a:xfrm xmlns:a="http://schemas.openxmlformats.org/drawingml/2006/main" rot="5400000">
          <a:off x="3091427" y="1206466"/>
          <a:ext cx="71725" cy="353312"/>
        </a:xfrm>
        <a:prstGeom xmlns:a="http://schemas.openxmlformats.org/drawingml/2006/main" prst="leftBracke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0.75649</cdr:x>
      <cdr:y>0.15631</cdr:y>
    </cdr:from>
    <cdr:to>
      <cdr:x>0.81752</cdr:x>
      <cdr:y>0.17944</cdr:y>
    </cdr:to>
    <cdr:sp macro="" textlink="">
      <cdr:nvSpPr>
        <cdr:cNvPr id="6" name="Left Bracket 5">
          <a:extLst xmlns:a="http://schemas.openxmlformats.org/drawingml/2006/main">
            <a:ext uri="{FF2B5EF4-FFF2-40B4-BE49-F238E27FC236}">
              <a16:creationId xmlns:a16="http://schemas.microsoft.com/office/drawing/2014/main" id="{708D0F08-4A49-BF45-5F8F-0F07A5E9A786}"/>
            </a:ext>
          </a:extLst>
        </cdr:cNvPr>
        <cdr:cNvSpPr/>
      </cdr:nvSpPr>
      <cdr:spPr>
        <a:xfrm xmlns:a="http://schemas.openxmlformats.org/drawingml/2006/main" rot="5400000">
          <a:off x="4520177" y="343925"/>
          <a:ext cx="71725" cy="353312"/>
        </a:xfrm>
        <a:prstGeom xmlns:a="http://schemas.openxmlformats.org/drawingml/2006/main" prst="leftBracke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0.62943</cdr:x>
      <cdr:y>0.22287</cdr:y>
    </cdr:from>
    <cdr:to>
      <cdr:x>0.69046</cdr:x>
      <cdr:y>0.246</cdr:y>
    </cdr:to>
    <cdr:sp macro="" textlink="">
      <cdr:nvSpPr>
        <cdr:cNvPr id="7" name="Left Bracket 6">
          <a:extLst xmlns:a="http://schemas.openxmlformats.org/drawingml/2006/main">
            <a:ext uri="{FF2B5EF4-FFF2-40B4-BE49-F238E27FC236}">
              <a16:creationId xmlns:a16="http://schemas.microsoft.com/office/drawing/2014/main" id="{708D0F08-4A49-BF45-5F8F-0F07A5E9A786}"/>
            </a:ext>
          </a:extLst>
        </cdr:cNvPr>
        <cdr:cNvSpPr/>
      </cdr:nvSpPr>
      <cdr:spPr>
        <a:xfrm xmlns:a="http://schemas.openxmlformats.org/drawingml/2006/main" rot="5400000">
          <a:off x="3784635" y="550300"/>
          <a:ext cx="71725" cy="353312"/>
        </a:xfrm>
        <a:prstGeom xmlns:a="http://schemas.openxmlformats.org/drawingml/2006/main" prst="leftBracke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0F651-CC83-457A-BC9F-8A45B803D91C}">
  <dimension ref="A1:L36"/>
  <sheetViews>
    <sheetView topLeftCell="A17" workbookViewId="0">
      <selection activeCell="D25" sqref="D25"/>
    </sheetView>
  </sheetViews>
  <sheetFormatPr defaultRowHeight="14.35" x14ac:dyDescent="0.5"/>
  <cols>
    <col min="3" max="5" width="9.5859375" bestFit="1" customWidth="1"/>
    <col min="6" max="6" width="10.5859375" bestFit="1" customWidth="1"/>
    <col min="7" max="7" width="9.5859375" bestFit="1" customWidth="1"/>
    <col min="8" max="9" width="10.5859375" bestFit="1" customWidth="1"/>
    <col min="10" max="12" width="9.5859375" bestFit="1" customWidth="1"/>
  </cols>
  <sheetData>
    <row r="1" spans="1:12" x14ac:dyDescent="0.5">
      <c r="J1" t="s">
        <v>23</v>
      </c>
    </row>
    <row r="2" spans="1:12" x14ac:dyDescent="0.5">
      <c r="A2" t="s">
        <v>10</v>
      </c>
      <c r="C2" s="1" t="s">
        <v>2</v>
      </c>
      <c r="D2" s="1" t="s">
        <v>3</v>
      </c>
      <c r="E2" s="1" t="s">
        <v>4</v>
      </c>
      <c r="F2" s="1" t="s">
        <v>12</v>
      </c>
      <c r="G2" s="1">
        <v>10</v>
      </c>
      <c r="H2" s="1">
        <v>100</v>
      </c>
      <c r="I2" s="1">
        <v>150</v>
      </c>
      <c r="J2" s="1">
        <v>10</v>
      </c>
      <c r="K2" s="1">
        <v>100</v>
      </c>
      <c r="L2" s="1">
        <v>150</v>
      </c>
    </row>
    <row r="3" spans="1:12" x14ac:dyDescent="0.5">
      <c r="B3" s="1" t="s">
        <v>5</v>
      </c>
      <c r="C3">
        <v>4</v>
      </c>
      <c r="D3">
        <v>6</v>
      </c>
      <c r="E3">
        <v>4</v>
      </c>
      <c r="F3">
        <v>48</v>
      </c>
      <c r="G3">
        <v>9</v>
      </c>
      <c r="H3">
        <v>23</v>
      </c>
      <c r="I3">
        <v>43</v>
      </c>
      <c r="J3">
        <v>5</v>
      </c>
      <c r="K3">
        <v>4</v>
      </c>
      <c r="L3">
        <v>6</v>
      </c>
    </row>
    <row r="4" spans="1:12" x14ac:dyDescent="0.5">
      <c r="B4" s="1" t="s">
        <v>6</v>
      </c>
      <c r="C4">
        <v>5</v>
      </c>
      <c r="D4">
        <v>6</v>
      </c>
      <c r="E4">
        <v>5</v>
      </c>
      <c r="F4">
        <v>8</v>
      </c>
      <c r="G4">
        <v>8</v>
      </c>
      <c r="H4">
        <v>27</v>
      </c>
      <c r="I4">
        <v>46</v>
      </c>
      <c r="J4">
        <v>4</v>
      </c>
      <c r="K4">
        <v>4</v>
      </c>
      <c r="L4">
        <v>7</v>
      </c>
    </row>
    <row r="5" spans="1:12" x14ac:dyDescent="0.5">
      <c r="B5" s="1" t="s">
        <v>7</v>
      </c>
      <c r="C5">
        <v>5</v>
      </c>
      <c r="D5">
        <v>5</v>
      </c>
      <c r="E5">
        <v>6</v>
      </c>
      <c r="F5">
        <v>18</v>
      </c>
      <c r="G5">
        <v>8</v>
      </c>
      <c r="H5">
        <v>15</v>
      </c>
      <c r="I5">
        <v>37</v>
      </c>
      <c r="J5">
        <v>4</v>
      </c>
      <c r="K5">
        <v>4</v>
      </c>
      <c r="L5">
        <v>8</v>
      </c>
    </row>
    <row r="6" spans="1:12" x14ac:dyDescent="0.5">
      <c r="B6" s="1" t="s">
        <v>15</v>
      </c>
      <c r="C6">
        <v>6</v>
      </c>
      <c r="D6">
        <v>22</v>
      </c>
      <c r="E6">
        <v>5</v>
      </c>
      <c r="F6">
        <v>6</v>
      </c>
      <c r="G6">
        <v>7</v>
      </c>
      <c r="H6">
        <v>8</v>
      </c>
      <c r="I6">
        <v>17</v>
      </c>
      <c r="J6">
        <v>8</v>
      </c>
      <c r="K6">
        <v>1</v>
      </c>
      <c r="L6">
        <v>6</v>
      </c>
    </row>
    <row r="7" spans="1:12" x14ac:dyDescent="0.5">
      <c r="B7" s="1" t="s">
        <v>16</v>
      </c>
      <c r="C7">
        <v>5</v>
      </c>
      <c r="D7">
        <v>8</v>
      </c>
      <c r="E7">
        <v>8</v>
      </c>
      <c r="F7">
        <v>16</v>
      </c>
      <c r="G7">
        <v>9</v>
      </c>
      <c r="H7">
        <v>4</v>
      </c>
      <c r="I7">
        <v>16</v>
      </c>
      <c r="J7">
        <v>2</v>
      </c>
      <c r="K7">
        <v>2</v>
      </c>
      <c r="L7">
        <v>10</v>
      </c>
    </row>
    <row r="8" spans="1:12" x14ac:dyDescent="0.5">
      <c r="B8" s="1" t="s">
        <v>17</v>
      </c>
      <c r="C8">
        <v>2</v>
      </c>
      <c r="D8">
        <v>6</v>
      </c>
      <c r="F8">
        <v>19</v>
      </c>
      <c r="G8">
        <v>6</v>
      </c>
      <c r="H8">
        <v>10</v>
      </c>
      <c r="I8">
        <v>24</v>
      </c>
      <c r="J8">
        <v>4</v>
      </c>
      <c r="K8">
        <v>3</v>
      </c>
      <c r="L8">
        <v>7</v>
      </c>
    </row>
    <row r="9" spans="1:12" x14ac:dyDescent="0.5">
      <c r="B9" s="1" t="s">
        <v>18</v>
      </c>
      <c r="C9">
        <v>8</v>
      </c>
      <c r="D9">
        <v>8</v>
      </c>
      <c r="G9">
        <v>10</v>
      </c>
      <c r="H9">
        <v>15</v>
      </c>
      <c r="I9">
        <v>30</v>
      </c>
      <c r="L9">
        <v>7</v>
      </c>
    </row>
    <row r="10" spans="1:12" x14ac:dyDescent="0.5">
      <c r="B10" s="1" t="s">
        <v>19</v>
      </c>
      <c r="C10">
        <v>5</v>
      </c>
      <c r="D10">
        <v>10</v>
      </c>
      <c r="G10">
        <v>7</v>
      </c>
      <c r="H10">
        <v>11</v>
      </c>
      <c r="I10">
        <v>37</v>
      </c>
    </row>
    <row r="11" spans="1:12" x14ac:dyDescent="0.5">
      <c r="B11" s="1" t="s">
        <v>20</v>
      </c>
      <c r="C11">
        <v>4</v>
      </c>
      <c r="D11">
        <v>16</v>
      </c>
      <c r="G11">
        <v>10</v>
      </c>
      <c r="H11">
        <v>40</v>
      </c>
      <c r="I11">
        <v>35</v>
      </c>
    </row>
    <row r="12" spans="1:12" x14ac:dyDescent="0.5">
      <c r="B12" s="1" t="s">
        <v>21</v>
      </c>
      <c r="C12">
        <v>8</v>
      </c>
      <c r="D12">
        <v>6</v>
      </c>
      <c r="G12">
        <v>7</v>
      </c>
      <c r="H12">
        <v>47</v>
      </c>
      <c r="I12">
        <v>30</v>
      </c>
    </row>
    <row r="13" spans="1:12" x14ac:dyDescent="0.5">
      <c r="B13" s="1" t="s">
        <v>22</v>
      </c>
      <c r="C13">
        <v>9</v>
      </c>
      <c r="D13">
        <v>9</v>
      </c>
      <c r="G13">
        <v>6</v>
      </c>
      <c r="H13">
        <v>23</v>
      </c>
      <c r="I13">
        <v>46</v>
      </c>
    </row>
    <row r="14" spans="1:12" x14ac:dyDescent="0.5">
      <c r="B14" s="1" t="s">
        <v>24</v>
      </c>
      <c r="C14">
        <v>8</v>
      </c>
      <c r="D14">
        <v>7</v>
      </c>
      <c r="G14">
        <v>17</v>
      </c>
      <c r="H14">
        <v>14</v>
      </c>
      <c r="I14">
        <v>21</v>
      </c>
    </row>
    <row r="15" spans="1:12" x14ac:dyDescent="0.5">
      <c r="B15" s="1" t="s">
        <v>25</v>
      </c>
      <c r="C15">
        <v>5</v>
      </c>
      <c r="D15">
        <v>8</v>
      </c>
      <c r="G15">
        <v>5</v>
      </c>
      <c r="H15">
        <v>27</v>
      </c>
      <c r="I15">
        <v>43</v>
      </c>
    </row>
    <row r="16" spans="1:12" x14ac:dyDescent="0.5">
      <c r="B16" s="1" t="s">
        <v>26</v>
      </c>
      <c r="C16">
        <v>12</v>
      </c>
      <c r="D16">
        <v>5</v>
      </c>
      <c r="G16">
        <v>6</v>
      </c>
      <c r="I16">
        <v>13</v>
      </c>
    </row>
    <row r="17" spans="1:12" x14ac:dyDescent="0.5">
      <c r="B17" s="1" t="s">
        <v>27</v>
      </c>
      <c r="C17">
        <v>8</v>
      </c>
      <c r="D17">
        <v>12</v>
      </c>
      <c r="G17">
        <v>9</v>
      </c>
      <c r="I17">
        <v>15</v>
      </c>
    </row>
    <row r="18" spans="1:12" x14ac:dyDescent="0.5">
      <c r="B18" s="1"/>
      <c r="D18">
        <v>12</v>
      </c>
      <c r="G18">
        <v>8</v>
      </c>
    </row>
    <row r="19" spans="1:12" x14ac:dyDescent="0.5">
      <c r="B19" s="1"/>
      <c r="G19">
        <v>8</v>
      </c>
    </row>
    <row r="20" spans="1:12" x14ac:dyDescent="0.5">
      <c r="C20" s="6">
        <f>AVERAGE(C3:C17)</f>
        <v>6.2666666666666666</v>
      </c>
      <c r="D20" s="6">
        <f t="shared" ref="D20:L20" si="0">AVERAGE(D3:D17)</f>
        <v>8.9333333333333336</v>
      </c>
      <c r="E20" s="6">
        <f t="shared" si="0"/>
        <v>5.6</v>
      </c>
      <c r="F20" s="6">
        <f t="shared" si="0"/>
        <v>19.166666666666668</v>
      </c>
      <c r="G20" s="6">
        <f t="shared" si="0"/>
        <v>8.2666666666666675</v>
      </c>
      <c r="H20" s="6">
        <f t="shared" si="0"/>
        <v>20.307692307692307</v>
      </c>
      <c r="I20" s="6">
        <f t="shared" si="0"/>
        <v>30.2</v>
      </c>
      <c r="J20" s="6">
        <f t="shared" si="0"/>
        <v>4.5</v>
      </c>
      <c r="K20" s="6">
        <f t="shared" si="0"/>
        <v>3</v>
      </c>
      <c r="L20" s="6">
        <f t="shared" si="0"/>
        <v>7.2857142857142856</v>
      </c>
    </row>
    <row r="22" spans="1:12" x14ac:dyDescent="0.5">
      <c r="A22" t="s">
        <v>11</v>
      </c>
      <c r="C22" s="1" t="s">
        <v>2</v>
      </c>
      <c r="D22" s="1" t="s">
        <v>3</v>
      </c>
      <c r="E22" s="1" t="s">
        <v>4</v>
      </c>
      <c r="F22" s="1" t="s">
        <v>12</v>
      </c>
      <c r="G22" s="1">
        <v>10</v>
      </c>
      <c r="H22" s="1">
        <v>100</v>
      </c>
      <c r="I22" s="1">
        <v>150</v>
      </c>
      <c r="J22" s="1">
        <v>10</v>
      </c>
      <c r="K22" s="1">
        <v>100</v>
      </c>
      <c r="L22" s="1">
        <v>150</v>
      </c>
    </row>
    <row r="23" spans="1:12" x14ac:dyDescent="0.5">
      <c r="B23" s="1" t="s">
        <v>5</v>
      </c>
      <c r="C23">
        <v>7</v>
      </c>
      <c r="D23">
        <v>6</v>
      </c>
      <c r="E23">
        <v>5</v>
      </c>
      <c r="G23">
        <v>5</v>
      </c>
      <c r="H23">
        <v>7</v>
      </c>
      <c r="I23">
        <v>14</v>
      </c>
      <c r="J23">
        <v>5</v>
      </c>
      <c r="K23">
        <v>5</v>
      </c>
      <c r="L23">
        <v>5</v>
      </c>
    </row>
    <row r="24" spans="1:12" x14ac:dyDescent="0.5">
      <c r="B24" s="1" t="s">
        <v>6</v>
      </c>
      <c r="C24">
        <v>9</v>
      </c>
      <c r="D24">
        <v>5</v>
      </c>
      <c r="E24">
        <v>3</v>
      </c>
      <c r="G24">
        <v>4</v>
      </c>
      <c r="H24">
        <v>7</v>
      </c>
      <c r="I24">
        <v>13</v>
      </c>
      <c r="J24">
        <v>3</v>
      </c>
      <c r="K24">
        <v>4</v>
      </c>
      <c r="L24">
        <v>5</v>
      </c>
    </row>
    <row r="25" spans="1:12" x14ac:dyDescent="0.5">
      <c r="B25" s="1" t="s">
        <v>7</v>
      </c>
      <c r="C25">
        <v>8</v>
      </c>
      <c r="D25">
        <v>6</v>
      </c>
      <c r="E25">
        <v>4</v>
      </c>
      <c r="G25">
        <v>5</v>
      </c>
      <c r="H25">
        <v>4</v>
      </c>
      <c r="I25">
        <v>9</v>
      </c>
      <c r="J25">
        <v>3</v>
      </c>
      <c r="K25">
        <v>3</v>
      </c>
      <c r="L25">
        <v>7</v>
      </c>
    </row>
    <row r="26" spans="1:12" x14ac:dyDescent="0.5">
      <c r="B26" s="1" t="s">
        <v>15</v>
      </c>
      <c r="C26">
        <v>4</v>
      </c>
      <c r="G26">
        <v>3</v>
      </c>
      <c r="H26">
        <v>5</v>
      </c>
      <c r="I26">
        <v>11</v>
      </c>
    </row>
    <row r="27" spans="1:12" x14ac:dyDescent="0.5">
      <c r="B27" s="1" t="s">
        <v>16</v>
      </c>
      <c r="C27">
        <v>3</v>
      </c>
      <c r="G27">
        <v>3</v>
      </c>
      <c r="H27">
        <v>5</v>
      </c>
      <c r="I27">
        <v>11</v>
      </c>
    </row>
    <row r="28" spans="1:12" x14ac:dyDescent="0.5">
      <c r="B28" s="1"/>
      <c r="C28">
        <v>5</v>
      </c>
      <c r="G28">
        <v>3</v>
      </c>
      <c r="H28">
        <v>6</v>
      </c>
      <c r="I28">
        <v>11</v>
      </c>
    </row>
    <row r="29" spans="1:12" x14ac:dyDescent="0.5">
      <c r="B29" s="1"/>
      <c r="C29">
        <v>4</v>
      </c>
      <c r="G29">
        <v>4</v>
      </c>
      <c r="H29">
        <v>10</v>
      </c>
      <c r="I29">
        <v>11</v>
      </c>
    </row>
    <row r="30" spans="1:12" x14ac:dyDescent="0.5">
      <c r="C30">
        <v>6</v>
      </c>
      <c r="G30">
        <v>5</v>
      </c>
      <c r="H30">
        <v>6</v>
      </c>
      <c r="I30">
        <v>15</v>
      </c>
    </row>
    <row r="31" spans="1:12" x14ac:dyDescent="0.5">
      <c r="C31">
        <v>7</v>
      </c>
      <c r="G31">
        <v>3</v>
      </c>
      <c r="H31">
        <v>8</v>
      </c>
      <c r="I31">
        <v>6</v>
      </c>
    </row>
    <row r="32" spans="1:12" x14ac:dyDescent="0.5">
      <c r="C32">
        <v>5</v>
      </c>
      <c r="G32">
        <v>6</v>
      </c>
      <c r="H32">
        <v>6</v>
      </c>
      <c r="I32">
        <v>9</v>
      </c>
    </row>
    <row r="33" spans="1:12" x14ac:dyDescent="0.5">
      <c r="C33">
        <v>6</v>
      </c>
      <c r="G33">
        <v>5</v>
      </c>
      <c r="H33">
        <v>6</v>
      </c>
      <c r="I33">
        <v>7</v>
      </c>
    </row>
    <row r="34" spans="1:12" x14ac:dyDescent="0.5">
      <c r="H34">
        <v>6</v>
      </c>
    </row>
    <row r="36" spans="1:12" x14ac:dyDescent="0.5">
      <c r="A36" t="s">
        <v>39</v>
      </c>
      <c r="C36" s="6">
        <f>AVERAGE(C23:C33)</f>
        <v>5.8181818181818183</v>
      </c>
      <c r="D36" s="6">
        <f t="shared" ref="D36:L36" si="1">AVERAGE(D23:D33)</f>
        <v>5.666666666666667</v>
      </c>
      <c r="E36" s="6">
        <f t="shared" si="1"/>
        <v>4</v>
      </c>
      <c r="F36" s="6" t="e">
        <f t="shared" si="1"/>
        <v>#DIV/0!</v>
      </c>
      <c r="G36" s="6">
        <f t="shared" si="1"/>
        <v>4.1818181818181817</v>
      </c>
      <c r="H36" s="6">
        <f t="shared" si="1"/>
        <v>6.3636363636363633</v>
      </c>
      <c r="I36" s="6">
        <f t="shared" si="1"/>
        <v>10.636363636363637</v>
      </c>
      <c r="J36" s="6">
        <f t="shared" si="1"/>
        <v>3.6666666666666665</v>
      </c>
      <c r="K36" s="6">
        <f t="shared" si="1"/>
        <v>4</v>
      </c>
      <c r="L36" s="6">
        <f t="shared" si="1"/>
        <v>5.666666666666667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9F36E-AC49-4757-B623-58C07F693A89}">
  <dimension ref="A1:O49"/>
  <sheetViews>
    <sheetView tabSelected="1" topLeftCell="A27" zoomScale="80" zoomScaleNormal="80" workbookViewId="0">
      <selection activeCell="K72" sqref="K72"/>
    </sheetView>
  </sheetViews>
  <sheetFormatPr defaultRowHeight="14.35" x14ac:dyDescent="0.5"/>
  <cols>
    <col min="3" max="5" width="14.41015625" bestFit="1" customWidth="1"/>
    <col min="6" max="6" width="12.1171875" customWidth="1"/>
    <col min="7" max="9" width="14.41015625" bestFit="1" customWidth="1"/>
    <col min="10" max="10" width="14.29296875" bestFit="1" customWidth="1"/>
    <col min="11" max="11" width="12.234375" bestFit="1" customWidth="1"/>
    <col min="12" max="12" width="14.29296875" bestFit="1" customWidth="1"/>
  </cols>
  <sheetData>
    <row r="1" spans="1:15" x14ac:dyDescent="0.5">
      <c r="A1" t="s">
        <v>0</v>
      </c>
      <c r="C1" t="s">
        <v>1</v>
      </c>
    </row>
    <row r="3" spans="1:15" x14ac:dyDescent="0.5">
      <c r="A3" t="s">
        <v>10</v>
      </c>
      <c r="C3" s="1" t="s">
        <v>2</v>
      </c>
      <c r="D3" s="1" t="s">
        <v>3</v>
      </c>
      <c r="E3" s="1" t="s">
        <v>4</v>
      </c>
      <c r="F3" s="1" t="s">
        <v>12</v>
      </c>
      <c r="G3" s="1">
        <v>10</v>
      </c>
      <c r="H3" s="1">
        <v>100</v>
      </c>
      <c r="I3" s="1">
        <v>150</v>
      </c>
      <c r="J3" s="1">
        <v>10</v>
      </c>
      <c r="K3" s="1">
        <v>100</v>
      </c>
      <c r="L3" s="1">
        <v>150</v>
      </c>
    </row>
    <row r="4" spans="1:15" x14ac:dyDescent="0.5">
      <c r="B4" s="1" t="s">
        <v>5</v>
      </c>
      <c r="C4">
        <v>6</v>
      </c>
      <c r="D4">
        <v>6</v>
      </c>
      <c r="E4">
        <v>5</v>
      </c>
      <c r="F4">
        <v>18</v>
      </c>
      <c r="G4">
        <v>9</v>
      </c>
      <c r="H4">
        <v>23</v>
      </c>
      <c r="I4">
        <v>30</v>
      </c>
      <c r="J4">
        <v>4</v>
      </c>
      <c r="K4">
        <v>4</v>
      </c>
      <c r="L4">
        <v>6</v>
      </c>
    </row>
    <row r="5" spans="1:15" x14ac:dyDescent="0.5">
      <c r="B5" s="1" t="s">
        <v>6</v>
      </c>
      <c r="C5">
        <v>8</v>
      </c>
      <c r="D5">
        <v>6</v>
      </c>
      <c r="E5">
        <v>5</v>
      </c>
      <c r="F5">
        <v>16</v>
      </c>
      <c r="G5">
        <v>9</v>
      </c>
      <c r="H5">
        <v>23</v>
      </c>
      <c r="I5">
        <v>30</v>
      </c>
      <c r="J5">
        <v>5</v>
      </c>
      <c r="K5">
        <v>4</v>
      </c>
      <c r="L5">
        <v>6</v>
      </c>
    </row>
    <row r="6" spans="1:15" x14ac:dyDescent="0.5">
      <c r="B6" s="1" t="s">
        <v>7</v>
      </c>
      <c r="C6">
        <v>5</v>
      </c>
      <c r="D6">
        <v>5</v>
      </c>
      <c r="E6">
        <v>6</v>
      </c>
      <c r="F6">
        <v>19</v>
      </c>
      <c r="G6">
        <v>10</v>
      </c>
      <c r="H6">
        <v>27</v>
      </c>
      <c r="I6">
        <v>35</v>
      </c>
      <c r="J6">
        <v>4</v>
      </c>
      <c r="K6">
        <v>4</v>
      </c>
      <c r="L6">
        <v>7</v>
      </c>
    </row>
    <row r="7" spans="1:15" x14ac:dyDescent="0.5">
      <c r="B7" s="1" t="s">
        <v>8</v>
      </c>
      <c r="C7" s="12">
        <f>AVERAGE(C4:C6)</f>
        <v>6.333333333333333</v>
      </c>
      <c r="D7" s="12">
        <f t="shared" ref="D7:L7" si="0">AVERAGE(D4:D6)</f>
        <v>5.666666666666667</v>
      </c>
      <c r="E7" s="12">
        <f t="shared" si="0"/>
        <v>5.333333333333333</v>
      </c>
      <c r="F7" s="12">
        <f t="shared" si="0"/>
        <v>17.666666666666668</v>
      </c>
      <c r="G7" s="12">
        <f t="shared" si="0"/>
        <v>9.3333333333333339</v>
      </c>
      <c r="H7" s="12">
        <f t="shared" si="0"/>
        <v>24.333333333333332</v>
      </c>
      <c r="I7" s="12">
        <f t="shared" si="0"/>
        <v>31.666666666666668</v>
      </c>
      <c r="J7" s="12">
        <f t="shared" si="0"/>
        <v>4.333333333333333</v>
      </c>
      <c r="K7" s="12">
        <f t="shared" si="0"/>
        <v>4</v>
      </c>
      <c r="L7" s="12">
        <f t="shared" si="0"/>
        <v>6.333333333333333</v>
      </c>
    </row>
    <row r="8" spans="1:15" x14ac:dyDescent="0.5">
      <c r="B8" s="1" t="s">
        <v>9</v>
      </c>
      <c r="C8" s="8">
        <f>STDEV(C4:C7,C4:C7)</f>
        <v>1.1547005383792504</v>
      </c>
      <c r="D8" s="8">
        <f t="shared" ref="D8:L8" si="1">STDEV(D4:D7,D4:D7)</f>
        <v>0.43643578047198478</v>
      </c>
      <c r="E8" s="8">
        <f t="shared" si="1"/>
        <v>0.43643578047198478</v>
      </c>
      <c r="F8" s="8">
        <f t="shared" si="1"/>
        <v>1.1547005383792517</v>
      </c>
      <c r="G8" s="8">
        <f t="shared" si="1"/>
        <v>0.43643578047198472</v>
      </c>
      <c r="H8" s="8">
        <f t="shared" si="1"/>
        <v>1.7457431218879391</v>
      </c>
      <c r="I8" s="8">
        <f t="shared" si="1"/>
        <v>2.1821789023599236</v>
      </c>
      <c r="J8" s="8">
        <f t="shared" si="1"/>
        <v>0.43643578047198478</v>
      </c>
      <c r="K8" s="8">
        <f t="shared" si="1"/>
        <v>0</v>
      </c>
      <c r="L8" s="8">
        <f t="shared" si="1"/>
        <v>0.43643578047198478</v>
      </c>
    </row>
    <row r="9" spans="1:15" x14ac:dyDescent="0.5">
      <c r="B9" s="1" t="s">
        <v>28</v>
      </c>
      <c r="C9">
        <f>_xlfn.T.TEST(C4:C6,C4:C6,2,2)</f>
        <v>1</v>
      </c>
      <c r="D9">
        <f>_xlfn.T.TEST(D4:D6,$C$4:$C$6,2,2)</f>
        <v>0.51851851851851893</v>
      </c>
      <c r="E9">
        <f t="shared" ref="E9:L9" si="2">_xlfn.T.TEST(E4:E6,$C$4:$C$6,2,2)</f>
        <v>0.34864113944020414</v>
      </c>
      <c r="F9" s="9">
        <f t="shared" si="2"/>
        <v>8.1323587296519616E-4</v>
      </c>
      <c r="G9" s="9">
        <f t="shared" si="2"/>
        <v>3.3471744961631446E-2</v>
      </c>
      <c r="H9" s="9">
        <f t="shared" si="2"/>
        <v>3.5443243572229983E-4</v>
      </c>
      <c r="I9" s="9">
        <f t="shared" si="2"/>
        <v>1.7755148640362549E-4</v>
      </c>
      <c r="J9">
        <f t="shared" si="2"/>
        <v>0.10119150721829538</v>
      </c>
      <c r="K9">
        <f t="shared" si="2"/>
        <v>5.72352311066315E-2</v>
      </c>
      <c r="L9">
        <f t="shared" si="2"/>
        <v>1</v>
      </c>
      <c r="O9" s="9" t="s">
        <v>29</v>
      </c>
    </row>
    <row r="10" spans="1:15" x14ac:dyDescent="0.5">
      <c r="B10" s="1" t="s">
        <v>34</v>
      </c>
      <c r="G10">
        <f>TTEST(G4:G6,J4:J6,2,2)</f>
        <v>4.4723807043463266E-4</v>
      </c>
      <c r="H10">
        <f>TTEST(H4:H6,K4:K6,2,2)</f>
        <v>1.0782607513358939E-4</v>
      </c>
      <c r="I10">
        <f>TTEST(I4:I6,L4:L6,2,2)</f>
        <v>1.1801083102911697E-4</v>
      </c>
    </row>
    <row r="11" spans="1:15" x14ac:dyDescent="0.5">
      <c r="C11" s="10">
        <v>1.1547005383792504</v>
      </c>
      <c r="D11" s="10">
        <v>0.43643578047198478</v>
      </c>
      <c r="E11" s="10">
        <v>0.43643578047198478</v>
      </c>
      <c r="F11" s="10">
        <v>1.1547005383792517</v>
      </c>
      <c r="G11">
        <v>0.43643578047198478</v>
      </c>
      <c r="H11">
        <v>0</v>
      </c>
      <c r="I11">
        <v>0.43643578047198478</v>
      </c>
    </row>
    <row r="13" spans="1:15" x14ac:dyDescent="0.5">
      <c r="C13" s="1" t="s">
        <v>35</v>
      </c>
      <c r="D13" s="1" t="s">
        <v>36</v>
      </c>
      <c r="E13" s="1" t="s">
        <v>37</v>
      </c>
      <c r="F13" s="1">
        <v>10</v>
      </c>
      <c r="G13" s="1">
        <v>100</v>
      </c>
      <c r="H13" s="1">
        <v>150</v>
      </c>
      <c r="I13" s="1" t="s">
        <v>38</v>
      </c>
    </row>
    <row r="14" spans="1:15" x14ac:dyDescent="0.5">
      <c r="C14" s="6">
        <v>6.333333333333333</v>
      </c>
      <c r="D14" s="6">
        <v>5.666666666666667</v>
      </c>
      <c r="E14" s="7">
        <v>5.333333333333333</v>
      </c>
      <c r="F14" s="6">
        <v>9.3333333333333339</v>
      </c>
      <c r="G14" s="6">
        <v>24.333333333333332</v>
      </c>
      <c r="H14" s="6">
        <v>31.666666666666668</v>
      </c>
      <c r="I14" s="6">
        <v>17.666666666666668</v>
      </c>
    </row>
    <row r="15" spans="1:15" x14ac:dyDescent="0.5">
      <c r="C15" s="7"/>
      <c r="D15" s="7"/>
      <c r="F15" s="7">
        <v>4.333333333333333</v>
      </c>
      <c r="G15" s="7">
        <v>4</v>
      </c>
      <c r="H15" s="7">
        <v>6.333333333333333</v>
      </c>
      <c r="I15" s="7"/>
    </row>
    <row r="17" spans="1:12" x14ac:dyDescent="0.5">
      <c r="C17" s="6">
        <v>1.1547005383792504</v>
      </c>
      <c r="D17" s="6">
        <v>0.43643578047198478</v>
      </c>
      <c r="E17" s="6">
        <v>0.43643578047198478</v>
      </c>
      <c r="F17" s="6">
        <v>0.43643578047198472</v>
      </c>
      <c r="G17" s="6">
        <v>1.7457431218879391</v>
      </c>
      <c r="H17" s="6">
        <v>2.1821789023599236</v>
      </c>
      <c r="I17" s="6">
        <v>1.1547005383792517</v>
      </c>
    </row>
    <row r="18" spans="1:12" x14ac:dyDescent="0.5">
      <c r="C18" s="6">
        <v>0</v>
      </c>
      <c r="D18" s="6">
        <v>0</v>
      </c>
      <c r="E18" s="6">
        <v>0</v>
      </c>
      <c r="F18" s="6">
        <v>0.43643578047198478</v>
      </c>
      <c r="G18" s="6">
        <v>0</v>
      </c>
      <c r="H18" s="6">
        <v>0.43643578047198478</v>
      </c>
      <c r="I18" s="6">
        <v>0</v>
      </c>
    </row>
    <row r="32" spans="1:12" x14ac:dyDescent="0.5">
      <c r="A32" t="s">
        <v>11</v>
      </c>
      <c r="C32" s="1" t="s">
        <v>2</v>
      </c>
      <c r="D32" s="1" t="s">
        <v>3</v>
      </c>
      <c r="E32" s="1" t="s">
        <v>4</v>
      </c>
      <c r="F32" s="1" t="s">
        <v>12</v>
      </c>
      <c r="G32" s="1">
        <v>10</v>
      </c>
      <c r="H32" s="1">
        <v>100</v>
      </c>
      <c r="I32" s="1">
        <v>150</v>
      </c>
      <c r="J32" s="1">
        <v>10</v>
      </c>
      <c r="K32" s="1">
        <v>100</v>
      </c>
      <c r="L32" s="1">
        <v>150</v>
      </c>
    </row>
    <row r="33" spans="2:12" x14ac:dyDescent="0.5">
      <c r="B33" s="1" t="s">
        <v>5</v>
      </c>
      <c r="C33">
        <v>5</v>
      </c>
      <c r="D33">
        <v>6</v>
      </c>
      <c r="E33">
        <v>5</v>
      </c>
      <c r="F33">
        <v>15</v>
      </c>
      <c r="G33">
        <v>5</v>
      </c>
      <c r="H33">
        <v>7</v>
      </c>
      <c r="I33">
        <v>11</v>
      </c>
      <c r="J33">
        <v>5</v>
      </c>
      <c r="K33">
        <v>5</v>
      </c>
      <c r="L33">
        <v>5</v>
      </c>
    </row>
    <row r="34" spans="2:12" x14ac:dyDescent="0.5">
      <c r="B34" s="1" t="s">
        <v>6</v>
      </c>
      <c r="C34">
        <v>4</v>
      </c>
      <c r="D34">
        <v>6</v>
      </c>
      <c r="E34">
        <v>3</v>
      </c>
      <c r="F34">
        <v>13</v>
      </c>
      <c r="G34">
        <v>5</v>
      </c>
      <c r="H34">
        <v>7</v>
      </c>
      <c r="I34">
        <v>13</v>
      </c>
      <c r="J34">
        <v>3</v>
      </c>
      <c r="K34">
        <v>4</v>
      </c>
      <c r="L34">
        <v>5</v>
      </c>
    </row>
    <row r="35" spans="2:12" x14ac:dyDescent="0.5">
      <c r="B35" s="1" t="s">
        <v>7</v>
      </c>
      <c r="C35">
        <v>6</v>
      </c>
      <c r="D35">
        <v>5</v>
      </c>
      <c r="E35">
        <v>4</v>
      </c>
      <c r="F35">
        <v>17</v>
      </c>
      <c r="G35">
        <v>4</v>
      </c>
      <c r="H35">
        <v>8</v>
      </c>
      <c r="I35">
        <v>11</v>
      </c>
      <c r="J35">
        <v>3</v>
      </c>
      <c r="K35">
        <v>3</v>
      </c>
      <c r="L35">
        <v>7</v>
      </c>
    </row>
    <row r="36" spans="2:12" x14ac:dyDescent="0.5">
      <c r="B36" s="1" t="s">
        <v>8</v>
      </c>
      <c r="C36" s="13">
        <f>AVERAGE(C33:C35)</f>
        <v>5</v>
      </c>
      <c r="D36" s="13">
        <f t="shared" ref="D36:L36" si="3">AVERAGE(D33:D35)</f>
        <v>5.666666666666667</v>
      </c>
      <c r="E36" s="13">
        <f t="shared" si="3"/>
        <v>4</v>
      </c>
      <c r="F36" s="13">
        <f t="shared" si="3"/>
        <v>15</v>
      </c>
      <c r="G36" s="13">
        <f t="shared" si="3"/>
        <v>4.666666666666667</v>
      </c>
      <c r="H36" s="13">
        <f t="shared" si="3"/>
        <v>7.333333333333333</v>
      </c>
      <c r="I36" s="13">
        <f t="shared" si="3"/>
        <v>11.666666666666666</v>
      </c>
      <c r="J36" s="13">
        <f t="shared" si="3"/>
        <v>3.6666666666666665</v>
      </c>
      <c r="K36" s="13">
        <f t="shared" si="3"/>
        <v>4</v>
      </c>
      <c r="L36" s="13">
        <f t="shared" si="3"/>
        <v>5.666666666666667</v>
      </c>
    </row>
    <row r="37" spans="2:12" x14ac:dyDescent="0.5">
      <c r="B37" s="1" t="s">
        <v>9</v>
      </c>
      <c r="C37" s="16">
        <f>STDEV(C33:C35)</f>
        <v>1</v>
      </c>
      <c r="D37" s="16">
        <f t="shared" ref="D37:L37" si="4">STDEV(D33:D35)</f>
        <v>0.57735026918962584</v>
      </c>
      <c r="E37" s="16">
        <f t="shared" si="4"/>
        <v>1</v>
      </c>
      <c r="F37" s="16">
        <f t="shared" si="4"/>
        <v>2</v>
      </c>
      <c r="G37" s="16">
        <f t="shared" si="4"/>
        <v>0.57735026918962784</v>
      </c>
      <c r="H37" s="16">
        <f t="shared" si="4"/>
        <v>0.57735026918962584</v>
      </c>
      <c r="I37" s="16">
        <f t="shared" si="4"/>
        <v>1.1547005383792517</v>
      </c>
      <c r="J37" s="16">
        <f t="shared" si="4"/>
        <v>1.154700538379251</v>
      </c>
      <c r="K37" s="16">
        <f t="shared" si="4"/>
        <v>1</v>
      </c>
      <c r="L37" s="16">
        <f t="shared" si="4"/>
        <v>1.1547005383792526</v>
      </c>
    </row>
    <row r="38" spans="2:12" x14ac:dyDescent="0.5">
      <c r="B38" s="1" t="s">
        <v>30</v>
      </c>
      <c r="D38">
        <f>TTEST(D33:D35,$C$33:$C$35,2,2)</f>
        <v>0.37390096630005859</v>
      </c>
      <c r="E38">
        <f t="shared" ref="E38:L38" si="5">TTEST(E33:E35,$C$33:$C$35,2,2)</f>
        <v>0.2878641347266907</v>
      </c>
      <c r="F38" s="14">
        <f t="shared" si="5"/>
        <v>1.4964810559003343E-3</v>
      </c>
      <c r="G38">
        <f t="shared" si="5"/>
        <v>0.64332996318186386</v>
      </c>
      <c r="H38" s="14">
        <f t="shared" si="5"/>
        <v>2.4896163460222772E-2</v>
      </c>
      <c r="I38" s="14">
        <f t="shared" si="5"/>
        <v>1.6412893500390002E-3</v>
      </c>
      <c r="J38">
        <f t="shared" si="5"/>
        <v>0.20510645520407772</v>
      </c>
      <c r="K38">
        <f t="shared" si="5"/>
        <v>0.2878641347266907</v>
      </c>
      <c r="L38">
        <f t="shared" si="5"/>
        <v>0.49176700102216875</v>
      </c>
    </row>
    <row r="39" spans="2:12" x14ac:dyDescent="0.5">
      <c r="B39" s="1" t="s">
        <v>41</v>
      </c>
      <c r="G39">
        <f>TTEST(G33:G35,J33:J35,2,2)</f>
        <v>0.25081535976844577</v>
      </c>
      <c r="H39" s="15">
        <f>TTEST(H33:H35,K33:K35,2,2)</f>
        <v>7.4904338812745285E-3</v>
      </c>
      <c r="I39" s="15">
        <f>TTEST(I33:I35,L33:L35,2,2)</f>
        <v>3.1255892524457304E-3</v>
      </c>
    </row>
    <row r="41" spans="2:12" x14ac:dyDescent="0.5">
      <c r="C41" s="1" t="s">
        <v>35</v>
      </c>
      <c r="D41" s="1" t="s">
        <v>36</v>
      </c>
      <c r="E41" s="1" t="s">
        <v>37</v>
      </c>
      <c r="F41" s="1">
        <v>10</v>
      </c>
      <c r="G41" s="1">
        <v>100</v>
      </c>
      <c r="H41" s="1">
        <v>150</v>
      </c>
      <c r="I41" s="1" t="s">
        <v>38</v>
      </c>
      <c r="K41" s="1"/>
      <c r="L41" s="1"/>
    </row>
    <row r="42" spans="2:12" x14ac:dyDescent="0.5">
      <c r="C42" s="6">
        <v>5</v>
      </c>
      <c r="D42" s="6">
        <v>6.333333333333333</v>
      </c>
      <c r="E42" s="6">
        <v>4</v>
      </c>
      <c r="F42" s="6">
        <v>5</v>
      </c>
      <c r="G42" s="6">
        <v>7</v>
      </c>
      <c r="H42" s="6">
        <v>11.666666666666666</v>
      </c>
      <c r="I42">
        <v>15</v>
      </c>
    </row>
    <row r="43" spans="2:12" x14ac:dyDescent="0.5">
      <c r="F43" s="6">
        <v>3.6666666666666665</v>
      </c>
      <c r="G43" s="6">
        <v>4</v>
      </c>
      <c r="H43" s="6">
        <v>5.666666666666667</v>
      </c>
    </row>
    <row r="44" spans="2:12" x14ac:dyDescent="0.5">
      <c r="C44" s="6"/>
      <c r="D44" s="6"/>
      <c r="E44" s="6"/>
      <c r="F44" s="6"/>
      <c r="G44" s="6"/>
      <c r="H44" s="6"/>
      <c r="I44" s="6"/>
      <c r="J44" s="6"/>
      <c r="K44" s="6"/>
    </row>
    <row r="45" spans="2:12" x14ac:dyDescent="0.5">
      <c r="C45" t="s">
        <v>40</v>
      </c>
    </row>
    <row r="47" spans="2:12" x14ac:dyDescent="0.5">
      <c r="C47">
        <v>1</v>
      </c>
      <c r="D47" s="18">
        <v>0.57735026918962584</v>
      </c>
      <c r="E47">
        <v>1</v>
      </c>
      <c r="F47" s="18">
        <v>0.57735026918962784</v>
      </c>
      <c r="G47" s="18">
        <v>0.57735026918962584</v>
      </c>
      <c r="H47" s="18">
        <v>1.1547005383792517</v>
      </c>
      <c r="I47">
        <v>2</v>
      </c>
    </row>
    <row r="48" spans="2:12" x14ac:dyDescent="0.5">
      <c r="C48" s="6">
        <v>0</v>
      </c>
      <c r="D48" s="6">
        <v>0</v>
      </c>
      <c r="E48" s="6">
        <v>0</v>
      </c>
      <c r="F48" s="17">
        <v>1.154700538379251</v>
      </c>
      <c r="G48" s="17">
        <v>1</v>
      </c>
      <c r="H48" s="17">
        <v>1.1547005383792526</v>
      </c>
      <c r="I48" s="17">
        <v>0</v>
      </c>
    </row>
    <row r="49" spans="6:8" x14ac:dyDescent="0.5">
      <c r="F49" s="6"/>
      <c r="G49" s="6"/>
      <c r="H49" s="6"/>
    </row>
  </sheetData>
  <pageMargins left="0.7" right="0.7" top="0.75" bottom="0.75" header="0.3" footer="0.3"/>
  <pageSetup paperSize="9"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D05D5-019C-48BB-85AE-502F0CB923F3}">
  <dimension ref="A2:L25"/>
  <sheetViews>
    <sheetView topLeftCell="A7" workbookViewId="0">
      <selection activeCell="J13" sqref="J13"/>
    </sheetView>
  </sheetViews>
  <sheetFormatPr defaultRowHeight="14.35" x14ac:dyDescent="0.5"/>
  <sheetData>
    <row r="2" spans="1:12" x14ac:dyDescent="0.5">
      <c r="A2" t="s">
        <v>14</v>
      </c>
      <c r="J2" t="s">
        <v>23</v>
      </c>
    </row>
    <row r="3" spans="1:12" x14ac:dyDescent="0.5">
      <c r="C3" s="3" t="s">
        <v>2</v>
      </c>
      <c r="D3" s="3" t="s">
        <v>3</v>
      </c>
      <c r="E3" s="3" t="s">
        <v>4</v>
      </c>
      <c r="F3" s="3" t="s">
        <v>12</v>
      </c>
      <c r="G3" s="3">
        <v>10</v>
      </c>
      <c r="H3" s="3">
        <v>100</v>
      </c>
      <c r="I3" s="3">
        <v>150</v>
      </c>
      <c r="J3" s="3">
        <v>10</v>
      </c>
      <c r="K3" s="3">
        <v>100</v>
      </c>
      <c r="L3" s="3">
        <v>150</v>
      </c>
    </row>
    <row r="4" spans="1:12" x14ac:dyDescent="0.5">
      <c r="B4" s="2" t="s">
        <v>5</v>
      </c>
      <c r="C4">
        <v>10</v>
      </c>
      <c r="D4">
        <v>14</v>
      </c>
      <c r="E4">
        <v>11</v>
      </c>
      <c r="F4">
        <v>48</v>
      </c>
      <c r="G4">
        <v>14</v>
      </c>
      <c r="H4">
        <v>22</v>
      </c>
      <c r="I4">
        <v>26</v>
      </c>
      <c r="J4">
        <v>16</v>
      </c>
      <c r="K4">
        <v>14</v>
      </c>
      <c r="L4">
        <v>20</v>
      </c>
    </row>
    <row r="5" spans="1:12" x14ac:dyDescent="0.5">
      <c r="B5" s="2" t="s">
        <v>6</v>
      </c>
      <c r="C5">
        <v>12</v>
      </c>
      <c r="D5">
        <v>12</v>
      </c>
      <c r="E5">
        <v>13</v>
      </c>
      <c r="F5">
        <v>47</v>
      </c>
      <c r="G5">
        <v>13</v>
      </c>
      <c r="H5">
        <v>13</v>
      </c>
      <c r="I5">
        <v>40</v>
      </c>
      <c r="J5">
        <v>12</v>
      </c>
      <c r="K5">
        <v>15</v>
      </c>
      <c r="L5">
        <v>14</v>
      </c>
    </row>
    <row r="6" spans="1:12" x14ac:dyDescent="0.5">
      <c r="B6" s="2" t="s">
        <v>7</v>
      </c>
      <c r="C6">
        <v>13</v>
      </c>
      <c r="D6">
        <v>11</v>
      </c>
      <c r="E6">
        <v>11</v>
      </c>
      <c r="F6">
        <v>51</v>
      </c>
      <c r="G6">
        <v>11</v>
      </c>
      <c r="H6">
        <v>21</v>
      </c>
      <c r="I6">
        <v>11</v>
      </c>
      <c r="J6">
        <v>15</v>
      </c>
      <c r="K6">
        <v>14</v>
      </c>
      <c r="L6">
        <v>12</v>
      </c>
    </row>
    <row r="7" spans="1:12" x14ac:dyDescent="0.5">
      <c r="B7" s="2" t="s">
        <v>15</v>
      </c>
      <c r="C7">
        <v>7</v>
      </c>
      <c r="D7">
        <v>9</v>
      </c>
      <c r="E7">
        <v>8</v>
      </c>
      <c r="F7">
        <v>60</v>
      </c>
      <c r="G7">
        <v>10</v>
      </c>
      <c r="H7">
        <v>16</v>
      </c>
      <c r="I7">
        <v>19</v>
      </c>
      <c r="J7">
        <v>7</v>
      </c>
      <c r="K7">
        <v>12</v>
      </c>
      <c r="L7">
        <v>6</v>
      </c>
    </row>
    <row r="8" spans="1:12" x14ac:dyDescent="0.5">
      <c r="B8" s="2" t="s">
        <v>16</v>
      </c>
      <c r="C8">
        <v>16</v>
      </c>
      <c r="D8">
        <v>13</v>
      </c>
      <c r="F8">
        <v>23</v>
      </c>
      <c r="G8">
        <v>13</v>
      </c>
      <c r="H8">
        <v>18</v>
      </c>
      <c r="I8">
        <v>50</v>
      </c>
      <c r="J8">
        <v>19</v>
      </c>
      <c r="K8">
        <v>9</v>
      </c>
      <c r="L8">
        <v>12</v>
      </c>
    </row>
    <row r="9" spans="1:12" x14ac:dyDescent="0.5">
      <c r="B9" s="2" t="s">
        <v>17</v>
      </c>
      <c r="D9">
        <v>18</v>
      </c>
      <c r="G9">
        <v>15</v>
      </c>
      <c r="H9">
        <v>32</v>
      </c>
      <c r="I9">
        <v>46</v>
      </c>
      <c r="K9">
        <v>12</v>
      </c>
    </row>
    <row r="10" spans="1:12" x14ac:dyDescent="0.5">
      <c r="B10" s="2" t="s">
        <v>18</v>
      </c>
      <c r="G10">
        <v>20</v>
      </c>
      <c r="H10">
        <v>22</v>
      </c>
      <c r="I10">
        <v>24</v>
      </c>
      <c r="K10">
        <v>12</v>
      </c>
    </row>
    <row r="11" spans="1:12" x14ac:dyDescent="0.5">
      <c r="B11" s="2" t="s">
        <v>19</v>
      </c>
      <c r="G11">
        <v>34</v>
      </c>
    </row>
    <row r="13" spans="1:12" x14ac:dyDescent="0.5">
      <c r="J13" t="s">
        <v>23</v>
      </c>
    </row>
    <row r="14" spans="1:12" x14ac:dyDescent="0.5">
      <c r="A14" t="s">
        <v>11</v>
      </c>
      <c r="C14" s="3" t="s">
        <v>2</v>
      </c>
      <c r="D14" s="3" t="s">
        <v>3</v>
      </c>
      <c r="E14" s="3" t="s">
        <v>4</v>
      </c>
      <c r="F14" s="3" t="s">
        <v>12</v>
      </c>
      <c r="G14" s="3">
        <v>10</v>
      </c>
      <c r="H14" s="3">
        <v>100</v>
      </c>
      <c r="I14" s="3">
        <v>150</v>
      </c>
      <c r="J14" s="3">
        <v>10</v>
      </c>
      <c r="K14" s="3">
        <v>100</v>
      </c>
      <c r="L14" s="3">
        <v>150</v>
      </c>
    </row>
    <row r="15" spans="1:12" x14ac:dyDescent="0.5">
      <c r="B15" s="2" t="s">
        <v>5</v>
      </c>
      <c r="C15">
        <v>8</v>
      </c>
      <c r="D15">
        <v>5</v>
      </c>
      <c r="E15">
        <v>6</v>
      </c>
      <c r="F15">
        <v>33</v>
      </c>
      <c r="G15">
        <v>8</v>
      </c>
      <c r="H15">
        <v>21</v>
      </c>
      <c r="I15">
        <v>46</v>
      </c>
      <c r="J15">
        <v>11</v>
      </c>
      <c r="K15">
        <v>8</v>
      </c>
      <c r="L15">
        <v>12</v>
      </c>
    </row>
    <row r="16" spans="1:12" x14ac:dyDescent="0.5">
      <c r="B16" s="2" t="s">
        <v>6</v>
      </c>
      <c r="C16">
        <v>8</v>
      </c>
      <c r="D16">
        <v>5</v>
      </c>
      <c r="E16">
        <v>6</v>
      </c>
      <c r="F16">
        <v>52</v>
      </c>
      <c r="G16">
        <v>10</v>
      </c>
      <c r="H16">
        <v>18</v>
      </c>
      <c r="I16">
        <v>41</v>
      </c>
      <c r="J16">
        <v>7</v>
      </c>
      <c r="K16">
        <v>8</v>
      </c>
      <c r="L16">
        <v>7</v>
      </c>
    </row>
    <row r="17" spans="2:12" x14ac:dyDescent="0.5">
      <c r="B17" s="2" t="s">
        <v>7</v>
      </c>
      <c r="C17">
        <v>14</v>
      </c>
      <c r="D17">
        <v>16</v>
      </c>
      <c r="E17">
        <v>6</v>
      </c>
      <c r="F17">
        <v>45</v>
      </c>
      <c r="G17">
        <v>11</v>
      </c>
      <c r="H17">
        <v>37</v>
      </c>
      <c r="I17">
        <v>40</v>
      </c>
      <c r="J17">
        <v>5</v>
      </c>
      <c r="K17">
        <v>11</v>
      </c>
      <c r="L17">
        <v>12</v>
      </c>
    </row>
    <row r="18" spans="2:12" x14ac:dyDescent="0.5">
      <c r="B18" s="2" t="s">
        <v>15</v>
      </c>
      <c r="C18">
        <v>7</v>
      </c>
      <c r="D18">
        <v>13</v>
      </c>
      <c r="E18">
        <v>5</v>
      </c>
      <c r="F18">
        <v>43</v>
      </c>
      <c r="G18">
        <v>12</v>
      </c>
      <c r="H18">
        <v>38</v>
      </c>
      <c r="I18">
        <v>37</v>
      </c>
      <c r="J18">
        <v>5</v>
      </c>
      <c r="K18">
        <v>8</v>
      </c>
      <c r="L18">
        <v>9</v>
      </c>
    </row>
    <row r="19" spans="2:12" x14ac:dyDescent="0.5">
      <c r="B19" s="2" t="s">
        <v>16</v>
      </c>
      <c r="C19">
        <v>7</v>
      </c>
      <c r="D19">
        <v>9</v>
      </c>
      <c r="E19">
        <v>11</v>
      </c>
      <c r="F19">
        <v>44</v>
      </c>
      <c r="G19">
        <v>20</v>
      </c>
      <c r="H19">
        <v>31</v>
      </c>
      <c r="J19">
        <v>7</v>
      </c>
      <c r="K19">
        <v>10</v>
      </c>
      <c r="L19">
        <v>6</v>
      </c>
    </row>
    <row r="20" spans="2:12" x14ac:dyDescent="0.5">
      <c r="B20" s="2" t="s">
        <v>17</v>
      </c>
      <c r="C20">
        <v>10</v>
      </c>
      <c r="D20">
        <v>7</v>
      </c>
      <c r="E20">
        <v>16</v>
      </c>
      <c r="G20">
        <v>16</v>
      </c>
      <c r="H20">
        <v>48</v>
      </c>
      <c r="J20">
        <v>22</v>
      </c>
      <c r="K20">
        <v>17</v>
      </c>
      <c r="L20">
        <v>11</v>
      </c>
    </row>
    <row r="21" spans="2:12" x14ac:dyDescent="0.5">
      <c r="B21" s="2" t="s">
        <v>18</v>
      </c>
      <c r="C21">
        <v>9</v>
      </c>
      <c r="D21">
        <v>9</v>
      </c>
      <c r="E21">
        <v>9</v>
      </c>
      <c r="G21">
        <v>17</v>
      </c>
      <c r="J21">
        <v>13</v>
      </c>
      <c r="L21">
        <v>13</v>
      </c>
    </row>
    <row r="22" spans="2:12" x14ac:dyDescent="0.5">
      <c r="B22" s="2" t="s">
        <v>19</v>
      </c>
      <c r="C22">
        <v>14</v>
      </c>
      <c r="D22">
        <v>16</v>
      </c>
      <c r="E22">
        <v>13</v>
      </c>
      <c r="G22">
        <v>30</v>
      </c>
      <c r="J22">
        <v>9</v>
      </c>
      <c r="L22">
        <v>14</v>
      </c>
    </row>
    <row r="23" spans="2:12" x14ac:dyDescent="0.5">
      <c r="B23" s="2" t="s">
        <v>20</v>
      </c>
      <c r="C23">
        <v>16</v>
      </c>
      <c r="D23">
        <v>12</v>
      </c>
      <c r="E23">
        <v>12</v>
      </c>
      <c r="G23">
        <v>28</v>
      </c>
      <c r="J23">
        <v>10</v>
      </c>
      <c r="L23">
        <v>19</v>
      </c>
    </row>
    <row r="24" spans="2:12" x14ac:dyDescent="0.5">
      <c r="B24" s="2" t="s">
        <v>21</v>
      </c>
      <c r="C24">
        <v>13</v>
      </c>
      <c r="E24">
        <v>18</v>
      </c>
    </row>
    <row r="25" spans="2:12" x14ac:dyDescent="0.5">
      <c r="B25" s="2" t="s">
        <v>22</v>
      </c>
      <c r="C25">
        <v>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01713-A46E-4FAE-97FC-33448D40C879}">
  <dimension ref="A1:W42"/>
  <sheetViews>
    <sheetView zoomScale="80" zoomScaleNormal="80" workbookViewId="0">
      <selection activeCell="J15" sqref="J15"/>
    </sheetView>
  </sheetViews>
  <sheetFormatPr defaultRowHeight="14.35" x14ac:dyDescent="0.5"/>
  <cols>
    <col min="8" max="8" width="11.64453125" bestFit="1" customWidth="1"/>
    <col min="14" max="14" width="9.5859375" bestFit="1" customWidth="1"/>
    <col min="15" max="20" width="10.5859375" bestFit="1" customWidth="1"/>
  </cols>
  <sheetData>
    <row r="1" spans="1:23" x14ac:dyDescent="0.5">
      <c r="A1" t="s">
        <v>13</v>
      </c>
    </row>
    <row r="2" spans="1:23" x14ac:dyDescent="0.5">
      <c r="A2" t="s">
        <v>10</v>
      </c>
    </row>
    <row r="3" spans="1:23" x14ac:dyDescent="0.5">
      <c r="C3" s="1" t="s">
        <v>2</v>
      </c>
      <c r="D3" s="1" t="s">
        <v>3</v>
      </c>
      <c r="E3" s="1" t="s">
        <v>4</v>
      </c>
      <c r="F3" s="1">
        <v>10</v>
      </c>
      <c r="G3" s="1">
        <v>100</v>
      </c>
      <c r="H3" s="1">
        <v>150</v>
      </c>
      <c r="I3" s="1">
        <v>10</v>
      </c>
      <c r="J3" s="1">
        <v>100</v>
      </c>
      <c r="K3" s="1">
        <v>150</v>
      </c>
      <c r="L3" s="1" t="s">
        <v>12</v>
      </c>
      <c r="N3" s="6" t="s">
        <v>35</v>
      </c>
      <c r="O3" s="6" t="s">
        <v>36</v>
      </c>
      <c r="P3" s="6" t="s">
        <v>37</v>
      </c>
      <c r="Q3" s="6" t="s">
        <v>31</v>
      </c>
      <c r="R3" s="6" t="s">
        <v>32</v>
      </c>
      <c r="S3" s="6" t="s">
        <v>33</v>
      </c>
      <c r="T3" s="6" t="s">
        <v>38</v>
      </c>
      <c r="V3" s="6">
        <v>48</v>
      </c>
      <c r="W3" s="6"/>
    </row>
    <row r="4" spans="1:23" x14ac:dyDescent="0.5">
      <c r="B4" s="1" t="s">
        <v>5</v>
      </c>
      <c r="C4">
        <v>10</v>
      </c>
      <c r="D4">
        <v>11</v>
      </c>
      <c r="E4">
        <v>11</v>
      </c>
      <c r="F4">
        <v>15</v>
      </c>
      <c r="G4">
        <v>18</v>
      </c>
      <c r="H4">
        <v>38</v>
      </c>
      <c r="I4">
        <v>12</v>
      </c>
      <c r="J4">
        <v>15</v>
      </c>
      <c r="K4">
        <v>12</v>
      </c>
      <c r="L4">
        <v>48</v>
      </c>
      <c r="N4" s="6">
        <v>11.666666666666666</v>
      </c>
      <c r="O4" s="6">
        <v>12</v>
      </c>
      <c r="P4" s="6">
        <v>11.666666666666666</v>
      </c>
      <c r="Q4" s="6">
        <v>14</v>
      </c>
      <c r="R4" s="6">
        <v>20.333333333333332</v>
      </c>
      <c r="S4" s="6">
        <v>44</v>
      </c>
      <c r="T4" s="6">
        <v>48.666666666666664</v>
      </c>
    </row>
    <row r="5" spans="1:23" x14ac:dyDescent="0.5">
      <c r="B5" s="1" t="s">
        <v>6</v>
      </c>
      <c r="C5">
        <v>12</v>
      </c>
      <c r="D5">
        <v>12</v>
      </c>
      <c r="E5">
        <v>13</v>
      </c>
      <c r="F5">
        <v>14</v>
      </c>
      <c r="G5">
        <v>22</v>
      </c>
      <c r="H5">
        <v>46</v>
      </c>
      <c r="I5">
        <v>15</v>
      </c>
      <c r="J5">
        <v>14</v>
      </c>
      <c r="K5">
        <v>12</v>
      </c>
      <c r="L5">
        <v>47</v>
      </c>
      <c r="N5" s="6"/>
      <c r="O5" s="6"/>
      <c r="Q5" s="6">
        <v>14.333333333333334</v>
      </c>
      <c r="R5" s="6">
        <v>13.666666666666666</v>
      </c>
      <c r="S5" s="6">
        <v>12.666666666666666</v>
      </c>
      <c r="T5" s="6"/>
    </row>
    <row r="6" spans="1:23" x14ac:dyDescent="0.5">
      <c r="B6" s="1" t="s">
        <v>7</v>
      </c>
      <c r="C6">
        <v>13</v>
      </c>
      <c r="D6">
        <v>13</v>
      </c>
      <c r="E6">
        <v>11</v>
      </c>
      <c r="F6">
        <v>13</v>
      </c>
      <c r="G6">
        <v>21</v>
      </c>
      <c r="H6">
        <v>48</v>
      </c>
      <c r="I6">
        <v>16</v>
      </c>
      <c r="J6">
        <v>12</v>
      </c>
      <c r="K6">
        <v>14</v>
      </c>
      <c r="L6">
        <v>51</v>
      </c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x14ac:dyDescent="0.5">
      <c r="B7" s="1" t="s">
        <v>8</v>
      </c>
      <c r="C7" s="13">
        <f>AVERAGE(C4:C6)</f>
        <v>11.666666666666666</v>
      </c>
      <c r="D7" s="13">
        <f t="shared" ref="D7:E7" si="0">AVERAGE(D4:D6)</f>
        <v>12</v>
      </c>
      <c r="E7" s="13">
        <f t="shared" si="0"/>
        <v>11.666666666666666</v>
      </c>
      <c r="F7" s="13">
        <f t="shared" ref="F7:L7" si="1">AVERAGE(F4:F6)</f>
        <v>14</v>
      </c>
      <c r="G7" s="13">
        <f t="shared" si="1"/>
        <v>20.333333333333332</v>
      </c>
      <c r="H7" s="13">
        <f t="shared" si="1"/>
        <v>44</v>
      </c>
      <c r="I7" s="13">
        <f t="shared" si="1"/>
        <v>14.333333333333334</v>
      </c>
      <c r="J7" s="13">
        <f t="shared" si="1"/>
        <v>13.666666666666666</v>
      </c>
      <c r="K7" s="13">
        <f t="shared" si="1"/>
        <v>12.666666666666666</v>
      </c>
      <c r="L7" s="13">
        <f t="shared" si="1"/>
        <v>48.666666666666664</v>
      </c>
      <c r="N7" s="6">
        <v>1.5275252316519499</v>
      </c>
      <c r="O7" s="6">
        <v>1</v>
      </c>
      <c r="P7" s="6">
        <v>1.1547005383792517</v>
      </c>
      <c r="Q7" s="6">
        <v>1</v>
      </c>
      <c r="R7" s="6">
        <v>2.0816659994661331</v>
      </c>
      <c r="S7" s="6">
        <v>5.2915026221291814</v>
      </c>
      <c r="T7" s="6">
        <v>2.0816659994661326</v>
      </c>
    </row>
    <row r="8" spans="1:23" x14ac:dyDescent="0.5">
      <c r="B8" s="1" t="s">
        <v>9</v>
      </c>
      <c r="C8" s="4">
        <f t="shared" ref="C8:E8" si="2">STDEV(C4:C6)</f>
        <v>1.5275252316519499</v>
      </c>
      <c r="D8" s="4">
        <f t="shared" si="2"/>
        <v>1</v>
      </c>
      <c r="E8" s="4">
        <f t="shared" si="2"/>
        <v>1.1547005383792517</v>
      </c>
      <c r="F8" s="4">
        <f t="shared" ref="F8:L8" si="3">STDEV(F4:F6)</f>
        <v>1</v>
      </c>
      <c r="G8" s="4">
        <f t="shared" si="3"/>
        <v>2.0816659994661331</v>
      </c>
      <c r="H8" s="4">
        <f t="shared" si="3"/>
        <v>5.2915026221291814</v>
      </c>
      <c r="I8" s="4">
        <f t="shared" si="3"/>
        <v>2.0816659994661282</v>
      </c>
      <c r="J8" s="4">
        <f t="shared" si="3"/>
        <v>1.5275252316519468</v>
      </c>
      <c r="K8" s="4">
        <f t="shared" si="3"/>
        <v>1.1547005383792517</v>
      </c>
      <c r="L8" s="4">
        <f t="shared" si="3"/>
        <v>2.0816659994661326</v>
      </c>
      <c r="N8" s="6">
        <v>0</v>
      </c>
      <c r="O8" s="6">
        <v>0</v>
      </c>
      <c r="P8" s="6">
        <v>0</v>
      </c>
      <c r="Q8" s="6">
        <v>2.0816659994661282</v>
      </c>
      <c r="R8" s="6">
        <v>1.5275252316519468</v>
      </c>
      <c r="S8" s="6">
        <v>1.1547005383792517</v>
      </c>
      <c r="T8" s="6">
        <v>0</v>
      </c>
    </row>
    <row r="9" spans="1:23" x14ac:dyDescent="0.5">
      <c r="B9" s="1" t="s">
        <v>30</v>
      </c>
      <c r="C9">
        <f>_xlfn.T.TEST(C4:C6,$C$4:$C$6,2,2)</f>
        <v>1</v>
      </c>
      <c r="D9">
        <f t="shared" ref="D9:E9" si="4">_xlfn.T.TEST(D4:D6,$C$4:$C$6,2,2)</f>
        <v>0.76764391523890252</v>
      </c>
      <c r="E9">
        <f t="shared" si="4"/>
        <v>1</v>
      </c>
      <c r="F9">
        <f t="shared" ref="F9:L9" si="5">_xlfn.T.TEST(F4:F6,$C$4:$C$6,2,2)</f>
        <v>9.1260244443985727E-2</v>
      </c>
      <c r="G9" s="9">
        <f t="shared" si="5"/>
        <v>4.3568217980382885E-3</v>
      </c>
      <c r="H9" s="9">
        <f t="shared" si="5"/>
        <v>5.268066951737752E-4</v>
      </c>
      <c r="I9">
        <f t="shared" si="5"/>
        <v>0.14814814814814783</v>
      </c>
      <c r="J9">
        <f t="shared" si="5"/>
        <v>0.18407403195057695</v>
      </c>
      <c r="K9">
        <f t="shared" si="5"/>
        <v>0.41686553040650881</v>
      </c>
      <c r="L9" s="9">
        <f t="shared" si="5"/>
        <v>1.5639905028806841E-5</v>
      </c>
    </row>
    <row r="10" spans="1:23" x14ac:dyDescent="0.5">
      <c r="B10" s="1" t="s">
        <v>34</v>
      </c>
      <c r="F10" s="11">
        <f>TTEST(F4:F6,I4:I6,2,2)</f>
        <v>0.81490201145918151</v>
      </c>
      <c r="G10" s="11">
        <f>TTEST(G4:G6,I4:I6,2,2)</f>
        <v>2.4228590495965732E-2</v>
      </c>
      <c r="H10" s="11">
        <f>TTEST(H4:H6,K4:K6,2,2)</f>
        <v>5.5757932751779099E-4</v>
      </c>
    </row>
    <row r="11" spans="1:23" x14ac:dyDescent="0.5">
      <c r="B11" s="1"/>
    </row>
    <row r="29" spans="1:20" x14ac:dyDescent="0.5">
      <c r="A29" t="s">
        <v>11</v>
      </c>
      <c r="C29" s="1" t="s">
        <v>2</v>
      </c>
      <c r="D29" s="1" t="s">
        <v>3</v>
      </c>
      <c r="E29" s="1" t="s">
        <v>4</v>
      </c>
      <c r="F29" s="1">
        <v>10</v>
      </c>
      <c r="G29" s="1">
        <v>100</v>
      </c>
      <c r="H29" s="1">
        <v>150</v>
      </c>
      <c r="I29" s="1">
        <v>10</v>
      </c>
      <c r="J29" s="1">
        <v>100</v>
      </c>
      <c r="K29" s="1">
        <v>150</v>
      </c>
      <c r="L29" s="1" t="s">
        <v>12</v>
      </c>
      <c r="N29" s="1" t="s">
        <v>35</v>
      </c>
      <c r="O29" s="1" t="s">
        <v>36</v>
      </c>
      <c r="P29" s="1" t="s">
        <v>37</v>
      </c>
      <c r="Q29" s="1">
        <v>10</v>
      </c>
      <c r="R29" s="1">
        <v>100</v>
      </c>
      <c r="S29" s="1">
        <v>150</v>
      </c>
      <c r="T29" s="1" t="s">
        <v>38</v>
      </c>
    </row>
    <row r="30" spans="1:20" x14ac:dyDescent="0.5">
      <c r="B30" s="1" t="s">
        <v>5</v>
      </c>
      <c r="C30">
        <v>10</v>
      </c>
      <c r="D30">
        <v>9</v>
      </c>
      <c r="E30">
        <v>9</v>
      </c>
      <c r="F30">
        <v>12</v>
      </c>
      <c r="G30">
        <v>31</v>
      </c>
      <c r="H30">
        <v>46</v>
      </c>
      <c r="I30">
        <v>10</v>
      </c>
      <c r="J30">
        <v>11</v>
      </c>
      <c r="K30">
        <v>11</v>
      </c>
      <c r="L30">
        <v>52</v>
      </c>
      <c r="N30" s="6">
        <v>9</v>
      </c>
      <c r="O30" s="6">
        <v>10</v>
      </c>
      <c r="P30" s="6">
        <v>10.666666666666666</v>
      </c>
      <c r="Q30" s="6">
        <v>15</v>
      </c>
      <c r="R30" s="6">
        <v>35.333333333333336</v>
      </c>
      <c r="S30" s="6">
        <v>42.333333333333336</v>
      </c>
      <c r="T30" s="6">
        <v>47</v>
      </c>
    </row>
    <row r="31" spans="1:20" x14ac:dyDescent="0.5">
      <c r="B31" s="1" t="s">
        <v>6</v>
      </c>
      <c r="C31">
        <v>9</v>
      </c>
      <c r="D31">
        <v>9</v>
      </c>
      <c r="E31">
        <v>11</v>
      </c>
      <c r="F31">
        <v>16</v>
      </c>
      <c r="G31">
        <v>38</v>
      </c>
      <c r="H31">
        <v>41</v>
      </c>
      <c r="I31">
        <v>13</v>
      </c>
      <c r="J31">
        <v>10</v>
      </c>
      <c r="K31">
        <v>12</v>
      </c>
      <c r="L31">
        <v>45</v>
      </c>
      <c r="N31" s="6"/>
      <c r="O31" s="6"/>
      <c r="Q31" s="6">
        <v>11.333333333333334</v>
      </c>
      <c r="R31" s="6">
        <v>9.6666666666666661</v>
      </c>
      <c r="S31" s="6">
        <v>11.666666666666666</v>
      </c>
      <c r="T31" s="6"/>
    </row>
    <row r="32" spans="1:20" x14ac:dyDescent="0.5">
      <c r="B32" s="1" t="s">
        <v>7</v>
      </c>
      <c r="C32">
        <v>8</v>
      </c>
      <c r="D32">
        <v>12</v>
      </c>
      <c r="E32">
        <v>12</v>
      </c>
      <c r="F32">
        <v>17</v>
      </c>
      <c r="G32">
        <v>37</v>
      </c>
      <c r="H32">
        <v>40</v>
      </c>
      <c r="I32">
        <v>11</v>
      </c>
      <c r="J32">
        <v>8</v>
      </c>
      <c r="K32">
        <v>12</v>
      </c>
      <c r="L32">
        <v>44</v>
      </c>
    </row>
    <row r="33" spans="2:22" x14ac:dyDescent="0.5">
      <c r="B33" s="1" t="s">
        <v>8</v>
      </c>
      <c r="C33" s="13">
        <f>AVERAGE(C30:C32)</f>
        <v>9</v>
      </c>
      <c r="D33" s="13">
        <f t="shared" ref="D33:E33" si="6">AVERAGE(D30:D32)</f>
        <v>10</v>
      </c>
      <c r="E33" s="13">
        <f t="shared" si="6"/>
        <v>10.666666666666666</v>
      </c>
      <c r="F33" s="13">
        <f t="shared" ref="F33:L33" si="7">AVERAGE(F30:F32)</f>
        <v>15</v>
      </c>
      <c r="G33" s="13">
        <f t="shared" si="7"/>
        <v>35.333333333333336</v>
      </c>
      <c r="H33" s="13">
        <f t="shared" si="7"/>
        <v>42.333333333333336</v>
      </c>
      <c r="I33" s="13">
        <f t="shared" si="7"/>
        <v>11.333333333333334</v>
      </c>
      <c r="J33" s="13">
        <f t="shared" si="7"/>
        <v>9.6666666666666661</v>
      </c>
      <c r="K33" s="13">
        <f t="shared" si="7"/>
        <v>11.666666666666666</v>
      </c>
      <c r="L33" s="13">
        <f t="shared" si="7"/>
        <v>47</v>
      </c>
    </row>
    <row r="34" spans="2:22" x14ac:dyDescent="0.5">
      <c r="B34" s="1" t="s">
        <v>9</v>
      </c>
      <c r="C34" s="8">
        <f>STDEV(C30:C32)</f>
        <v>1</v>
      </c>
      <c r="D34" s="8">
        <f t="shared" ref="D34:E34" si="8">STDEV(D30:D32)</f>
        <v>1.7320508075688772</v>
      </c>
      <c r="E34" s="8">
        <f t="shared" si="8"/>
        <v>1.5275252316519499</v>
      </c>
      <c r="F34" s="8">
        <f t="shared" ref="F34:L34" si="9">STDEV(F30:F32)</f>
        <v>2.6457513110645907</v>
      </c>
      <c r="G34" s="8">
        <f t="shared" si="9"/>
        <v>3.7859388972001828</v>
      </c>
      <c r="H34" s="8">
        <f t="shared" si="9"/>
        <v>3.214550253664318</v>
      </c>
      <c r="I34" s="8">
        <f t="shared" si="9"/>
        <v>1.5275252316519499</v>
      </c>
      <c r="J34" s="8">
        <f t="shared" si="9"/>
        <v>1.5275252316519499</v>
      </c>
      <c r="K34" s="8">
        <f t="shared" si="9"/>
        <v>0.57735026918962573</v>
      </c>
      <c r="L34" s="8">
        <f t="shared" si="9"/>
        <v>4.358898943540674</v>
      </c>
      <c r="N34" s="6">
        <v>1</v>
      </c>
      <c r="O34" s="6">
        <v>1.7320508075688772</v>
      </c>
      <c r="P34" s="6">
        <v>1.5275252316519499</v>
      </c>
      <c r="Q34" s="6">
        <v>2.6457513110645907</v>
      </c>
      <c r="R34" s="6">
        <v>3.7859388972001828</v>
      </c>
      <c r="S34" s="6">
        <v>3.214550253664318</v>
      </c>
      <c r="T34" s="6">
        <v>4.358898943540674</v>
      </c>
    </row>
    <row r="35" spans="2:22" x14ac:dyDescent="0.5">
      <c r="B35" s="1" t="s">
        <v>30</v>
      </c>
      <c r="C35">
        <f>_xlfn.T.TEST(C30:C32,$C$30:$C$32,2,2)</f>
        <v>1</v>
      </c>
      <c r="D35">
        <f t="shared" ref="D35:E35" si="10">_xlfn.T.TEST(D30:D32,$C$30:$C$32,2,2)</f>
        <v>0.43533094251437598</v>
      </c>
      <c r="E35">
        <f t="shared" si="10"/>
        <v>0.18900365845517564</v>
      </c>
      <c r="F35">
        <f t="shared" ref="F35:L35" si="11">_xlfn.T.TEST(F30:F32,$C$30:$C$32,2,2)</f>
        <v>2.1311641128756723E-2</v>
      </c>
      <c r="G35" s="9">
        <f t="shared" si="11"/>
        <v>3.1053761893815035E-4</v>
      </c>
      <c r="H35" s="9">
        <f t="shared" si="11"/>
        <v>6.7815452097351865E-5</v>
      </c>
      <c r="I35">
        <f t="shared" si="11"/>
        <v>9.1260244443985727E-2</v>
      </c>
      <c r="J35">
        <f t="shared" si="11"/>
        <v>0.56143804425052579</v>
      </c>
      <c r="K35" s="9">
        <f t="shared" si="11"/>
        <v>1.6130089900092546E-2</v>
      </c>
      <c r="L35" s="9">
        <f t="shared" si="11"/>
        <v>1.240464098213603E-4</v>
      </c>
      <c r="N35" s="6">
        <v>0</v>
      </c>
      <c r="O35" s="6">
        <v>0</v>
      </c>
      <c r="P35" s="6">
        <v>0</v>
      </c>
      <c r="Q35" s="6">
        <v>1.5275252316519499</v>
      </c>
      <c r="R35" s="6">
        <v>1.5275252316519499</v>
      </c>
      <c r="S35" s="6">
        <v>0.57735026918962573</v>
      </c>
      <c r="T35" s="6">
        <v>0</v>
      </c>
    </row>
    <row r="36" spans="2:22" x14ac:dyDescent="0.5">
      <c r="B36" s="1" t="s">
        <v>34</v>
      </c>
      <c r="F36" s="11">
        <f>TTEST(F30:F32,I30:I32,2,2)</f>
        <v>0.10616646127311168</v>
      </c>
      <c r="G36" s="11">
        <f>TTEST(G30:G32,J30:J32,2,2)</f>
        <v>4.0373659720485227E-4</v>
      </c>
      <c r="H36" s="11">
        <f>TTEST(H30:H32,K30:K32,2,2)</f>
        <v>8.3643489354087808E-5</v>
      </c>
    </row>
    <row r="42" spans="2:22" x14ac:dyDescent="0.5">
      <c r="V42">
        <v>72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HeLa ALL</vt:lpstr>
      <vt:lpstr>HeLa 48 72</vt:lpstr>
      <vt:lpstr>DU ALL</vt:lpstr>
      <vt:lpstr>DU 48 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 Athanasiadis</dc:creator>
  <cp:lastModifiedBy>Helen Athanasiadis</cp:lastModifiedBy>
  <dcterms:created xsi:type="dcterms:W3CDTF">2021-08-12T12:04:49Z</dcterms:created>
  <dcterms:modified xsi:type="dcterms:W3CDTF">2023-12-10T17:08:20Z</dcterms:modified>
</cp:coreProperties>
</file>