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ocuments\Experiments\Flow cytometry\"/>
    </mc:Choice>
  </mc:AlternateContent>
  <xr:revisionPtr revIDLastSave="0" documentId="13_ncr:1_{8AFC3DCF-954D-4D75-8E70-42DB83D284F0}" xr6:coauthVersionLast="47" xr6:coauthVersionMax="47" xr10:uidLastSave="{00000000-0000-0000-0000-000000000000}"/>
  <bookViews>
    <workbookView xWindow="-93" yWindow="-93" windowWidth="19386" windowHeight="11466" activeTab="5" xr2:uid="{042809BB-DB5A-450D-B9EC-5C70669B5B72}"/>
  </bookViews>
  <sheets>
    <sheet name="48 hr" sheetId="1" r:id="rId1"/>
    <sheet name="1" sheetId="3" r:id="rId2"/>
    <sheet name="2" sheetId="6" r:id="rId3"/>
    <sheet name="72 hr" sheetId="2" r:id="rId4"/>
    <sheet name="3" sheetId="4" r:id="rId5"/>
    <sheet name="4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5" l="1"/>
  <c r="B36" i="6"/>
  <c r="B35" i="6"/>
  <c r="B34" i="6"/>
  <c r="I29" i="6"/>
  <c r="J29" i="6"/>
  <c r="K29" i="6"/>
  <c r="H29" i="6"/>
  <c r="I19" i="6"/>
  <c r="J19" i="6"/>
  <c r="K19" i="6"/>
  <c r="H19" i="6"/>
  <c r="I9" i="6"/>
  <c r="J9" i="6"/>
  <c r="K9" i="6"/>
  <c r="H9" i="6"/>
  <c r="I29" i="5"/>
  <c r="J29" i="5"/>
  <c r="K29" i="5"/>
  <c r="H29" i="5"/>
  <c r="K19" i="5"/>
  <c r="I19" i="5"/>
  <c r="J19" i="5"/>
  <c r="H19" i="5"/>
  <c r="I9" i="5"/>
  <c r="J9" i="5"/>
  <c r="K9" i="5"/>
  <c r="H9" i="5"/>
  <c r="C36" i="6" l="1"/>
  <c r="D36" i="6"/>
  <c r="E36" i="6"/>
  <c r="O28" i="6"/>
  <c r="P28" i="6"/>
  <c r="Q28" i="6"/>
  <c r="N28" i="6"/>
  <c r="I28" i="6"/>
  <c r="J28" i="6"/>
  <c r="K28" i="6"/>
  <c r="H28" i="6"/>
  <c r="C28" i="6"/>
  <c r="D28" i="6"/>
  <c r="E28" i="6"/>
  <c r="B28" i="6"/>
  <c r="O18" i="6"/>
  <c r="P18" i="6"/>
  <c r="Q18" i="6"/>
  <c r="N18" i="6"/>
  <c r="I18" i="6"/>
  <c r="J18" i="6"/>
  <c r="K18" i="6"/>
  <c r="H18" i="6"/>
  <c r="E18" i="6"/>
  <c r="D18" i="6"/>
  <c r="C18" i="6"/>
  <c r="B18" i="6"/>
  <c r="O8" i="6"/>
  <c r="P8" i="6"/>
  <c r="Q8" i="6"/>
  <c r="N8" i="6"/>
  <c r="I8" i="6"/>
  <c r="J8" i="6"/>
  <c r="K8" i="6"/>
  <c r="H8" i="6"/>
  <c r="E35" i="6"/>
  <c r="D35" i="6"/>
  <c r="C35" i="6"/>
  <c r="E34" i="6"/>
  <c r="D34" i="6"/>
  <c r="C34" i="6"/>
  <c r="F34" i="6"/>
  <c r="Q27" i="6"/>
  <c r="P27" i="6"/>
  <c r="O27" i="6"/>
  <c r="N27" i="6"/>
  <c r="K27" i="6"/>
  <c r="J27" i="6"/>
  <c r="I27" i="6"/>
  <c r="H27" i="6"/>
  <c r="E27" i="6"/>
  <c r="D27" i="6"/>
  <c r="C27" i="6"/>
  <c r="B27" i="6"/>
  <c r="Q26" i="6"/>
  <c r="P26" i="6"/>
  <c r="O26" i="6"/>
  <c r="N26" i="6"/>
  <c r="K26" i="6"/>
  <c r="J26" i="6"/>
  <c r="I26" i="6"/>
  <c r="H26" i="6"/>
  <c r="E26" i="6"/>
  <c r="D26" i="6"/>
  <c r="C26" i="6"/>
  <c r="B26" i="6"/>
  <c r="Q17" i="6"/>
  <c r="P17" i="6"/>
  <c r="O17" i="6"/>
  <c r="N17" i="6"/>
  <c r="K17" i="6"/>
  <c r="J17" i="6"/>
  <c r="I17" i="6"/>
  <c r="H17" i="6"/>
  <c r="E17" i="6"/>
  <c r="D17" i="6"/>
  <c r="C17" i="6"/>
  <c r="B17" i="6"/>
  <c r="Q16" i="6"/>
  <c r="P16" i="6"/>
  <c r="O16" i="6"/>
  <c r="N16" i="6"/>
  <c r="R16" i="6" s="1"/>
  <c r="K16" i="6"/>
  <c r="J16" i="6"/>
  <c r="I16" i="6"/>
  <c r="H16" i="6"/>
  <c r="E16" i="6"/>
  <c r="D16" i="6"/>
  <c r="C16" i="6"/>
  <c r="B16" i="6"/>
  <c r="Q7" i="6"/>
  <c r="P7" i="6"/>
  <c r="O7" i="6"/>
  <c r="N7" i="6"/>
  <c r="K7" i="6"/>
  <c r="J7" i="6"/>
  <c r="I7" i="6"/>
  <c r="H7" i="6"/>
  <c r="E7" i="6"/>
  <c r="D7" i="6"/>
  <c r="C7" i="6"/>
  <c r="B7" i="6"/>
  <c r="Q6" i="6"/>
  <c r="P6" i="6"/>
  <c r="O6" i="6"/>
  <c r="N6" i="6"/>
  <c r="R6" i="6" s="1"/>
  <c r="K6" i="6"/>
  <c r="J6" i="6"/>
  <c r="I6" i="6"/>
  <c r="H6" i="6"/>
  <c r="E6" i="6"/>
  <c r="D6" i="6"/>
  <c r="C6" i="6"/>
  <c r="B6" i="6"/>
  <c r="F6" i="6" s="1"/>
  <c r="C38" i="5"/>
  <c r="D38" i="5"/>
  <c r="B38" i="5"/>
  <c r="O28" i="5"/>
  <c r="P28" i="5"/>
  <c r="Q28" i="5"/>
  <c r="N28" i="5"/>
  <c r="D28" i="5"/>
  <c r="E28" i="5"/>
  <c r="C28" i="5"/>
  <c r="B28" i="5"/>
  <c r="I28" i="5"/>
  <c r="J28" i="5"/>
  <c r="K28" i="5"/>
  <c r="H28" i="5"/>
  <c r="C18" i="5"/>
  <c r="D18" i="5"/>
  <c r="E18" i="5"/>
  <c r="B18" i="5"/>
  <c r="Q18" i="5"/>
  <c r="O18" i="5"/>
  <c r="P18" i="5"/>
  <c r="N18" i="5"/>
  <c r="I18" i="5"/>
  <c r="J18" i="5"/>
  <c r="K18" i="5"/>
  <c r="H18" i="5"/>
  <c r="O8" i="5"/>
  <c r="P8" i="5"/>
  <c r="Q8" i="5"/>
  <c r="N8" i="5"/>
  <c r="J8" i="5"/>
  <c r="K8" i="5"/>
  <c r="I8" i="5"/>
  <c r="H8" i="5"/>
  <c r="E37" i="5"/>
  <c r="D37" i="5"/>
  <c r="C37" i="5"/>
  <c r="B37" i="5"/>
  <c r="E36" i="5"/>
  <c r="D36" i="5"/>
  <c r="C36" i="5"/>
  <c r="B36" i="5"/>
  <c r="Q27" i="5"/>
  <c r="P27" i="5"/>
  <c r="O27" i="5"/>
  <c r="N27" i="5"/>
  <c r="K27" i="5"/>
  <c r="J27" i="5"/>
  <c r="I27" i="5"/>
  <c r="H27" i="5"/>
  <c r="E27" i="5"/>
  <c r="D27" i="5"/>
  <c r="C27" i="5"/>
  <c r="B27" i="5"/>
  <c r="Q26" i="5"/>
  <c r="P26" i="5"/>
  <c r="O26" i="5"/>
  <c r="N26" i="5"/>
  <c r="R26" i="5" s="1"/>
  <c r="K26" i="5"/>
  <c r="J26" i="5"/>
  <c r="I26" i="5"/>
  <c r="H26" i="5"/>
  <c r="E26" i="5"/>
  <c r="D26" i="5"/>
  <c r="C26" i="5"/>
  <c r="B26" i="5"/>
  <c r="F26" i="5" s="1"/>
  <c r="Q17" i="5"/>
  <c r="P17" i="5"/>
  <c r="O17" i="5"/>
  <c r="N17" i="5"/>
  <c r="K17" i="5"/>
  <c r="J17" i="5"/>
  <c r="I17" i="5"/>
  <c r="H17" i="5"/>
  <c r="E17" i="5"/>
  <c r="D17" i="5"/>
  <c r="C17" i="5"/>
  <c r="B17" i="5"/>
  <c r="Q16" i="5"/>
  <c r="P16" i="5"/>
  <c r="O16" i="5"/>
  <c r="N16" i="5"/>
  <c r="K16" i="5"/>
  <c r="J16" i="5"/>
  <c r="I16" i="5"/>
  <c r="H16" i="5"/>
  <c r="E16" i="5"/>
  <c r="D16" i="5"/>
  <c r="C16" i="5"/>
  <c r="B16" i="5"/>
  <c r="F16" i="5" s="1"/>
  <c r="Q7" i="5"/>
  <c r="P7" i="5"/>
  <c r="O7" i="5"/>
  <c r="N7" i="5"/>
  <c r="K7" i="5"/>
  <c r="J7" i="5"/>
  <c r="I7" i="5"/>
  <c r="H7" i="5"/>
  <c r="E7" i="5"/>
  <c r="D7" i="5"/>
  <c r="C7" i="5"/>
  <c r="B7" i="5"/>
  <c r="Q6" i="5"/>
  <c r="P6" i="5"/>
  <c r="O6" i="5"/>
  <c r="N6" i="5"/>
  <c r="K6" i="5"/>
  <c r="J6" i="5"/>
  <c r="I6" i="5"/>
  <c r="H6" i="5"/>
  <c r="L6" i="5" s="1"/>
  <c r="E6" i="5"/>
  <c r="D6" i="5"/>
  <c r="C6" i="5"/>
  <c r="B6" i="5"/>
  <c r="R24" i="4"/>
  <c r="R15" i="4"/>
  <c r="L15" i="4"/>
  <c r="F9" i="4"/>
  <c r="F10" i="4"/>
  <c r="F15" i="4"/>
  <c r="F24" i="4"/>
  <c r="R7" i="4"/>
  <c r="L7" i="4"/>
  <c r="F7" i="4"/>
  <c r="F28" i="3"/>
  <c r="R22" i="3"/>
  <c r="F22" i="3"/>
  <c r="L14" i="3"/>
  <c r="R14" i="3"/>
  <c r="R6" i="3"/>
  <c r="L6" i="3"/>
  <c r="F6" i="3"/>
  <c r="C33" i="4"/>
  <c r="D33" i="4"/>
  <c r="E33" i="4"/>
  <c r="B33" i="4"/>
  <c r="C25" i="4"/>
  <c r="D25" i="4"/>
  <c r="E25" i="4"/>
  <c r="H25" i="4"/>
  <c r="I25" i="4"/>
  <c r="J25" i="4"/>
  <c r="K25" i="4"/>
  <c r="N25" i="4"/>
  <c r="O25" i="4"/>
  <c r="P25" i="4"/>
  <c r="Q25" i="4"/>
  <c r="B25" i="4"/>
  <c r="C16" i="4"/>
  <c r="D16" i="4"/>
  <c r="E16" i="4"/>
  <c r="H16" i="4"/>
  <c r="I16" i="4"/>
  <c r="J16" i="4"/>
  <c r="K16" i="4"/>
  <c r="N16" i="4"/>
  <c r="O16" i="4"/>
  <c r="P16" i="4"/>
  <c r="Q16" i="4"/>
  <c r="B16" i="4"/>
  <c r="C8" i="4"/>
  <c r="D8" i="4"/>
  <c r="E8" i="4"/>
  <c r="H8" i="4"/>
  <c r="I8" i="4"/>
  <c r="J8" i="4"/>
  <c r="K8" i="4"/>
  <c r="N8" i="4"/>
  <c r="O8" i="4"/>
  <c r="P8" i="4"/>
  <c r="Q8" i="4"/>
  <c r="B8" i="4"/>
  <c r="C32" i="4"/>
  <c r="F32" i="4" s="1"/>
  <c r="D32" i="4"/>
  <c r="E32" i="4"/>
  <c r="B32" i="4"/>
  <c r="C24" i="4"/>
  <c r="D24" i="4"/>
  <c r="E24" i="4"/>
  <c r="H24" i="4"/>
  <c r="I24" i="4"/>
  <c r="J24" i="4"/>
  <c r="K24" i="4"/>
  <c r="N24" i="4"/>
  <c r="O24" i="4"/>
  <c r="P24" i="4"/>
  <c r="Q24" i="4"/>
  <c r="B24" i="4"/>
  <c r="C15" i="4"/>
  <c r="D15" i="4"/>
  <c r="E15" i="4"/>
  <c r="H15" i="4"/>
  <c r="I15" i="4"/>
  <c r="J15" i="4"/>
  <c r="K15" i="4"/>
  <c r="N15" i="4"/>
  <c r="O15" i="4"/>
  <c r="P15" i="4"/>
  <c r="Q15" i="4"/>
  <c r="B15" i="4"/>
  <c r="C7" i="4"/>
  <c r="D7" i="4"/>
  <c r="E7" i="4"/>
  <c r="H7" i="4"/>
  <c r="I7" i="4"/>
  <c r="J7" i="4"/>
  <c r="K7" i="4"/>
  <c r="N7" i="4"/>
  <c r="O7" i="4"/>
  <c r="P7" i="4"/>
  <c r="Q7" i="4"/>
  <c r="B7" i="4"/>
  <c r="Q14" i="3"/>
  <c r="K14" i="3"/>
  <c r="L26" i="6" l="1"/>
  <c r="F26" i="6"/>
  <c r="R26" i="6"/>
  <c r="L16" i="6"/>
  <c r="F16" i="6"/>
  <c r="L6" i="6"/>
  <c r="R6" i="5"/>
  <c r="F36" i="5"/>
  <c r="L26" i="5"/>
  <c r="L16" i="5"/>
  <c r="R16" i="5"/>
  <c r="F6" i="5"/>
  <c r="L24" i="4"/>
  <c r="C29" i="3"/>
  <c r="D29" i="3"/>
  <c r="E29" i="3"/>
  <c r="B29" i="3"/>
  <c r="C23" i="3"/>
  <c r="D23" i="3"/>
  <c r="E23" i="3"/>
  <c r="H23" i="3"/>
  <c r="I23" i="3"/>
  <c r="J23" i="3"/>
  <c r="K23" i="3"/>
  <c r="N23" i="3"/>
  <c r="O23" i="3"/>
  <c r="P23" i="3"/>
  <c r="Q23" i="3"/>
  <c r="B23" i="3"/>
  <c r="C15" i="3"/>
  <c r="D15" i="3"/>
  <c r="E15" i="3"/>
  <c r="H15" i="3"/>
  <c r="I15" i="3"/>
  <c r="J15" i="3"/>
  <c r="K15" i="3"/>
  <c r="N15" i="3"/>
  <c r="O15" i="3"/>
  <c r="P15" i="3"/>
  <c r="Q15" i="3"/>
  <c r="B15" i="3"/>
  <c r="C7" i="3"/>
  <c r="D7" i="3"/>
  <c r="E7" i="3"/>
  <c r="H7" i="3"/>
  <c r="I7" i="3"/>
  <c r="J7" i="3"/>
  <c r="K7" i="3"/>
  <c r="N7" i="3"/>
  <c r="O7" i="3"/>
  <c r="P7" i="3"/>
  <c r="Q7" i="3"/>
  <c r="B7" i="3"/>
  <c r="C28" i="3"/>
  <c r="D28" i="3"/>
  <c r="E28" i="3"/>
  <c r="B28" i="3"/>
  <c r="C22" i="3"/>
  <c r="D22" i="3"/>
  <c r="E22" i="3"/>
  <c r="H22" i="3"/>
  <c r="I22" i="3"/>
  <c r="J22" i="3"/>
  <c r="K22" i="3"/>
  <c r="L22" i="3" s="1"/>
  <c r="N22" i="3"/>
  <c r="O22" i="3"/>
  <c r="P22" i="3"/>
  <c r="Q22" i="3"/>
  <c r="B22" i="3"/>
  <c r="H14" i="3"/>
  <c r="I14" i="3"/>
  <c r="J14" i="3"/>
  <c r="N14" i="3"/>
  <c r="O14" i="3"/>
  <c r="P14" i="3"/>
  <c r="C14" i="3"/>
  <c r="D14" i="3"/>
  <c r="E14" i="3"/>
  <c r="B14" i="3"/>
  <c r="H6" i="3"/>
  <c r="I6" i="3"/>
  <c r="J6" i="3"/>
  <c r="K6" i="3"/>
  <c r="N6" i="3"/>
  <c r="O6" i="3"/>
  <c r="P6" i="3"/>
  <c r="Q6" i="3"/>
  <c r="C6" i="3"/>
  <c r="D6" i="3"/>
  <c r="E6" i="3"/>
  <c r="B6" i="3"/>
  <c r="F14" i="3" l="1"/>
</calcChain>
</file>

<file path=xl/sharedStrings.xml><?xml version="1.0" encoding="utf-8"?>
<sst xmlns="http://schemas.openxmlformats.org/spreadsheetml/2006/main" count="369" uniqueCount="30">
  <si>
    <t>Flow cytometry</t>
  </si>
  <si>
    <t>DMEM</t>
  </si>
  <si>
    <t>DMSO</t>
  </si>
  <si>
    <t>NAC</t>
  </si>
  <si>
    <t>C9</t>
  </si>
  <si>
    <t>100 µM</t>
  </si>
  <si>
    <t>150 µM</t>
  </si>
  <si>
    <t>10 µM</t>
  </si>
  <si>
    <t>Sub G1</t>
  </si>
  <si>
    <t>G1</t>
  </si>
  <si>
    <t>S</t>
  </si>
  <si>
    <t>G2M</t>
  </si>
  <si>
    <r>
      <t xml:space="preserve">10 </t>
    </r>
    <r>
      <rPr>
        <b/>
        <u/>
        <sz val="11"/>
        <color theme="1"/>
        <rFont val="Calibri"/>
        <family val="2"/>
      </rPr>
      <t>µM</t>
    </r>
  </si>
  <si>
    <t>HeLa</t>
  </si>
  <si>
    <t>s</t>
  </si>
  <si>
    <t>avg</t>
  </si>
  <si>
    <t>std</t>
  </si>
  <si>
    <t>nac</t>
  </si>
  <si>
    <t>std dev</t>
  </si>
  <si>
    <t>Cells in growth medium</t>
  </si>
  <si>
    <t>Cells in growth media</t>
  </si>
  <si>
    <t>Vehicle-treated cells</t>
  </si>
  <si>
    <t>NAC-treated cells</t>
  </si>
  <si>
    <t>ESE-15-one-treated cells</t>
  </si>
  <si>
    <r>
      <t>G</t>
    </r>
    <r>
      <rPr>
        <b/>
        <sz val="11"/>
        <color theme="1"/>
        <rFont val="Calibri"/>
        <family val="2"/>
      </rPr>
      <t>₂M</t>
    </r>
  </si>
  <si>
    <r>
      <t>G</t>
    </r>
    <r>
      <rPr>
        <b/>
        <sz val="11"/>
        <color theme="1"/>
        <rFont val="Calibri"/>
        <family val="2"/>
      </rPr>
      <t>₁</t>
    </r>
  </si>
  <si>
    <r>
      <t>Sub G</t>
    </r>
    <r>
      <rPr>
        <b/>
        <sz val="11"/>
        <color theme="1"/>
        <rFont val="Calibri"/>
        <family val="2"/>
      </rPr>
      <t>₁</t>
    </r>
  </si>
  <si>
    <t>ttest</t>
  </si>
  <si>
    <t>ttest 2</t>
  </si>
  <si>
    <t>w 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</si>
</sst>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R&quot;#,##0;[Red]\-&quot;R&quot;#,##0"/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6" fontId="0" fillId="0" borderId="0" xfId="0" applyNumberFormat="1"/>
    <xf numFmtId="0" fontId="1" fillId="0" borderId="0" xfId="0" applyFont="1"/>
    <xf numFmtId="0" fontId="2" fillId="0" borderId="0" xfId="0" applyFont="1"/>
    <xf numFmtId="6" fontId="1" fillId="0" borderId="2" xfId="0" applyNumberFormat="1" applyFont="1" applyBorder="1"/>
    <xf numFmtId="0" fontId="0" fillId="0" borderId="2" xfId="0" applyBorder="1"/>
    <xf numFmtId="0" fontId="1" fillId="0" borderId="2" xfId="0" applyFont="1" applyBorder="1"/>
    <xf numFmtId="0" fontId="1" fillId="0" borderId="1" xfId="0" applyFont="1" applyBorder="1"/>
    <xf numFmtId="6" fontId="2" fillId="0" borderId="2" xfId="0" applyNumberFormat="1" applyFont="1" applyBorder="1"/>
    <xf numFmtId="0" fontId="4" fillId="0" borderId="0" xfId="0" applyFont="1"/>
    <xf numFmtId="6" fontId="1" fillId="0" borderId="0" xfId="0" applyNumberFormat="1" applyFont="1"/>
    <xf numFmtId="164" fontId="0" fillId="0" borderId="0" xfId="0" applyNumberFormat="1"/>
    <xf numFmtId="1" fontId="0" fillId="0" borderId="0" xfId="0" applyNumberFormat="1"/>
    <xf numFmtId="165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Alignment="1">
      <alignment horizontal="left"/>
    </xf>
    <xf numFmtId="0" fontId="0" fillId="0" borderId="1" xfId="0" applyBorder="1"/>
    <xf numFmtId="6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/>
    <xf numFmtId="0" fontId="0" fillId="2" borderId="0" xfId="0" applyFill="1"/>
    <xf numFmtId="2" fontId="1" fillId="3" borderId="0" xfId="0" applyNumberFormat="1" applyFont="1" applyFill="1"/>
    <xf numFmtId="0" fontId="0" fillId="4" borderId="0" xfId="0" applyFill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6730825249372"/>
          <c:y val="4.8888905997867368E-2"/>
          <c:w val="0.8557912471807928"/>
          <c:h val="0.594759860495473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'1'!$B$33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'1'!$C$32:$L$32</c:f>
              <c:strCache>
                <c:ptCount val="10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'1'!$C$33:$L$33</c:f>
              <c:numCache>
                <c:formatCode>General</c:formatCode>
                <c:ptCount val="10"/>
                <c:pt idx="0" formatCode="0">
                  <c:v>3.7433333333333336</c:v>
                </c:pt>
                <c:pt idx="1">
                  <c:v>4.8250000000000002</c:v>
                </c:pt>
                <c:pt idx="2">
                  <c:v>3.92</c:v>
                </c:pt>
                <c:pt idx="3">
                  <c:v>3.5433333333333334</c:v>
                </c:pt>
                <c:pt idx="4">
                  <c:v>8.3650000000000002</c:v>
                </c:pt>
                <c:pt idx="5">
                  <c:v>10.746666666666668</c:v>
                </c:pt>
                <c:pt idx="6">
                  <c:v>4.586666666666666</c:v>
                </c:pt>
                <c:pt idx="7">
                  <c:v>4.1150000000000002</c:v>
                </c:pt>
                <c:pt idx="8">
                  <c:v>4.8233333333333333</c:v>
                </c:pt>
                <c:pt idx="9">
                  <c:v>65.974999999999994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E-4509-B5EC-74A9D5ECD567}"/>
            </c:ext>
          </c:extLst>
        </c:ser>
        <c:ser>
          <c:idx val="1"/>
          <c:order val="1"/>
          <c:tx>
            <c:strRef>
              <c:f>'1'!$B$34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'1'!$C$32:$L$32</c:f>
              <c:strCache>
                <c:ptCount val="10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'1'!$C$34:$L$34</c:f>
              <c:numCache>
                <c:formatCode>General</c:formatCode>
                <c:ptCount val="10"/>
                <c:pt idx="0" formatCode="0">
                  <c:v>76.569999999999993</c:v>
                </c:pt>
                <c:pt idx="1">
                  <c:v>74.650000000000006</c:v>
                </c:pt>
                <c:pt idx="2">
                  <c:v>76.63000000000001</c:v>
                </c:pt>
                <c:pt idx="3">
                  <c:v>77.196666666666658</c:v>
                </c:pt>
                <c:pt idx="4">
                  <c:v>68.39</c:v>
                </c:pt>
                <c:pt idx="5">
                  <c:v>68.45</c:v>
                </c:pt>
                <c:pt idx="6">
                  <c:v>76.323333333333323</c:v>
                </c:pt>
                <c:pt idx="7">
                  <c:v>75.185000000000002</c:v>
                </c:pt>
                <c:pt idx="8">
                  <c:v>68.056666666666672</c:v>
                </c:pt>
                <c:pt idx="9">
                  <c:v>17.725000000000001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E-4509-B5EC-74A9D5ECD567}"/>
            </c:ext>
          </c:extLst>
        </c:ser>
        <c:ser>
          <c:idx val="2"/>
          <c:order val="2"/>
          <c:tx>
            <c:strRef>
              <c:f>'1'!$B$35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'1'!$C$32:$L$32</c:f>
              <c:strCache>
                <c:ptCount val="10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'1'!$C$35:$L$35</c:f>
              <c:numCache>
                <c:formatCode>General</c:formatCode>
                <c:ptCount val="10"/>
                <c:pt idx="0" formatCode="0">
                  <c:v>5.8500000000000005</c:v>
                </c:pt>
                <c:pt idx="1">
                  <c:v>6.1566666666666663</c:v>
                </c:pt>
                <c:pt idx="2">
                  <c:v>4.4566666666666661</c:v>
                </c:pt>
                <c:pt idx="3">
                  <c:v>5.3866666666666667</c:v>
                </c:pt>
                <c:pt idx="4">
                  <c:v>5.72</c:v>
                </c:pt>
                <c:pt idx="5">
                  <c:v>6.2733333333333334</c:v>
                </c:pt>
                <c:pt idx="6">
                  <c:v>5.2333333333333334</c:v>
                </c:pt>
                <c:pt idx="7">
                  <c:v>4.375</c:v>
                </c:pt>
                <c:pt idx="8">
                  <c:v>6.5100000000000007</c:v>
                </c:pt>
                <c:pt idx="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FE-4509-B5EC-74A9D5ECD567}"/>
            </c:ext>
          </c:extLst>
        </c:ser>
        <c:ser>
          <c:idx val="3"/>
          <c:order val="3"/>
          <c:tx>
            <c:strRef>
              <c:f>'1'!$B$36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'1'!$C$32:$L$32</c:f>
              <c:strCache>
                <c:ptCount val="10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'1'!$C$36:$L$36</c:f>
              <c:numCache>
                <c:formatCode>0</c:formatCode>
                <c:ptCount val="10"/>
                <c:pt idx="0">
                  <c:v>13.686666666666667</c:v>
                </c:pt>
                <c:pt idx="1">
                  <c:v>15.046666666666667</c:v>
                </c:pt>
                <c:pt idx="2">
                  <c:v>14.376666666666665</c:v>
                </c:pt>
                <c:pt idx="3" formatCode="General">
                  <c:v>13.01</c:v>
                </c:pt>
                <c:pt idx="4" formatCode="General">
                  <c:v>16.633333333333333</c:v>
                </c:pt>
                <c:pt idx="5" formatCode="General">
                  <c:v>15.69</c:v>
                </c:pt>
                <c:pt idx="6" formatCode="General">
                  <c:v>13.930000000000001</c:v>
                </c:pt>
                <c:pt idx="7" formatCode="General">
                  <c:v>17.403333333333332</c:v>
                </c:pt>
                <c:pt idx="8" formatCode="General">
                  <c:v>19.809999999999999</c:v>
                </c:pt>
                <c:pt idx="9">
                  <c:v>8.5599999999999987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FE-4509-B5EC-74A9D5ECD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1871288"/>
        <c:axId val="433525296"/>
      </c:barChart>
      <c:catAx>
        <c:axId val="531871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39722948790516077"/>
              <c:y val="0.79909331907271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525296"/>
        <c:crosses val="autoZero"/>
        <c:auto val="1"/>
        <c:lblAlgn val="ctr"/>
        <c:lblOffset val="100"/>
        <c:noMultiLvlLbl val="0"/>
      </c:catAx>
      <c:valAx>
        <c:axId val="433525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Percentage</a:t>
                </a:r>
                <a:r>
                  <a:rPr lang="en-ZA" sz="1100" baseline="0"/>
                  <a:t> of cells occupying each phase of the cell cycle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871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'1'!$B$42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'1'!$C$41:$I$41</c:f>
              <c:strCache>
                <c:ptCount val="7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'1'!$C$42:$I$42</c:f>
              <c:numCache>
                <c:formatCode>0</c:formatCode>
                <c:ptCount val="7"/>
                <c:pt idx="0">
                  <c:v>3.7433333333333336</c:v>
                </c:pt>
                <c:pt idx="1">
                  <c:v>4.8250000000000002</c:v>
                </c:pt>
                <c:pt idx="2">
                  <c:v>3.92</c:v>
                </c:pt>
                <c:pt idx="3">
                  <c:v>4.586666666666666</c:v>
                </c:pt>
                <c:pt idx="4" formatCode="General">
                  <c:v>4.1150000000000002</c:v>
                </c:pt>
                <c:pt idx="5" formatCode="General">
                  <c:v>4.8233333333333333</c:v>
                </c:pt>
                <c:pt idx="6">
                  <c:v>65.974999999999994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D-41DE-9720-77D9FEEDB17B}"/>
            </c:ext>
          </c:extLst>
        </c:ser>
        <c:ser>
          <c:idx val="1"/>
          <c:order val="1"/>
          <c:tx>
            <c:strRef>
              <c:f>'1'!$B$43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'1'!$C$41:$I$41</c:f>
              <c:strCache>
                <c:ptCount val="7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'1'!$C$43:$I$43</c:f>
              <c:numCache>
                <c:formatCode>0</c:formatCode>
                <c:ptCount val="7"/>
                <c:pt idx="0">
                  <c:v>76.569999999999993</c:v>
                </c:pt>
                <c:pt idx="1">
                  <c:v>72.313333333333333</c:v>
                </c:pt>
                <c:pt idx="2">
                  <c:v>76.63000000000001</c:v>
                </c:pt>
                <c:pt idx="3">
                  <c:v>76.323333333333323</c:v>
                </c:pt>
                <c:pt idx="4" formatCode="General">
                  <c:v>75.185000000000002</c:v>
                </c:pt>
                <c:pt idx="5" formatCode="General">
                  <c:v>68.056666666666672</c:v>
                </c:pt>
                <c:pt idx="6">
                  <c:v>17.725000000000001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BD-41DE-9720-77D9FEEDB17B}"/>
            </c:ext>
          </c:extLst>
        </c:ser>
        <c:ser>
          <c:idx val="2"/>
          <c:order val="2"/>
          <c:tx>
            <c:strRef>
              <c:f>'1'!$B$44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'1'!$C$41:$I$41</c:f>
              <c:strCache>
                <c:ptCount val="7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'1'!$C$44:$I$44</c:f>
              <c:numCache>
                <c:formatCode>0</c:formatCode>
                <c:ptCount val="7"/>
                <c:pt idx="0">
                  <c:v>5.8500000000000005</c:v>
                </c:pt>
                <c:pt idx="1">
                  <c:v>5.9</c:v>
                </c:pt>
                <c:pt idx="2">
                  <c:v>4.4566666666666661</c:v>
                </c:pt>
                <c:pt idx="3">
                  <c:v>5.2333333333333334</c:v>
                </c:pt>
                <c:pt idx="4" formatCode="General">
                  <c:v>4.375</c:v>
                </c:pt>
                <c:pt idx="5" formatCode="General">
                  <c:v>6.5100000000000007</c:v>
                </c:pt>
                <c:pt idx="6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BD-41DE-9720-77D9FEEDB17B}"/>
            </c:ext>
          </c:extLst>
        </c:ser>
        <c:ser>
          <c:idx val="3"/>
          <c:order val="3"/>
          <c:tx>
            <c:strRef>
              <c:f>'1'!$B$45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'1'!$C$41:$I$41</c:f>
              <c:strCache>
                <c:ptCount val="7"/>
                <c:pt idx="0">
                  <c:v>Cells in growth media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'1'!$C$45:$I$45</c:f>
              <c:numCache>
                <c:formatCode>0</c:formatCode>
                <c:ptCount val="7"/>
                <c:pt idx="0">
                  <c:v>13.686666666666667</c:v>
                </c:pt>
                <c:pt idx="1">
                  <c:v>13.445</c:v>
                </c:pt>
                <c:pt idx="2">
                  <c:v>14.376666666666665</c:v>
                </c:pt>
                <c:pt idx="3" formatCode="General">
                  <c:v>13.930000000000001</c:v>
                </c:pt>
                <c:pt idx="4" formatCode="General">
                  <c:v>17.403333333333332</c:v>
                </c:pt>
                <c:pt idx="5" formatCode="General">
                  <c:v>19.809999999999999</c:v>
                </c:pt>
                <c:pt idx="6">
                  <c:v>8.5599999999999987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BD-41DE-9720-77D9FEEDB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5842528"/>
        <c:axId val="525844824"/>
      </c:barChart>
      <c:catAx>
        <c:axId val="525842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3619333975962724"/>
              <c:y val="0.76909216112550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44824"/>
        <c:crosses val="autoZero"/>
        <c:auto val="1"/>
        <c:lblAlgn val="ctr"/>
        <c:lblOffset val="100"/>
        <c:noMultiLvlLbl val="0"/>
      </c:catAx>
      <c:valAx>
        <c:axId val="525844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Percentage</a:t>
                </a:r>
                <a:r>
                  <a:rPr lang="en-ZA" sz="1100" baseline="0"/>
                  <a:t> pf cells occupying each phase of the cell cycle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84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32764752701409"/>
          <c:y val="4.5517221605334085E-2"/>
          <c:w val="0.81348748087209888"/>
          <c:h val="0.52787563274476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'3'!$B$36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'3'!$A$37:$A$46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'3'!$B$37:$B$46</c:f>
              <c:numCache>
                <c:formatCode>General</c:formatCode>
                <c:ptCount val="10"/>
                <c:pt idx="0">
                  <c:v>2.8699999999999997</c:v>
                </c:pt>
                <c:pt idx="1">
                  <c:v>2.1433333333333331</c:v>
                </c:pt>
                <c:pt idx="2">
                  <c:v>2.1133333333333333</c:v>
                </c:pt>
                <c:pt idx="3">
                  <c:v>3.15</c:v>
                </c:pt>
                <c:pt idx="4">
                  <c:v>3.7099999999999995</c:v>
                </c:pt>
                <c:pt idx="5">
                  <c:v>4.1100000000000003</c:v>
                </c:pt>
                <c:pt idx="6">
                  <c:v>2.75</c:v>
                </c:pt>
                <c:pt idx="7">
                  <c:v>1.9266666666666665</c:v>
                </c:pt>
                <c:pt idx="8">
                  <c:v>2.25</c:v>
                </c:pt>
                <c:pt idx="9">
                  <c:v>26.822499999999998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E2-46A0-BB39-7D2A49A0CB65}"/>
            </c:ext>
          </c:extLst>
        </c:ser>
        <c:ser>
          <c:idx val="1"/>
          <c:order val="1"/>
          <c:tx>
            <c:strRef>
              <c:f>'3'!$C$36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'3'!$A$37:$A$46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'3'!$C$37:$C$46</c:f>
              <c:numCache>
                <c:formatCode>General</c:formatCode>
                <c:ptCount val="10"/>
                <c:pt idx="0">
                  <c:v>69.936666666666667</c:v>
                </c:pt>
                <c:pt idx="1">
                  <c:v>72.146666666666661</c:v>
                </c:pt>
                <c:pt idx="2">
                  <c:v>71.704999999999998</c:v>
                </c:pt>
                <c:pt idx="3">
                  <c:v>72.926666666666662</c:v>
                </c:pt>
                <c:pt idx="4">
                  <c:v>72.946666666666658</c:v>
                </c:pt>
                <c:pt idx="5">
                  <c:v>71.935000000000002</c:v>
                </c:pt>
                <c:pt idx="6">
                  <c:v>69.393333333333331</c:v>
                </c:pt>
                <c:pt idx="7">
                  <c:v>68.790000000000006</c:v>
                </c:pt>
                <c:pt idx="8">
                  <c:v>70.86666666666666</c:v>
                </c:pt>
                <c:pt idx="9">
                  <c:v>39.906666666666666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E2-46A0-BB39-7D2A49A0CB65}"/>
            </c:ext>
          </c:extLst>
        </c:ser>
        <c:ser>
          <c:idx val="2"/>
          <c:order val="2"/>
          <c:tx>
            <c:strRef>
              <c:f>'3'!$D$36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'3'!$A$37:$A$46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'3'!$D$37:$D$46</c:f>
              <c:numCache>
                <c:formatCode>General</c:formatCode>
                <c:ptCount val="10"/>
                <c:pt idx="0">
                  <c:v>5.94</c:v>
                </c:pt>
                <c:pt idx="1">
                  <c:v>6.41</c:v>
                </c:pt>
                <c:pt idx="2">
                  <c:v>4.2466666666666661</c:v>
                </c:pt>
                <c:pt idx="3">
                  <c:v>5.2966666666666669</c:v>
                </c:pt>
                <c:pt idx="4">
                  <c:v>5.7833333333333341</c:v>
                </c:pt>
                <c:pt idx="5">
                  <c:v>5.4266666666666667</c:v>
                </c:pt>
                <c:pt idx="6">
                  <c:v>5.7299999999999995</c:v>
                </c:pt>
                <c:pt idx="7">
                  <c:v>4.8633333333333333</c:v>
                </c:pt>
                <c:pt idx="8">
                  <c:v>5.413333333333334</c:v>
                </c:pt>
                <c:pt idx="9">
                  <c:v>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E2-46A0-BB39-7D2A49A0CB65}"/>
            </c:ext>
          </c:extLst>
        </c:ser>
        <c:ser>
          <c:idx val="3"/>
          <c:order val="3"/>
          <c:tx>
            <c:strRef>
              <c:f>'3'!$E$36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'3'!$A$37:$A$46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'3'!$E$37:$E$46</c:f>
              <c:numCache>
                <c:formatCode>General</c:formatCode>
                <c:ptCount val="10"/>
                <c:pt idx="0">
                  <c:v>22.566666666666663</c:v>
                </c:pt>
                <c:pt idx="1">
                  <c:v>18.806666666666668</c:v>
                </c:pt>
                <c:pt idx="2">
                  <c:v>21.293333333333337</c:v>
                </c:pt>
                <c:pt idx="3">
                  <c:v>17.709999999999997</c:v>
                </c:pt>
                <c:pt idx="4">
                  <c:v>18.243333333333332</c:v>
                </c:pt>
                <c:pt idx="5">
                  <c:v>19.996666666666666</c:v>
                </c:pt>
                <c:pt idx="6">
                  <c:v>21.31</c:v>
                </c:pt>
                <c:pt idx="7">
                  <c:v>23.646666666666665</c:v>
                </c:pt>
                <c:pt idx="8">
                  <c:v>20.383333333333329</c:v>
                </c:pt>
                <c:pt idx="9">
                  <c:v>27.335000000000001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E2-46A0-BB39-7D2A49A0C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6196607"/>
        <c:axId val="1678295727"/>
      </c:barChart>
      <c:catAx>
        <c:axId val="1686196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DATS concentrations (µM)</a:t>
                </a:r>
              </a:p>
            </c:rich>
          </c:tx>
          <c:layout>
            <c:manualLayout>
              <c:xMode val="edge"/>
              <c:yMode val="edge"/>
              <c:x val="0.41704573100819364"/>
              <c:y val="0.78346151139331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295727"/>
        <c:crosses val="autoZero"/>
        <c:auto val="1"/>
        <c:lblAlgn val="ctr"/>
        <c:lblOffset val="100"/>
        <c:noMultiLvlLbl val="0"/>
      </c:catAx>
      <c:valAx>
        <c:axId val="16782957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cells occupying each phase of the cell cycle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196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'3'!$L$35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'3'!$K$36:$K$42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'3'!$L$36:$L$42</c:f>
              <c:numCache>
                <c:formatCode>General</c:formatCode>
                <c:ptCount val="7"/>
                <c:pt idx="0">
                  <c:v>2.8699999999999997</c:v>
                </c:pt>
                <c:pt idx="1">
                  <c:v>2.1433333333333331</c:v>
                </c:pt>
                <c:pt idx="2">
                  <c:v>2.1133333333333333</c:v>
                </c:pt>
                <c:pt idx="3">
                  <c:v>2.75</c:v>
                </c:pt>
                <c:pt idx="4">
                  <c:v>1.9266666666666665</c:v>
                </c:pt>
                <c:pt idx="5">
                  <c:v>2.25</c:v>
                </c:pt>
                <c:pt idx="6">
                  <c:v>26.822499999999998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0-44E2-945A-63C883100685}"/>
            </c:ext>
          </c:extLst>
        </c:ser>
        <c:ser>
          <c:idx val="1"/>
          <c:order val="1"/>
          <c:tx>
            <c:strRef>
              <c:f>'3'!$M$35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'3'!$K$36:$K$42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'3'!$M$36:$M$42</c:f>
              <c:numCache>
                <c:formatCode>General</c:formatCode>
                <c:ptCount val="7"/>
                <c:pt idx="0">
                  <c:v>69.936666666666667</c:v>
                </c:pt>
                <c:pt idx="1">
                  <c:v>72.146666666666661</c:v>
                </c:pt>
                <c:pt idx="2">
                  <c:v>71.704999999999998</c:v>
                </c:pt>
                <c:pt idx="3">
                  <c:v>69.393333333333331</c:v>
                </c:pt>
                <c:pt idx="4">
                  <c:v>68.790000000000006</c:v>
                </c:pt>
                <c:pt idx="5">
                  <c:v>70.86666666666666</c:v>
                </c:pt>
                <c:pt idx="6">
                  <c:v>39.906666666666666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D0-44E2-945A-63C883100685}"/>
            </c:ext>
          </c:extLst>
        </c:ser>
        <c:ser>
          <c:idx val="2"/>
          <c:order val="2"/>
          <c:tx>
            <c:strRef>
              <c:f>'3'!$N$35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'3'!$K$36:$K$42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'3'!$N$36:$N$42</c:f>
              <c:numCache>
                <c:formatCode>General</c:formatCode>
                <c:ptCount val="7"/>
                <c:pt idx="0">
                  <c:v>5.94</c:v>
                </c:pt>
                <c:pt idx="1">
                  <c:v>6.41</c:v>
                </c:pt>
                <c:pt idx="2">
                  <c:v>4.2466666666666661</c:v>
                </c:pt>
                <c:pt idx="3">
                  <c:v>5.7299999999999995</c:v>
                </c:pt>
                <c:pt idx="4">
                  <c:v>4.8633333333333333</c:v>
                </c:pt>
                <c:pt idx="5">
                  <c:v>5.413333333333334</c:v>
                </c:pt>
                <c:pt idx="6">
                  <c:v>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D0-44E2-945A-63C883100685}"/>
            </c:ext>
          </c:extLst>
        </c:ser>
        <c:ser>
          <c:idx val="3"/>
          <c:order val="3"/>
          <c:tx>
            <c:strRef>
              <c:f>'3'!$O$35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'3'!$K$36:$K$42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'3'!$O$36:$O$42</c:f>
              <c:numCache>
                <c:formatCode>General</c:formatCode>
                <c:ptCount val="7"/>
                <c:pt idx="0">
                  <c:v>22.566666666666663</c:v>
                </c:pt>
                <c:pt idx="1">
                  <c:v>18.806666666666668</c:v>
                </c:pt>
                <c:pt idx="2">
                  <c:v>21.293333333333337</c:v>
                </c:pt>
                <c:pt idx="3">
                  <c:v>21.31</c:v>
                </c:pt>
                <c:pt idx="4">
                  <c:v>23.646666666666665</c:v>
                </c:pt>
                <c:pt idx="5">
                  <c:v>20.383333333333329</c:v>
                </c:pt>
                <c:pt idx="6">
                  <c:v>27.335000000000001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D0-44E2-945A-63C883100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6084751"/>
        <c:axId val="1732587775"/>
      </c:barChart>
      <c:catAx>
        <c:axId val="16860847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7618473183591035"/>
              <c:y val="0.79898913772925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587775"/>
        <c:crosses val="autoZero"/>
        <c:auto val="1"/>
        <c:lblAlgn val="ctr"/>
        <c:lblOffset val="100"/>
        <c:noMultiLvlLbl val="0"/>
      </c:catAx>
      <c:valAx>
        <c:axId val="17325877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Percentage</a:t>
                </a:r>
                <a:r>
                  <a:rPr lang="en-ZA" sz="1100" baseline="0"/>
                  <a:t> of cells occupying each</a:t>
                </a:r>
              </a:p>
              <a:p>
                <a:pPr>
                  <a:defRPr sz="1100"/>
                </a:pPr>
                <a:r>
                  <a:rPr lang="en-ZA" sz="1100" baseline="0"/>
                  <a:t>phase of the cell cycle</a:t>
                </a:r>
                <a:endParaRPr lang="en-ZA" sz="1100"/>
              </a:p>
            </c:rich>
          </c:tx>
          <c:layout>
            <c:manualLayout>
              <c:xMode val="edge"/>
              <c:yMode val="edge"/>
              <c:x val="2.6373676137327141E-2"/>
              <c:y val="8.60068166932555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084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182858</xdr:colOff>
      <xdr:row>19</xdr:row>
      <xdr:rowOff>111126</xdr:rowOff>
    </xdr:from>
    <xdr:to>
      <xdr:col>26</xdr:col>
      <xdr:colOff>323968</xdr:colOff>
      <xdr:row>38</xdr:row>
      <xdr:rowOff>144639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779221-FD25-4DAE-A766-62DEE75113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413926</xdr:colOff>
      <xdr:row>40</xdr:row>
      <xdr:rowOff>97542</xdr:rowOff>
    </xdr:from>
    <xdr:to>
      <xdr:col>19</xdr:col>
      <xdr:colOff>324555</xdr:colOff>
      <xdr:row>56</xdr:row>
      <xdr:rowOff>49391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552F4A-A159-47DC-99F5-FA6CFC9812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0.68819</cdr:x>
      <cdr:y>0.78516</cdr:y>
    </cdr:from>
    <cdr:to>
      <cdr:x>0.83484</cdr:x>
      <cdr:y>0.94627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C150165-D383-1BBB-4939-E63DA0982C9A}"/>
            </a:ext>
          </a:extLst>
        </cdr:cNvPr>
        <cdr:cNvSpPr txBox="1"/>
      </cdr:nvSpPr>
      <cdr:spPr>
        <a:xfrm xmlns:a="http://schemas.openxmlformats.org/drawingml/2006/main">
          <a:off x="4569060" y="2710301"/>
          <a:ext cx="973666" cy="5561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+</a:t>
          </a:r>
          <a:r>
            <a:rPr lang="en-ZA" sz="1100" baseline="0"/>
            <a:t> 2 mM NAC</a:t>
          </a:r>
          <a:endParaRPr lang="en-Z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17988</xdr:rowOff>
    </xdr:from>
    <xdr:to>
      <xdr:col>9</xdr:col>
      <xdr:colOff>486834</xdr:colOff>
      <xdr:row>66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FA1BC7-D0B7-92F8-9B7E-57976DA357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249766</xdr:colOff>
      <xdr:row>44</xdr:row>
      <xdr:rowOff>175682</xdr:rowOff>
    </xdr:from>
    <xdr:to>
      <xdr:col>20</xdr:col>
      <xdr:colOff>42332</xdr:colOff>
      <xdr:row>61</xdr:row>
      <xdr:rowOff>182033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15B146-4DA9-6913-7251-7C398EA336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0.69714</cdr:x>
      <cdr:y>0.70621</cdr:y>
    </cdr:from>
    <cdr:to>
      <cdr:x>0.85176</cdr:x>
      <cdr:y>0.88741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653B9B4-3D6D-2F63-A7A8-2F9DEBC11604}"/>
            </a:ext>
          </a:extLst>
        </cdr:cNvPr>
        <cdr:cNvSpPr txBox="1"/>
      </cdr:nvSpPr>
      <cdr:spPr>
        <a:xfrm xmlns:a="http://schemas.openxmlformats.org/drawingml/2006/main">
          <a:off x="4389966" y="2167467"/>
          <a:ext cx="973666" cy="5561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/>
            <a:t>+</a:t>
          </a:r>
          <a:r>
            <a:rPr lang="en-ZA" sz="1000" baseline="0"/>
            <a:t> 2 mM NAC</a:t>
          </a:r>
          <a:endParaRPr lang="en-ZA" sz="1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A05C-5306-471D-871F-165CC3784C5A}">
  <dimension ref="A1:Q30"/>
  <sheetViews>
    <sheetView topLeftCell="A8" workbookViewId="0">
      <selection activeCell="F14" sqref="F14"/>
    </sheetView>
  </sheetViews>
  <sheetFormatPr defaultRowHeight="14.35" x14ac:dyDescent="0.5"/>
  <sheetData>
    <row r="1" spans="1:17" ht="18" x14ac:dyDescent="0.6">
      <c r="A1" s="9" t="s">
        <v>0</v>
      </c>
      <c r="D1" t="s">
        <v>13</v>
      </c>
    </row>
    <row r="2" spans="1:17" ht="18" x14ac:dyDescent="0.6">
      <c r="A2" s="9"/>
    </row>
    <row r="3" spans="1:17" x14ac:dyDescent="0.5">
      <c r="M3" s="2" t="s">
        <v>3</v>
      </c>
    </row>
    <row r="4" spans="1:17" x14ac:dyDescent="0.5">
      <c r="A4" s="3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2"/>
      <c r="G4" s="3" t="s">
        <v>12</v>
      </c>
      <c r="H4" s="7" t="s">
        <v>8</v>
      </c>
      <c r="I4" s="7" t="s">
        <v>9</v>
      </c>
      <c r="J4" s="7" t="s">
        <v>10</v>
      </c>
      <c r="K4" s="7" t="s">
        <v>11</v>
      </c>
      <c r="L4" s="2"/>
      <c r="M4" s="3" t="s">
        <v>7</v>
      </c>
      <c r="N4" s="7" t="s">
        <v>8</v>
      </c>
      <c r="O4" s="7" t="s">
        <v>9</v>
      </c>
      <c r="P4" s="7" t="s">
        <v>10</v>
      </c>
      <c r="Q4" s="7" t="s">
        <v>11</v>
      </c>
    </row>
    <row r="5" spans="1:17" x14ac:dyDescent="0.5">
      <c r="A5" s="4">
        <v>1</v>
      </c>
      <c r="B5">
        <v>3.3</v>
      </c>
      <c r="C5">
        <v>78.959999999999994</v>
      </c>
      <c r="D5">
        <v>5.17</v>
      </c>
      <c r="E5">
        <v>12.58</v>
      </c>
      <c r="G5" s="4">
        <v>1</v>
      </c>
      <c r="H5">
        <v>3.2</v>
      </c>
      <c r="I5">
        <v>79.430000000000007</v>
      </c>
      <c r="J5">
        <v>5.01</v>
      </c>
      <c r="K5">
        <v>12.39</v>
      </c>
      <c r="M5" s="4">
        <v>1</v>
      </c>
      <c r="N5">
        <v>2.2000000000000002</v>
      </c>
      <c r="O5">
        <v>78.16</v>
      </c>
      <c r="P5">
        <v>5.45</v>
      </c>
      <c r="Q5">
        <v>14.23</v>
      </c>
    </row>
    <row r="6" spans="1:17" x14ac:dyDescent="0.5">
      <c r="A6" s="4">
        <v>2</v>
      </c>
      <c r="B6">
        <v>3.73</v>
      </c>
      <c r="C6">
        <v>77.73</v>
      </c>
      <c r="D6">
        <v>6.85</v>
      </c>
      <c r="E6">
        <v>11.75</v>
      </c>
      <c r="G6" s="4">
        <v>2</v>
      </c>
      <c r="H6">
        <v>3.18</v>
      </c>
      <c r="I6">
        <v>78.77</v>
      </c>
      <c r="J6">
        <v>5.26</v>
      </c>
      <c r="K6">
        <v>12.83</v>
      </c>
      <c r="M6" s="4">
        <v>2</v>
      </c>
      <c r="N6">
        <v>3.73</v>
      </c>
      <c r="O6">
        <v>75.739999999999995</v>
      </c>
      <c r="P6">
        <v>6.41</v>
      </c>
      <c r="Q6">
        <v>14.15</v>
      </c>
    </row>
    <row r="7" spans="1:17" x14ac:dyDescent="0.5">
      <c r="A7" s="4">
        <v>3</v>
      </c>
      <c r="G7" s="4">
        <v>3</v>
      </c>
      <c r="M7" s="4">
        <v>3</v>
      </c>
    </row>
    <row r="8" spans="1:17" x14ac:dyDescent="0.5">
      <c r="A8" s="10">
        <v>4</v>
      </c>
      <c r="B8">
        <v>4.2</v>
      </c>
      <c r="C8">
        <v>73.02</v>
      </c>
      <c r="D8">
        <v>5.53</v>
      </c>
      <c r="E8">
        <v>16.93</v>
      </c>
      <c r="G8" s="10">
        <v>4</v>
      </c>
      <c r="H8">
        <v>4.54</v>
      </c>
      <c r="I8">
        <v>72.819999999999993</v>
      </c>
      <c r="J8">
        <v>5.89</v>
      </c>
      <c r="K8">
        <v>16.100000000000001</v>
      </c>
      <c r="M8" s="10">
        <v>4</v>
      </c>
      <c r="N8">
        <v>4.8899999999999997</v>
      </c>
      <c r="O8">
        <v>75.069999999999993</v>
      </c>
      <c r="P8">
        <v>4.97</v>
      </c>
      <c r="Q8">
        <v>13.41</v>
      </c>
    </row>
    <row r="9" spans="1:17" x14ac:dyDescent="0.5">
      <c r="A9" s="10">
        <v>5</v>
      </c>
      <c r="B9">
        <v>4.9800000000000004</v>
      </c>
      <c r="C9">
        <v>69.02</v>
      </c>
      <c r="D9">
        <v>7.78</v>
      </c>
      <c r="E9">
        <v>16.73</v>
      </c>
      <c r="G9" s="10">
        <v>5</v>
      </c>
      <c r="H9">
        <v>4.25</v>
      </c>
      <c r="I9">
        <v>73.39</v>
      </c>
      <c r="J9">
        <v>8.23</v>
      </c>
      <c r="K9">
        <v>13.81</v>
      </c>
      <c r="M9" s="10">
        <v>5</v>
      </c>
      <c r="N9">
        <v>5.14</v>
      </c>
      <c r="O9">
        <v>73.27</v>
      </c>
      <c r="P9">
        <v>5.28</v>
      </c>
      <c r="Q9">
        <v>15.81</v>
      </c>
    </row>
    <row r="10" spans="1:17" x14ac:dyDescent="0.5">
      <c r="A10" s="10"/>
      <c r="G10" s="10"/>
      <c r="M10" s="10"/>
    </row>
    <row r="11" spans="1:17" x14ac:dyDescent="0.5">
      <c r="A11" s="3" t="s">
        <v>2</v>
      </c>
      <c r="B11" s="7" t="s">
        <v>8</v>
      </c>
      <c r="C11" s="7" t="s">
        <v>9</v>
      </c>
      <c r="D11" s="7" t="s">
        <v>10</v>
      </c>
      <c r="E11" s="7" t="s">
        <v>11</v>
      </c>
      <c r="F11" s="2"/>
      <c r="G11" s="3" t="s">
        <v>5</v>
      </c>
      <c r="H11" s="7" t="s">
        <v>8</v>
      </c>
      <c r="I11" s="7" t="s">
        <v>9</v>
      </c>
      <c r="J11" s="7" t="s">
        <v>10</v>
      </c>
      <c r="K11" s="7" t="s">
        <v>11</v>
      </c>
      <c r="L11" s="2"/>
      <c r="M11" s="3" t="s">
        <v>5</v>
      </c>
      <c r="N11" s="7" t="s">
        <v>8</v>
      </c>
      <c r="O11" s="7" t="s">
        <v>9</v>
      </c>
      <c r="P11" s="7" t="s">
        <v>10</v>
      </c>
      <c r="Q11" s="7" t="s">
        <v>11</v>
      </c>
    </row>
    <row r="12" spans="1:17" x14ac:dyDescent="0.5">
      <c r="A12" s="5">
        <v>1</v>
      </c>
      <c r="G12" s="4">
        <v>1</v>
      </c>
      <c r="H12">
        <v>11.6</v>
      </c>
      <c r="I12">
        <v>71.83</v>
      </c>
      <c r="J12">
        <v>4.9000000000000004</v>
      </c>
      <c r="K12">
        <v>11.68</v>
      </c>
      <c r="M12" s="4">
        <v>1</v>
      </c>
      <c r="N12">
        <v>5.56</v>
      </c>
      <c r="O12">
        <v>83.78</v>
      </c>
      <c r="P12">
        <v>5.04</v>
      </c>
      <c r="Q12">
        <v>5.67</v>
      </c>
    </row>
    <row r="13" spans="1:17" x14ac:dyDescent="0.5">
      <c r="A13" s="6">
        <v>2</v>
      </c>
      <c r="B13">
        <v>2.7</v>
      </c>
      <c r="C13">
        <v>77.180000000000007</v>
      </c>
      <c r="D13">
        <v>6.57</v>
      </c>
      <c r="E13">
        <v>13.57</v>
      </c>
      <c r="G13" s="4">
        <v>2</v>
      </c>
      <c r="H13">
        <v>22.01</v>
      </c>
      <c r="I13">
        <v>52.39</v>
      </c>
      <c r="J13">
        <v>9.14</v>
      </c>
      <c r="K13">
        <v>16.52</v>
      </c>
      <c r="M13" s="4">
        <v>2</v>
      </c>
      <c r="N13">
        <v>3.58</v>
      </c>
      <c r="O13">
        <v>76.790000000000006</v>
      </c>
      <c r="P13">
        <v>5.16</v>
      </c>
      <c r="Q13">
        <v>14.52</v>
      </c>
    </row>
    <row r="14" spans="1:17" x14ac:dyDescent="0.5">
      <c r="A14" s="6">
        <v>3</v>
      </c>
      <c r="G14" s="4">
        <v>3</v>
      </c>
      <c r="M14" s="4">
        <v>3</v>
      </c>
    </row>
    <row r="15" spans="1:17" x14ac:dyDescent="0.5">
      <c r="A15" s="10">
        <v>4</v>
      </c>
      <c r="B15">
        <v>8.58</v>
      </c>
      <c r="C15">
        <v>72.12</v>
      </c>
      <c r="D15">
        <v>5.23</v>
      </c>
      <c r="E15">
        <v>13.32</v>
      </c>
      <c r="G15" s="10">
        <v>4</v>
      </c>
      <c r="H15">
        <v>10.32</v>
      </c>
      <c r="I15">
        <v>66.989999999999995</v>
      </c>
      <c r="J15">
        <v>6.52</v>
      </c>
      <c r="K15">
        <v>14.77</v>
      </c>
      <c r="M15" s="10">
        <v>4</v>
      </c>
      <c r="N15">
        <v>4.6500000000000004</v>
      </c>
      <c r="O15">
        <v>67.33</v>
      </c>
      <c r="P15">
        <v>7.59</v>
      </c>
      <c r="Q15">
        <v>18.420000000000002</v>
      </c>
    </row>
    <row r="16" spans="1:17" x14ac:dyDescent="0.5">
      <c r="A16" s="10">
        <v>5</v>
      </c>
      <c r="B16">
        <v>6.95</v>
      </c>
      <c r="C16">
        <v>67.64</v>
      </c>
      <c r="D16">
        <v>6.67</v>
      </c>
      <c r="E16">
        <v>18.25</v>
      </c>
      <c r="G16" s="10">
        <v>5</v>
      </c>
      <c r="H16">
        <v>6.41</v>
      </c>
      <c r="I16">
        <v>69.790000000000006</v>
      </c>
      <c r="J16">
        <v>4.92</v>
      </c>
      <c r="K16">
        <v>18.61</v>
      </c>
      <c r="M16" s="10">
        <v>5</v>
      </c>
      <c r="N16">
        <v>2.9</v>
      </c>
      <c r="O16">
        <v>73.58</v>
      </c>
      <c r="P16">
        <v>3.59</v>
      </c>
      <c r="Q16">
        <v>19.27</v>
      </c>
    </row>
    <row r="17" spans="1:17" x14ac:dyDescent="0.5">
      <c r="A17" s="2"/>
      <c r="G17" s="2"/>
      <c r="M17" s="2"/>
    </row>
    <row r="18" spans="1:17" x14ac:dyDescent="0.5">
      <c r="A18" s="3" t="s">
        <v>3</v>
      </c>
      <c r="B18" s="7" t="s">
        <v>8</v>
      </c>
      <c r="C18" s="7" t="s">
        <v>9</v>
      </c>
      <c r="D18" s="7" t="s">
        <v>10</v>
      </c>
      <c r="E18" s="7" t="s">
        <v>11</v>
      </c>
      <c r="F18" s="2"/>
      <c r="G18" s="3" t="s">
        <v>6</v>
      </c>
      <c r="H18" s="7" t="s">
        <v>8</v>
      </c>
      <c r="I18" s="7" t="s">
        <v>9</v>
      </c>
      <c r="J18" s="7" t="s">
        <v>10</v>
      </c>
      <c r="K18" s="7" t="s">
        <v>11</v>
      </c>
      <c r="L18" s="2"/>
      <c r="M18" s="3" t="s">
        <v>6</v>
      </c>
      <c r="N18" s="7" t="s">
        <v>8</v>
      </c>
      <c r="O18" s="7" t="s">
        <v>9</v>
      </c>
      <c r="P18" s="7" t="s">
        <v>10</v>
      </c>
      <c r="Q18" s="7" t="s">
        <v>11</v>
      </c>
    </row>
    <row r="19" spans="1:17" x14ac:dyDescent="0.5">
      <c r="A19" s="6">
        <v>1</v>
      </c>
      <c r="B19">
        <v>2.85</v>
      </c>
      <c r="C19">
        <v>78.400000000000006</v>
      </c>
      <c r="D19">
        <v>4.3499999999999996</v>
      </c>
      <c r="E19">
        <v>14.42</v>
      </c>
      <c r="G19" s="8">
        <v>1</v>
      </c>
      <c r="H19">
        <v>12.56</v>
      </c>
      <c r="I19">
        <v>69.430000000000007</v>
      </c>
      <c r="J19">
        <v>4.2699999999999996</v>
      </c>
      <c r="K19">
        <v>13.78</v>
      </c>
      <c r="M19" s="4">
        <v>1</v>
      </c>
      <c r="N19">
        <v>2.62</v>
      </c>
      <c r="O19">
        <v>61.21</v>
      </c>
      <c r="P19">
        <v>5.81</v>
      </c>
      <c r="Q19">
        <v>30.36</v>
      </c>
    </row>
    <row r="20" spans="1:17" x14ac:dyDescent="0.5">
      <c r="A20" s="6">
        <v>2</v>
      </c>
      <c r="B20">
        <v>2.7</v>
      </c>
      <c r="C20">
        <v>77.430000000000007</v>
      </c>
      <c r="D20">
        <v>6.98</v>
      </c>
      <c r="E20">
        <v>12.92</v>
      </c>
      <c r="G20" s="8">
        <v>2</v>
      </c>
      <c r="H20">
        <v>23.71</v>
      </c>
      <c r="I20">
        <v>52.62</v>
      </c>
      <c r="J20">
        <v>6.87</v>
      </c>
      <c r="K20">
        <v>17.190000000000001</v>
      </c>
      <c r="M20" s="4">
        <v>2</v>
      </c>
      <c r="N20">
        <v>4.8</v>
      </c>
      <c r="O20">
        <v>72.37</v>
      </c>
      <c r="P20">
        <v>6.81</v>
      </c>
      <c r="Q20">
        <v>16.03</v>
      </c>
    </row>
    <row r="21" spans="1:17" x14ac:dyDescent="0.5">
      <c r="A21" s="6">
        <v>3</v>
      </c>
      <c r="G21" s="8">
        <v>3</v>
      </c>
      <c r="M21" s="4">
        <v>3</v>
      </c>
    </row>
    <row r="22" spans="1:17" x14ac:dyDescent="0.5">
      <c r="A22" s="10">
        <v>4</v>
      </c>
      <c r="B22">
        <v>5.43</v>
      </c>
      <c r="C22">
        <v>72.81</v>
      </c>
      <c r="D22">
        <v>4.96</v>
      </c>
      <c r="E22">
        <v>15.79</v>
      </c>
      <c r="G22" s="10">
        <v>4</v>
      </c>
      <c r="H22">
        <v>9.06</v>
      </c>
      <c r="I22">
        <v>68.239999999999995</v>
      </c>
      <c r="J22">
        <v>6.62</v>
      </c>
      <c r="K22">
        <v>14.3</v>
      </c>
      <c r="M22" s="10">
        <v>4</v>
      </c>
      <c r="N22">
        <v>6.5</v>
      </c>
      <c r="O22">
        <v>62.76</v>
      </c>
      <c r="P22">
        <v>6.7</v>
      </c>
      <c r="Q22">
        <v>22.3</v>
      </c>
    </row>
    <row r="23" spans="1:17" x14ac:dyDescent="0.5">
      <c r="A23" s="10">
        <v>5</v>
      </c>
      <c r="B23">
        <v>3.48</v>
      </c>
      <c r="C23">
        <v>74.06</v>
      </c>
      <c r="D23">
        <v>4.0599999999999996</v>
      </c>
      <c r="E23">
        <v>18.04</v>
      </c>
      <c r="G23" s="10">
        <v>5</v>
      </c>
      <c r="H23">
        <v>10.62</v>
      </c>
      <c r="I23">
        <v>67.680000000000007</v>
      </c>
      <c r="J23">
        <v>5.33</v>
      </c>
      <c r="K23">
        <v>15.58</v>
      </c>
      <c r="M23" s="10">
        <v>5</v>
      </c>
      <c r="N23">
        <v>3.17</v>
      </c>
      <c r="O23">
        <v>69.040000000000006</v>
      </c>
      <c r="P23">
        <v>6.02</v>
      </c>
      <c r="Q23">
        <v>21.1</v>
      </c>
    </row>
    <row r="24" spans="1:17" x14ac:dyDescent="0.5">
      <c r="A24" s="2"/>
    </row>
    <row r="25" spans="1:17" x14ac:dyDescent="0.5">
      <c r="A25" s="3" t="s">
        <v>4</v>
      </c>
      <c r="B25" s="7" t="s">
        <v>8</v>
      </c>
      <c r="C25" s="7" t="s">
        <v>9</v>
      </c>
      <c r="D25" s="7" t="s">
        <v>10</v>
      </c>
      <c r="E25" s="7" t="s">
        <v>11</v>
      </c>
    </row>
    <row r="26" spans="1:17" x14ac:dyDescent="0.5">
      <c r="A26" s="6">
        <v>1</v>
      </c>
      <c r="O26" s="2"/>
      <c r="P26" t="s">
        <v>14</v>
      </c>
    </row>
    <row r="27" spans="1:17" x14ac:dyDescent="0.5">
      <c r="A27" s="6">
        <v>2</v>
      </c>
    </row>
    <row r="28" spans="1:17" x14ac:dyDescent="0.5">
      <c r="A28" s="6">
        <v>3</v>
      </c>
    </row>
    <row r="29" spans="1:17" x14ac:dyDescent="0.5">
      <c r="A29" s="10">
        <v>4</v>
      </c>
      <c r="B29">
        <v>74.75</v>
      </c>
      <c r="C29">
        <v>11.63</v>
      </c>
      <c r="D29">
        <v>2.65</v>
      </c>
      <c r="E29">
        <v>6.75</v>
      </c>
    </row>
    <row r="30" spans="1:17" x14ac:dyDescent="0.5">
      <c r="A30" s="10">
        <v>5</v>
      </c>
      <c r="B30">
        <v>57.2</v>
      </c>
      <c r="C30">
        <v>23.82</v>
      </c>
      <c r="D30">
        <v>6.35</v>
      </c>
      <c r="E30">
        <v>10.37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2E59-2203-462E-9CDE-8E658130B110}">
  <dimension ref="A1:R45"/>
  <sheetViews>
    <sheetView topLeftCell="F17" zoomScale="80" zoomScaleNormal="80" workbookViewId="0">
      <selection activeCell="N39" sqref="N39"/>
    </sheetView>
  </sheetViews>
  <sheetFormatPr defaultRowHeight="14.35" x14ac:dyDescent="0.5"/>
  <cols>
    <col min="2" max="3" width="10.87890625" bestFit="1" customWidth="1"/>
    <col min="4" max="5" width="9.703125" bestFit="1" customWidth="1"/>
    <col min="8" max="11" width="9.5859375" bestFit="1" customWidth="1"/>
    <col min="14" max="17" width="9.5859375" bestFit="1" customWidth="1"/>
  </cols>
  <sheetData>
    <row r="1" spans="1:18" x14ac:dyDescent="0.5">
      <c r="A1" s="3" t="s">
        <v>1</v>
      </c>
      <c r="B1" s="7" t="s">
        <v>8</v>
      </c>
      <c r="C1" s="7" t="s">
        <v>9</v>
      </c>
      <c r="D1" s="7" t="s">
        <v>10</v>
      </c>
      <c r="E1" s="7" t="s">
        <v>11</v>
      </c>
      <c r="F1" s="2"/>
      <c r="G1" s="3" t="s">
        <v>12</v>
      </c>
      <c r="H1" s="7" t="s">
        <v>8</v>
      </c>
      <c r="I1" s="7" t="s">
        <v>9</v>
      </c>
      <c r="J1" s="7" t="s">
        <v>10</v>
      </c>
      <c r="K1" s="7" t="s">
        <v>11</v>
      </c>
      <c r="L1" s="2"/>
      <c r="M1" s="3" t="s">
        <v>7</v>
      </c>
      <c r="N1" s="7" t="s">
        <v>8</v>
      </c>
      <c r="O1" s="7" t="s">
        <v>9</v>
      </c>
      <c r="P1" s="7" t="s">
        <v>10</v>
      </c>
      <c r="Q1" s="7" t="s">
        <v>11</v>
      </c>
    </row>
    <row r="2" spans="1:18" x14ac:dyDescent="0.5">
      <c r="A2" s="4">
        <v>1</v>
      </c>
      <c r="B2">
        <v>3.3</v>
      </c>
      <c r="C2">
        <v>78.959999999999994</v>
      </c>
      <c r="D2">
        <v>5.17</v>
      </c>
      <c r="E2">
        <v>12.58</v>
      </c>
      <c r="G2" s="4">
        <v>1</v>
      </c>
      <c r="H2">
        <v>3.2</v>
      </c>
      <c r="I2">
        <v>79.430000000000007</v>
      </c>
      <c r="J2">
        <v>5.01</v>
      </c>
      <c r="K2">
        <v>12.39</v>
      </c>
      <c r="M2" s="4">
        <v>1</v>
      </c>
      <c r="O2">
        <v>78.16</v>
      </c>
      <c r="P2">
        <v>5.45</v>
      </c>
      <c r="Q2">
        <v>14.23</v>
      </c>
    </row>
    <row r="3" spans="1:18" x14ac:dyDescent="0.5">
      <c r="A3" s="4">
        <v>2</v>
      </c>
      <c r="B3">
        <v>3.73</v>
      </c>
      <c r="C3">
        <v>77.73</v>
      </c>
      <c r="D3">
        <v>6.85</v>
      </c>
      <c r="E3">
        <v>11.75</v>
      </c>
      <c r="G3" s="4">
        <v>2</v>
      </c>
      <c r="H3">
        <v>3.18</v>
      </c>
      <c r="I3">
        <v>78.77</v>
      </c>
      <c r="J3">
        <v>5.26</v>
      </c>
      <c r="K3">
        <v>12.83</v>
      </c>
      <c r="M3" s="4">
        <v>2</v>
      </c>
      <c r="N3">
        <v>3.73</v>
      </c>
      <c r="O3">
        <v>75.739999999999995</v>
      </c>
      <c r="Q3">
        <v>14.15</v>
      </c>
    </row>
    <row r="4" spans="1:18" x14ac:dyDescent="0.5">
      <c r="A4" s="4">
        <v>3</v>
      </c>
      <c r="B4">
        <v>4.2</v>
      </c>
      <c r="C4">
        <v>73.02</v>
      </c>
      <c r="D4">
        <v>5.53</v>
      </c>
      <c r="G4" s="4">
        <v>3</v>
      </c>
      <c r="J4">
        <v>5.89</v>
      </c>
      <c r="M4" s="4">
        <v>3</v>
      </c>
      <c r="N4">
        <v>4.8899999999999997</v>
      </c>
      <c r="O4">
        <v>75.069999999999993</v>
      </c>
      <c r="P4">
        <v>4.97</v>
      </c>
      <c r="Q4">
        <v>13.41</v>
      </c>
    </row>
    <row r="5" spans="1:18" x14ac:dyDescent="0.5">
      <c r="A5" s="10">
        <v>4</v>
      </c>
      <c r="B5" s="16"/>
      <c r="C5" s="16"/>
      <c r="D5" s="16"/>
      <c r="E5" s="16">
        <v>16.73</v>
      </c>
      <c r="F5" s="16"/>
      <c r="G5" s="17">
        <v>4</v>
      </c>
      <c r="H5" s="16">
        <v>4.25</v>
      </c>
      <c r="I5" s="16">
        <v>73.39</v>
      </c>
      <c r="J5" s="16"/>
      <c r="K5" s="16">
        <v>13.81</v>
      </c>
      <c r="L5" s="16"/>
      <c r="M5" s="17">
        <v>4</v>
      </c>
      <c r="N5" s="16">
        <v>5.14</v>
      </c>
      <c r="O5" s="16"/>
      <c r="P5" s="16">
        <v>5.28</v>
      </c>
      <c r="Q5" s="16"/>
    </row>
    <row r="6" spans="1:18" x14ac:dyDescent="0.5">
      <c r="A6" s="10" t="s">
        <v>15</v>
      </c>
      <c r="B6" s="14">
        <f>AVERAGE(B2:B5)</f>
        <v>3.7433333333333336</v>
      </c>
      <c r="C6" s="14">
        <f t="shared" ref="C6:E6" si="0">AVERAGE(C2:C5)</f>
        <v>76.569999999999993</v>
      </c>
      <c r="D6" s="14">
        <f t="shared" si="0"/>
        <v>5.8500000000000005</v>
      </c>
      <c r="E6" s="14">
        <f t="shared" si="0"/>
        <v>13.686666666666667</v>
      </c>
      <c r="F6" s="14">
        <f>SUM(B6:E6)</f>
        <v>99.85</v>
      </c>
      <c r="G6" s="14"/>
      <c r="H6" s="14">
        <f t="shared" ref="H6" si="1">AVERAGE(H2:H5)</f>
        <v>3.5433333333333334</v>
      </c>
      <c r="I6" s="14">
        <f t="shared" ref="I6:J6" si="2">AVERAGE(I2:I5)</f>
        <v>77.196666666666658</v>
      </c>
      <c r="J6" s="14">
        <f t="shared" si="2"/>
        <v>5.3866666666666667</v>
      </c>
      <c r="K6" s="14">
        <f t="shared" ref="K6" si="3">AVERAGE(K2:K5)</f>
        <v>13.01</v>
      </c>
      <c r="L6" s="14">
        <f>SUM(H6:K6)</f>
        <v>99.13666666666667</v>
      </c>
      <c r="M6" s="14"/>
      <c r="N6" s="14">
        <f t="shared" ref="N6" si="4">AVERAGE(N2:N5)</f>
        <v>4.586666666666666</v>
      </c>
      <c r="O6" s="14">
        <f t="shared" ref="O6" si="5">AVERAGE(O2:O5)</f>
        <v>76.323333333333323</v>
      </c>
      <c r="P6" s="14">
        <f t="shared" ref="P6" si="6">AVERAGE(P2:P5)</f>
        <v>5.2333333333333334</v>
      </c>
      <c r="Q6" s="14">
        <f t="shared" ref="Q6" si="7">AVERAGE(Q2:Q5)</f>
        <v>13.930000000000001</v>
      </c>
      <c r="R6" s="18">
        <f>SUM(N6:Q6)</f>
        <v>100.07333333333334</v>
      </c>
    </row>
    <row r="7" spans="1:18" x14ac:dyDescent="0.5">
      <c r="A7" s="10" t="s">
        <v>16</v>
      </c>
      <c r="B7" s="11">
        <f>STDEV(B2:B5)</f>
        <v>0.45014812376964708</v>
      </c>
      <c r="C7" s="11">
        <f t="shared" ref="C7:Q7" si="8">STDEV(C2:C5)</f>
        <v>3.1352990288009219</v>
      </c>
      <c r="D7" s="11">
        <f t="shared" si="8"/>
        <v>0.88453377549983669</v>
      </c>
      <c r="E7" s="11">
        <f t="shared" si="8"/>
        <v>2.6680767105413818</v>
      </c>
      <c r="F7" s="11"/>
      <c r="G7" s="11"/>
      <c r="H7" s="11">
        <f t="shared" si="8"/>
        <v>0.61207298039803371</v>
      </c>
      <c r="I7" s="11">
        <f t="shared" si="8"/>
        <v>3.3131455345839158</v>
      </c>
      <c r="J7" s="11">
        <f t="shared" si="8"/>
        <v>0.45346811721810532</v>
      </c>
      <c r="K7" s="11">
        <f t="shared" si="8"/>
        <v>0.72691127381544995</v>
      </c>
      <c r="L7" s="11"/>
      <c r="M7" s="11"/>
      <c r="N7" s="11">
        <f t="shared" si="8"/>
        <v>0.7523518680333936</v>
      </c>
      <c r="O7" s="11">
        <f t="shared" si="8"/>
        <v>1.625494796464553</v>
      </c>
      <c r="P7" s="11">
        <f t="shared" si="8"/>
        <v>0.24337899115029105</v>
      </c>
      <c r="Q7" s="11">
        <f t="shared" si="8"/>
        <v>0.45210618221829274</v>
      </c>
    </row>
    <row r="8" spans="1:18" x14ac:dyDescent="0.5">
      <c r="A8" s="10"/>
      <c r="G8" s="10"/>
      <c r="M8" s="10"/>
    </row>
    <row r="9" spans="1:18" x14ac:dyDescent="0.5">
      <c r="A9" s="19" t="s">
        <v>2</v>
      </c>
      <c r="B9" s="7" t="s">
        <v>8</v>
      </c>
      <c r="C9" s="7" t="s">
        <v>9</v>
      </c>
      <c r="D9" s="7" t="s">
        <v>10</v>
      </c>
      <c r="E9" s="7" t="s">
        <v>11</v>
      </c>
      <c r="F9" s="2"/>
      <c r="G9" s="3" t="s">
        <v>5</v>
      </c>
      <c r="H9" s="7" t="s">
        <v>8</v>
      </c>
      <c r="I9" s="7" t="s">
        <v>9</v>
      </c>
      <c r="J9" s="7" t="s">
        <v>10</v>
      </c>
      <c r="K9" s="7" t="s">
        <v>11</v>
      </c>
      <c r="L9" s="2"/>
      <c r="M9" s="3" t="s">
        <v>5</v>
      </c>
      <c r="N9" s="7" t="s">
        <v>8</v>
      </c>
      <c r="O9" s="7" t="s">
        <v>9</v>
      </c>
      <c r="P9" s="7" t="s">
        <v>10</v>
      </c>
      <c r="Q9" s="7" t="s">
        <v>11</v>
      </c>
    </row>
    <row r="10" spans="1:18" x14ac:dyDescent="0.5">
      <c r="A10" s="5">
        <v>1</v>
      </c>
      <c r="G10" s="4">
        <v>1</v>
      </c>
      <c r="H10">
        <v>11.6</v>
      </c>
      <c r="I10">
        <v>71.83</v>
      </c>
      <c r="J10">
        <v>4.9000000000000004</v>
      </c>
      <c r="M10" s="4">
        <v>1</v>
      </c>
      <c r="N10">
        <v>5.56</v>
      </c>
      <c r="O10">
        <v>83.78</v>
      </c>
      <c r="P10">
        <v>5.04</v>
      </c>
    </row>
    <row r="11" spans="1:18" x14ac:dyDescent="0.5">
      <c r="A11" s="6">
        <v>2</v>
      </c>
      <c r="B11">
        <v>2.7</v>
      </c>
      <c r="C11">
        <v>77.180000000000007</v>
      </c>
      <c r="D11">
        <v>6.57</v>
      </c>
      <c r="E11">
        <v>13.57</v>
      </c>
      <c r="G11" s="4">
        <v>2</v>
      </c>
      <c r="K11">
        <v>16.52</v>
      </c>
      <c r="M11" s="4">
        <v>2</v>
      </c>
      <c r="N11">
        <v>3.58</v>
      </c>
      <c r="O11">
        <v>76.790000000000006</v>
      </c>
      <c r="P11">
        <v>5.16</v>
      </c>
      <c r="Q11">
        <v>14.52</v>
      </c>
    </row>
    <row r="12" spans="1:18" x14ac:dyDescent="0.5">
      <c r="A12" s="6">
        <v>3</v>
      </c>
      <c r="C12">
        <v>72.12</v>
      </c>
      <c r="D12">
        <v>5.23</v>
      </c>
      <c r="E12">
        <v>13.32</v>
      </c>
      <c r="G12" s="4">
        <v>3</v>
      </c>
      <c r="H12">
        <v>10.32</v>
      </c>
      <c r="I12">
        <v>66.989999999999995</v>
      </c>
      <c r="J12">
        <v>6.52</v>
      </c>
      <c r="K12">
        <v>14.77</v>
      </c>
      <c r="M12" s="4">
        <v>3</v>
      </c>
      <c r="N12">
        <v>4.6500000000000004</v>
      </c>
      <c r="Q12">
        <v>18.420000000000002</v>
      </c>
    </row>
    <row r="13" spans="1:18" x14ac:dyDescent="0.5">
      <c r="A13" s="10">
        <v>4</v>
      </c>
      <c r="B13">
        <v>6.95</v>
      </c>
      <c r="D13">
        <v>6.67</v>
      </c>
      <c r="E13">
        <v>18.25</v>
      </c>
      <c r="G13" s="10">
        <v>4</v>
      </c>
      <c r="H13">
        <v>6.41</v>
      </c>
      <c r="I13">
        <v>69.790000000000006</v>
      </c>
      <c r="J13">
        <v>4.92</v>
      </c>
      <c r="K13">
        <v>18.61</v>
      </c>
      <c r="M13" s="10">
        <v>4</v>
      </c>
      <c r="O13">
        <v>73.58</v>
      </c>
      <c r="P13">
        <v>3.59</v>
      </c>
      <c r="Q13">
        <v>19.27</v>
      </c>
    </row>
    <row r="14" spans="1:18" x14ac:dyDescent="0.5">
      <c r="A14" s="10"/>
      <c r="B14" s="13">
        <f>AVERAGE(B11:B13)</f>
        <v>4.8250000000000002</v>
      </c>
      <c r="C14" s="14">
        <f t="shared" ref="C14:E14" si="9">AVERAGE(C11:C13)</f>
        <v>74.650000000000006</v>
      </c>
      <c r="D14" s="14">
        <f t="shared" si="9"/>
        <v>6.1566666666666663</v>
      </c>
      <c r="E14" s="14">
        <f t="shared" si="9"/>
        <v>15.046666666666667</v>
      </c>
      <c r="F14" s="14">
        <f>SUM(B14:E14)</f>
        <v>100.67833333333334</v>
      </c>
      <c r="G14" s="14"/>
      <c r="H14" s="14">
        <f t="shared" ref="H14" si="10">AVERAGE(H11:H13)</f>
        <v>8.3650000000000002</v>
      </c>
      <c r="I14" s="14">
        <f t="shared" ref="I14:J14" si="11">AVERAGE(I11:I13)</f>
        <v>68.39</v>
      </c>
      <c r="J14" s="14">
        <f t="shared" si="11"/>
        <v>5.72</v>
      </c>
      <c r="K14" s="14">
        <f>AVERAGE(K10:K13)</f>
        <v>16.633333333333333</v>
      </c>
      <c r="L14" s="14">
        <f>SUM(H14:K14)</f>
        <v>99.10833333333332</v>
      </c>
      <c r="M14" s="14"/>
      <c r="N14" s="14">
        <f t="shared" ref="N14" si="12">AVERAGE(N11:N13)</f>
        <v>4.1150000000000002</v>
      </c>
      <c r="O14" s="14">
        <f t="shared" ref="O14" si="13">AVERAGE(O11:O13)</f>
        <v>75.185000000000002</v>
      </c>
      <c r="P14" s="14">
        <f t="shared" ref="P14" si="14">AVERAGE(P11:P13)</f>
        <v>4.375</v>
      </c>
      <c r="Q14" s="14">
        <f>AVERAGE(Q10:Q13)</f>
        <v>17.403333333333332</v>
      </c>
      <c r="R14" s="18">
        <f>SUM(N14:Q14)</f>
        <v>101.07833333333333</v>
      </c>
    </row>
    <row r="15" spans="1:18" x14ac:dyDescent="0.5">
      <c r="A15" s="10"/>
      <c r="B15">
        <f>STDEV(B11:B13)</f>
        <v>3.0052038200428268</v>
      </c>
      <c r="C15">
        <f t="shared" ref="C15:Q15" si="15">STDEV(C11:C13)</f>
        <v>3.5779603128039321</v>
      </c>
      <c r="D15">
        <f t="shared" si="15"/>
        <v>0.80407296517999649</v>
      </c>
      <c r="E15">
        <f t="shared" si="15"/>
        <v>2.77698277512363</v>
      </c>
      <c r="H15">
        <f t="shared" si="15"/>
        <v>2.7647875144394045</v>
      </c>
      <c r="I15">
        <f t="shared" si="15"/>
        <v>1.9798989873223412</v>
      </c>
      <c r="J15">
        <f t="shared" si="15"/>
        <v>1.1313708498984765</v>
      </c>
      <c r="K15">
        <f t="shared" si="15"/>
        <v>1.9225070437668967</v>
      </c>
      <c r="N15">
        <f t="shared" si="15"/>
        <v>0.75660425586960811</v>
      </c>
      <c r="O15">
        <f t="shared" si="15"/>
        <v>2.2698127676088231</v>
      </c>
      <c r="P15">
        <f t="shared" si="15"/>
        <v>1.1101576464628797</v>
      </c>
      <c r="Q15">
        <f t="shared" si="15"/>
        <v>2.5329495323305333</v>
      </c>
    </row>
    <row r="16" spans="1:18" x14ac:dyDescent="0.5">
      <c r="A16" s="2"/>
      <c r="G16" s="2"/>
      <c r="M16" s="2"/>
    </row>
    <row r="17" spans="1:18" x14ac:dyDescent="0.5">
      <c r="A17" s="3" t="s">
        <v>3</v>
      </c>
      <c r="B17" s="7" t="s">
        <v>8</v>
      </c>
      <c r="C17" s="7" t="s">
        <v>9</v>
      </c>
      <c r="D17" s="7" t="s">
        <v>10</v>
      </c>
      <c r="E17" s="7" t="s">
        <v>11</v>
      </c>
      <c r="F17" s="2"/>
      <c r="G17" s="3" t="s">
        <v>6</v>
      </c>
      <c r="H17" s="7" t="s">
        <v>8</v>
      </c>
      <c r="I17" s="7" t="s">
        <v>9</v>
      </c>
      <c r="J17" s="7" t="s">
        <v>10</v>
      </c>
      <c r="K17" s="7" t="s">
        <v>11</v>
      </c>
      <c r="L17" s="2"/>
      <c r="M17" s="3" t="s">
        <v>6</v>
      </c>
      <c r="N17" s="7" t="s">
        <v>8</v>
      </c>
      <c r="O17" s="7" t="s">
        <v>9</v>
      </c>
      <c r="P17" s="7" t="s">
        <v>10</v>
      </c>
      <c r="Q17" s="7" t="s">
        <v>11</v>
      </c>
    </row>
    <row r="18" spans="1:18" x14ac:dyDescent="0.5">
      <c r="A18" s="6">
        <v>1</v>
      </c>
      <c r="B18">
        <v>2.85</v>
      </c>
      <c r="C18">
        <v>78.400000000000006</v>
      </c>
      <c r="D18">
        <v>4.3499999999999996</v>
      </c>
      <c r="E18">
        <v>14.42</v>
      </c>
      <c r="G18" s="8">
        <v>1</v>
      </c>
      <c r="H18">
        <v>12.56</v>
      </c>
      <c r="I18">
        <v>69.430000000000007</v>
      </c>
      <c r="M18" s="4">
        <v>1</v>
      </c>
    </row>
    <row r="19" spans="1:18" x14ac:dyDescent="0.5">
      <c r="A19" s="6">
        <v>2</v>
      </c>
      <c r="C19">
        <v>77.430000000000007</v>
      </c>
      <c r="E19">
        <v>12.92</v>
      </c>
      <c r="G19" s="8">
        <v>2</v>
      </c>
      <c r="J19">
        <v>6.87</v>
      </c>
      <c r="M19" s="4">
        <v>2</v>
      </c>
      <c r="N19">
        <v>4.8</v>
      </c>
      <c r="O19">
        <v>72.37</v>
      </c>
      <c r="P19">
        <v>6.81</v>
      </c>
      <c r="Q19">
        <v>16.03</v>
      </c>
    </row>
    <row r="20" spans="1:18" x14ac:dyDescent="0.5">
      <c r="A20" s="6">
        <v>3</v>
      </c>
      <c r="B20">
        <v>5.43</v>
      </c>
      <c r="D20">
        <v>4.96</v>
      </c>
      <c r="E20">
        <v>15.79</v>
      </c>
      <c r="G20" s="8">
        <v>3</v>
      </c>
      <c r="H20">
        <v>9.06</v>
      </c>
      <c r="I20">
        <v>68.239999999999995</v>
      </c>
      <c r="J20">
        <v>6.62</v>
      </c>
      <c r="K20">
        <v>14.3</v>
      </c>
      <c r="M20" s="4">
        <v>3</v>
      </c>
      <c r="N20">
        <v>6.5</v>
      </c>
      <c r="O20">
        <v>62.76</v>
      </c>
      <c r="P20">
        <v>6.7</v>
      </c>
      <c r="Q20">
        <v>22.3</v>
      </c>
    </row>
    <row r="21" spans="1:18" x14ac:dyDescent="0.5">
      <c r="A21" s="10">
        <v>4</v>
      </c>
      <c r="B21" s="16">
        <v>3.48</v>
      </c>
      <c r="C21" s="16">
        <v>74.06</v>
      </c>
      <c r="D21" s="16">
        <v>4.0599999999999996</v>
      </c>
      <c r="E21" s="16"/>
      <c r="F21" s="16"/>
      <c r="G21" s="17">
        <v>4</v>
      </c>
      <c r="H21" s="16">
        <v>10.62</v>
      </c>
      <c r="I21" s="16">
        <v>67.680000000000007</v>
      </c>
      <c r="J21" s="16">
        <v>5.33</v>
      </c>
      <c r="K21" s="16">
        <v>15.58</v>
      </c>
      <c r="L21" s="16"/>
      <c r="M21" s="17">
        <v>4</v>
      </c>
      <c r="N21" s="16">
        <v>3.17</v>
      </c>
      <c r="O21" s="16">
        <v>69.040000000000006</v>
      </c>
      <c r="P21" s="16">
        <v>6.02</v>
      </c>
      <c r="Q21" s="16">
        <v>21.1</v>
      </c>
    </row>
    <row r="22" spans="1:18" x14ac:dyDescent="0.5">
      <c r="A22" s="10"/>
      <c r="B22" s="14">
        <f>AVERAGE(B18:B21)</f>
        <v>3.92</v>
      </c>
      <c r="C22" s="14">
        <f t="shared" ref="C22:Q22" si="16">AVERAGE(C18:C21)</f>
        <v>76.63000000000001</v>
      </c>
      <c r="D22" s="14">
        <f t="shared" si="16"/>
        <v>4.4566666666666661</v>
      </c>
      <c r="E22" s="14">
        <f t="shared" si="16"/>
        <v>14.376666666666665</v>
      </c>
      <c r="F22" s="14">
        <f>SUM(B22:E22)</f>
        <v>99.38333333333334</v>
      </c>
      <c r="G22" s="14"/>
      <c r="H22" s="14">
        <f t="shared" si="16"/>
        <v>10.746666666666668</v>
      </c>
      <c r="I22" s="14">
        <f t="shared" si="16"/>
        <v>68.45</v>
      </c>
      <c r="J22" s="14">
        <f t="shared" si="16"/>
        <v>6.2733333333333334</v>
      </c>
      <c r="K22" s="14">
        <f t="shared" si="16"/>
        <v>14.940000000000001</v>
      </c>
      <c r="L22" s="14">
        <f>SUM(H22:K22)</f>
        <v>100.41</v>
      </c>
      <c r="M22" s="14"/>
      <c r="N22" s="14">
        <f t="shared" si="16"/>
        <v>4.8233333333333333</v>
      </c>
      <c r="O22" s="14">
        <f t="shared" si="16"/>
        <v>68.056666666666672</v>
      </c>
      <c r="P22" s="14">
        <f t="shared" si="16"/>
        <v>6.5100000000000007</v>
      </c>
      <c r="Q22" s="14">
        <f t="shared" si="16"/>
        <v>19.809999999999999</v>
      </c>
      <c r="R22" s="18">
        <f>SUM(N22:Q22)</f>
        <v>99.200000000000017</v>
      </c>
    </row>
    <row r="23" spans="1:18" x14ac:dyDescent="0.5">
      <c r="A23" s="10"/>
      <c r="B23">
        <f>STDEV(B18:B21)</f>
        <v>1.3451022265984101</v>
      </c>
      <c r="C23">
        <f t="shared" ref="C23:Q23" si="17">STDEV(C18:C21)</f>
        <v>2.2779157139806578</v>
      </c>
      <c r="D23">
        <f t="shared" si="17"/>
        <v>0.45938364504337059</v>
      </c>
      <c r="E23">
        <f t="shared" si="17"/>
        <v>1.4354906246065604</v>
      </c>
      <c r="H23">
        <f t="shared" si="17"/>
        <v>1.7534347245715416</v>
      </c>
      <c r="I23">
        <f t="shared" si="17"/>
        <v>0.89370017343626063</v>
      </c>
      <c r="J23">
        <f t="shared" si="17"/>
        <v>0.82645830707503154</v>
      </c>
      <c r="K23">
        <f t="shared" si="17"/>
        <v>0.9050966799187804</v>
      </c>
      <c r="N23">
        <f t="shared" si="17"/>
        <v>1.6651226181075447</v>
      </c>
      <c r="O23">
        <f t="shared" si="17"/>
        <v>4.879880463016832</v>
      </c>
      <c r="P23">
        <f t="shared" si="17"/>
        <v>0.42790185790669349</v>
      </c>
      <c r="Q23">
        <f t="shared" si="17"/>
        <v>3.3281075703769041</v>
      </c>
    </row>
    <row r="24" spans="1:18" x14ac:dyDescent="0.5">
      <c r="A24" s="2"/>
    </row>
    <row r="25" spans="1:18" x14ac:dyDescent="0.5">
      <c r="A25" s="19" t="s">
        <v>4</v>
      </c>
      <c r="B25" s="7" t="s">
        <v>8</v>
      </c>
      <c r="C25" s="7" t="s">
        <v>9</v>
      </c>
      <c r="D25" s="7" t="s">
        <v>10</v>
      </c>
      <c r="E25" s="7" t="s">
        <v>11</v>
      </c>
    </row>
    <row r="26" spans="1:18" x14ac:dyDescent="0.5">
      <c r="A26" s="6">
        <v>1</v>
      </c>
      <c r="B26">
        <v>74.75</v>
      </c>
      <c r="C26">
        <v>11.63</v>
      </c>
      <c r="D26">
        <v>2.65</v>
      </c>
      <c r="E26">
        <v>6.75</v>
      </c>
      <c r="O26" s="2"/>
      <c r="P26" t="s">
        <v>14</v>
      </c>
    </row>
    <row r="27" spans="1:18" x14ac:dyDescent="0.5">
      <c r="A27" s="6">
        <v>2</v>
      </c>
      <c r="B27">
        <v>57.2</v>
      </c>
      <c r="C27">
        <v>23.82</v>
      </c>
      <c r="D27">
        <v>6.35</v>
      </c>
      <c r="E27">
        <v>10.37</v>
      </c>
    </row>
    <row r="28" spans="1:18" x14ac:dyDescent="0.5">
      <c r="A28" s="6"/>
      <c r="B28" s="15">
        <f>AVERAGE(B26:B27)</f>
        <v>65.974999999999994</v>
      </c>
      <c r="C28" s="15">
        <f t="shared" ref="C28:E28" si="18">AVERAGE(C26:C27)</f>
        <v>17.725000000000001</v>
      </c>
      <c r="D28" s="15">
        <f t="shared" si="18"/>
        <v>4.5</v>
      </c>
      <c r="E28" s="15">
        <f t="shared" si="18"/>
        <v>8.5599999999999987</v>
      </c>
      <c r="F28" s="18">
        <f>SUM(B28:E28)</f>
        <v>96.759999999999991</v>
      </c>
    </row>
    <row r="29" spans="1:18" x14ac:dyDescent="0.5">
      <c r="A29" s="10"/>
      <c r="B29">
        <f>STDEV(B26:B27)</f>
        <v>12.409724009823956</v>
      </c>
      <c r="C29">
        <f t="shared" ref="C29:E29" si="19">STDEV(C26:C27)</f>
        <v>8.6196316626640144</v>
      </c>
      <c r="D29">
        <f t="shared" si="19"/>
        <v>2.6162950903902256</v>
      </c>
      <c r="E29">
        <f t="shared" si="19"/>
        <v>2.5597265478953131</v>
      </c>
    </row>
    <row r="30" spans="1:18" x14ac:dyDescent="0.5">
      <c r="A30" s="10"/>
    </row>
    <row r="32" spans="1:18" x14ac:dyDescent="0.5">
      <c r="B32" s="2"/>
      <c r="C32" s="2" t="s">
        <v>20</v>
      </c>
      <c r="D32" s="2" t="s">
        <v>21</v>
      </c>
      <c r="E32" s="2" t="s">
        <v>22</v>
      </c>
      <c r="F32" s="2">
        <v>10</v>
      </c>
      <c r="G32" s="2">
        <v>100</v>
      </c>
      <c r="H32" s="2">
        <v>150</v>
      </c>
      <c r="I32" s="2">
        <v>10</v>
      </c>
      <c r="J32" s="2">
        <v>100</v>
      </c>
      <c r="K32" s="2">
        <v>150</v>
      </c>
      <c r="L32" s="2" t="s">
        <v>23</v>
      </c>
    </row>
    <row r="33" spans="1:12" x14ac:dyDescent="0.5">
      <c r="B33" s="2" t="s">
        <v>26</v>
      </c>
      <c r="C33" s="12">
        <v>3.7433333333333336</v>
      </c>
      <c r="D33">
        <v>4.8250000000000002</v>
      </c>
      <c r="E33">
        <v>3.92</v>
      </c>
      <c r="F33">
        <v>3.5433333333333334</v>
      </c>
      <c r="G33">
        <v>8.3650000000000002</v>
      </c>
      <c r="H33">
        <v>10.746666666666668</v>
      </c>
      <c r="I33">
        <v>4.586666666666666</v>
      </c>
      <c r="J33">
        <v>4.1150000000000002</v>
      </c>
      <c r="K33">
        <v>4.8233333333333333</v>
      </c>
      <c r="L33">
        <v>65.974999999999994</v>
      </c>
    </row>
    <row r="34" spans="1:12" x14ac:dyDescent="0.5">
      <c r="B34" s="2" t="s">
        <v>25</v>
      </c>
      <c r="C34" s="12">
        <v>76.569999999999993</v>
      </c>
      <c r="D34">
        <v>74.650000000000006</v>
      </c>
      <c r="E34">
        <v>76.63000000000001</v>
      </c>
      <c r="F34">
        <v>77.196666666666658</v>
      </c>
      <c r="G34">
        <v>68.39</v>
      </c>
      <c r="H34">
        <v>68.45</v>
      </c>
      <c r="I34">
        <v>76.323333333333323</v>
      </c>
      <c r="J34">
        <v>75.185000000000002</v>
      </c>
      <c r="K34">
        <v>68.056666666666672</v>
      </c>
      <c r="L34">
        <v>17.725000000000001</v>
      </c>
    </row>
    <row r="35" spans="1:12" x14ac:dyDescent="0.5">
      <c r="B35" s="2" t="s">
        <v>10</v>
      </c>
      <c r="C35" s="12">
        <v>5.8500000000000005</v>
      </c>
      <c r="D35">
        <v>6.1566666666666663</v>
      </c>
      <c r="E35">
        <v>4.4566666666666661</v>
      </c>
      <c r="F35">
        <v>5.3866666666666667</v>
      </c>
      <c r="G35">
        <v>5.72</v>
      </c>
      <c r="H35">
        <v>6.2733333333333334</v>
      </c>
      <c r="I35">
        <v>5.2333333333333334</v>
      </c>
      <c r="J35">
        <v>4.375</v>
      </c>
      <c r="K35">
        <v>6.5100000000000007</v>
      </c>
      <c r="L35">
        <v>4.5</v>
      </c>
    </row>
    <row r="36" spans="1:12" x14ac:dyDescent="0.5">
      <c r="B36" s="2" t="s">
        <v>24</v>
      </c>
      <c r="C36" s="12">
        <v>13.686666666666667</v>
      </c>
      <c r="D36" s="12">
        <v>15.046666666666667</v>
      </c>
      <c r="E36" s="12">
        <v>14.376666666666665</v>
      </c>
      <c r="F36">
        <v>13.01</v>
      </c>
      <c r="G36">
        <v>16.633333333333333</v>
      </c>
      <c r="H36">
        <v>15.69</v>
      </c>
      <c r="I36">
        <v>13.930000000000001</v>
      </c>
      <c r="J36">
        <v>17.403333333333332</v>
      </c>
      <c r="K36">
        <v>19.809999999999999</v>
      </c>
      <c r="L36" s="12">
        <v>8.5599999999999987</v>
      </c>
    </row>
    <row r="41" spans="1:12" x14ac:dyDescent="0.5">
      <c r="A41" t="s">
        <v>17</v>
      </c>
      <c r="C41" s="2" t="s">
        <v>20</v>
      </c>
      <c r="D41" s="2" t="s">
        <v>21</v>
      </c>
      <c r="E41" s="2" t="s">
        <v>22</v>
      </c>
      <c r="F41" s="2">
        <v>10</v>
      </c>
      <c r="G41" s="2">
        <v>100</v>
      </c>
      <c r="H41" s="2">
        <v>150</v>
      </c>
      <c r="I41" s="2" t="s">
        <v>23</v>
      </c>
    </row>
    <row r="42" spans="1:12" x14ac:dyDescent="0.5">
      <c r="B42" s="2" t="s">
        <v>26</v>
      </c>
      <c r="C42" s="12">
        <v>3.7433333333333336</v>
      </c>
      <c r="D42" s="12">
        <v>4.8250000000000002</v>
      </c>
      <c r="E42" s="12">
        <v>3.92</v>
      </c>
      <c r="F42" s="12">
        <v>4.586666666666666</v>
      </c>
      <c r="G42">
        <v>4.1150000000000002</v>
      </c>
      <c r="H42">
        <v>4.8233333333333333</v>
      </c>
      <c r="I42" s="12">
        <v>65.974999999999994</v>
      </c>
    </row>
    <row r="43" spans="1:12" x14ac:dyDescent="0.5">
      <c r="B43" s="2" t="s">
        <v>25</v>
      </c>
      <c r="C43" s="12">
        <v>76.569999999999993</v>
      </c>
      <c r="D43" s="12">
        <v>72.313333333333333</v>
      </c>
      <c r="E43" s="12">
        <v>76.63000000000001</v>
      </c>
      <c r="F43" s="12">
        <v>76.323333333333323</v>
      </c>
      <c r="G43">
        <v>75.185000000000002</v>
      </c>
      <c r="H43">
        <v>68.056666666666672</v>
      </c>
      <c r="I43" s="12">
        <v>17.725000000000001</v>
      </c>
    </row>
    <row r="44" spans="1:12" x14ac:dyDescent="0.5">
      <c r="B44" s="2" t="s">
        <v>10</v>
      </c>
      <c r="C44" s="12">
        <v>5.8500000000000005</v>
      </c>
      <c r="D44" s="12">
        <v>5.9</v>
      </c>
      <c r="E44" s="12">
        <v>4.4566666666666661</v>
      </c>
      <c r="F44" s="12">
        <v>5.2333333333333334</v>
      </c>
      <c r="G44">
        <v>4.375</v>
      </c>
      <c r="H44">
        <v>6.5100000000000007</v>
      </c>
      <c r="I44" s="12">
        <v>4.5</v>
      </c>
    </row>
    <row r="45" spans="1:12" x14ac:dyDescent="0.5">
      <c r="B45" s="2" t="s">
        <v>24</v>
      </c>
      <c r="C45" s="12">
        <v>13.686666666666667</v>
      </c>
      <c r="D45" s="12">
        <v>13.445</v>
      </c>
      <c r="E45" s="12">
        <v>14.376666666666665</v>
      </c>
      <c r="F45">
        <v>13.930000000000001</v>
      </c>
      <c r="G45">
        <v>17.403333333333332</v>
      </c>
      <c r="H45">
        <v>19.809999999999999</v>
      </c>
      <c r="I45" s="12">
        <v>8.5599999999999987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CAEC2-407D-4F63-874E-4A2C9BC1ED25}">
  <dimension ref="A1:R36"/>
  <sheetViews>
    <sheetView topLeftCell="A17" workbookViewId="0">
      <selection activeCell="B37" sqref="B37"/>
    </sheetView>
  </sheetViews>
  <sheetFormatPr defaultRowHeight="14.35" x14ac:dyDescent="0.5"/>
  <sheetData>
    <row r="1" spans="1:18" x14ac:dyDescent="0.5">
      <c r="A1" s="3" t="s">
        <v>1</v>
      </c>
      <c r="B1" s="7" t="s">
        <v>8</v>
      </c>
      <c r="C1" s="7" t="s">
        <v>9</v>
      </c>
      <c r="D1" s="7" t="s">
        <v>10</v>
      </c>
      <c r="E1" s="7" t="s">
        <v>11</v>
      </c>
      <c r="F1" s="2"/>
      <c r="G1" s="3" t="s">
        <v>12</v>
      </c>
      <c r="H1" s="7" t="s">
        <v>8</v>
      </c>
      <c r="I1" s="7" t="s">
        <v>9</v>
      </c>
      <c r="J1" s="7" t="s">
        <v>10</v>
      </c>
      <c r="K1" s="7" t="s">
        <v>11</v>
      </c>
      <c r="L1" s="2"/>
      <c r="M1" s="3" t="s">
        <v>7</v>
      </c>
      <c r="N1" s="7" t="s">
        <v>8</v>
      </c>
      <c r="O1" s="7" t="s">
        <v>9</v>
      </c>
      <c r="P1" s="7" t="s">
        <v>10</v>
      </c>
      <c r="Q1" s="7" t="s">
        <v>11</v>
      </c>
    </row>
    <row r="2" spans="1:18" x14ac:dyDescent="0.5">
      <c r="A2" s="4">
        <v>1</v>
      </c>
      <c r="B2">
        <v>3.3</v>
      </c>
      <c r="C2">
        <v>78.959999999999994</v>
      </c>
      <c r="D2">
        <v>5.17</v>
      </c>
      <c r="E2">
        <v>12.58</v>
      </c>
      <c r="G2" s="4">
        <v>1</v>
      </c>
      <c r="H2">
        <v>3.2</v>
      </c>
      <c r="I2">
        <v>79.430000000000007</v>
      </c>
      <c r="J2">
        <v>5.01</v>
      </c>
      <c r="K2">
        <v>12.39</v>
      </c>
      <c r="M2" s="4">
        <v>1</v>
      </c>
      <c r="N2">
        <v>3.73</v>
      </c>
      <c r="O2">
        <v>78.16</v>
      </c>
      <c r="P2">
        <v>5.45</v>
      </c>
      <c r="Q2">
        <v>14.23</v>
      </c>
    </row>
    <row r="3" spans="1:18" x14ac:dyDescent="0.5">
      <c r="A3" s="4">
        <v>2</v>
      </c>
      <c r="B3">
        <v>3.73</v>
      </c>
      <c r="C3">
        <v>77.73</v>
      </c>
      <c r="D3">
        <v>6.85</v>
      </c>
      <c r="E3">
        <v>11.75</v>
      </c>
      <c r="G3" s="4">
        <v>2</v>
      </c>
      <c r="H3">
        <v>3.18</v>
      </c>
      <c r="I3">
        <v>78.77</v>
      </c>
      <c r="J3">
        <v>5.26</v>
      </c>
      <c r="K3">
        <v>12.83</v>
      </c>
      <c r="M3" s="4">
        <v>2</v>
      </c>
      <c r="N3">
        <v>4.8899999999999997</v>
      </c>
      <c r="O3">
        <v>75.739999999999995</v>
      </c>
      <c r="P3">
        <v>4.97</v>
      </c>
      <c r="Q3">
        <v>14.15</v>
      </c>
    </row>
    <row r="4" spans="1:18" x14ac:dyDescent="0.5">
      <c r="A4" s="4">
        <v>3</v>
      </c>
      <c r="B4">
        <v>4.2</v>
      </c>
      <c r="C4">
        <v>73.02</v>
      </c>
      <c r="D4">
        <v>5.53</v>
      </c>
      <c r="E4" s="16">
        <v>16.73</v>
      </c>
      <c r="G4" s="4">
        <v>3</v>
      </c>
      <c r="H4" s="16">
        <v>4.25</v>
      </c>
      <c r="I4" s="16">
        <v>73.39</v>
      </c>
      <c r="J4">
        <v>5.89</v>
      </c>
      <c r="K4" s="16">
        <v>13.81</v>
      </c>
      <c r="M4" s="4">
        <v>3</v>
      </c>
      <c r="N4" s="16">
        <v>5.14</v>
      </c>
      <c r="O4">
        <v>75.069999999999993</v>
      </c>
      <c r="P4" s="16">
        <v>5.28</v>
      </c>
      <c r="Q4">
        <v>13.41</v>
      </c>
    </row>
    <row r="5" spans="1:18" x14ac:dyDescent="0.5">
      <c r="A5" s="10">
        <v>4</v>
      </c>
      <c r="B5" s="16"/>
      <c r="C5" s="16"/>
      <c r="D5" s="16"/>
      <c r="F5" s="16"/>
      <c r="G5" s="17">
        <v>4</v>
      </c>
      <c r="J5" s="16"/>
      <c r="L5" s="16"/>
      <c r="M5" s="17">
        <v>4</v>
      </c>
      <c r="O5" s="16"/>
      <c r="Q5" s="16"/>
    </row>
    <row r="6" spans="1:18" x14ac:dyDescent="0.5">
      <c r="A6" s="10" t="s">
        <v>15</v>
      </c>
      <c r="B6" s="14">
        <f>AVERAGE(B2:B5)</f>
        <v>3.7433333333333336</v>
      </c>
      <c r="C6" s="14">
        <f t="shared" ref="C6:D6" si="0">AVERAGE(C2:C5)</f>
        <v>76.569999999999993</v>
      </c>
      <c r="D6" s="14">
        <f t="shared" si="0"/>
        <v>5.8500000000000005</v>
      </c>
      <c r="E6" s="14">
        <f>AVERAGE(E2:E4)</f>
        <v>13.686666666666667</v>
      </c>
      <c r="F6" s="14">
        <f>SUM(B6:E6)</f>
        <v>99.85</v>
      </c>
      <c r="G6" s="14"/>
      <c r="H6" s="14">
        <f>AVERAGE(H2:H4)</f>
        <v>3.5433333333333334</v>
      </c>
      <c r="I6" s="14">
        <f>AVERAGE(I2:I4)</f>
        <v>77.196666666666658</v>
      </c>
      <c r="J6" s="14">
        <f t="shared" ref="J6" si="1">AVERAGE(J2:J5)</f>
        <v>5.3866666666666667</v>
      </c>
      <c r="K6" s="14">
        <f>AVERAGE(K2:K4)</f>
        <v>13.01</v>
      </c>
      <c r="L6" s="14">
        <f>SUM(H6:K6)</f>
        <v>99.13666666666667</v>
      </c>
      <c r="M6" s="14"/>
      <c r="N6" s="14">
        <f>AVERAGE(N2:N4)</f>
        <v>4.586666666666666</v>
      </c>
      <c r="O6" s="14">
        <f t="shared" ref="O6:Q6" si="2">AVERAGE(O2:O5)</f>
        <v>76.323333333333323</v>
      </c>
      <c r="P6" s="14">
        <f>AVERAGE(P2:P4)</f>
        <v>5.2333333333333334</v>
      </c>
      <c r="Q6" s="14">
        <f t="shared" si="2"/>
        <v>13.930000000000001</v>
      </c>
      <c r="R6" s="18">
        <f>SUM(N6:Q6)</f>
        <v>100.07333333333334</v>
      </c>
    </row>
    <row r="7" spans="1:18" x14ac:dyDescent="0.5">
      <c r="A7" s="10" t="s">
        <v>16</v>
      </c>
      <c r="B7" s="11">
        <f>STDEV(B2:B5)</f>
        <v>0.45014812376964708</v>
      </c>
      <c r="C7" s="11">
        <f t="shared" ref="C7:Q7" si="3">STDEV(C2:C5)</f>
        <v>3.1352990288009219</v>
      </c>
      <c r="D7" s="11">
        <f t="shared" si="3"/>
        <v>0.88453377549983669</v>
      </c>
      <c r="E7" s="11">
        <f>STDEV(E2:E4)</f>
        <v>2.6680767105413818</v>
      </c>
      <c r="F7" s="11"/>
      <c r="G7" s="11"/>
      <c r="H7" s="11">
        <f>STDEV(H2:H4)</f>
        <v>0.61207298039803371</v>
      </c>
      <c r="I7" s="11">
        <f>STDEV(I2:I4)</f>
        <v>3.3131455345839158</v>
      </c>
      <c r="J7" s="11">
        <f t="shared" si="3"/>
        <v>0.45346811721810532</v>
      </c>
      <c r="K7" s="11">
        <f>STDEV(K2:K4)</f>
        <v>0.72691127381544995</v>
      </c>
      <c r="L7" s="11"/>
      <c r="M7" s="11"/>
      <c r="N7" s="11">
        <f>STDEV(N2:N4)</f>
        <v>0.7523518680333936</v>
      </c>
      <c r="O7" s="11">
        <f t="shared" si="3"/>
        <v>1.625494796464553</v>
      </c>
      <c r="P7" s="11">
        <f>STDEV(P2:P4)</f>
        <v>0.24337899115029105</v>
      </c>
      <c r="Q7" s="11">
        <f t="shared" si="3"/>
        <v>0.45210618221829274</v>
      </c>
    </row>
    <row r="8" spans="1:18" x14ac:dyDescent="0.5">
      <c r="A8" s="10" t="s">
        <v>27</v>
      </c>
      <c r="B8" s="11"/>
      <c r="C8" s="11"/>
      <c r="D8" s="11"/>
      <c r="E8" s="11"/>
      <c r="F8" s="11"/>
      <c r="G8" s="11"/>
      <c r="H8" s="11">
        <f>TTEST(H2:H4,B2:B4,2,2)</f>
        <v>0.6720927647731505</v>
      </c>
      <c r="I8" s="11">
        <f t="shared" ref="I8:K8" si="4">TTEST(I2:I4,C2:C4,2,2)</f>
        <v>0.82360924932068857</v>
      </c>
      <c r="J8" s="11">
        <f t="shared" si="4"/>
        <v>0.46472927262852565</v>
      </c>
      <c r="K8" s="11">
        <f t="shared" si="4"/>
        <v>0.69348998334443968</v>
      </c>
      <c r="L8" s="11"/>
      <c r="M8" s="11"/>
      <c r="N8" s="11">
        <f>TTEST(N2:N4,B2:B4,2,2)</f>
        <v>0.17103033768081699</v>
      </c>
      <c r="O8" s="11">
        <f t="shared" ref="O8:Q8" si="5">TTEST(O2:O4,C2:C4,2,2)</f>
        <v>0.90954399360135185</v>
      </c>
      <c r="P8" s="11">
        <f t="shared" si="5"/>
        <v>0.30902577105342494</v>
      </c>
      <c r="Q8" s="11">
        <f t="shared" si="5"/>
        <v>0.88377710898148487</v>
      </c>
    </row>
    <row r="9" spans="1:18" x14ac:dyDescent="0.5">
      <c r="A9" s="10" t="s">
        <v>28</v>
      </c>
      <c r="B9" s="11"/>
      <c r="C9" s="11"/>
      <c r="D9" s="11"/>
      <c r="E9" s="11"/>
      <c r="F9" s="11"/>
      <c r="G9" s="11"/>
      <c r="H9" s="23">
        <f>TTEST(H2:H4,N2:N4,2,2)</f>
        <v>0.13589184198584189</v>
      </c>
      <c r="I9" s="23">
        <f t="shared" ref="I9:K9" si="6">TTEST(I2:I4,O2:O4,2,2)</f>
        <v>0.70288985483665434</v>
      </c>
      <c r="J9" s="23">
        <f t="shared" si="6"/>
        <v>0.63304073660997084</v>
      </c>
      <c r="K9" s="23">
        <f t="shared" si="6"/>
        <v>0.13616874414931657</v>
      </c>
      <c r="L9" s="11"/>
      <c r="M9" s="11"/>
      <c r="N9" s="11"/>
      <c r="O9" s="11"/>
      <c r="P9" s="11"/>
      <c r="Q9" s="11"/>
    </row>
    <row r="10" spans="1:18" x14ac:dyDescent="0.5">
      <c r="A10" s="10"/>
      <c r="G10" s="10"/>
      <c r="M10" s="10"/>
    </row>
    <row r="11" spans="1:18" x14ac:dyDescent="0.5">
      <c r="A11" s="3" t="s">
        <v>2</v>
      </c>
      <c r="B11" s="7" t="s">
        <v>8</v>
      </c>
      <c r="C11" s="7" t="s">
        <v>9</v>
      </c>
      <c r="D11" s="7" t="s">
        <v>10</v>
      </c>
      <c r="E11" s="7" t="s">
        <v>11</v>
      </c>
      <c r="F11" s="2"/>
      <c r="G11" s="3" t="s">
        <v>5</v>
      </c>
      <c r="H11" s="7" t="s">
        <v>8</v>
      </c>
      <c r="I11" s="7" t="s">
        <v>9</v>
      </c>
      <c r="J11" s="7" t="s">
        <v>10</v>
      </c>
      <c r="K11" s="7" t="s">
        <v>11</v>
      </c>
      <c r="L11" s="2"/>
      <c r="M11" s="3" t="s">
        <v>5</v>
      </c>
      <c r="N11" s="7" t="s">
        <v>8</v>
      </c>
      <c r="O11" s="7" t="s">
        <v>9</v>
      </c>
      <c r="P11" s="7" t="s">
        <v>10</v>
      </c>
      <c r="Q11" s="7" t="s">
        <v>11</v>
      </c>
    </row>
    <row r="12" spans="1:18" x14ac:dyDescent="0.5">
      <c r="A12" s="5">
        <v>1</v>
      </c>
      <c r="B12">
        <v>2.7</v>
      </c>
      <c r="C12">
        <v>77.180000000000007</v>
      </c>
      <c r="D12">
        <v>6.57</v>
      </c>
      <c r="E12">
        <v>13.57</v>
      </c>
      <c r="G12" s="4">
        <v>1</v>
      </c>
      <c r="H12">
        <v>11.6</v>
      </c>
      <c r="I12">
        <v>71.83</v>
      </c>
      <c r="J12">
        <v>4.9000000000000004</v>
      </c>
      <c r="K12">
        <v>16.52</v>
      </c>
      <c r="M12" s="4">
        <v>1</v>
      </c>
      <c r="N12">
        <v>5.56</v>
      </c>
      <c r="O12">
        <v>83.78</v>
      </c>
      <c r="P12">
        <v>5.04</v>
      </c>
      <c r="Q12">
        <v>14.52</v>
      </c>
    </row>
    <row r="13" spans="1:18" x14ac:dyDescent="0.5">
      <c r="A13" s="6">
        <v>2</v>
      </c>
      <c r="B13">
        <v>6.95</v>
      </c>
      <c r="C13">
        <v>72.12</v>
      </c>
      <c r="D13">
        <v>5.23</v>
      </c>
      <c r="E13">
        <v>13.32</v>
      </c>
      <c r="G13" s="4">
        <v>2</v>
      </c>
      <c r="H13">
        <v>10.32</v>
      </c>
      <c r="I13">
        <v>66.989999999999995</v>
      </c>
      <c r="J13">
        <v>6.52</v>
      </c>
      <c r="K13">
        <v>14.77</v>
      </c>
      <c r="M13" s="4">
        <v>2</v>
      </c>
      <c r="N13">
        <v>3.58</v>
      </c>
      <c r="O13">
        <v>76.790000000000006</v>
      </c>
      <c r="P13">
        <v>5.16</v>
      </c>
      <c r="Q13">
        <v>18.420000000000002</v>
      </c>
    </row>
    <row r="14" spans="1:18" x14ac:dyDescent="0.5">
      <c r="A14" s="6">
        <v>3</v>
      </c>
      <c r="D14">
        <v>6.67</v>
      </c>
      <c r="E14">
        <v>18.25</v>
      </c>
      <c r="G14" s="4">
        <v>3</v>
      </c>
      <c r="H14">
        <v>6.41</v>
      </c>
      <c r="I14">
        <v>69.790000000000006</v>
      </c>
      <c r="J14">
        <v>4.92</v>
      </c>
      <c r="K14">
        <v>18.61</v>
      </c>
      <c r="M14" s="4">
        <v>3</v>
      </c>
      <c r="N14">
        <v>4.6500000000000004</v>
      </c>
      <c r="O14">
        <v>73.58</v>
      </c>
      <c r="P14">
        <v>3.59</v>
      </c>
      <c r="Q14">
        <v>19.27</v>
      </c>
    </row>
    <row r="15" spans="1:18" x14ac:dyDescent="0.5">
      <c r="A15" s="10">
        <v>4</v>
      </c>
      <c r="G15" s="10">
        <v>4</v>
      </c>
      <c r="M15" s="10">
        <v>4</v>
      </c>
    </row>
    <row r="16" spans="1:18" x14ac:dyDescent="0.5">
      <c r="A16" s="10"/>
      <c r="B16" s="13">
        <f>AVERAGE(B12:B13)</f>
        <v>4.8250000000000002</v>
      </c>
      <c r="C16" s="14">
        <f>AVERAGE(C12:C14)</f>
        <v>74.650000000000006</v>
      </c>
      <c r="D16" s="14">
        <f>AVERAGE(D12:D14)</f>
        <v>6.1566666666666663</v>
      </c>
      <c r="E16" s="14">
        <f>AVERAGE(E12:E14)</f>
        <v>15.046666666666667</v>
      </c>
      <c r="F16" s="14">
        <f>SUM(B16:E16)</f>
        <v>100.67833333333334</v>
      </c>
      <c r="G16" s="14"/>
      <c r="H16" s="21">
        <f>AVERAGE(H13:H14)</f>
        <v>8.3650000000000002</v>
      </c>
      <c r="I16" s="14">
        <f>AVERAGE(I13:I14)</f>
        <v>68.39</v>
      </c>
      <c r="J16" s="14">
        <f>AVERAGE(J13:J14)</f>
        <v>5.72</v>
      </c>
      <c r="K16" s="14">
        <f>AVERAGE(K12:K14)</f>
        <v>16.633333333333333</v>
      </c>
      <c r="L16" s="14">
        <f>SUM(H16:K16)</f>
        <v>99.10833333333332</v>
      </c>
      <c r="M16" s="14"/>
      <c r="N16" s="14">
        <f t="shared" ref="N16" si="7">AVERAGE(N13:N15)</f>
        <v>4.1150000000000002</v>
      </c>
      <c r="O16" s="14">
        <f>AVERAGE(O13:O14)</f>
        <v>75.185000000000002</v>
      </c>
      <c r="P16" s="14">
        <f>AVERAGE(P13:P14)</f>
        <v>4.375</v>
      </c>
      <c r="Q16" s="14">
        <f>AVERAGE(Q12:Q14)</f>
        <v>17.403333333333332</v>
      </c>
      <c r="R16" s="18">
        <f>SUM(N16:Q16)</f>
        <v>101.07833333333333</v>
      </c>
    </row>
    <row r="17" spans="1:18" x14ac:dyDescent="0.5">
      <c r="A17" s="10"/>
      <c r="B17">
        <f>STDEV(B12:B13)</f>
        <v>3.0052038200428268</v>
      </c>
      <c r="C17">
        <f>STDEV(C12:C14)</f>
        <v>3.5779603128039321</v>
      </c>
      <c r="D17">
        <f>STDEV(D12:D14)</f>
        <v>0.80407296517999649</v>
      </c>
      <c r="E17">
        <f>STDEV(E12:E14)</f>
        <v>2.77698277512363</v>
      </c>
      <c r="H17">
        <f>STDEV(H13:H14)</f>
        <v>2.7647875144394045</v>
      </c>
      <c r="I17">
        <f>STDEV(I13:I14)</f>
        <v>1.9798989873223412</v>
      </c>
      <c r="J17">
        <f>STDEV(J13:J14)</f>
        <v>1.1313708498984765</v>
      </c>
      <c r="K17">
        <f>STDEV(K12:K14)</f>
        <v>1.9225070437668967</v>
      </c>
      <c r="N17">
        <f t="shared" ref="N17" si="8">STDEV(N13:N15)</f>
        <v>0.75660425586960811</v>
      </c>
      <c r="O17">
        <f>STDEV(O13:O14)</f>
        <v>2.2698127676088231</v>
      </c>
      <c r="P17">
        <f>STDEV(P13:P14)</f>
        <v>1.1101576464628797</v>
      </c>
      <c r="Q17">
        <f>STDEV(Q12:Q14)</f>
        <v>2.5329495323305333</v>
      </c>
    </row>
    <row r="18" spans="1:18" x14ac:dyDescent="0.5">
      <c r="A18" s="10"/>
      <c r="B18">
        <f>TTEST(B12:B13,B3:B4,2,2)</f>
        <v>0.72641555030533667</v>
      </c>
      <c r="C18">
        <f>TTEST(C12:C13,C3:C4,2,2)</f>
        <v>0.85328657855627421</v>
      </c>
      <c r="D18">
        <f>TTEST(D12:D14,D2:D4,2,2)</f>
        <v>0.67977405217706766</v>
      </c>
      <c r="E18">
        <f>TTEST(E12:E14,E2:E4,2,2)</f>
        <v>0.57380679291587022</v>
      </c>
      <c r="H18" s="20">
        <f>TTEST(H12:H14,B2:B4,2,2)</f>
        <v>2.272048676342673E-2</v>
      </c>
      <c r="I18" s="20">
        <f t="shared" ref="I18:K18" si="9">TTEST(I12:I14,C2:C4,2,2)</f>
        <v>3.7253129662801608E-2</v>
      </c>
      <c r="J18">
        <f t="shared" si="9"/>
        <v>0.61507627059664149</v>
      </c>
      <c r="K18">
        <f t="shared" si="9"/>
        <v>0.19561770839548634</v>
      </c>
      <c r="N18">
        <f>TTEST(N12:N14,B2:B4,2,2)</f>
        <v>0.24606491127837929</v>
      </c>
      <c r="O18">
        <f t="shared" ref="O18:Q18" si="10">TTEST(O12:O14,C2:C4,2,2)</f>
        <v>0.69522246785244479</v>
      </c>
      <c r="P18">
        <f t="shared" si="10"/>
        <v>0.1557615843830171</v>
      </c>
      <c r="Q18">
        <f t="shared" si="10"/>
        <v>0.1550485930429204</v>
      </c>
    </row>
    <row r="19" spans="1:18" x14ac:dyDescent="0.5">
      <c r="A19" s="10"/>
      <c r="H19" s="22">
        <f>TTEST(H12:H14,N12:N14,2,2)</f>
        <v>4.3454892722781878E-2</v>
      </c>
      <c r="I19">
        <f>TTEST(I12:I14,O12:O14,2,2)</f>
        <v>6.2453752350840407E-2</v>
      </c>
      <c r="J19">
        <f>TTEST(J12:J14,P12:P14,2,2)</f>
        <v>0.31277773784298296</v>
      </c>
      <c r="K19">
        <f>TTEST(K12:K14,Q12:Q14,2,2)</f>
        <v>0.69646371566227017</v>
      </c>
    </row>
    <row r="20" spans="1:18" x14ac:dyDescent="0.5">
      <c r="A20" s="2"/>
      <c r="G20" s="2"/>
      <c r="M20" s="2"/>
    </row>
    <row r="21" spans="1:18" x14ac:dyDescent="0.5">
      <c r="A21" s="3" t="s">
        <v>3</v>
      </c>
      <c r="B21" s="7" t="s">
        <v>8</v>
      </c>
      <c r="C21" s="7" t="s">
        <v>9</v>
      </c>
      <c r="D21" s="7" t="s">
        <v>10</v>
      </c>
      <c r="E21" s="7" t="s">
        <v>11</v>
      </c>
      <c r="F21" s="2"/>
      <c r="G21" s="3" t="s">
        <v>6</v>
      </c>
      <c r="H21" s="7" t="s">
        <v>8</v>
      </c>
      <c r="I21" s="7" t="s">
        <v>9</v>
      </c>
      <c r="J21" s="7" t="s">
        <v>10</v>
      </c>
      <c r="K21" s="7" t="s">
        <v>11</v>
      </c>
      <c r="L21" s="2"/>
      <c r="M21" s="3" t="s">
        <v>6</v>
      </c>
      <c r="N21" s="7" t="s">
        <v>8</v>
      </c>
      <c r="O21" s="7" t="s">
        <v>9</v>
      </c>
      <c r="P21" s="7" t="s">
        <v>10</v>
      </c>
      <c r="Q21" s="7" t="s">
        <v>11</v>
      </c>
    </row>
    <row r="22" spans="1:18" x14ac:dyDescent="0.5">
      <c r="A22" s="6">
        <v>1</v>
      </c>
      <c r="B22">
        <v>2.85</v>
      </c>
      <c r="C22">
        <v>78.400000000000006</v>
      </c>
      <c r="D22">
        <v>4.3499999999999996</v>
      </c>
      <c r="E22">
        <v>14.42</v>
      </c>
      <c r="G22" s="8">
        <v>1</v>
      </c>
      <c r="H22">
        <v>12.56</v>
      </c>
      <c r="I22">
        <v>69.430000000000007</v>
      </c>
      <c r="J22">
        <v>6.87</v>
      </c>
      <c r="K22">
        <v>14.3</v>
      </c>
      <c r="M22" s="4">
        <v>1</v>
      </c>
      <c r="N22">
        <v>4.8</v>
      </c>
      <c r="O22">
        <v>72.37</v>
      </c>
      <c r="P22">
        <v>6.81</v>
      </c>
      <c r="Q22">
        <v>16.03</v>
      </c>
    </row>
    <row r="23" spans="1:18" x14ac:dyDescent="0.5">
      <c r="A23" s="6">
        <v>2</v>
      </c>
      <c r="B23">
        <v>5.43</v>
      </c>
      <c r="C23">
        <v>77.430000000000007</v>
      </c>
      <c r="D23">
        <v>4.96</v>
      </c>
      <c r="E23">
        <v>12.92</v>
      </c>
      <c r="G23" s="8">
        <v>2</v>
      </c>
      <c r="H23">
        <v>9.06</v>
      </c>
      <c r="I23">
        <v>68.239999999999995</v>
      </c>
      <c r="J23">
        <v>6.62</v>
      </c>
      <c r="K23" s="16">
        <v>15.58</v>
      </c>
      <c r="M23" s="4">
        <v>2</v>
      </c>
      <c r="N23">
        <v>6.5</v>
      </c>
      <c r="O23">
        <v>62.76</v>
      </c>
      <c r="P23">
        <v>6.7</v>
      </c>
      <c r="Q23">
        <v>22.3</v>
      </c>
    </row>
    <row r="24" spans="1:18" x14ac:dyDescent="0.5">
      <c r="A24" s="6">
        <v>3</v>
      </c>
      <c r="B24" s="16">
        <v>3.48</v>
      </c>
      <c r="C24" s="16">
        <v>74.06</v>
      </c>
      <c r="D24" s="16">
        <v>4.0599999999999996</v>
      </c>
      <c r="E24">
        <v>15.79</v>
      </c>
      <c r="G24" s="8">
        <v>3</v>
      </c>
      <c r="H24" s="16">
        <v>10.62</v>
      </c>
      <c r="I24" s="16">
        <v>67.680000000000007</v>
      </c>
      <c r="J24" s="16">
        <v>5.33</v>
      </c>
      <c r="M24" s="4">
        <v>3</v>
      </c>
      <c r="N24" s="16">
        <v>3.17</v>
      </c>
      <c r="O24" s="16">
        <v>69.040000000000006</v>
      </c>
      <c r="P24" s="16">
        <v>6.02</v>
      </c>
      <c r="Q24" s="16">
        <v>21.1</v>
      </c>
    </row>
    <row r="25" spans="1:18" x14ac:dyDescent="0.5">
      <c r="A25" s="10">
        <v>4</v>
      </c>
      <c r="E25" s="16"/>
      <c r="F25" s="16"/>
      <c r="G25" s="17">
        <v>4</v>
      </c>
      <c r="L25" s="16"/>
      <c r="M25" s="17">
        <v>4</v>
      </c>
    </row>
    <row r="26" spans="1:18" x14ac:dyDescent="0.5">
      <c r="A26" s="10"/>
      <c r="B26" s="14">
        <f>AVERAGE(B22:B24)</f>
        <v>3.92</v>
      </c>
      <c r="C26" s="14">
        <f>AVERAGE(C22:C24)</f>
        <v>76.63000000000001</v>
      </c>
      <c r="D26" s="14">
        <f>AVERAGE(D22:D24)</f>
        <v>4.4566666666666661</v>
      </c>
      <c r="E26" s="14">
        <f t="shared" ref="E26" si="11">AVERAGE(E22:E25)</f>
        <v>14.376666666666665</v>
      </c>
      <c r="F26" s="14">
        <f>SUM(B26:E26)</f>
        <v>99.38333333333334</v>
      </c>
      <c r="G26" s="14"/>
      <c r="H26" s="21">
        <f>AVERAGE(H22:H24)</f>
        <v>10.746666666666668</v>
      </c>
      <c r="I26" s="14">
        <f>AVERAGE(I22:I24)</f>
        <v>68.45</v>
      </c>
      <c r="J26" s="14">
        <f>AVERAGE(J22:J24)</f>
        <v>6.2733333333333334</v>
      </c>
      <c r="K26" s="14">
        <f>AVERAGE(K22:K23)</f>
        <v>14.940000000000001</v>
      </c>
      <c r="L26" s="14">
        <f>SUM(H26:K26)</f>
        <v>100.41</v>
      </c>
      <c r="M26" s="14"/>
      <c r="N26" s="14">
        <f>AVERAGE(N22:N24)</f>
        <v>4.8233333333333333</v>
      </c>
      <c r="O26" s="14">
        <f>AVERAGE(O22:O24)</f>
        <v>68.056666666666672</v>
      </c>
      <c r="P26" s="14">
        <f>AVERAGE(P22:P24)</f>
        <v>6.5100000000000007</v>
      </c>
      <c r="Q26" s="14">
        <f>AVERAGE(Q22:Q24)</f>
        <v>19.809999999999999</v>
      </c>
      <c r="R26" s="18">
        <f>SUM(N26:Q26)</f>
        <v>99.200000000000017</v>
      </c>
    </row>
    <row r="27" spans="1:18" x14ac:dyDescent="0.5">
      <c r="A27" s="10"/>
      <c r="B27">
        <f>STDEV(B22:B24)</f>
        <v>1.3451022265984101</v>
      </c>
      <c r="C27">
        <f>STDEV(C22:C24)</f>
        <v>2.2779157139806578</v>
      </c>
      <c r="D27">
        <f>STDEV(D22:D24)</f>
        <v>0.45938364504337059</v>
      </c>
      <c r="E27">
        <f t="shared" ref="E27" si="12">STDEV(E22:E25)</f>
        <v>1.4354906246065604</v>
      </c>
      <c r="H27">
        <f>STDEV(H22:H24)</f>
        <v>1.7534347245715416</v>
      </c>
      <c r="I27">
        <f>STDEV(I22:I24)</f>
        <v>0.89370017343626063</v>
      </c>
      <c r="J27">
        <f>STDEV(J22:J24)</f>
        <v>0.82645830707503154</v>
      </c>
      <c r="K27">
        <f>STDEV(K22:K23)</f>
        <v>0.9050966799187804</v>
      </c>
      <c r="N27">
        <f>STDEV(N22:N24)</f>
        <v>1.6651226181075447</v>
      </c>
      <c r="O27">
        <f>STDEV(O22:O24)</f>
        <v>4.879880463016832</v>
      </c>
      <c r="P27">
        <f>STDEV(P22:P24)</f>
        <v>0.42790185790669349</v>
      </c>
      <c r="Q27">
        <f>STDEV(Q22:Q24)</f>
        <v>3.3281075703769041</v>
      </c>
    </row>
    <row r="28" spans="1:18" x14ac:dyDescent="0.5">
      <c r="A28" s="10" t="s">
        <v>27</v>
      </c>
      <c r="B28">
        <f>TTEST(B22:B24,B2:B4,2,2)</f>
        <v>0.839753071716553</v>
      </c>
      <c r="C28">
        <f t="shared" ref="C28:E28" si="13">TTEST(C22:C24,C2:C4,2,2)</f>
        <v>0.97989113409113404</v>
      </c>
      <c r="D28">
        <f t="shared" si="13"/>
        <v>7.2661850538369432E-2</v>
      </c>
      <c r="E28">
        <f t="shared" si="13"/>
        <v>0.71336748655553583</v>
      </c>
      <c r="H28" s="20">
        <f>TTEST(H22:H24,B2:B4,2,2)</f>
        <v>2.5810926687048867E-3</v>
      </c>
      <c r="I28" s="20">
        <f t="shared" ref="I28:K28" si="14">TTEST(I22:I24,C2:C4,2,2)</f>
        <v>1.250702423668071E-2</v>
      </c>
      <c r="J28">
        <f t="shared" si="14"/>
        <v>0.57739940298768588</v>
      </c>
      <c r="K28">
        <f t="shared" si="14"/>
        <v>0.58330374465382007</v>
      </c>
      <c r="N28">
        <f>TTEST(N22:N24,B2:B4,2,2)</f>
        <v>0.33914500989180357</v>
      </c>
      <c r="O28">
        <f t="shared" ref="O28:Q28" si="15">TTEST(O22:O24,C2:C4,2,2)</f>
        <v>6.383118203935477E-2</v>
      </c>
      <c r="P28">
        <f t="shared" si="15"/>
        <v>0.30933716694609648</v>
      </c>
      <c r="Q28">
        <f t="shared" si="15"/>
        <v>6.7744062507273481E-2</v>
      </c>
    </row>
    <row r="29" spans="1:18" x14ac:dyDescent="0.5">
      <c r="A29" s="10"/>
      <c r="H29" s="22">
        <f>TTEST(H22:H24,N22:N24,2,2)</f>
        <v>1.3233760164497701E-2</v>
      </c>
      <c r="I29">
        <f t="shared" ref="I29:K29" si="16">TTEST(I22:I24,O22:O24,2,2)</f>
        <v>0.89740915314801495</v>
      </c>
      <c r="J29">
        <f t="shared" si="16"/>
        <v>0.68236118605428631</v>
      </c>
      <c r="K29">
        <f t="shared" si="16"/>
        <v>0.14947505477368939</v>
      </c>
    </row>
    <row r="30" spans="1:18" x14ac:dyDescent="0.5">
      <c r="A30" s="2"/>
    </row>
    <row r="31" spans="1:18" x14ac:dyDescent="0.5">
      <c r="A31" s="3" t="s">
        <v>4</v>
      </c>
      <c r="B31" s="7" t="s">
        <v>8</v>
      </c>
      <c r="C31" s="7" t="s">
        <v>9</v>
      </c>
      <c r="D31" s="7" t="s">
        <v>10</v>
      </c>
      <c r="E31" s="7" t="s">
        <v>11</v>
      </c>
    </row>
    <row r="32" spans="1:18" x14ac:dyDescent="0.5">
      <c r="A32" s="6">
        <v>1</v>
      </c>
      <c r="B32">
        <v>74.75</v>
      </c>
      <c r="C32">
        <v>11.63</v>
      </c>
      <c r="D32">
        <v>2.65</v>
      </c>
      <c r="E32">
        <v>6.75</v>
      </c>
      <c r="O32" s="2"/>
    </row>
    <row r="33" spans="1:6" x14ac:dyDescent="0.5">
      <c r="A33" s="6">
        <v>2</v>
      </c>
      <c r="B33">
        <v>66.81</v>
      </c>
      <c r="C33">
        <v>13.57</v>
      </c>
      <c r="D33">
        <v>6.94</v>
      </c>
      <c r="E33">
        <v>10.37</v>
      </c>
    </row>
    <row r="34" spans="1:6" x14ac:dyDescent="0.5">
      <c r="A34" s="6"/>
      <c r="B34" s="15">
        <f>AVERAGE(B32:B33)</f>
        <v>70.78</v>
      </c>
      <c r="C34" s="15">
        <f t="shared" ref="C34:E34" si="17">AVERAGE(C32:C33)</f>
        <v>12.600000000000001</v>
      </c>
      <c r="D34" s="15">
        <f t="shared" si="17"/>
        <v>4.7949999999999999</v>
      </c>
      <c r="E34" s="15">
        <f t="shared" si="17"/>
        <v>8.5599999999999987</v>
      </c>
      <c r="F34" s="18">
        <f>SUM(B34:E34)</f>
        <v>96.734999999999999</v>
      </c>
    </row>
    <row r="35" spans="1:6" x14ac:dyDescent="0.5">
      <c r="A35" s="10"/>
      <c r="B35">
        <f>STDEV(B32:B33)</f>
        <v>5.6144278426211853</v>
      </c>
      <c r="C35">
        <f t="shared" ref="C35:E35" si="18">STDEV(C32:C33)</f>
        <v>1.3717871555019019</v>
      </c>
      <c r="D35">
        <f t="shared" si="18"/>
        <v>3.0334880912902902</v>
      </c>
      <c r="E35">
        <f t="shared" si="18"/>
        <v>2.5597265478953131</v>
      </c>
    </row>
    <row r="36" spans="1:6" x14ac:dyDescent="0.5">
      <c r="B36" s="20">
        <f>TTEST(B32:B33,B2:B4,2,2)</f>
        <v>1.9197355993073371E-4</v>
      </c>
      <c r="C36" s="20">
        <f t="shared" ref="C36:E36" si="19">TTEST(C32:C33,C2:C4,2,2)</f>
        <v>1.2266918270647075E-4</v>
      </c>
      <c r="D36">
        <f t="shared" si="19"/>
        <v>0.58493782063627564</v>
      </c>
      <c r="E36">
        <f t="shared" si="19"/>
        <v>0.12262030328524341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C949-07B1-4912-9EDE-710E797447A0}">
  <dimension ref="A1:Q33"/>
  <sheetViews>
    <sheetView topLeftCell="A16" workbookViewId="0">
      <selection activeCell="G22" sqref="G22"/>
    </sheetView>
  </sheetViews>
  <sheetFormatPr defaultRowHeight="14.35" x14ac:dyDescent="0.5"/>
  <sheetData>
    <row r="1" spans="1:17" ht="18" x14ac:dyDescent="0.6">
      <c r="A1" s="9" t="s">
        <v>0</v>
      </c>
      <c r="D1" t="s">
        <v>13</v>
      </c>
    </row>
    <row r="2" spans="1:17" ht="18" x14ac:dyDescent="0.6">
      <c r="A2" s="9"/>
    </row>
    <row r="3" spans="1:17" x14ac:dyDescent="0.5">
      <c r="M3" s="2" t="s">
        <v>3</v>
      </c>
    </row>
    <row r="4" spans="1:17" x14ac:dyDescent="0.5">
      <c r="A4" s="3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2"/>
      <c r="G4" s="3" t="s">
        <v>12</v>
      </c>
      <c r="H4" s="7" t="s">
        <v>8</v>
      </c>
      <c r="I4" s="7" t="s">
        <v>9</v>
      </c>
      <c r="J4" s="7" t="s">
        <v>10</v>
      </c>
      <c r="K4" s="7" t="s">
        <v>11</v>
      </c>
      <c r="L4" s="2"/>
      <c r="M4" s="3" t="s">
        <v>7</v>
      </c>
      <c r="N4" s="7" t="s">
        <v>8</v>
      </c>
      <c r="O4" s="7" t="s">
        <v>9</v>
      </c>
      <c r="P4" s="7" t="s">
        <v>10</v>
      </c>
      <c r="Q4" s="7" t="s">
        <v>11</v>
      </c>
    </row>
    <row r="5" spans="1:17" x14ac:dyDescent="0.5">
      <c r="A5" s="4">
        <v>1</v>
      </c>
      <c r="B5">
        <v>2.78</v>
      </c>
      <c r="C5">
        <v>67.02</v>
      </c>
      <c r="D5">
        <v>3.94</v>
      </c>
      <c r="E5">
        <v>23.62</v>
      </c>
      <c r="G5" s="4">
        <v>1</v>
      </c>
      <c r="H5">
        <v>3.37</v>
      </c>
      <c r="I5">
        <v>69.37</v>
      </c>
      <c r="J5">
        <v>6.95</v>
      </c>
      <c r="K5">
        <v>18.13</v>
      </c>
      <c r="M5" s="4">
        <v>1</v>
      </c>
      <c r="N5">
        <v>2.19</v>
      </c>
      <c r="O5">
        <v>69.930000000000007</v>
      </c>
      <c r="P5">
        <v>4.37</v>
      </c>
      <c r="Q5">
        <v>22.5</v>
      </c>
    </row>
    <row r="6" spans="1:17" x14ac:dyDescent="0.5">
      <c r="A6" s="4">
        <v>2</v>
      </c>
      <c r="B6">
        <v>0.62</v>
      </c>
      <c r="C6">
        <v>72.56</v>
      </c>
      <c r="D6">
        <v>2.79</v>
      </c>
      <c r="E6">
        <v>24.04</v>
      </c>
      <c r="G6" s="4">
        <v>2</v>
      </c>
      <c r="H6">
        <v>3.21</v>
      </c>
      <c r="I6">
        <v>77.69</v>
      </c>
      <c r="J6">
        <v>4.63</v>
      </c>
      <c r="K6">
        <v>14.44</v>
      </c>
      <c r="M6" s="4">
        <v>2</v>
      </c>
    </row>
    <row r="7" spans="1:17" x14ac:dyDescent="0.5">
      <c r="A7" s="4">
        <v>3</v>
      </c>
      <c r="B7">
        <v>0</v>
      </c>
      <c r="C7">
        <v>78.53</v>
      </c>
      <c r="D7">
        <v>9.49</v>
      </c>
      <c r="E7">
        <v>11.75</v>
      </c>
      <c r="G7" s="4">
        <v>3</v>
      </c>
      <c r="H7">
        <v>0.2</v>
      </c>
      <c r="I7">
        <v>79.53</v>
      </c>
      <c r="J7">
        <v>7.15</v>
      </c>
      <c r="K7">
        <v>12.69</v>
      </c>
      <c r="M7" s="4">
        <v>3</v>
      </c>
      <c r="N7">
        <v>4.37</v>
      </c>
      <c r="O7">
        <v>65.540000000000006</v>
      </c>
      <c r="P7">
        <v>8.85</v>
      </c>
      <c r="Q7">
        <v>20.32</v>
      </c>
    </row>
    <row r="8" spans="1:17" x14ac:dyDescent="0.5">
      <c r="A8" s="1">
        <v>4</v>
      </c>
      <c r="B8">
        <v>5.21</v>
      </c>
      <c r="C8">
        <v>70.23</v>
      </c>
      <c r="D8">
        <v>4.3899999999999997</v>
      </c>
      <c r="E8">
        <v>20.04</v>
      </c>
      <c r="G8" s="1">
        <v>4</v>
      </c>
      <c r="H8">
        <v>2.87</v>
      </c>
      <c r="I8">
        <v>71.72</v>
      </c>
      <c r="J8">
        <v>4.3099999999999996</v>
      </c>
      <c r="K8">
        <v>20.56</v>
      </c>
      <c r="M8" s="1">
        <v>4</v>
      </c>
      <c r="N8">
        <v>1.69</v>
      </c>
      <c r="O8">
        <v>72.709999999999994</v>
      </c>
      <c r="P8">
        <v>3.97</v>
      </c>
      <c r="Q8">
        <v>21.11</v>
      </c>
    </row>
    <row r="9" spans="1:17" x14ac:dyDescent="0.5">
      <c r="A9" s="1"/>
      <c r="G9" s="1"/>
      <c r="M9" s="1"/>
    </row>
    <row r="10" spans="1:17" x14ac:dyDescent="0.5">
      <c r="A10" s="1"/>
      <c r="G10" s="1"/>
      <c r="M10" s="1"/>
    </row>
    <row r="11" spans="1:17" x14ac:dyDescent="0.5">
      <c r="A11" s="1"/>
      <c r="G11" s="2"/>
      <c r="M11" s="2"/>
    </row>
    <row r="12" spans="1:17" x14ac:dyDescent="0.5">
      <c r="A12" s="3" t="s">
        <v>2</v>
      </c>
      <c r="B12" s="7" t="s">
        <v>8</v>
      </c>
      <c r="C12" s="7" t="s">
        <v>9</v>
      </c>
      <c r="D12" s="7" t="s">
        <v>10</v>
      </c>
      <c r="E12" s="7" t="s">
        <v>11</v>
      </c>
      <c r="F12" s="2"/>
      <c r="G12" s="3" t="s">
        <v>5</v>
      </c>
      <c r="H12" s="7" t="s">
        <v>8</v>
      </c>
      <c r="I12" s="7" t="s">
        <v>9</v>
      </c>
      <c r="J12" s="7" t="s">
        <v>10</v>
      </c>
      <c r="K12" s="7" t="s">
        <v>11</v>
      </c>
      <c r="L12" s="2"/>
      <c r="M12" s="3" t="s">
        <v>5</v>
      </c>
      <c r="N12" s="7" t="s">
        <v>8</v>
      </c>
      <c r="O12" s="7" t="s">
        <v>9</v>
      </c>
      <c r="P12" s="7" t="s">
        <v>10</v>
      </c>
      <c r="Q12" s="7" t="s">
        <v>11</v>
      </c>
    </row>
    <row r="13" spans="1:17" x14ac:dyDescent="0.5">
      <c r="A13" s="5">
        <v>1</v>
      </c>
      <c r="B13">
        <v>3.3</v>
      </c>
      <c r="C13">
        <v>67.25</v>
      </c>
      <c r="D13">
        <v>7.69</v>
      </c>
      <c r="E13">
        <v>20.78</v>
      </c>
      <c r="G13" s="4">
        <v>1</v>
      </c>
      <c r="H13">
        <v>3.11</v>
      </c>
      <c r="I13">
        <v>68.77</v>
      </c>
      <c r="J13">
        <v>7</v>
      </c>
      <c r="K13">
        <v>20.16</v>
      </c>
      <c r="M13" s="4">
        <v>1</v>
      </c>
      <c r="N13">
        <v>1.38</v>
      </c>
      <c r="O13">
        <v>67.27</v>
      </c>
      <c r="P13">
        <v>2.84</v>
      </c>
      <c r="Q13">
        <v>27.55</v>
      </c>
    </row>
    <row r="14" spans="1:17" x14ac:dyDescent="0.5">
      <c r="A14" s="6">
        <v>2</v>
      </c>
      <c r="B14">
        <v>0.51</v>
      </c>
      <c r="C14">
        <v>73.819999999999993</v>
      </c>
      <c r="D14">
        <v>6.71</v>
      </c>
      <c r="E14">
        <v>18.98</v>
      </c>
      <c r="G14" s="4">
        <v>2</v>
      </c>
      <c r="H14">
        <v>4.3099999999999996</v>
      </c>
      <c r="I14">
        <v>71.489999999999995</v>
      </c>
      <c r="J14">
        <v>9.94</v>
      </c>
      <c r="K14">
        <v>14.33</v>
      </c>
      <c r="M14" s="4">
        <v>2</v>
      </c>
    </row>
    <row r="15" spans="1:17" x14ac:dyDescent="0.5">
      <c r="A15" s="6">
        <v>3</v>
      </c>
      <c r="B15">
        <v>0.01</v>
      </c>
      <c r="C15">
        <v>79.81</v>
      </c>
      <c r="D15">
        <v>7.27</v>
      </c>
      <c r="E15">
        <v>12.71</v>
      </c>
      <c r="G15" s="4">
        <v>3</v>
      </c>
      <c r="H15">
        <v>3.71</v>
      </c>
      <c r="I15">
        <v>73.400000000000006</v>
      </c>
      <c r="J15">
        <v>4.43</v>
      </c>
      <c r="K15">
        <v>18.03</v>
      </c>
      <c r="M15" s="4">
        <v>3</v>
      </c>
      <c r="N15">
        <v>2.38</v>
      </c>
      <c r="O15">
        <v>69.77</v>
      </c>
      <c r="P15">
        <v>6.74</v>
      </c>
      <c r="Q15">
        <v>20.260000000000002</v>
      </c>
    </row>
    <row r="16" spans="1:17" x14ac:dyDescent="0.5">
      <c r="A16" s="1">
        <v>4</v>
      </c>
      <c r="B16">
        <v>2.62</v>
      </c>
      <c r="C16">
        <v>75.37</v>
      </c>
      <c r="D16">
        <v>5.25</v>
      </c>
      <c r="E16">
        <v>16.66</v>
      </c>
      <c r="G16" s="1">
        <v>4</v>
      </c>
      <c r="H16">
        <v>2.97</v>
      </c>
      <c r="I16">
        <v>73.95</v>
      </c>
      <c r="J16">
        <v>5.92</v>
      </c>
      <c r="K16">
        <v>16.54</v>
      </c>
      <c r="M16" s="1">
        <v>4</v>
      </c>
      <c r="N16">
        <v>2.02</v>
      </c>
      <c r="O16">
        <v>69.33</v>
      </c>
      <c r="P16">
        <v>5.01</v>
      </c>
      <c r="Q16">
        <v>23.13</v>
      </c>
    </row>
    <row r="17" spans="1:17" x14ac:dyDescent="0.5">
      <c r="A17" s="1"/>
      <c r="G17" s="1"/>
      <c r="M17" s="1"/>
    </row>
    <row r="18" spans="1:17" x14ac:dyDescent="0.5">
      <c r="A18" s="1"/>
      <c r="G18" s="1"/>
      <c r="M18" s="1"/>
    </row>
    <row r="19" spans="1:17" x14ac:dyDescent="0.5">
      <c r="A19" s="2"/>
      <c r="G19" s="2"/>
      <c r="M19" s="2"/>
    </row>
    <row r="20" spans="1:17" x14ac:dyDescent="0.5">
      <c r="A20" s="2"/>
      <c r="G20" s="2"/>
      <c r="M20" s="2"/>
    </row>
    <row r="21" spans="1:17" x14ac:dyDescent="0.5">
      <c r="A21" s="3" t="s">
        <v>3</v>
      </c>
      <c r="B21" s="7" t="s">
        <v>8</v>
      </c>
      <c r="C21" s="7" t="s">
        <v>9</v>
      </c>
      <c r="D21" s="7" t="s">
        <v>10</v>
      </c>
      <c r="E21" s="7" t="s">
        <v>11</v>
      </c>
      <c r="F21" s="2"/>
      <c r="G21" s="3" t="s">
        <v>6</v>
      </c>
      <c r="H21" s="7" t="s">
        <v>8</v>
      </c>
      <c r="I21" s="7" t="s">
        <v>9</v>
      </c>
      <c r="J21" s="7" t="s">
        <v>10</v>
      </c>
      <c r="K21" s="7" t="s">
        <v>11</v>
      </c>
      <c r="L21" s="2"/>
      <c r="M21" s="3" t="s">
        <v>6</v>
      </c>
      <c r="N21" s="7" t="s">
        <v>8</v>
      </c>
      <c r="O21" s="7" t="s">
        <v>9</v>
      </c>
      <c r="P21" s="7" t="s">
        <v>10</v>
      </c>
      <c r="Q21" s="7" t="s">
        <v>11</v>
      </c>
    </row>
    <row r="22" spans="1:17" x14ac:dyDescent="0.5">
      <c r="A22" s="6">
        <v>1</v>
      </c>
      <c r="B22">
        <v>2.2599999999999998</v>
      </c>
      <c r="C22">
        <v>68.290000000000006</v>
      </c>
      <c r="D22">
        <v>4.38</v>
      </c>
      <c r="E22">
        <v>23.35</v>
      </c>
      <c r="G22" s="8">
        <v>1</v>
      </c>
      <c r="H22">
        <v>6.52</v>
      </c>
      <c r="I22">
        <v>65.25</v>
      </c>
      <c r="J22">
        <v>4.92</v>
      </c>
      <c r="K22">
        <v>20.03</v>
      </c>
      <c r="M22" s="4">
        <v>1</v>
      </c>
      <c r="N22">
        <v>2.74</v>
      </c>
      <c r="O22">
        <v>69.739999999999995</v>
      </c>
      <c r="P22">
        <v>4.0599999999999996</v>
      </c>
      <c r="Q22">
        <v>21.94</v>
      </c>
    </row>
    <row r="23" spans="1:17" x14ac:dyDescent="0.5">
      <c r="A23" s="6">
        <v>2</v>
      </c>
      <c r="B23">
        <v>0.75</v>
      </c>
      <c r="C23">
        <v>76.19</v>
      </c>
      <c r="D23">
        <v>4.5599999999999996</v>
      </c>
      <c r="E23">
        <v>18.440000000000001</v>
      </c>
      <c r="G23" s="8">
        <v>2</v>
      </c>
      <c r="H23">
        <v>4.03</v>
      </c>
      <c r="I23">
        <v>70.23</v>
      </c>
      <c r="J23">
        <v>6.03</v>
      </c>
      <c r="K23">
        <v>19.72</v>
      </c>
      <c r="M23" s="4">
        <v>2</v>
      </c>
    </row>
    <row r="24" spans="1:17" x14ac:dyDescent="0.5">
      <c r="A24" s="6">
        <v>3</v>
      </c>
      <c r="B24">
        <v>2.87</v>
      </c>
      <c r="C24">
        <v>69.78</v>
      </c>
      <c r="D24">
        <v>7.4</v>
      </c>
      <c r="E24">
        <v>19.66</v>
      </c>
      <c r="G24" s="8">
        <v>3</v>
      </c>
      <c r="H24">
        <v>0</v>
      </c>
      <c r="I24">
        <v>79.260000000000005</v>
      </c>
      <c r="J24">
        <v>5.33</v>
      </c>
      <c r="K24">
        <v>15.15</v>
      </c>
      <c r="M24" s="4">
        <v>3</v>
      </c>
      <c r="N24">
        <v>2</v>
      </c>
      <c r="O24">
        <v>70.040000000000006</v>
      </c>
      <c r="P24">
        <v>7.1</v>
      </c>
      <c r="Q24">
        <v>20.329999999999998</v>
      </c>
    </row>
    <row r="25" spans="1:17" x14ac:dyDescent="0.5">
      <c r="A25" s="1">
        <v>4</v>
      </c>
      <c r="B25">
        <v>1.21</v>
      </c>
      <c r="C25">
        <v>73.63</v>
      </c>
      <c r="D25">
        <v>3.8</v>
      </c>
      <c r="E25">
        <v>20.87</v>
      </c>
      <c r="G25" s="1">
        <v>4</v>
      </c>
      <c r="H25">
        <v>1.78</v>
      </c>
      <c r="I25">
        <v>73.64</v>
      </c>
      <c r="J25">
        <v>3.97</v>
      </c>
      <c r="K25">
        <v>20.239999999999998</v>
      </c>
      <c r="M25" s="1">
        <v>4</v>
      </c>
      <c r="N25">
        <v>2.0099999999999998</v>
      </c>
      <c r="O25">
        <v>72.819999999999993</v>
      </c>
      <c r="P25">
        <v>5.08</v>
      </c>
      <c r="Q25">
        <v>18.88</v>
      </c>
    </row>
    <row r="26" spans="1:17" x14ac:dyDescent="0.5">
      <c r="A26" s="2"/>
    </row>
    <row r="27" spans="1:17" x14ac:dyDescent="0.5">
      <c r="A27" s="2"/>
    </row>
    <row r="28" spans="1:17" x14ac:dyDescent="0.5">
      <c r="A28" s="2"/>
    </row>
    <row r="29" spans="1:17" x14ac:dyDescent="0.5">
      <c r="A29" s="3" t="s">
        <v>4</v>
      </c>
      <c r="B29" s="7" t="s">
        <v>8</v>
      </c>
      <c r="C29" s="7" t="s">
        <v>9</v>
      </c>
      <c r="D29" s="7" t="s">
        <v>10</v>
      </c>
      <c r="E29" s="7" t="s">
        <v>11</v>
      </c>
    </row>
    <row r="30" spans="1:17" x14ac:dyDescent="0.5">
      <c r="A30" s="6">
        <v>1</v>
      </c>
      <c r="B30">
        <v>16.399999999999999</v>
      </c>
      <c r="C30">
        <v>50.19</v>
      </c>
      <c r="D30">
        <v>8.86</v>
      </c>
      <c r="E30">
        <v>23.33</v>
      </c>
      <c r="O30" s="2"/>
    </row>
    <row r="31" spans="1:17" x14ac:dyDescent="0.5">
      <c r="A31" s="6">
        <v>2</v>
      </c>
      <c r="B31">
        <v>19.670000000000002</v>
      </c>
      <c r="C31">
        <v>70.33</v>
      </c>
      <c r="D31">
        <v>4.49</v>
      </c>
      <c r="E31">
        <v>5.56</v>
      </c>
    </row>
    <row r="32" spans="1:17" x14ac:dyDescent="0.5">
      <c r="A32" s="6">
        <v>3</v>
      </c>
      <c r="B32">
        <v>32.68</v>
      </c>
      <c r="C32">
        <v>45.67</v>
      </c>
      <c r="D32">
        <v>6.86</v>
      </c>
      <c r="E32">
        <v>11.01</v>
      </c>
    </row>
    <row r="33" spans="1:5" x14ac:dyDescent="0.5">
      <c r="A33" s="1">
        <v>4</v>
      </c>
      <c r="B33">
        <v>38.54</v>
      </c>
      <c r="C33">
        <v>23.86</v>
      </c>
      <c r="D33">
        <v>3.11</v>
      </c>
      <c r="E33">
        <v>31.34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14EE6-01F9-431B-A15A-0CD9F1DB1755}">
  <dimension ref="A2:R46"/>
  <sheetViews>
    <sheetView topLeftCell="A25" zoomScale="80" zoomScaleNormal="80" workbookViewId="0">
      <selection activeCell="H71" sqref="H71"/>
    </sheetView>
  </sheetViews>
  <sheetFormatPr defaultRowHeight="14.35" x14ac:dyDescent="0.5"/>
  <sheetData>
    <row r="2" spans="1:18" x14ac:dyDescent="0.5">
      <c r="A2" s="3" t="s">
        <v>1</v>
      </c>
      <c r="B2" s="7" t="s">
        <v>8</v>
      </c>
      <c r="C2" s="7" t="s">
        <v>9</v>
      </c>
      <c r="D2" s="7" t="s">
        <v>10</v>
      </c>
      <c r="E2" s="7" t="s">
        <v>11</v>
      </c>
      <c r="F2" s="2"/>
      <c r="G2" s="3" t="s">
        <v>12</v>
      </c>
      <c r="H2" s="7" t="s">
        <v>8</v>
      </c>
      <c r="I2" s="7" t="s">
        <v>9</v>
      </c>
      <c r="J2" s="7" t="s">
        <v>10</v>
      </c>
      <c r="K2" s="7" t="s">
        <v>11</v>
      </c>
      <c r="L2" s="2"/>
      <c r="M2" s="3" t="s">
        <v>7</v>
      </c>
      <c r="N2" s="7" t="s">
        <v>8</v>
      </c>
      <c r="O2" s="7" t="s">
        <v>9</v>
      </c>
      <c r="P2" s="7" t="s">
        <v>10</v>
      </c>
      <c r="Q2" s="7" t="s">
        <v>11</v>
      </c>
    </row>
    <row r="3" spans="1:18" x14ac:dyDescent="0.5">
      <c r="A3" s="4">
        <v>1</v>
      </c>
      <c r="B3">
        <v>2.78</v>
      </c>
      <c r="C3">
        <v>67.02</v>
      </c>
      <c r="D3">
        <v>3.94</v>
      </c>
      <c r="E3">
        <v>23.62</v>
      </c>
      <c r="G3" s="4">
        <v>1</v>
      </c>
      <c r="H3">
        <v>3.37</v>
      </c>
      <c r="I3">
        <v>69.37</v>
      </c>
      <c r="J3">
        <v>6.95</v>
      </c>
      <c r="K3">
        <v>18.13</v>
      </c>
      <c r="M3" s="4">
        <v>1</v>
      </c>
      <c r="N3">
        <v>2.19</v>
      </c>
      <c r="O3">
        <v>69.930000000000007</v>
      </c>
      <c r="P3">
        <v>4.37</v>
      </c>
      <c r="Q3">
        <v>22.5</v>
      </c>
    </row>
    <row r="4" spans="1:18" x14ac:dyDescent="0.5">
      <c r="A4" s="4">
        <v>2</v>
      </c>
      <c r="B4">
        <v>0.62</v>
      </c>
      <c r="C4">
        <v>72.56</v>
      </c>
      <c r="E4">
        <v>24.04</v>
      </c>
      <c r="G4" s="4">
        <v>2</v>
      </c>
      <c r="H4">
        <v>3.21</v>
      </c>
      <c r="I4">
        <v>77.69</v>
      </c>
      <c r="J4">
        <v>4.63</v>
      </c>
      <c r="K4">
        <v>14.44</v>
      </c>
      <c r="M4" s="4">
        <v>2</v>
      </c>
    </row>
    <row r="5" spans="1:18" x14ac:dyDescent="0.5">
      <c r="A5" s="4">
        <v>3</v>
      </c>
      <c r="D5">
        <v>9.49</v>
      </c>
      <c r="G5" s="4">
        <v>3</v>
      </c>
      <c r="M5" s="4">
        <v>3</v>
      </c>
      <c r="N5">
        <v>4.37</v>
      </c>
      <c r="O5">
        <v>65.540000000000006</v>
      </c>
      <c r="P5">
        <v>8.85</v>
      </c>
      <c r="Q5">
        <v>20.32</v>
      </c>
    </row>
    <row r="6" spans="1:18" x14ac:dyDescent="0.5">
      <c r="A6" s="1">
        <v>4</v>
      </c>
      <c r="B6">
        <v>5.21</v>
      </c>
      <c r="C6">
        <v>70.23</v>
      </c>
      <c r="D6">
        <v>4.3899999999999997</v>
      </c>
      <c r="E6">
        <v>20.04</v>
      </c>
      <c r="G6" s="1">
        <v>4</v>
      </c>
      <c r="H6">
        <v>2.87</v>
      </c>
      <c r="I6">
        <v>71.72</v>
      </c>
      <c r="J6">
        <v>4.3099999999999996</v>
      </c>
      <c r="K6">
        <v>20.56</v>
      </c>
      <c r="M6" s="1">
        <v>4</v>
      </c>
      <c r="N6">
        <v>1.69</v>
      </c>
      <c r="O6">
        <v>72.709999999999994</v>
      </c>
      <c r="P6">
        <v>3.97</v>
      </c>
      <c r="Q6">
        <v>21.11</v>
      </c>
    </row>
    <row r="7" spans="1:18" x14ac:dyDescent="0.5">
      <c r="A7" s="1" t="s">
        <v>15</v>
      </c>
      <c r="B7" s="2">
        <f>AVERAGE(B3:B6)</f>
        <v>2.8699999999999997</v>
      </c>
      <c r="C7" s="2">
        <f t="shared" ref="C7:Q7" si="0">AVERAGE(C3:C6)</f>
        <v>69.936666666666667</v>
      </c>
      <c r="D7" s="2">
        <f t="shared" si="0"/>
        <v>5.94</v>
      </c>
      <c r="E7" s="2">
        <f t="shared" si="0"/>
        <v>22.566666666666663</v>
      </c>
      <c r="F7" s="2">
        <f>SUM(B7:E7)</f>
        <v>101.31333333333333</v>
      </c>
      <c r="G7" s="2"/>
      <c r="H7" s="2">
        <f t="shared" si="0"/>
        <v>3.15</v>
      </c>
      <c r="I7" s="2">
        <f t="shared" si="0"/>
        <v>72.926666666666662</v>
      </c>
      <c r="J7" s="2">
        <f t="shared" si="0"/>
        <v>5.2966666666666669</v>
      </c>
      <c r="K7" s="2">
        <f t="shared" si="0"/>
        <v>17.709999999999997</v>
      </c>
      <c r="L7" s="2">
        <f>SUM(H7:K7)</f>
        <v>99.083333333333329</v>
      </c>
      <c r="M7" s="2"/>
      <c r="N7" s="2">
        <f t="shared" si="0"/>
        <v>2.75</v>
      </c>
      <c r="O7" s="2">
        <f t="shared" si="0"/>
        <v>69.393333333333331</v>
      </c>
      <c r="P7" s="2">
        <f t="shared" si="0"/>
        <v>5.7299999999999995</v>
      </c>
      <c r="Q7" s="2">
        <f t="shared" si="0"/>
        <v>21.31</v>
      </c>
      <c r="R7" s="2">
        <f>SUM(N7:Q7)</f>
        <v>99.183333333333337</v>
      </c>
    </row>
    <row r="8" spans="1:18" x14ac:dyDescent="0.5">
      <c r="A8" s="1" t="s">
        <v>18</v>
      </c>
      <c r="B8">
        <f>STDEV(B3:B6)</f>
        <v>2.2963231479911528</v>
      </c>
      <c r="C8">
        <f t="shared" ref="C8:Q8" si="1">STDEV(C3:C6)</f>
        <v>2.7816242257597183</v>
      </c>
      <c r="D8">
        <f t="shared" si="1"/>
        <v>3.0826125283596699</v>
      </c>
      <c r="E8">
        <f t="shared" si="1"/>
        <v>2.1982113941414587</v>
      </c>
      <c r="F8" s="2"/>
      <c r="H8">
        <f t="shared" si="1"/>
        <v>0.25534290669607407</v>
      </c>
      <c r="I8">
        <f t="shared" si="1"/>
        <v>4.2892462430284075</v>
      </c>
      <c r="J8">
        <f t="shared" si="1"/>
        <v>1.4407405503189434</v>
      </c>
      <c r="K8">
        <f t="shared" si="1"/>
        <v>3.0815418218807298</v>
      </c>
      <c r="N8">
        <f t="shared" si="1"/>
        <v>1.4250614021858845</v>
      </c>
      <c r="O8">
        <f t="shared" si="1"/>
        <v>3.6150011526046977</v>
      </c>
      <c r="P8">
        <f t="shared" si="1"/>
        <v>2.7093910755001787</v>
      </c>
      <c r="Q8">
        <f t="shared" si="1"/>
        <v>1.1036756769993619</v>
      </c>
    </row>
    <row r="9" spans="1:18" x14ac:dyDescent="0.5">
      <c r="A9" s="1"/>
      <c r="F9" s="2">
        <f t="shared" ref="F9:F32" si="2">SUM(B9:E9)</f>
        <v>0</v>
      </c>
      <c r="G9" s="2"/>
      <c r="M9" s="2"/>
    </row>
    <row r="10" spans="1:18" x14ac:dyDescent="0.5">
      <c r="A10" s="3" t="s">
        <v>2</v>
      </c>
      <c r="B10" s="7" t="s">
        <v>8</v>
      </c>
      <c r="C10" s="7" t="s">
        <v>9</v>
      </c>
      <c r="D10" s="7" t="s">
        <v>10</v>
      </c>
      <c r="E10" s="7" t="s">
        <v>11</v>
      </c>
      <c r="F10" s="2">
        <f t="shared" si="2"/>
        <v>0</v>
      </c>
      <c r="G10" s="3" t="s">
        <v>5</v>
      </c>
      <c r="H10" s="7" t="s">
        <v>8</v>
      </c>
      <c r="I10" s="7" t="s">
        <v>9</v>
      </c>
      <c r="J10" s="7" t="s">
        <v>10</v>
      </c>
      <c r="K10" s="7" t="s">
        <v>11</v>
      </c>
      <c r="L10" s="2"/>
      <c r="M10" s="3" t="s">
        <v>5</v>
      </c>
      <c r="N10" s="7" t="s">
        <v>8</v>
      </c>
      <c r="O10" s="7" t="s">
        <v>9</v>
      </c>
      <c r="P10" s="7" t="s">
        <v>10</v>
      </c>
      <c r="Q10" s="7" t="s">
        <v>11</v>
      </c>
    </row>
    <row r="11" spans="1:18" x14ac:dyDescent="0.5">
      <c r="A11" s="5">
        <v>1</v>
      </c>
      <c r="B11">
        <v>3.3</v>
      </c>
      <c r="C11">
        <v>67.25</v>
      </c>
      <c r="E11">
        <v>20.78</v>
      </c>
      <c r="F11" s="2"/>
      <c r="G11" s="4">
        <v>1</v>
      </c>
      <c r="H11">
        <v>3.11</v>
      </c>
      <c r="J11">
        <v>7</v>
      </c>
      <c r="K11">
        <v>20.16</v>
      </c>
      <c r="M11" s="4">
        <v>1</v>
      </c>
      <c r="N11">
        <v>1.38</v>
      </c>
      <c r="O11">
        <v>67.27</v>
      </c>
      <c r="P11">
        <v>2.84</v>
      </c>
      <c r="Q11">
        <v>27.55</v>
      </c>
    </row>
    <row r="12" spans="1:18" x14ac:dyDescent="0.5">
      <c r="A12" s="6">
        <v>2</v>
      </c>
      <c r="B12">
        <v>0.51</v>
      </c>
      <c r="C12">
        <v>73.819999999999993</v>
      </c>
      <c r="D12">
        <v>6.71</v>
      </c>
      <c r="E12">
        <v>18.98</v>
      </c>
      <c r="F12" s="2"/>
      <c r="G12" s="4">
        <v>2</v>
      </c>
      <c r="H12">
        <v>4.3099999999999996</v>
      </c>
      <c r="I12">
        <v>71.489999999999995</v>
      </c>
      <c r="M12" s="4">
        <v>2</v>
      </c>
    </row>
    <row r="13" spans="1:18" x14ac:dyDescent="0.5">
      <c r="A13" s="6">
        <v>3</v>
      </c>
      <c r="D13">
        <v>7.27</v>
      </c>
      <c r="F13" s="2"/>
      <c r="G13" s="4">
        <v>3</v>
      </c>
      <c r="H13">
        <v>3.71</v>
      </c>
      <c r="I13">
        <v>73.400000000000006</v>
      </c>
      <c r="J13">
        <v>4.43</v>
      </c>
      <c r="K13">
        <v>18.03</v>
      </c>
      <c r="M13" s="4">
        <v>3</v>
      </c>
      <c r="N13">
        <v>2.38</v>
      </c>
      <c r="O13">
        <v>69.77</v>
      </c>
      <c r="P13">
        <v>6.74</v>
      </c>
      <c r="Q13">
        <v>20.260000000000002</v>
      </c>
    </row>
    <row r="14" spans="1:18" x14ac:dyDescent="0.5">
      <c r="A14" s="1">
        <v>4</v>
      </c>
      <c r="B14">
        <v>2.62</v>
      </c>
      <c r="C14">
        <v>75.37</v>
      </c>
      <c r="D14">
        <v>5.25</v>
      </c>
      <c r="E14">
        <v>16.66</v>
      </c>
      <c r="F14" s="2"/>
      <c r="G14" s="1">
        <v>4</v>
      </c>
      <c r="I14">
        <v>73.95</v>
      </c>
      <c r="J14">
        <v>5.92</v>
      </c>
      <c r="K14">
        <v>16.54</v>
      </c>
      <c r="M14" s="1">
        <v>4</v>
      </c>
      <c r="N14">
        <v>2.02</v>
      </c>
      <c r="O14">
        <v>69.33</v>
      </c>
      <c r="P14">
        <v>5.01</v>
      </c>
      <c r="Q14">
        <v>23.13</v>
      </c>
    </row>
    <row r="15" spans="1:18" x14ac:dyDescent="0.5">
      <c r="A15" s="1" t="s">
        <v>15</v>
      </c>
      <c r="B15" s="2">
        <f>AVERAGE(B11:B14)</f>
        <v>2.1433333333333331</v>
      </c>
      <c r="C15" s="2">
        <f t="shared" ref="C15:Q15" si="3">AVERAGE(C11:C14)</f>
        <v>72.146666666666661</v>
      </c>
      <c r="D15" s="2">
        <f t="shared" si="3"/>
        <v>6.41</v>
      </c>
      <c r="E15" s="2">
        <f t="shared" si="3"/>
        <v>18.806666666666668</v>
      </c>
      <c r="F15" s="2">
        <f t="shared" si="2"/>
        <v>99.506666666666661</v>
      </c>
      <c r="G15" s="2"/>
      <c r="H15" s="2">
        <f t="shared" si="3"/>
        <v>3.7099999999999995</v>
      </c>
      <c r="I15" s="2">
        <f t="shared" si="3"/>
        <v>72.946666666666658</v>
      </c>
      <c r="J15" s="2">
        <f t="shared" si="3"/>
        <v>5.7833333333333341</v>
      </c>
      <c r="K15" s="2">
        <f t="shared" si="3"/>
        <v>18.243333333333332</v>
      </c>
      <c r="L15" s="2">
        <f>SUM(H15:K15)</f>
        <v>100.68333333333331</v>
      </c>
      <c r="M15" s="2"/>
      <c r="N15" s="2">
        <f t="shared" si="3"/>
        <v>1.9266666666666665</v>
      </c>
      <c r="O15" s="2">
        <f t="shared" si="3"/>
        <v>68.790000000000006</v>
      </c>
      <c r="P15" s="2">
        <f t="shared" si="3"/>
        <v>4.8633333333333333</v>
      </c>
      <c r="Q15" s="2">
        <f t="shared" si="3"/>
        <v>23.646666666666665</v>
      </c>
      <c r="R15" s="2">
        <f>SUM(N15:Q15)</f>
        <v>99.226666666666659</v>
      </c>
    </row>
    <row r="16" spans="1:18" x14ac:dyDescent="0.5">
      <c r="A16" s="1" t="s">
        <v>18</v>
      </c>
      <c r="B16">
        <f>STDEV(B11:B14)</f>
        <v>1.4547966639133227</v>
      </c>
      <c r="C16">
        <f t="shared" ref="C16:Q16" si="4">STDEV(C11:C14)</f>
        <v>4.3108738479957092</v>
      </c>
      <c r="D16">
        <f t="shared" si="4"/>
        <v>1.0428806259586894</v>
      </c>
      <c r="E16">
        <f t="shared" si="4"/>
        <v>2.0654620144978062</v>
      </c>
      <c r="F16" s="2"/>
      <c r="H16">
        <f t="shared" si="4"/>
        <v>0.60000000000000253</v>
      </c>
      <c r="I16">
        <f t="shared" si="4"/>
        <v>1.2911364503155143</v>
      </c>
      <c r="J16">
        <f t="shared" si="4"/>
        <v>1.2904392017190605</v>
      </c>
      <c r="K16">
        <f t="shared" si="4"/>
        <v>1.8194046645354449</v>
      </c>
      <c r="N16">
        <f t="shared" si="4"/>
        <v>0.50649119768593653</v>
      </c>
      <c r="O16">
        <f t="shared" si="4"/>
        <v>1.3346160496562303</v>
      </c>
      <c r="P16">
        <f t="shared" si="4"/>
        <v>1.9541323735441596</v>
      </c>
      <c r="Q16">
        <f t="shared" si="4"/>
        <v>3.6723607302841881</v>
      </c>
    </row>
    <row r="17" spans="1:18" x14ac:dyDescent="0.5">
      <c r="A17" s="2"/>
      <c r="F17" s="2"/>
      <c r="G17" s="2"/>
      <c r="M17" s="2"/>
    </row>
    <row r="18" spans="1:18" x14ac:dyDescent="0.5">
      <c r="A18" s="2"/>
      <c r="F18" s="2"/>
      <c r="G18" s="2"/>
      <c r="M18" s="2"/>
    </row>
    <row r="19" spans="1:18" x14ac:dyDescent="0.5">
      <c r="A19" s="3" t="s">
        <v>3</v>
      </c>
      <c r="B19" s="7" t="s">
        <v>8</v>
      </c>
      <c r="C19" s="7" t="s">
        <v>9</v>
      </c>
      <c r="D19" s="7" t="s">
        <v>10</v>
      </c>
      <c r="E19" s="7" t="s">
        <v>11</v>
      </c>
      <c r="F19" s="2"/>
      <c r="G19" s="3" t="s">
        <v>6</v>
      </c>
      <c r="H19" s="7" t="s">
        <v>8</v>
      </c>
      <c r="I19" s="7" t="s">
        <v>9</v>
      </c>
      <c r="J19" s="7" t="s">
        <v>10</v>
      </c>
      <c r="K19" s="7" t="s">
        <v>11</v>
      </c>
      <c r="L19" s="2"/>
      <c r="M19" s="3" t="s">
        <v>6</v>
      </c>
      <c r="N19" s="7" t="s">
        <v>8</v>
      </c>
      <c r="O19" s="7" t="s">
        <v>9</v>
      </c>
      <c r="P19" s="7" t="s">
        <v>10</v>
      </c>
      <c r="Q19" s="7" t="s">
        <v>11</v>
      </c>
    </row>
    <row r="20" spans="1:18" x14ac:dyDescent="0.5">
      <c r="A20" s="6">
        <v>1</v>
      </c>
      <c r="B20">
        <v>2.2599999999999998</v>
      </c>
      <c r="D20">
        <v>4.38</v>
      </c>
      <c r="E20">
        <v>23.35</v>
      </c>
      <c r="F20" s="2"/>
      <c r="G20" s="8">
        <v>1</v>
      </c>
      <c r="H20">
        <v>6.52</v>
      </c>
      <c r="J20">
        <v>4.92</v>
      </c>
      <c r="K20">
        <v>20.03</v>
      </c>
      <c r="M20" s="4">
        <v>1</v>
      </c>
      <c r="N20">
        <v>2.74</v>
      </c>
      <c r="O20">
        <v>69.739999999999995</v>
      </c>
      <c r="P20">
        <v>4.0599999999999996</v>
      </c>
      <c r="Q20">
        <v>21.94</v>
      </c>
    </row>
    <row r="21" spans="1:18" x14ac:dyDescent="0.5">
      <c r="A21" s="6">
        <v>2</v>
      </c>
      <c r="D21">
        <v>4.5599999999999996</v>
      </c>
      <c r="F21" s="2"/>
      <c r="G21" s="8">
        <v>2</v>
      </c>
      <c r="H21">
        <v>4.03</v>
      </c>
      <c r="I21">
        <v>70.23</v>
      </c>
      <c r="J21">
        <v>6.03</v>
      </c>
      <c r="K21">
        <v>19.72</v>
      </c>
      <c r="M21" s="4">
        <v>2</v>
      </c>
    </row>
    <row r="22" spans="1:18" x14ac:dyDescent="0.5">
      <c r="A22" s="6">
        <v>3</v>
      </c>
      <c r="B22">
        <v>2.87</v>
      </c>
      <c r="C22">
        <v>69.78</v>
      </c>
      <c r="E22">
        <v>19.66</v>
      </c>
      <c r="F22" s="2"/>
      <c r="G22" s="8">
        <v>3</v>
      </c>
      <c r="J22">
        <v>5.33</v>
      </c>
      <c r="M22" s="4">
        <v>3</v>
      </c>
      <c r="N22">
        <v>2</v>
      </c>
      <c r="O22">
        <v>70.040000000000006</v>
      </c>
      <c r="P22">
        <v>7.1</v>
      </c>
      <c r="Q22">
        <v>20.329999999999998</v>
      </c>
    </row>
    <row r="23" spans="1:18" x14ac:dyDescent="0.5">
      <c r="A23" s="1">
        <v>4</v>
      </c>
      <c r="B23">
        <v>1.21</v>
      </c>
      <c r="C23">
        <v>73.63</v>
      </c>
      <c r="D23">
        <v>3.8</v>
      </c>
      <c r="E23">
        <v>20.87</v>
      </c>
      <c r="F23" s="2"/>
      <c r="G23" s="1">
        <v>4</v>
      </c>
      <c r="H23">
        <v>1.78</v>
      </c>
      <c r="I23">
        <v>73.64</v>
      </c>
      <c r="K23">
        <v>20.239999999999998</v>
      </c>
      <c r="M23" s="1">
        <v>4</v>
      </c>
      <c r="N23">
        <v>2.0099999999999998</v>
      </c>
      <c r="O23">
        <v>72.819999999999993</v>
      </c>
      <c r="P23">
        <v>5.08</v>
      </c>
      <c r="Q23">
        <v>18.88</v>
      </c>
    </row>
    <row r="24" spans="1:18" x14ac:dyDescent="0.5">
      <c r="A24" s="2" t="s">
        <v>15</v>
      </c>
      <c r="B24" s="2">
        <f>AVERAGE(B20:B23)</f>
        <v>2.1133333333333333</v>
      </c>
      <c r="C24" s="2">
        <f t="shared" ref="C24:Q24" si="5">AVERAGE(C20:C23)</f>
        <v>71.704999999999998</v>
      </c>
      <c r="D24" s="2">
        <f t="shared" si="5"/>
        <v>4.2466666666666661</v>
      </c>
      <c r="E24" s="2">
        <f t="shared" si="5"/>
        <v>21.293333333333337</v>
      </c>
      <c r="F24" s="2">
        <f t="shared" si="2"/>
        <v>99.358333333333334</v>
      </c>
      <c r="G24" s="2"/>
      <c r="H24" s="2">
        <f t="shared" si="5"/>
        <v>4.1100000000000003</v>
      </c>
      <c r="I24" s="2">
        <f t="shared" si="5"/>
        <v>71.935000000000002</v>
      </c>
      <c r="J24" s="2">
        <f t="shared" si="5"/>
        <v>5.4266666666666667</v>
      </c>
      <c r="K24" s="2">
        <f t="shared" si="5"/>
        <v>19.996666666666666</v>
      </c>
      <c r="L24" s="2">
        <f>SUM(H24:K24)</f>
        <v>101.46833333333333</v>
      </c>
      <c r="M24" s="2"/>
      <c r="N24" s="2">
        <f t="shared" si="5"/>
        <v>2.25</v>
      </c>
      <c r="O24" s="2">
        <f t="shared" si="5"/>
        <v>70.86666666666666</v>
      </c>
      <c r="P24" s="2">
        <f t="shared" si="5"/>
        <v>5.413333333333334</v>
      </c>
      <c r="Q24" s="2">
        <f t="shared" si="5"/>
        <v>20.383333333333329</v>
      </c>
      <c r="R24" s="2">
        <f>SUM(N24:Q24)</f>
        <v>98.913333333333327</v>
      </c>
    </row>
    <row r="25" spans="1:18" x14ac:dyDescent="0.5">
      <c r="A25" s="2" t="s">
        <v>18</v>
      </c>
      <c r="B25">
        <f>STDEV(B20:B23)</f>
        <v>0.83966263066384805</v>
      </c>
      <c r="C25">
        <f t="shared" ref="C25:Q25" si="6">STDEV(C20:C23)</f>
        <v>2.7223611075682039</v>
      </c>
      <c r="D25">
        <f t="shared" si="6"/>
        <v>0.39715656022950607</v>
      </c>
      <c r="E25">
        <f t="shared" si="6"/>
        <v>1.8810723891794636</v>
      </c>
      <c r="F25" s="2"/>
      <c r="H25">
        <f t="shared" si="6"/>
        <v>2.3710124419749468</v>
      </c>
      <c r="I25">
        <f t="shared" si="6"/>
        <v>2.4112341238461248</v>
      </c>
      <c r="J25">
        <f t="shared" si="6"/>
        <v>0.56127830292407843</v>
      </c>
      <c r="K25">
        <f t="shared" si="6"/>
        <v>0.26159765544311231</v>
      </c>
      <c r="N25">
        <f t="shared" si="6"/>
        <v>0.42438190347845828</v>
      </c>
      <c r="O25">
        <f t="shared" si="6"/>
        <v>1.698273633232678</v>
      </c>
      <c r="P25">
        <f t="shared" si="6"/>
        <v>1.5471694585058622</v>
      </c>
      <c r="Q25">
        <f t="shared" si="6"/>
        <v>1.5306970089907856</v>
      </c>
    </row>
    <row r="26" spans="1:18" x14ac:dyDescent="0.5">
      <c r="A26" s="2"/>
      <c r="F26" s="2"/>
    </row>
    <row r="27" spans="1:18" x14ac:dyDescent="0.5">
      <c r="A27" s="3" t="s">
        <v>4</v>
      </c>
      <c r="B27" s="7" t="s">
        <v>8</v>
      </c>
      <c r="C27" s="7" t="s">
        <v>9</v>
      </c>
      <c r="D27" s="7" t="s">
        <v>10</v>
      </c>
      <c r="E27" s="7" t="s">
        <v>11</v>
      </c>
      <c r="F27" s="2"/>
    </row>
    <row r="28" spans="1:18" x14ac:dyDescent="0.5">
      <c r="A28" s="6">
        <v>1</v>
      </c>
      <c r="B28">
        <v>16.399999999999999</v>
      </c>
      <c r="C28">
        <v>50.19</v>
      </c>
      <c r="D28">
        <v>8.86</v>
      </c>
      <c r="E28">
        <v>23.33</v>
      </c>
      <c r="F28" s="2"/>
      <c r="O28" s="2"/>
    </row>
    <row r="29" spans="1:18" x14ac:dyDescent="0.5">
      <c r="A29" s="6">
        <v>2</v>
      </c>
      <c r="B29">
        <v>19.670000000000002</v>
      </c>
      <c r="D29">
        <v>4.49</v>
      </c>
      <c r="F29" s="2"/>
    </row>
    <row r="30" spans="1:18" x14ac:dyDescent="0.5">
      <c r="A30" s="6">
        <v>3</v>
      </c>
      <c r="B30">
        <v>32.68</v>
      </c>
      <c r="C30">
        <v>45.67</v>
      </c>
      <c r="D30">
        <v>6.86</v>
      </c>
      <c r="F30" s="2"/>
    </row>
    <row r="31" spans="1:18" x14ac:dyDescent="0.5">
      <c r="A31" s="1">
        <v>4</v>
      </c>
      <c r="B31">
        <v>38.54</v>
      </c>
      <c r="C31">
        <v>23.86</v>
      </c>
      <c r="D31">
        <v>3.11</v>
      </c>
      <c r="E31">
        <v>31.34</v>
      </c>
      <c r="F31" s="2"/>
    </row>
    <row r="32" spans="1:18" x14ac:dyDescent="0.5">
      <c r="A32" t="s">
        <v>15</v>
      </c>
      <c r="B32" s="2">
        <f>AVERAGE(B28:B31)</f>
        <v>26.822499999999998</v>
      </c>
      <c r="C32" s="2">
        <f t="shared" ref="C32:E32" si="7">AVERAGE(C28:C31)</f>
        <v>39.906666666666666</v>
      </c>
      <c r="D32" s="2">
        <f t="shared" si="7"/>
        <v>5.83</v>
      </c>
      <c r="E32" s="2">
        <f t="shared" si="7"/>
        <v>27.335000000000001</v>
      </c>
      <c r="F32" s="2">
        <f t="shared" si="2"/>
        <v>99.894166666666649</v>
      </c>
    </row>
    <row r="33" spans="1:17" x14ac:dyDescent="0.5">
      <c r="A33" t="s">
        <v>18</v>
      </c>
      <c r="B33">
        <f>STDEV(B28:B31)</f>
        <v>10.51026284162295</v>
      </c>
      <c r="C33">
        <f t="shared" ref="C33:E33" si="8">STDEV(C28:C31)</f>
        <v>14.079390375060045</v>
      </c>
      <c r="D33">
        <f t="shared" si="8"/>
        <v>2.545309411446866</v>
      </c>
      <c r="E33">
        <f t="shared" si="8"/>
        <v>5.6639253173042485</v>
      </c>
    </row>
    <row r="35" spans="1:17" x14ac:dyDescent="0.5">
      <c r="L35" s="2" t="s">
        <v>26</v>
      </c>
      <c r="M35" s="2" t="s">
        <v>25</v>
      </c>
      <c r="N35" s="2" t="s">
        <v>10</v>
      </c>
      <c r="O35" s="2" t="s">
        <v>24</v>
      </c>
      <c r="Q35" s="2" t="s">
        <v>29</v>
      </c>
    </row>
    <row r="36" spans="1:17" x14ac:dyDescent="0.5">
      <c r="B36" s="2" t="s">
        <v>26</v>
      </c>
      <c r="C36" s="2" t="s">
        <v>25</v>
      </c>
      <c r="D36" s="2" t="s">
        <v>10</v>
      </c>
      <c r="E36" s="2" t="s">
        <v>24</v>
      </c>
      <c r="K36" s="2" t="s">
        <v>19</v>
      </c>
      <c r="L36">
        <v>2.8699999999999997</v>
      </c>
      <c r="M36">
        <v>69.936666666666667</v>
      </c>
      <c r="N36">
        <v>5.94</v>
      </c>
      <c r="O36">
        <v>22.566666666666663</v>
      </c>
    </row>
    <row r="37" spans="1:17" x14ac:dyDescent="0.5">
      <c r="A37" s="2" t="s">
        <v>19</v>
      </c>
      <c r="B37">
        <v>2.8699999999999997</v>
      </c>
      <c r="C37">
        <v>69.936666666666667</v>
      </c>
      <c r="D37">
        <v>5.94</v>
      </c>
      <c r="E37">
        <v>22.566666666666663</v>
      </c>
      <c r="K37" s="2" t="s">
        <v>21</v>
      </c>
      <c r="L37">
        <v>2.1433333333333331</v>
      </c>
      <c r="M37">
        <v>72.146666666666661</v>
      </c>
      <c r="N37">
        <v>6.41</v>
      </c>
      <c r="O37">
        <v>18.806666666666668</v>
      </c>
    </row>
    <row r="38" spans="1:17" x14ac:dyDescent="0.5">
      <c r="A38" s="2" t="s">
        <v>21</v>
      </c>
      <c r="B38">
        <v>2.1433333333333331</v>
      </c>
      <c r="C38">
        <v>72.146666666666661</v>
      </c>
      <c r="D38">
        <v>6.41</v>
      </c>
      <c r="E38">
        <v>18.806666666666668</v>
      </c>
      <c r="K38" s="2" t="s">
        <v>22</v>
      </c>
      <c r="L38">
        <v>2.1133333333333333</v>
      </c>
      <c r="M38">
        <v>71.704999999999998</v>
      </c>
      <c r="N38">
        <v>4.2466666666666661</v>
      </c>
      <c r="O38">
        <v>21.293333333333337</v>
      </c>
    </row>
    <row r="39" spans="1:17" x14ac:dyDescent="0.5">
      <c r="A39" s="2" t="s">
        <v>22</v>
      </c>
      <c r="B39">
        <v>2.1133333333333333</v>
      </c>
      <c r="C39">
        <v>71.704999999999998</v>
      </c>
      <c r="D39">
        <v>4.2466666666666661</v>
      </c>
      <c r="E39">
        <v>21.293333333333337</v>
      </c>
      <c r="K39" s="2">
        <v>10</v>
      </c>
      <c r="L39">
        <v>2.75</v>
      </c>
      <c r="M39">
        <v>69.393333333333331</v>
      </c>
      <c r="N39">
        <v>5.7299999999999995</v>
      </c>
      <c r="O39">
        <v>21.31</v>
      </c>
    </row>
    <row r="40" spans="1:17" x14ac:dyDescent="0.5">
      <c r="A40" s="2">
        <v>10</v>
      </c>
      <c r="B40">
        <v>3.15</v>
      </c>
      <c r="C40">
        <v>72.926666666666662</v>
      </c>
      <c r="D40">
        <v>5.2966666666666669</v>
      </c>
      <c r="E40">
        <v>17.709999999999997</v>
      </c>
      <c r="K40" s="2">
        <v>100</v>
      </c>
      <c r="L40">
        <v>1.9266666666666665</v>
      </c>
      <c r="M40">
        <v>68.790000000000006</v>
      </c>
      <c r="N40">
        <v>4.8633333333333333</v>
      </c>
      <c r="O40">
        <v>23.646666666666665</v>
      </c>
    </row>
    <row r="41" spans="1:17" x14ac:dyDescent="0.5">
      <c r="A41" s="2">
        <v>100</v>
      </c>
      <c r="B41">
        <v>3.7099999999999995</v>
      </c>
      <c r="C41">
        <v>72.946666666666658</v>
      </c>
      <c r="D41">
        <v>5.7833333333333341</v>
      </c>
      <c r="E41">
        <v>18.243333333333332</v>
      </c>
      <c r="K41" s="2">
        <v>150</v>
      </c>
      <c r="L41">
        <v>2.25</v>
      </c>
      <c r="M41">
        <v>70.86666666666666</v>
      </c>
      <c r="N41">
        <v>5.413333333333334</v>
      </c>
      <c r="O41">
        <v>20.383333333333329</v>
      </c>
    </row>
    <row r="42" spans="1:17" x14ac:dyDescent="0.5">
      <c r="A42" s="2">
        <v>150</v>
      </c>
      <c r="B42">
        <v>4.1100000000000003</v>
      </c>
      <c r="C42">
        <v>71.935000000000002</v>
      </c>
      <c r="D42">
        <v>5.4266666666666667</v>
      </c>
      <c r="E42">
        <v>19.996666666666666</v>
      </c>
      <c r="K42" s="2" t="s">
        <v>23</v>
      </c>
      <c r="L42">
        <v>26.822499999999998</v>
      </c>
      <c r="M42">
        <v>39.906666666666666</v>
      </c>
      <c r="N42">
        <v>5.83</v>
      </c>
      <c r="O42">
        <v>27.335000000000001</v>
      </c>
    </row>
    <row r="43" spans="1:17" x14ac:dyDescent="0.5">
      <c r="A43">
        <v>10</v>
      </c>
      <c r="B43">
        <v>2.75</v>
      </c>
      <c r="C43">
        <v>69.393333333333331</v>
      </c>
      <c r="D43">
        <v>5.7299999999999995</v>
      </c>
      <c r="E43">
        <v>21.31</v>
      </c>
    </row>
    <row r="44" spans="1:17" x14ac:dyDescent="0.5">
      <c r="A44">
        <v>100</v>
      </c>
      <c r="B44">
        <v>1.9266666666666665</v>
      </c>
      <c r="C44">
        <v>68.790000000000006</v>
      </c>
      <c r="D44">
        <v>4.8633333333333333</v>
      </c>
      <c r="E44">
        <v>23.646666666666665</v>
      </c>
    </row>
    <row r="45" spans="1:17" x14ac:dyDescent="0.5">
      <c r="A45">
        <v>150</v>
      </c>
      <c r="B45">
        <v>2.25</v>
      </c>
      <c r="C45">
        <v>70.86666666666666</v>
      </c>
      <c r="D45">
        <v>5.413333333333334</v>
      </c>
      <c r="E45">
        <v>20.383333333333329</v>
      </c>
    </row>
    <row r="46" spans="1:17" x14ac:dyDescent="0.5">
      <c r="A46" s="2" t="s">
        <v>23</v>
      </c>
      <c r="B46">
        <v>26.822499999999998</v>
      </c>
      <c r="C46">
        <v>39.906666666666666</v>
      </c>
      <c r="D46">
        <v>5.83</v>
      </c>
      <c r="E46">
        <v>27.335000000000001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C3536-6BE9-4BD2-8D85-89AAED2A0B14}">
  <dimension ref="A1:R38"/>
  <sheetViews>
    <sheetView tabSelected="1" topLeftCell="A17" workbookViewId="0">
      <selection activeCell="E39" sqref="E39"/>
    </sheetView>
  </sheetViews>
  <sheetFormatPr defaultRowHeight="14.35" x14ac:dyDescent="0.5"/>
  <sheetData>
    <row r="1" spans="1:18" x14ac:dyDescent="0.5">
      <c r="A1" s="3" t="s">
        <v>1</v>
      </c>
      <c r="B1" s="7" t="s">
        <v>8</v>
      </c>
      <c r="C1" s="7" t="s">
        <v>9</v>
      </c>
      <c r="D1" s="7" t="s">
        <v>10</v>
      </c>
      <c r="E1" s="7" t="s">
        <v>11</v>
      </c>
      <c r="F1" s="2"/>
      <c r="G1" s="3" t="s">
        <v>12</v>
      </c>
      <c r="H1" s="7" t="s">
        <v>8</v>
      </c>
      <c r="I1" s="7" t="s">
        <v>9</v>
      </c>
      <c r="J1" s="7" t="s">
        <v>10</v>
      </c>
      <c r="K1" s="7" t="s">
        <v>11</v>
      </c>
      <c r="L1" s="2"/>
      <c r="M1" s="3" t="s">
        <v>7</v>
      </c>
      <c r="N1" s="7" t="s">
        <v>8</v>
      </c>
      <c r="O1" s="7" t="s">
        <v>9</v>
      </c>
      <c r="P1" s="7" t="s">
        <v>10</v>
      </c>
      <c r="Q1" s="7" t="s">
        <v>11</v>
      </c>
    </row>
    <row r="2" spans="1:18" x14ac:dyDescent="0.5">
      <c r="A2" s="4">
        <v>1</v>
      </c>
      <c r="B2">
        <v>2.78</v>
      </c>
      <c r="C2">
        <v>67.02</v>
      </c>
      <c r="D2">
        <v>3.94</v>
      </c>
      <c r="E2">
        <v>23.62</v>
      </c>
      <c r="G2" s="4">
        <v>1</v>
      </c>
      <c r="H2">
        <v>3.37</v>
      </c>
      <c r="I2">
        <v>69.37</v>
      </c>
      <c r="J2">
        <v>6.95</v>
      </c>
      <c r="K2">
        <v>18.13</v>
      </c>
      <c r="M2" s="4">
        <v>1</v>
      </c>
      <c r="N2">
        <v>2.19</v>
      </c>
      <c r="O2">
        <v>69.930000000000007</v>
      </c>
      <c r="P2">
        <v>4.37</v>
      </c>
      <c r="Q2">
        <v>22.5</v>
      </c>
    </row>
    <row r="3" spans="1:18" x14ac:dyDescent="0.5">
      <c r="A3" s="4">
        <v>2</v>
      </c>
      <c r="B3">
        <v>0.62</v>
      </c>
      <c r="C3">
        <v>72.56</v>
      </c>
      <c r="D3">
        <v>9.49</v>
      </c>
      <c r="E3">
        <v>24.04</v>
      </c>
      <c r="G3" s="4">
        <v>2</v>
      </c>
      <c r="H3">
        <v>3.21</v>
      </c>
      <c r="I3">
        <v>77.69</v>
      </c>
      <c r="J3">
        <v>4.63</v>
      </c>
      <c r="K3">
        <v>14.44</v>
      </c>
      <c r="M3" s="4">
        <v>2</v>
      </c>
      <c r="N3">
        <v>4.37</v>
      </c>
      <c r="O3">
        <v>65.540000000000006</v>
      </c>
      <c r="P3">
        <v>8.85</v>
      </c>
      <c r="Q3">
        <v>20.32</v>
      </c>
    </row>
    <row r="4" spans="1:18" x14ac:dyDescent="0.5">
      <c r="A4" s="4">
        <v>3</v>
      </c>
      <c r="B4">
        <v>5.21</v>
      </c>
      <c r="C4">
        <v>70.23</v>
      </c>
      <c r="D4">
        <v>4.3899999999999997</v>
      </c>
      <c r="E4">
        <v>20.04</v>
      </c>
      <c r="G4" s="4">
        <v>3</v>
      </c>
      <c r="H4">
        <v>2.87</v>
      </c>
      <c r="I4">
        <v>71.72</v>
      </c>
      <c r="J4">
        <v>4.3099999999999996</v>
      </c>
      <c r="K4">
        <v>20.56</v>
      </c>
      <c r="M4" s="4">
        <v>3</v>
      </c>
      <c r="N4">
        <v>1.69</v>
      </c>
      <c r="O4">
        <v>72.709999999999994</v>
      </c>
      <c r="P4">
        <v>3.97</v>
      </c>
      <c r="Q4">
        <v>21.11</v>
      </c>
    </row>
    <row r="5" spans="1:18" x14ac:dyDescent="0.5">
      <c r="A5" s="1">
        <v>4</v>
      </c>
      <c r="G5" s="1">
        <v>4</v>
      </c>
      <c r="M5" s="1">
        <v>4</v>
      </c>
    </row>
    <row r="6" spans="1:18" x14ac:dyDescent="0.5">
      <c r="A6" s="1" t="s">
        <v>15</v>
      </c>
      <c r="B6" s="2">
        <f>AVERAGE(B2:B4)</f>
        <v>2.8699999999999997</v>
      </c>
      <c r="C6" s="2">
        <f>AVERAGE(C2:C4)</f>
        <v>69.936666666666667</v>
      </c>
      <c r="D6" s="2">
        <f>AVERAGE(D2:D4)</f>
        <v>5.94</v>
      </c>
      <c r="E6" s="2">
        <f>AVERAGE(E2:E4)</f>
        <v>22.566666666666663</v>
      </c>
      <c r="F6" s="2">
        <f>SUM(B6:E6)</f>
        <v>101.31333333333333</v>
      </c>
      <c r="G6" s="2"/>
      <c r="H6" s="2">
        <f>AVERAGE(H2:H4)</f>
        <v>3.15</v>
      </c>
      <c r="I6" s="2">
        <f>AVERAGE(I2:I4)</f>
        <v>72.926666666666662</v>
      </c>
      <c r="J6" s="2">
        <f>AVERAGE(J2:J4)</f>
        <v>5.2966666666666669</v>
      </c>
      <c r="K6" s="2">
        <f>AVERAGE(K2:K4)</f>
        <v>17.709999999999997</v>
      </c>
      <c r="L6" s="2">
        <f>SUM(H6:K6)</f>
        <v>99.083333333333329</v>
      </c>
      <c r="M6" s="2"/>
      <c r="N6" s="2">
        <f>AVERAGE(N2:N4)</f>
        <v>2.75</v>
      </c>
      <c r="O6" s="2">
        <f>AVERAGE(O2:O4)</f>
        <v>69.393333333333331</v>
      </c>
      <c r="P6" s="2">
        <f>AVERAGE(P2:P4)</f>
        <v>5.7299999999999995</v>
      </c>
      <c r="Q6" s="2">
        <f>AVERAGE(Q2:Q4)</f>
        <v>21.31</v>
      </c>
      <c r="R6" s="2">
        <f>SUM(N6:Q6)</f>
        <v>99.183333333333337</v>
      </c>
    </row>
    <row r="7" spans="1:18" x14ac:dyDescent="0.5">
      <c r="A7" s="1" t="s">
        <v>18</v>
      </c>
      <c r="B7">
        <f>STDEV(B2:B4)</f>
        <v>2.2963231479911528</v>
      </c>
      <c r="C7">
        <f>STDEV(C2:C4)</f>
        <v>2.7816242257597183</v>
      </c>
      <c r="D7">
        <f>STDEV(D2:D4)</f>
        <v>3.0826125283596699</v>
      </c>
      <c r="E7">
        <f>STDEV(E2:E4)</f>
        <v>2.1982113941414587</v>
      </c>
      <c r="F7" s="2"/>
      <c r="H7">
        <f>STDEV(H2:H4)</f>
        <v>0.25534290669607407</v>
      </c>
      <c r="I7">
        <f>STDEV(I2:I4)</f>
        <v>4.2892462430284075</v>
      </c>
      <c r="J7">
        <f>STDEV(J2:J4)</f>
        <v>1.4407405503189434</v>
      </c>
      <c r="K7">
        <f>STDEV(K2:K4)</f>
        <v>3.0815418218807298</v>
      </c>
      <c r="N7">
        <f>STDEV(N2:N4)</f>
        <v>1.4250614021858845</v>
      </c>
      <c r="O7">
        <f>STDEV(O2:O4)</f>
        <v>3.6150011526046977</v>
      </c>
      <c r="P7">
        <f>STDEV(P2:P4)</f>
        <v>2.7093910755001787</v>
      </c>
      <c r="Q7">
        <f>STDEV(Q2:Q4)</f>
        <v>1.1036756769993619</v>
      </c>
    </row>
    <row r="8" spans="1:18" x14ac:dyDescent="0.5">
      <c r="A8" s="1" t="s">
        <v>27</v>
      </c>
      <c r="F8" s="2"/>
      <c r="H8">
        <f>TTEST(H2:H4,B2:B4,2,2)</f>
        <v>0.84400177970867052</v>
      </c>
      <c r="I8">
        <f>TTEST(I2:I4,C2:C4,2,2)</f>
        <v>0.36834551295073525</v>
      </c>
      <c r="J8">
        <f t="shared" ref="J8:K8" si="0">TTEST(J2:J4,D2:D4,2,2)</f>
        <v>0.75973222722156186</v>
      </c>
      <c r="K8">
        <f t="shared" si="0"/>
        <v>9.0379325760124585E-2</v>
      </c>
      <c r="N8">
        <f>TTEST(N2:N4,B2:B4,2,2)</f>
        <v>0.9423909010628766</v>
      </c>
      <c r="O8">
        <f t="shared" ref="O8:Q8" si="1">TTEST(O2:O4,C2:C4,2,2)</f>
        <v>0.84661891693285041</v>
      </c>
      <c r="P8">
        <f t="shared" si="1"/>
        <v>0.9336382556226096</v>
      </c>
      <c r="Q8">
        <f t="shared" si="1"/>
        <v>0.42619765283043221</v>
      </c>
    </row>
    <row r="9" spans="1:18" x14ac:dyDescent="0.5">
      <c r="A9" s="1" t="s">
        <v>28</v>
      </c>
      <c r="F9" s="2"/>
      <c r="H9">
        <f>TTEST(H2:H4,N2:N4,2,2)</f>
        <v>0.65724315308427395</v>
      </c>
      <c r="I9">
        <f>TTEST(I2:I4,O2:O4,2,2)</f>
        <v>0.33658586938125423</v>
      </c>
      <c r="J9">
        <f t="shared" ref="J9:K9" si="2">TTEST(J2:J4,P2:P4,2,2)</f>
        <v>0.81880908648569184</v>
      </c>
      <c r="K9">
        <f t="shared" si="2"/>
        <v>0.12949507938331103</v>
      </c>
    </row>
    <row r="10" spans="1:18" x14ac:dyDescent="0.5">
      <c r="A10" s="1"/>
      <c r="F10" s="2"/>
      <c r="G10" s="2"/>
      <c r="M10" s="2"/>
    </row>
    <row r="11" spans="1:18" x14ac:dyDescent="0.5">
      <c r="A11" s="3" t="s">
        <v>2</v>
      </c>
      <c r="B11" s="7" t="s">
        <v>8</v>
      </c>
      <c r="C11" s="7" t="s">
        <v>9</v>
      </c>
      <c r="D11" s="7" t="s">
        <v>10</v>
      </c>
      <c r="E11" s="7" t="s">
        <v>11</v>
      </c>
      <c r="F11" s="2"/>
      <c r="G11" s="3" t="s">
        <v>5</v>
      </c>
      <c r="H11" s="7" t="s">
        <v>8</v>
      </c>
      <c r="I11" s="7" t="s">
        <v>9</v>
      </c>
      <c r="J11" s="7" t="s">
        <v>10</v>
      </c>
      <c r="K11" s="7" t="s">
        <v>11</v>
      </c>
      <c r="L11" s="2"/>
      <c r="M11" s="3" t="s">
        <v>5</v>
      </c>
      <c r="N11" s="7" t="s">
        <v>8</v>
      </c>
      <c r="O11" s="7" t="s">
        <v>9</v>
      </c>
      <c r="P11" s="7" t="s">
        <v>10</v>
      </c>
      <c r="Q11" s="7" t="s">
        <v>11</v>
      </c>
    </row>
    <row r="12" spans="1:18" x14ac:dyDescent="0.5">
      <c r="A12" s="5">
        <v>1</v>
      </c>
      <c r="B12">
        <v>3.3</v>
      </c>
      <c r="C12">
        <v>67.25</v>
      </c>
      <c r="D12">
        <v>6.71</v>
      </c>
      <c r="E12">
        <v>20.78</v>
      </c>
      <c r="F12" s="2"/>
      <c r="G12" s="4">
        <v>1</v>
      </c>
      <c r="H12">
        <v>3.11</v>
      </c>
      <c r="I12">
        <v>71.489999999999995</v>
      </c>
      <c r="J12">
        <v>7</v>
      </c>
      <c r="K12">
        <v>20.16</v>
      </c>
      <c r="M12" s="4">
        <v>1</v>
      </c>
      <c r="N12">
        <v>1.38</v>
      </c>
      <c r="O12">
        <v>67.27</v>
      </c>
      <c r="P12">
        <v>2.84</v>
      </c>
      <c r="Q12">
        <v>27.55</v>
      </c>
    </row>
    <row r="13" spans="1:18" x14ac:dyDescent="0.5">
      <c r="A13" s="6">
        <v>2</v>
      </c>
      <c r="B13">
        <v>0.51</v>
      </c>
      <c r="C13">
        <v>73.819999999999993</v>
      </c>
      <c r="D13">
        <v>7.27</v>
      </c>
      <c r="E13">
        <v>18.98</v>
      </c>
      <c r="F13" s="2"/>
      <c r="G13" s="4">
        <v>2</v>
      </c>
      <c r="H13">
        <v>4.3099999999999996</v>
      </c>
      <c r="I13">
        <v>73.400000000000006</v>
      </c>
      <c r="J13">
        <v>4.43</v>
      </c>
      <c r="K13">
        <v>18.03</v>
      </c>
      <c r="M13" s="4">
        <v>2</v>
      </c>
      <c r="N13">
        <v>2.38</v>
      </c>
      <c r="O13">
        <v>69.77</v>
      </c>
      <c r="P13">
        <v>6.74</v>
      </c>
      <c r="Q13">
        <v>20.260000000000002</v>
      </c>
    </row>
    <row r="14" spans="1:18" x14ac:dyDescent="0.5">
      <c r="A14" s="6">
        <v>3</v>
      </c>
      <c r="B14">
        <v>2.62</v>
      </c>
      <c r="C14">
        <v>75.37</v>
      </c>
      <c r="D14">
        <v>5.25</v>
      </c>
      <c r="E14">
        <v>16.66</v>
      </c>
      <c r="F14" s="2"/>
      <c r="G14" s="4">
        <v>3</v>
      </c>
      <c r="H14">
        <v>3.71</v>
      </c>
      <c r="I14">
        <v>73.95</v>
      </c>
      <c r="J14">
        <v>5.92</v>
      </c>
      <c r="K14">
        <v>16.54</v>
      </c>
      <c r="M14" s="4">
        <v>3</v>
      </c>
      <c r="N14">
        <v>2.02</v>
      </c>
      <c r="O14">
        <v>69.33</v>
      </c>
      <c r="P14">
        <v>5.01</v>
      </c>
      <c r="Q14">
        <v>23.13</v>
      </c>
    </row>
    <row r="15" spans="1:18" x14ac:dyDescent="0.5">
      <c r="A15" s="1">
        <v>4</v>
      </c>
      <c r="F15" s="2"/>
      <c r="G15" s="1">
        <v>4</v>
      </c>
      <c r="M15" s="1">
        <v>4</v>
      </c>
    </row>
    <row r="16" spans="1:18" x14ac:dyDescent="0.5">
      <c r="A16" s="1" t="s">
        <v>15</v>
      </c>
      <c r="B16" s="2">
        <f>AVERAGE(B12:B14)</f>
        <v>2.1433333333333331</v>
      </c>
      <c r="C16" s="2">
        <f>AVERAGE(C12:C14)</f>
        <v>72.146666666666661</v>
      </c>
      <c r="D16" s="2">
        <f>AVERAGE(D12:D14)</f>
        <v>6.41</v>
      </c>
      <c r="E16" s="2">
        <f>AVERAGE(E12:E14)</f>
        <v>18.806666666666668</v>
      </c>
      <c r="F16" s="2">
        <f t="shared" ref="F16:F36" si="3">SUM(B16:E16)</f>
        <v>99.506666666666661</v>
      </c>
      <c r="G16" s="2"/>
      <c r="H16" s="2">
        <f t="shared" ref="H16" si="4">AVERAGE(H12:H15)</f>
        <v>3.7099999999999995</v>
      </c>
      <c r="I16" s="2">
        <f>AVERAGE(I12:I14)</f>
        <v>72.946666666666658</v>
      </c>
      <c r="J16" s="2">
        <f>AVERAGE(J12:J14)</f>
        <v>5.7833333333333341</v>
      </c>
      <c r="K16" s="2">
        <f>AVERAGE(K12:K14)</f>
        <v>18.243333333333332</v>
      </c>
      <c r="L16" s="2">
        <f>SUM(H16:K16)</f>
        <v>100.68333333333331</v>
      </c>
      <c r="M16" s="2"/>
      <c r="N16" s="2">
        <f>AVERAGE(N12:N14)</f>
        <v>1.9266666666666665</v>
      </c>
      <c r="O16" s="2">
        <f>AVERAGE(O12:O14)</f>
        <v>68.790000000000006</v>
      </c>
      <c r="P16" s="2">
        <f>AVERAGE(P12:P14)</f>
        <v>4.8633333333333333</v>
      </c>
      <c r="Q16" s="2">
        <f>AVERAGE(Q12:Q14)</f>
        <v>23.646666666666665</v>
      </c>
      <c r="R16" s="2">
        <f>SUM(N16:Q16)</f>
        <v>99.226666666666659</v>
      </c>
    </row>
    <row r="17" spans="1:18" x14ac:dyDescent="0.5">
      <c r="A17" s="1" t="s">
        <v>18</v>
      </c>
      <c r="B17">
        <f>STDEV(B12:B14)</f>
        <v>1.4547966639133227</v>
      </c>
      <c r="C17">
        <f>STDEV(C12:C14)</f>
        <v>4.3108738479957092</v>
      </c>
      <c r="D17">
        <f>STDEV(D12:D14)</f>
        <v>1.0428806259586894</v>
      </c>
      <c r="E17">
        <f>STDEV(E12:E14)</f>
        <v>2.0654620144978062</v>
      </c>
      <c r="F17" s="2"/>
      <c r="H17">
        <f t="shared" ref="H17" si="5">STDEV(H12:H15)</f>
        <v>0.60000000000000253</v>
      </c>
      <c r="I17">
        <f>STDEV(I12:I14)</f>
        <v>1.2911364503155143</v>
      </c>
      <c r="J17">
        <f>STDEV(J12:J14)</f>
        <v>1.2904392017190605</v>
      </c>
      <c r="K17">
        <f>STDEV(K12:K14)</f>
        <v>1.8194046645354449</v>
      </c>
      <c r="N17">
        <f>STDEV(N12:N14)</f>
        <v>0.50649119768593653</v>
      </c>
      <c r="O17">
        <f>STDEV(O12:O14)</f>
        <v>1.3346160496562303</v>
      </c>
      <c r="P17">
        <f>STDEV(P12:P14)</f>
        <v>1.9541323735441596</v>
      </c>
      <c r="Q17">
        <f>STDEV(Q12:Q14)</f>
        <v>3.6723607302841881</v>
      </c>
    </row>
    <row r="18" spans="1:18" x14ac:dyDescent="0.5">
      <c r="A18" s="1" t="s">
        <v>27</v>
      </c>
      <c r="B18">
        <f>TTEST(B12:B14,B2:B4,2,2)</f>
        <v>0.66742850182687996</v>
      </c>
      <c r="C18">
        <f t="shared" ref="C18:E18" si="6">TTEST(C12:C14,C2:C4,2,2)</f>
        <v>0.49706405538582343</v>
      </c>
      <c r="D18">
        <f t="shared" si="6"/>
        <v>0.81479048844969804</v>
      </c>
      <c r="E18">
        <f t="shared" si="6"/>
        <v>9.6988819435742571E-2</v>
      </c>
      <c r="F18" s="2"/>
      <c r="H18">
        <f>TTEST(H12:H14,B2:B4,2,2)</f>
        <v>0.57301130364468111</v>
      </c>
      <c r="I18">
        <f t="shared" ref="I18:K18" si="7">TTEST(I12:I14,C2:C4,2,2)</f>
        <v>0.16434656088305979</v>
      </c>
      <c r="J18">
        <f t="shared" si="7"/>
        <v>0.93918369355482023</v>
      </c>
      <c r="K18">
        <f t="shared" si="7"/>
        <v>5.8538314333025358E-2</v>
      </c>
      <c r="N18">
        <f>TTEST(N12:N14,B2:B4,2,2)</f>
        <v>0.52541144292562147</v>
      </c>
      <c r="O18">
        <f t="shared" ref="O18:P18" si="8">TTEST(O12:O14,C2:C4,2,2)</f>
        <v>0.55479612824596791</v>
      </c>
      <c r="P18">
        <f t="shared" si="8"/>
        <v>0.63630060034533331</v>
      </c>
      <c r="Q18">
        <f>TTEST(Q12:Q14,E2:E4,2,2)</f>
        <v>0.68462773532241306</v>
      </c>
    </row>
    <row r="19" spans="1:18" x14ac:dyDescent="0.5">
      <c r="A19" s="2"/>
      <c r="F19" s="2"/>
      <c r="G19" s="2"/>
      <c r="H19" s="22">
        <f>TTEST(H12:H14,N12:N14,2,2)</f>
        <v>1.7048079115389778E-2</v>
      </c>
      <c r="I19" s="22">
        <f t="shared" ref="I19:J19" si="9">TTEST(I12:I14,O12:O14,2,2)</f>
        <v>1.7885189559116849E-2</v>
      </c>
      <c r="J19">
        <f t="shared" si="9"/>
        <v>0.53355934242048031</v>
      </c>
      <c r="K19">
        <f>TTEST(K12:K14,Q12:Q14,2,2)</f>
        <v>8.4453861652902987E-2</v>
      </c>
      <c r="M19" s="2"/>
    </row>
    <row r="20" spans="1:18" x14ac:dyDescent="0.5">
      <c r="A20" s="2"/>
      <c r="F20" s="2"/>
      <c r="G20" s="2"/>
      <c r="M20" s="2"/>
    </row>
    <row r="21" spans="1:18" x14ac:dyDescent="0.5">
      <c r="A21" s="3" t="s">
        <v>3</v>
      </c>
      <c r="B21" s="7" t="s">
        <v>8</v>
      </c>
      <c r="C21" s="7" t="s">
        <v>9</v>
      </c>
      <c r="D21" s="7" t="s">
        <v>10</v>
      </c>
      <c r="E21" s="7" t="s">
        <v>11</v>
      </c>
      <c r="F21" s="2"/>
      <c r="G21" s="3" t="s">
        <v>6</v>
      </c>
      <c r="H21" s="7" t="s">
        <v>8</v>
      </c>
      <c r="I21" s="7" t="s">
        <v>9</v>
      </c>
      <c r="J21" s="7" t="s">
        <v>10</v>
      </c>
      <c r="K21" s="7" t="s">
        <v>11</v>
      </c>
      <c r="L21" s="2"/>
      <c r="M21" s="3" t="s">
        <v>6</v>
      </c>
      <c r="N21" s="7" t="s">
        <v>8</v>
      </c>
      <c r="O21" s="7" t="s">
        <v>9</v>
      </c>
      <c r="P21" s="7" t="s">
        <v>10</v>
      </c>
      <c r="Q21" s="7" t="s">
        <v>11</v>
      </c>
    </row>
    <row r="22" spans="1:18" x14ac:dyDescent="0.5">
      <c r="A22" s="6">
        <v>1</v>
      </c>
      <c r="B22">
        <v>2.2599999999999998</v>
      </c>
      <c r="D22">
        <v>4.38</v>
      </c>
      <c r="E22">
        <v>23.35</v>
      </c>
      <c r="F22" s="2"/>
      <c r="G22" s="8">
        <v>1</v>
      </c>
      <c r="H22">
        <v>6.52</v>
      </c>
      <c r="J22">
        <v>4.92</v>
      </c>
      <c r="K22">
        <v>20.03</v>
      </c>
      <c r="M22" s="4">
        <v>1</v>
      </c>
      <c r="N22">
        <v>2.74</v>
      </c>
      <c r="O22">
        <v>69.739999999999995</v>
      </c>
      <c r="P22">
        <v>4.0599999999999996</v>
      </c>
      <c r="Q22">
        <v>21.94</v>
      </c>
    </row>
    <row r="23" spans="1:18" x14ac:dyDescent="0.5">
      <c r="A23" s="6">
        <v>2</v>
      </c>
      <c r="B23">
        <v>2.87</v>
      </c>
      <c r="C23">
        <v>69.78</v>
      </c>
      <c r="D23">
        <v>4.5599999999999996</v>
      </c>
      <c r="E23">
        <v>19.66</v>
      </c>
      <c r="F23" s="2"/>
      <c r="G23" s="8">
        <v>2</v>
      </c>
      <c r="H23">
        <v>4.03</v>
      </c>
      <c r="I23">
        <v>70.23</v>
      </c>
      <c r="J23">
        <v>6.03</v>
      </c>
      <c r="K23">
        <v>19.72</v>
      </c>
      <c r="M23" s="4">
        <v>2</v>
      </c>
      <c r="N23">
        <v>2</v>
      </c>
      <c r="O23">
        <v>70.040000000000006</v>
      </c>
      <c r="P23">
        <v>7.1</v>
      </c>
      <c r="Q23">
        <v>20.329999999999998</v>
      </c>
    </row>
    <row r="24" spans="1:18" x14ac:dyDescent="0.5">
      <c r="A24" s="6">
        <v>3</v>
      </c>
      <c r="B24">
        <v>1.21</v>
      </c>
      <c r="C24">
        <v>73.63</v>
      </c>
      <c r="D24">
        <v>3.8</v>
      </c>
      <c r="E24">
        <v>20.87</v>
      </c>
      <c r="F24" s="2"/>
      <c r="G24" s="8">
        <v>3</v>
      </c>
      <c r="H24">
        <v>1.78</v>
      </c>
      <c r="I24">
        <v>73.64</v>
      </c>
      <c r="J24">
        <v>5.33</v>
      </c>
      <c r="K24">
        <v>20.239999999999998</v>
      </c>
      <c r="M24" s="4">
        <v>3</v>
      </c>
      <c r="N24">
        <v>2.0099999999999998</v>
      </c>
      <c r="O24">
        <v>72.819999999999993</v>
      </c>
      <c r="P24">
        <v>5.08</v>
      </c>
      <c r="Q24">
        <v>18.88</v>
      </c>
    </row>
    <row r="25" spans="1:18" x14ac:dyDescent="0.5">
      <c r="A25" s="1">
        <v>4</v>
      </c>
      <c r="F25" s="2"/>
      <c r="G25" s="1">
        <v>4</v>
      </c>
      <c r="M25" s="1">
        <v>4</v>
      </c>
    </row>
    <row r="26" spans="1:18" x14ac:dyDescent="0.5">
      <c r="A26" s="2" t="s">
        <v>15</v>
      </c>
      <c r="B26" s="2">
        <f>AVERAGE(B22:B24)</f>
        <v>2.1133333333333333</v>
      </c>
      <c r="C26" s="2">
        <f>AVERAGE(C22:C24)</f>
        <v>71.704999999999998</v>
      </c>
      <c r="D26" s="2">
        <f>AVERAGE(D22:D24)</f>
        <v>4.2466666666666661</v>
      </c>
      <c r="E26" s="2">
        <f>AVERAGE(E22:E24)</f>
        <v>21.293333333333337</v>
      </c>
      <c r="F26" s="2">
        <f t="shared" si="3"/>
        <v>99.358333333333334</v>
      </c>
      <c r="G26" s="2"/>
      <c r="H26" s="2">
        <f>AVERAGE(H22:H24)</f>
        <v>4.1100000000000003</v>
      </c>
      <c r="I26" s="2">
        <f>AVERAGE(I22:I24)</f>
        <v>71.935000000000002</v>
      </c>
      <c r="J26" s="2">
        <f t="shared" ref="J26" si="10">AVERAGE(J22:J25)</f>
        <v>5.4266666666666667</v>
      </c>
      <c r="K26" s="2">
        <f>AVERAGE(K22:K24)</f>
        <v>19.996666666666666</v>
      </c>
      <c r="L26" s="2">
        <f>SUM(H26:K26)</f>
        <v>101.46833333333333</v>
      </c>
      <c r="M26" s="2"/>
      <c r="N26" s="2">
        <f>AVERAGE(N22:N24)</f>
        <v>2.25</v>
      </c>
      <c r="O26" s="2">
        <f>AVERAGE(O22:O24)</f>
        <v>70.86666666666666</v>
      </c>
      <c r="P26" s="2">
        <f>AVERAGE(P22:P24)</f>
        <v>5.413333333333334</v>
      </c>
      <c r="Q26" s="2">
        <f>AVERAGE(Q22:Q24)</f>
        <v>20.383333333333329</v>
      </c>
      <c r="R26" s="2">
        <f>SUM(N26:Q26)</f>
        <v>98.913333333333327</v>
      </c>
    </row>
    <row r="27" spans="1:18" x14ac:dyDescent="0.5">
      <c r="A27" s="2" t="s">
        <v>18</v>
      </c>
      <c r="B27">
        <f>STDEV(B22:B24)</f>
        <v>0.83966263066384805</v>
      </c>
      <c r="C27">
        <f>STDEV(C22:C24)</f>
        <v>2.7223611075682039</v>
      </c>
      <c r="D27">
        <f>STDEV(D22:D24)</f>
        <v>0.39715656022950607</v>
      </c>
      <c r="E27">
        <f>STDEV(E22:E24)</f>
        <v>1.8810723891794636</v>
      </c>
      <c r="F27" s="2"/>
      <c r="H27">
        <f>STDEV(H22:H24)</f>
        <v>2.3710124419749468</v>
      </c>
      <c r="I27">
        <f>STDEV(I22:I24)</f>
        <v>2.4112341238461248</v>
      </c>
      <c r="J27">
        <f t="shared" ref="J27" si="11">STDEV(J22:J25)</f>
        <v>0.56127830292407843</v>
      </c>
      <c r="K27">
        <f>STDEV(K22:K24)</f>
        <v>0.26159765544311231</v>
      </c>
      <c r="N27">
        <f>STDEV(N22:N24)</f>
        <v>0.42438190347845828</v>
      </c>
      <c r="O27">
        <f>STDEV(O22:O24)</f>
        <v>1.698273633232678</v>
      </c>
      <c r="P27">
        <f>STDEV(P22:P24)</f>
        <v>1.5471694585058622</v>
      </c>
      <c r="Q27">
        <f>STDEV(Q22:Q24)</f>
        <v>1.5306970089907856</v>
      </c>
    </row>
    <row r="28" spans="1:18" x14ac:dyDescent="0.5">
      <c r="A28" s="2"/>
      <c r="B28">
        <f>TTEST(B22:B24,B12:B14,2,2)</f>
        <v>0.97680367879859364</v>
      </c>
      <c r="C28">
        <f>TTEST(C22:C24,C2:C4,2,2)</f>
        <v>0.53359890091703899</v>
      </c>
      <c r="D28">
        <f t="shared" ref="D28:E28" si="12">TTEST(D22:D24,D2:D4,2,2)</f>
        <v>0.39878150712795501</v>
      </c>
      <c r="E28">
        <f t="shared" si="12"/>
        <v>0.48835449317116197</v>
      </c>
      <c r="F28" s="2"/>
      <c r="H28">
        <f>TTEST(H22:H24,B2:B4,2,2)</f>
        <v>0.55073379105653963</v>
      </c>
      <c r="I28">
        <f t="shared" ref="I28:K28" si="13">TTEST(I22:I24,C2:C4,2,2)</f>
        <v>0.47143976098695894</v>
      </c>
      <c r="J28">
        <f t="shared" si="13"/>
        <v>0.79067257711831718</v>
      </c>
      <c r="K28">
        <f t="shared" si="13"/>
        <v>0.1146932104958565</v>
      </c>
      <c r="N28">
        <f>TTEST(N22:N24,B2:B4,2,2)</f>
        <v>0.66950092720417209</v>
      </c>
      <c r="O28">
        <f t="shared" ref="O28:Q28" si="14">TTEST(O22:O24,C2:C4,2,2)</f>
        <v>0.64704030836280424</v>
      </c>
      <c r="P28">
        <f t="shared" si="14"/>
        <v>0.80447905553009391</v>
      </c>
      <c r="Q28">
        <f t="shared" si="14"/>
        <v>0.23086500781593905</v>
      </c>
    </row>
    <row r="29" spans="1:18" x14ac:dyDescent="0.5">
      <c r="A29" s="2"/>
      <c r="F29" s="2"/>
      <c r="H29">
        <f>TTEST(H22:H24,N22:N24,2,2)</f>
        <v>0.25204642338445266</v>
      </c>
      <c r="I29">
        <f t="shared" ref="I29:K29" si="15">TTEST(I22:I24,O22:O24,2,2)</f>
        <v>0.59337921698223461</v>
      </c>
      <c r="J29">
        <f t="shared" si="15"/>
        <v>0.98947657729948268</v>
      </c>
      <c r="K29">
        <f t="shared" si="15"/>
        <v>0.6884930137931875</v>
      </c>
    </row>
    <row r="30" spans="1:18" x14ac:dyDescent="0.5">
      <c r="A30" s="2"/>
      <c r="F30" s="2"/>
    </row>
    <row r="31" spans="1:18" x14ac:dyDescent="0.5">
      <c r="A31" s="3" t="s">
        <v>4</v>
      </c>
      <c r="B31" s="7" t="s">
        <v>8</v>
      </c>
      <c r="C31" s="7" t="s">
        <v>9</v>
      </c>
      <c r="D31" s="7" t="s">
        <v>10</v>
      </c>
      <c r="E31" s="7" t="s">
        <v>11</v>
      </c>
      <c r="F31" s="2"/>
    </row>
    <row r="32" spans="1:18" x14ac:dyDescent="0.5">
      <c r="A32" s="6">
        <v>1</v>
      </c>
      <c r="B32">
        <v>19.59</v>
      </c>
      <c r="C32">
        <v>48.66</v>
      </c>
      <c r="D32">
        <v>7.21</v>
      </c>
      <c r="E32">
        <v>23.33</v>
      </c>
      <c r="F32" s="2"/>
      <c r="O32" s="2"/>
    </row>
    <row r="33" spans="1:6" x14ac:dyDescent="0.5">
      <c r="A33" s="6">
        <v>2</v>
      </c>
      <c r="B33">
        <v>19.670000000000002</v>
      </c>
      <c r="C33">
        <v>45.67</v>
      </c>
      <c r="D33">
        <v>4.49</v>
      </c>
      <c r="E33">
        <v>31.34</v>
      </c>
      <c r="F33" s="2"/>
    </row>
    <row r="34" spans="1:6" x14ac:dyDescent="0.5">
      <c r="A34" s="6">
        <v>3</v>
      </c>
      <c r="B34">
        <v>29.06</v>
      </c>
      <c r="C34">
        <v>47.7</v>
      </c>
      <c r="D34">
        <v>8.41</v>
      </c>
      <c r="F34" s="2"/>
    </row>
    <row r="35" spans="1:6" x14ac:dyDescent="0.5">
      <c r="A35" s="1">
        <v>4</v>
      </c>
      <c r="B35">
        <v>38.54</v>
      </c>
      <c r="D35">
        <v>3.11</v>
      </c>
      <c r="F35" s="2"/>
    </row>
    <row r="36" spans="1:6" x14ac:dyDescent="0.5">
      <c r="A36" t="s">
        <v>15</v>
      </c>
      <c r="B36" s="2">
        <f>AVERAGE(B32:B35)</f>
        <v>26.715000000000003</v>
      </c>
      <c r="C36" s="2">
        <f>AVERAGE(C32:C34)</f>
        <v>47.343333333333334</v>
      </c>
      <c r="D36" s="2">
        <f t="shared" ref="D36" si="16">AVERAGE(D32:D35)</f>
        <v>5.8049999999999997</v>
      </c>
      <c r="E36" s="2">
        <f>AVERAGE(E32:E34)</f>
        <v>27.335000000000001</v>
      </c>
      <c r="F36" s="2">
        <f t="shared" si="3"/>
        <v>107.19833333333335</v>
      </c>
    </row>
    <row r="37" spans="1:6" x14ac:dyDescent="0.5">
      <c r="A37" t="s">
        <v>18</v>
      </c>
      <c r="B37">
        <f>STDEV(B32:B35)</f>
        <v>9.0503646335382459</v>
      </c>
      <c r="C37">
        <f>STDEV(C32:C34)</f>
        <v>1.5265756887011293</v>
      </c>
      <c r="D37">
        <f t="shared" ref="D37" si="17">STDEV(D32:D35)</f>
        <v>2.4325775081861911</v>
      </c>
      <c r="E37">
        <f>STDEV(E32:E34)</f>
        <v>5.6639253173042485</v>
      </c>
    </row>
    <row r="38" spans="1:6" x14ac:dyDescent="0.5">
      <c r="A38" t="s">
        <v>27</v>
      </c>
      <c r="B38" s="20">
        <f>TTEST(B32:B35,B2:B4,2,2)</f>
        <v>7.2843702706725764E-3</v>
      </c>
      <c r="C38" s="20">
        <f t="shared" ref="C38:D38" si="18">TTEST(C32:C35,C2:C4,2,2)</f>
        <v>2.4834956739674751E-4</v>
      </c>
      <c r="D38">
        <f t="shared" si="18"/>
        <v>0.95054804054408359</v>
      </c>
      <c r="E38">
        <f>TTEST(E32:E35,E2:E4,2,2)</f>
        <v>0.25592832022231771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48 hr</vt:lpstr>
      <vt:lpstr>1</vt:lpstr>
      <vt:lpstr>2</vt:lpstr>
      <vt:lpstr>72 hr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H Athanasiadis</dc:creator>
  <cp:lastModifiedBy>Helen Athanasiadis</cp:lastModifiedBy>
  <dcterms:created xsi:type="dcterms:W3CDTF">2023-08-04T10:06:35Z</dcterms:created>
  <dcterms:modified xsi:type="dcterms:W3CDTF">2023-12-10T07:42:19Z</dcterms:modified>
</cp:coreProperties>
</file>