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d.docs.live.net/8777827737baa2bd/Desktop/"/>
    </mc:Choice>
  </mc:AlternateContent>
  <xr:revisionPtr revIDLastSave="0" documentId="13_ncr:1_{486204AB-9FE2-46BE-89B6-151A931E2A61}" xr6:coauthVersionLast="47" xr6:coauthVersionMax="47" xr10:uidLastSave="{00000000-0000-0000-0000-000000000000}"/>
  <bookViews>
    <workbookView xWindow="-93" yWindow="-93" windowWidth="19386" windowHeight="11466" activeTab="3" xr2:uid="{A2C02CB0-F515-4996-BE19-5FEB4DA5442C}"/>
  </bookViews>
  <sheets>
    <sheet name="HELA" sheetId="1" r:id="rId1"/>
    <sheet name="Hela graph" sheetId="3" r:id="rId2"/>
    <sheet name="DU" sheetId="2" r:id="rId3"/>
    <sheet name="Du graph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4" l="1"/>
  <c r="F23" i="4"/>
  <c r="E23" i="4"/>
  <c r="G12" i="4"/>
  <c r="F12" i="4"/>
  <c r="E12" i="4"/>
  <c r="H12" i="3"/>
  <c r="G12" i="3"/>
  <c r="F12" i="3"/>
  <c r="H30" i="3"/>
  <c r="G30" i="3"/>
  <c r="F30" i="3"/>
  <c r="K29" i="3"/>
  <c r="J29" i="3"/>
  <c r="I29" i="3"/>
  <c r="K27" i="3"/>
  <c r="J27" i="3"/>
  <c r="I27" i="3"/>
  <c r="K26" i="3"/>
  <c r="J26" i="3"/>
  <c r="I26" i="3"/>
  <c r="K11" i="3"/>
  <c r="J11" i="3"/>
  <c r="I11" i="3"/>
  <c r="K9" i="3"/>
  <c r="J9" i="3"/>
  <c r="I9" i="3"/>
  <c r="K8" i="3"/>
  <c r="J8" i="3"/>
  <c r="I8" i="3"/>
  <c r="G8" i="4" l="1"/>
  <c r="D8" i="4"/>
  <c r="H8" i="4"/>
  <c r="E8" i="4"/>
  <c r="F8" i="4"/>
  <c r="C8" i="4"/>
  <c r="B8" i="4"/>
  <c r="D11" i="4" l="1"/>
  <c r="D45" i="4" l="1"/>
  <c r="H45" i="4"/>
  <c r="E45" i="4"/>
  <c r="F45" i="4"/>
  <c r="G45" i="4"/>
  <c r="C45" i="4"/>
  <c r="G34" i="4"/>
  <c r="D34" i="4"/>
  <c r="H34" i="4"/>
  <c r="E34" i="4"/>
  <c r="F34" i="4"/>
  <c r="C34" i="4"/>
  <c r="D22" i="4"/>
  <c r="H22" i="4"/>
  <c r="E22" i="4"/>
  <c r="F22" i="4"/>
  <c r="G22" i="4"/>
  <c r="C22" i="4"/>
  <c r="H11" i="4"/>
  <c r="E11" i="4"/>
  <c r="F11" i="4"/>
  <c r="G11" i="4"/>
  <c r="C11" i="4"/>
  <c r="D74" i="3"/>
  <c r="E74" i="3"/>
  <c r="F74" i="3"/>
  <c r="G74" i="3"/>
  <c r="H74" i="3"/>
  <c r="C74" i="3"/>
  <c r="D63" i="3"/>
  <c r="E63" i="3"/>
  <c r="F63" i="3"/>
  <c r="G63" i="3"/>
  <c r="H63" i="3"/>
  <c r="C63" i="3"/>
  <c r="D29" i="3"/>
  <c r="E29" i="3"/>
  <c r="F29" i="3"/>
  <c r="G29" i="3"/>
  <c r="H29" i="3"/>
  <c r="C29" i="3"/>
  <c r="E11" i="3"/>
  <c r="F11" i="3"/>
  <c r="G11" i="3"/>
  <c r="H11" i="3"/>
  <c r="D11" i="3"/>
  <c r="C11" i="3"/>
  <c r="C42" i="4" l="1"/>
  <c r="D42" i="4"/>
  <c r="H42" i="4"/>
  <c r="E42" i="4"/>
  <c r="F42" i="4"/>
  <c r="G42" i="4"/>
  <c r="B42" i="4"/>
  <c r="C31" i="4"/>
  <c r="D31" i="4"/>
  <c r="H31" i="4"/>
  <c r="E31" i="4"/>
  <c r="F31" i="4"/>
  <c r="G31" i="4"/>
  <c r="B31" i="4"/>
  <c r="C19" i="4"/>
  <c r="D19" i="4"/>
  <c r="H19" i="4"/>
  <c r="E19" i="4"/>
  <c r="F19" i="4"/>
  <c r="G19" i="4"/>
  <c r="B19" i="4"/>
  <c r="C71" i="3"/>
  <c r="D71" i="3"/>
  <c r="E71" i="3"/>
  <c r="F71" i="3"/>
  <c r="G71" i="3"/>
  <c r="H71" i="3"/>
  <c r="B71" i="3"/>
  <c r="C60" i="3"/>
  <c r="D60" i="3"/>
  <c r="E60" i="3"/>
  <c r="F60" i="3"/>
  <c r="G60" i="3"/>
  <c r="H60" i="3"/>
  <c r="B60" i="3"/>
  <c r="C9" i="3"/>
  <c r="D9" i="3"/>
  <c r="E9" i="3"/>
  <c r="F9" i="3"/>
  <c r="G9" i="3"/>
  <c r="H9" i="3"/>
  <c r="B9" i="3"/>
  <c r="C26" i="3"/>
  <c r="D26" i="3"/>
  <c r="E26" i="3"/>
  <c r="F26" i="3"/>
  <c r="G26" i="3"/>
  <c r="H26" i="3"/>
  <c r="B26" i="3"/>
  <c r="C8" i="3"/>
  <c r="D8" i="3"/>
  <c r="E8" i="3"/>
  <c r="F8" i="3"/>
  <c r="G8" i="3"/>
  <c r="H8" i="3"/>
  <c r="C72" i="3" l="1"/>
  <c r="D72" i="3"/>
  <c r="E72" i="3"/>
  <c r="F72" i="3"/>
  <c r="G72" i="3"/>
  <c r="H72" i="3"/>
  <c r="C61" i="3"/>
  <c r="D61" i="3"/>
  <c r="E61" i="3"/>
  <c r="F61" i="3"/>
  <c r="G61" i="3"/>
  <c r="H61" i="3"/>
  <c r="C27" i="3"/>
  <c r="D27" i="3"/>
  <c r="E27" i="3"/>
  <c r="F27" i="3"/>
  <c r="G27" i="3"/>
  <c r="H27" i="3"/>
  <c r="B72" i="3"/>
  <c r="B61" i="3"/>
  <c r="B27" i="3"/>
  <c r="C43" i="4"/>
  <c r="D43" i="4"/>
  <c r="H43" i="4"/>
  <c r="E43" i="4"/>
  <c r="F43" i="4"/>
  <c r="G43" i="4"/>
  <c r="B43" i="4"/>
  <c r="C32" i="4"/>
  <c r="D32" i="4"/>
  <c r="H32" i="4"/>
  <c r="E32" i="4"/>
  <c r="F32" i="4"/>
  <c r="G32" i="4"/>
  <c r="B32" i="4"/>
  <c r="C20" i="4"/>
  <c r="D20" i="4"/>
  <c r="H20" i="4"/>
  <c r="E20" i="4"/>
  <c r="F20" i="4"/>
  <c r="G20" i="4"/>
  <c r="B20" i="4"/>
  <c r="C9" i="4"/>
  <c r="D9" i="4"/>
  <c r="H9" i="4"/>
  <c r="E9" i="4"/>
  <c r="F9" i="4"/>
  <c r="G9" i="4"/>
  <c r="B9" i="4"/>
</calcChain>
</file>

<file path=xl/sharedStrings.xml><?xml version="1.0" encoding="utf-8"?>
<sst xmlns="http://schemas.openxmlformats.org/spreadsheetml/2006/main" count="309" uniqueCount="48">
  <si>
    <t>DU DATA</t>
  </si>
  <si>
    <t>CRYSTAL VIOLET</t>
  </si>
  <si>
    <t>DATS ONLY</t>
  </si>
  <si>
    <t>48HR</t>
  </si>
  <si>
    <t>DMEM</t>
  </si>
  <si>
    <t>NAC</t>
  </si>
  <si>
    <t>DMSO</t>
  </si>
  <si>
    <t>C9</t>
  </si>
  <si>
    <t>10 µM</t>
  </si>
  <si>
    <t>100 µM</t>
  </si>
  <si>
    <t>150 µM</t>
  </si>
  <si>
    <t>SDS</t>
  </si>
  <si>
    <t>R1</t>
  </si>
  <si>
    <t>R2</t>
  </si>
  <si>
    <t>R3</t>
  </si>
  <si>
    <t>R4</t>
  </si>
  <si>
    <t>R5</t>
  </si>
  <si>
    <t>STD DEV</t>
  </si>
  <si>
    <t>avg</t>
  </si>
  <si>
    <t>72HR</t>
  </si>
  <si>
    <t>DATS NAC</t>
  </si>
  <si>
    <t>HELA DATA</t>
  </si>
  <si>
    <t>R6</t>
  </si>
  <si>
    <t>R7</t>
  </si>
  <si>
    <t>R8</t>
  </si>
  <si>
    <t>R9</t>
  </si>
  <si>
    <t>R10</t>
  </si>
  <si>
    <t>R11</t>
  </si>
  <si>
    <t>R12</t>
  </si>
  <si>
    <t>R13</t>
  </si>
  <si>
    <t>ttest</t>
  </si>
  <si>
    <t>nac</t>
  </si>
  <si>
    <t>dats</t>
  </si>
  <si>
    <r>
      <t xml:space="preserve">10 </t>
    </r>
    <r>
      <rPr>
        <b/>
        <sz val="11"/>
        <color theme="1"/>
        <rFont val="Calibri"/>
        <family val="2"/>
      </rPr>
      <t>µM</t>
    </r>
  </si>
  <si>
    <t>du 48</t>
  </si>
  <si>
    <t>du 72</t>
  </si>
  <si>
    <t>this is just the data that is above just combined with everything</t>
  </si>
  <si>
    <t>(dats and nac)</t>
  </si>
  <si>
    <t>wo</t>
  </si>
  <si>
    <t>w</t>
  </si>
  <si>
    <t>ttest **</t>
  </si>
  <si>
    <t>ttest**</t>
  </si>
  <si>
    <t>NAC treated cells</t>
  </si>
  <si>
    <t>Vehicle treated cells</t>
  </si>
  <si>
    <t>SDS treated cells</t>
  </si>
  <si>
    <t>NAC-treated cells</t>
  </si>
  <si>
    <t>Vehicle-treated cells</t>
  </si>
  <si>
    <t>SDS-treated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</si>
</sst>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3" fontId="0" fillId="0" borderId="0" xfId="1" applyFont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9" fontId="0" fillId="0" borderId="0" xfId="2" applyFont="1"/>
    <xf numFmtId="0" fontId="2" fillId="3" borderId="2" xfId="0" applyFont="1" applyFill="1" applyBorder="1"/>
    <xf numFmtId="1" fontId="0" fillId="3" borderId="0" xfId="0" applyNumberFormat="1" applyFill="1"/>
    <xf numFmtId="1" fontId="0" fillId="0" borderId="0" xfId="0" applyNumberFormat="1"/>
    <xf numFmtId="0" fontId="0" fillId="4" borderId="0" xfId="0" applyFill="1"/>
    <xf numFmtId="1" fontId="0" fillId="0" borderId="0" xfId="1" applyNumberFormat="1" applyFont="1" applyAlignment="1">
      <alignment horizontal="left" indent="2"/>
    </xf>
    <xf numFmtId="1" fontId="0" fillId="3" borderId="0" xfId="0" applyNumberFormat="1" applyFill="1" applyAlignment="1">
      <alignment horizontal="left" indent="2"/>
    </xf>
    <xf numFmtId="1" fontId="0" fillId="0" borderId="0" xfId="1" applyNumberFormat="1" applyFont="1"/>
    <xf numFmtId="0" fontId="0" fillId="5" borderId="0" xfId="0" applyFill="1"/>
    <xf numFmtId="0" fontId="0" fillId="6" borderId="0" xfId="0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94201573667548"/>
          <c:y val="5.0925901967905071E-2"/>
          <c:w val="0.82450240594925639"/>
          <c:h val="0.61269101778944302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0B3-4E83-A16D-55EDAD00F4A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B3-4E83-A16D-55EDAD00F4A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0B3-4E83-A16D-55EDAD00F4A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B3-4E83-A16D-55EDAD00F4AE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B3-4E83-A16D-55EDAD00F4AE}"/>
              </c:ext>
            </c:extLst>
          </c:dPt>
          <c:errBars>
            <c:errBarType val="both"/>
            <c:errValType val="cust"/>
            <c:noEndCap val="0"/>
            <c:plus>
              <c:numRef>
                <c:f>'Hela graph'!$B$26:$H$26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15.88500340992516</c:v>
                  </c:pt>
                  <c:pt idx="2">
                    <c:v>6.6583281184793925</c:v>
                  </c:pt>
                  <c:pt idx="3">
                    <c:v>5.2915026221291814</c:v>
                  </c:pt>
                  <c:pt idx="4">
                    <c:v>6.0827625302982193</c:v>
                  </c:pt>
                  <c:pt idx="5">
                    <c:v>3.0550504633038931</c:v>
                  </c:pt>
                  <c:pt idx="6">
                    <c:v>1.5275252316519465</c:v>
                  </c:pt>
                </c:numCache>
              </c:numRef>
            </c:plus>
            <c:minus>
              <c:numRef>
                <c:f>'Hela graph'!$B$26:$H$26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15.88500340992516</c:v>
                  </c:pt>
                  <c:pt idx="2">
                    <c:v>6.6583281184793925</c:v>
                  </c:pt>
                  <c:pt idx="3">
                    <c:v>5.2915026221291814</c:v>
                  </c:pt>
                  <c:pt idx="4">
                    <c:v>6.0827625302982193</c:v>
                  </c:pt>
                  <c:pt idx="5">
                    <c:v>3.0550504633038931</c:v>
                  </c:pt>
                  <c:pt idx="6">
                    <c:v>1.5275252316519465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graph'!$C$34:$H$34</c:f>
              <c:strCache>
                <c:ptCount val="6"/>
                <c:pt idx="0">
                  <c:v>NAC-treated cells</c:v>
                </c:pt>
                <c:pt idx="1">
                  <c:v>Vehicle-treated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SDS-treated cells</c:v>
                </c:pt>
              </c:strCache>
            </c:strRef>
          </c:cat>
          <c:val>
            <c:numRef>
              <c:f>'Hela graph'!$C$35:$H$35</c:f>
              <c:numCache>
                <c:formatCode>General</c:formatCode>
                <c:ptCount val="6"/>
                <c:pt idx="1">
                  <c:v>100.66666666666667</c:v>
                </c:pt>
                <c:pt idx="2">
                  <c:v>55</c:v>
                </c:pt>
                <c:pt idx="3">
                  <c:v>42.333333333333336</c:v>
                </c:pt>
                <c:pt idx="4">
                  <c:v>39.333333333333336</c:v>
                </c:pt>
                <c:pt idx="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F-4866-A574-EF6C6C25E746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('Hela graph'!$B$26:$E$26,'Hela graph'!$I$26:$K$26)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15.88500340992516</c:v>
                  </c:pt>
                  <c:pt idx="2">
                    <c:v>6.6583281184793925</c:v>
                  </c:pt>
                  <c:pt idx="3">
                    <c:v>5.2915026221291814</c:v>
                  </c:pt>
                  <c:pt idx="4">
                    <c:v>4.0414518843273806</c:v>
                  </c:pt>
                  <c:pt idx="5">
                    <c:v>12.70170592217179</c:v>
                  </c:pt>
                  <c:pt idx="6">
                    <c:v>4.0414518843273806</c:v>
                  </c:pt>
                </c:numCache>
              </c:numRef>
            </c:plus>
            <c:minus>
              <c:numRef>
                <c:f>('Hela graph'!$B$26:$E$26,'Hela graph'!$I$26:$K$26)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15.88500340992516</c:v>
                  </c:pt>
                  <c:pt idx="2">
                    <c:v>6.6583281184793925</c:v>
                  </c:pt>
                  <c:pt idx="3">
                    <c:v>5.2915026221291814</c:v>
                  </c:pt>
                  <c:pt idx="4">
                    <c:v>4.0414518843273806</c:v>
                  </c:pt>
                  <c:pt idx="5">
                    <c:v>12.70170592217179</c:v>
                  </c:pt>
                  <c:pt idx="6">
                    <c:v>4.0414518843273806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graph'!$C$34:$H$34</c:f>
              <c:strCache>
                <c:ptCount val="6"/>
                <c:pt idx="0">
                  <c:v>NAC-treated cells</c:v>
                </c:pt>
                <c:pt idx="1">
                  <c:v>Vehicle-treated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SDS-treated cells</c:v>
                </c:pt>
              </c:strCache>
            </c:strRef>
          </c:cat>
          <c:val>
            <c:numRef>
              <c:f>'Hela graph'!$C$36:$H$36</c:f>
              <c:numCache>
                <c:formatCode>General</c:formatCode>
                <c:ptCount val="6"/>
                <c:pt idx="0">
                  <c:v>104.33333333333333</c:v>
                </c:pt>
                <c:pt idx="2">
                  <c:v>91.333333333333329</c:v>
                </c:pt>
                <c:pt idx="3">
                  <c:v>96.333333333333329</c:v>
                </c:pt>
                <c:pt idx="4">
                  <c:v>96.333333333333329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F-4866-A574-EF6C6C25E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982152"/>
        <c:axId val="360035784"/>
      </c:barChart>
      <c:catAx>
        <c:axId val="507982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DATS</a:t>
                </a:r>
                <a:r>
                  <a:rPr lang="en-GB" baseline="0"/>
                  <a:t> concentrations (µM)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9509259394523747"/>
              <c:y val="0.78203630796150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035784"/>
        <c:crosses val="autoZero"/>
        <c:auto val="1"/>
        <c:lblAlgn val="ctr"/>
        <c:lblOffset val="100"/>
        <c:noMultiLvlLbl val="0"/>
      </c:catAx>
      <c:valAx>
        <c:axId val="3600357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aseline="0"/>
                  <a:t>Percentage cell growth relative to cells propagated in growth media</a:t>
                </a:r>
                <a:endParaRPr lang="en-GB" sz="1100"/>
              </a:p>
            </c:rich>
          </c:tx>
          <c:layout>
            <c:manualLayout>
              <c:xMode val="edge"/>
              <c:yMode val="edge"/>
              <c:x val="2.7966027353832846E-2"/>
              <c:y val="4.70731992920757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982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8689582395379601"/>
          <c:y val="0.84048962728818766"/>
          <c:w val="0.30876102748911893"/>
          <c:h val="0.13040137025059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63026970857165"/>
          <c:y val="4.0298479907876002E-2"/>
          <c:w val="0.83689858565898245"/>
          <c:h val="0.66411577577314229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E57-47B6-8AA6-0E471147C582}"/>
              </c:ext>
            </c:extLst>
          </c:dPt>
          <c:errBars>
            <c:errBarType val="both"/>
            <c:errValType val="cust"/>
            <c:noEndCap val="0"/>
            <c:plus>
              <c:numRef>
                <c:f>'Hela graph'!$C$18:$H$18</c:f>
                <c:numCache>
                  <c:formatCode>General</c:formatCode>
                  <c:ptCount val="6"/>
                  <c:pt idx="0">
                    <c:v>2.5166114784235836</c:v>
                  </c:pt>
                  <c:pt idx="1">
                    <c:v>1.5275252316519468</c:v>
                  </c:pt>
                  <c:pt idx="2">
                    <c:v>2.8867513459481287</c:v>
                  </c:pt>
                  <c:pt idx="3">
                    <c:v>5.0332229568471671</c:v>
                  </c:pt>
                  <c:pt idx="4">
                    <c:v>5.5075705472861021</c:v>
                  </c:pt>
                  <c:pt idx="5">
                    <c:v>0.57735026918962584</c:v>
                  </c:pt>
                </c:numCache>
              </c:numRef>
            </c:plus>
            <c:minus>
              <c:numRef>
                <c:f>'Hela graph'!$C$18:$H$18</c:f>
                <c:numCache>
                  <c:formatCode>General</c:formatCode>
                  <c:ptCount val="6"/>
                  <c:pt idx="0">
                    <c:v>2.5166114784235836</c:v>
                  </c:pt>
                  <c:pt idx="1">
                    <c:v>1.5275252316519468</c:v>
                  </c:pt>
                  <c:pt idx="2">
                    <c:v>2.8867513459481287</c:v>
                  </c:pt>
                  <c:pt idx="3">
                    <c:v>5.0332229568471671</c:v>
                  </c:pt>
                  <c:pt idx="4">
                    <c:v>5.5075705472861021</c:v>
                  </c:pt>
                  <c:pt idx="5">
                    <c:v>0.57735026918962584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graph'!$C$15:$H$15</c:f>
              <c:strCache>
                <c:ptCount val="6"/>
                <c:pt idx="0">
                  <c:v>NAC-treated cells</c:v>
                </c:pt>
                <c:pt idx="1">
                  <c:v>Vehicle-treated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SDS-treated cells</c:v>
                </c:pt>
              </c:strCache>
            </c:strRef>
          </c:cat>
          <c:val>
            <c:numRef>
              <c:f>'Hela graph'!$C$16:$H$16</c:f>
              <c:numCache>
                <c:formatCode>General</c:formatCode>
                <c:ptCount val="6"/>
                <c:pt idx="0">
                  <c:v>99.666666666666671</c:v>
                </c:pt>
                <c:pt idx="1">
                  <c:v>99.333333333333329</c:v>
                </c:pt>
                <c:pt idx="2">
                  <c:v>76.666666666666671</c:v>
                </c:pt>
                <c:pt idx="3">
                  <c:v>58.333333333333336</c:v>
                </c:pt>
                <c:pt idx="4">
                  <c:v>52.666666666666664</c:v>
                </c:pt>
                <c:pt idx="5">
                  <c:v>21.666666666666668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7-47B6-8AA6-0E471147C582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'Hela graph'!$C$19:$H$19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12.013880860626733</c:v>
                  </c:pt>
                  <c:pt idx="3">
                    <c:v>9.8149545762236379</c:v>
                  </c:pt>
                  <c:pt idx="4">
                    <c:v>5.5677643628300215</c:v>
                  </c:pt>
                  <c:pt idx="5">
                    <c:v>0</c:v>
                  </c:pt>
                </c:numCache>
              </c:numRef>
            </c:plus>
            <c:minus>
              <c:numRef>
                <c:f>'Hela graph'!$C$19:$H$19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12.013880860626733</c:v>
                  </c:pt>
                  <c:pt idx="3">
                    <c:v>9.8149545762236379</c:v>
                  </c:pt>
                  <c:pt idx="4">
                    <c:v>5.5677643628300215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graph'!$C$15:$H$15</c:f>
              <c:strCache>
                <c:ptCount val="6"/>
                <c:pt idx="0">
                  <c:v>NAC-treated cells</c:v>
                </c:pt>
                <c:pt idx="1">
                  <c:v>Vehicle-treated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SDS-treated cells</c:v>
                </c:pt>
              </c:strCache>
            </c:strRef>
          </c:cat>
          <c:val>
            <c:numRef>
              <c:f>'Hela graph'!$C$17:$H$17</c:f>
              <c:numCache>
                <c:formatCode>General</c:formatCode>
                <c:ptCount val="6"/>
                <c:pt idx="2">
                  <c:v>102.66666666666667</c:v>
                </c:pt>
                <c:pt idx="3">
                  <c:v>100.33333333333333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7-47B6-8AA6-0E471147C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1489327"/>
        <c:axId val="489341567"/>
      </c:barChart>
      <c:catAx>
        <c:axId val="4914893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0263170582339922"/>
              <c:y val="0.810813765846171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341567"/>
        <c:crosses val="autoZero"/>
        <c:auto val="1"/>
        <c:lblAlgn val="ctr"/>
        <c:lblOffset val="100"/>
        <c:noMultiLvlLbl val="0"/>
      </c:catAx>
      <c:valAx>
        <c:axId val="4893415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Percentage cell growth relative to</a:t>
                </a:r>
                <a:r>
                  <a:rPr lang="en-ZA" sz="1100" baseline="0"/>
                  <a:t> cells propagated in growth media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8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66708368622361"/>
          <c:y val="5.0925979022073652E-2"/>
          <c:w val="0.82450240594925639"/>
          <c:h val="0.60122570004780895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9497-473B-9B98-4F3C5B5A28CC}"/>
              </c:ext>
            </c:extLst>
          </c:dPt>
          <c:errBars>
            <c:errBarType val="both"/>
            <c:errValType val="cust"/>
            <c:noEndCap val="0"/>
            <c:plus>
              <c:numRef>
                <c:f>'Du graph'!$B$8:$G$8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5.4650404085117854</c:v>
                  </c:pt>
                  <c:pt idx="2">
                    <c:v>10.366613075960087</c:v>
                  </c:pt>
                  <c:pt idx="3">
                    <c:v>3.723797345005051</c:v>
                  </c:pt>
                  <c:pt idx="4">
                    <c:v>3.1411250638372659</c:v>
                  </c:pt>
                  <c:pt idx="5">
                    <c:v>5.8651513194460723</c:v>
                  </c:pt>
                </c:numCache>
              </c:numRef>
            </c:plus>
            <c:minus>
              <c:numRef>
                <c:f>'Du graph'!$B$8:$G$8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5.4650404085117854</c:v>
                  </c:pt>
                  <c:pt idx="2">
                    <c:v>10.366613075960087</c:v>
                  </c:pt>
                  <c:pt idx="3">
                    <c:v>3.723797345005051</c:v>
                  </c:pt>
                  <c:pt idx="4">
                    <c:v>3.1411250638372659</c:v>
                  </c:pt>
                  <c:pt idx="5">
                    <c:v>5.8651513194460723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graph'!$K$2:$P$2</c:f>
              <c:strCache>
                <c:ptCount val="6"/>
                <c:pt idx="0">
                  <c:v>NAC treated cells</c:v>
                </c:pt>
                <c:pt idx="1">
                  <c:v>Vehicle 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SDS treated cells</c:v>
                </c:pt>
              </c:strCache>
            </c:strRef>
          </c:cat>
          <c:val>
            <c:numRef>
              <c:f>'Du graph'!$K$3:$P$3</c:f>
              <c:numCache>
                <c:formatCode>0</c:formatCode>
                <c:ptCount val="6"/>
                <c:pt idx="0">
                  <c:v>97.666666666666671</c:v>
                </c:pt>
                <c:pt idx="1">
                  <c:v>101.66666666666667</c:v>
                </c:pt>
                <c:pt idx="2">
                  <c:v>104.33333333333333</c:v>
                </c:pt>
                <c:pt idx="3">
                  <c:v>53.333333333333336</c:v>
                </c:pt>
                <c:pt idx="4">
                  <c:v>42</c:v>
                </c:pt>
                <c:pt idx="5">
                  <c:v>18.333333333333332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8-4A99-987C-127A04562452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'Du graph'!$B$31:$G$31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6.1101009266077861</c:v>
                  </c:pt>
                  <c:pt idx="2">
                    <c:v>11.590225767142474</c:v>
                  </c:pt>
                  <c:pt idx="3">
                    <c:v>1.5275252316519468</c:v>
                  </c:pt>
                  <c:pt idx="4">
                    <c:v>2.8867513459481287</c:v>
                  </c:pt>
                  <c:pt idx="5">
                    <c:v>10.606601717798213</c:v>
                  </c:pt>
                </c:numCache>
              </c:numRef>
            </c:plus>
            <c:minus>
              <c:numRef>
                <c:f>'Du graph'!$B$31:$G$31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6.1101009266077861</c:v>
                  </c:pt>
                  <c:pt idx="2">
                    <c:v>11.590225767142474</c:v>
                  </c:pt>
                  <c:pt idx="3">
                    <c:v>1.5275252316519468</c:v>
                  </c:pt>
                  <c:pt idx="4">
                    <c:v>2.8867513459481287</c:v>
                  </c:pt>
                  <c:pt idx="5">
                    <c:v>10.606601717798213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graph'!$K$2:$P$2</c:f>
              <c:strCache>
                <c:ptCount val="6"/>
                <c:pt idx="0">
                  <c:v>NAC treated cells</c:v>
                </c:pt>
                <c:pt idx="1">
                  <c:v>Vehicle 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SDS treated cells</c:v>
                </c:pt>
              </c:strCache>
            </c:strRef>
          </c:cat>
          <c:val>
            <c:numRef>
              <c:f>'Du graph'!$K$4:$P$4</c:f>
              <c:numCache>
                <c:formatCode>0</c:formatCode>
                <c:ptCount val="6"/>
                <c:pt idx="2">
                  <c:v>110.33333333333333</c:v>
                </c:pt>
                <c:pt idx="3">
                  <c:v>96.333333333333329</c:v>
                </c:pt>
                <c:pt idx="4">
                  <c:v>80.5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78-4A99-987C-127A04562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170168"/>
        <c:axId val="407178368"/>
      </c:barChart>
      <c:catAx>
        <c:axId val="407170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DATS concentrations (µM)</a:t>
                </a:r>
              </a:p>
            </c:rich>
          </c:tx>
          <c:layout>
            <c:manualLayout>
              <c:xMode val="edge"/>
              <c:yMode val="edge"/>
              <c:x val="0.50309068917908595"/>
              <c:y val="0.787223553577541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178368"/>
        <c:crosses val="autoZero"/>
        <c:auto val="1"/>
        <c:lblAlgn val="ctr"/>
        <c:lblOffset val="100"/>
        <c:noMultiLvlLbl val="0"/>
      </c:catAx>
      <c:valAx>
        <c:axId val="407178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Percentage cell growth relative to cells propagated in growth media</a:t>
                </a:r>
              </a:p>
            </c:rich>
          </c:tx>
          <c:layout>
            <c:manualLayout>
              <c:xMode val="edge"/>
              <c:yMode val="edge"/>
              <c:x val="1.8881120960422989E-2"/>
              <c:y val="3.761177678877097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170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349535916948"/>
          <c:y val="5.4815712790179841E-2"/>
          <c:w val="0.82353018372703413"/>
          <c:h val="0.62059179927504904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A62-4DBB-B338-5F792060B9A7}"/>
              </c:ext>
            </c:extLst>
          </c:dPt>
          <c:errBars>
            <c:errBarType val="both"/>
            <c:errValType val="cust"/>
            <c:noEndCap val="0"/>
            <c:plus>
              <c:numRef>
                <c:f>'Du graph'!$K$27:$P$27</c:f>
                <c:numCache>
                  <c:formatCode>General</c:formatCode>
                  <c:ptCount val="6"/>
                  <c:pt idx="0">
                    <c:v>6.0277137733417074</c:v>
                  </c:pt>
                  <c:pt idx="1">
                    <c:v>9.0737717258774673</c:v>
                  </c:pt>
                  <c:pt idx="2">
                    <c:v>2.5166114784235831</c:v>
                  </c:pt>
                  <c:pt idx="3">
                    <c:v>0.57735026918962584</c:v>
                  </c:pt>
                  <c:pt idx="4">
                    <c:v>1.5275252316519465</c:v>
                  </c:pt>
                  <c:pt idx="5">
                    <c:v>7.2111025509279782</c:v>
                  </c:pt>
                </c:numCache>
              </c:numRef>
            </c:plus>
            <c:minus>
              <c:numRef>
                <c:f>'Du graph'!$K$27:$P$27</c:f>
                <c:numCache>
                  <c:formatCode>General</c:formatCode>
                  <c:ptCount val="6"/>
                  <c:pt idx="0">
                    <c:v>6.0277137733417074</c:v>
                  </c:pt>
                  <c:pt idx="1">
                    <c:v>9.0737717258774673</c:v>
                  </c:pt>
                  <c:pt idx="2">
                    <c:v>2.5166114784235831</c:v>
                  </c:pt>
                  <c:pt idx="3">
                    <c:v>0.57735026918962584</c:v>
                  </c:pt>
                  <c:pt idx="4">
                    <c:v>1.5275252316519465</c:v>
                  </c:pt>
                  <c:pt idx="5">
                    <c:v>7.2111025509279782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graph'!$K$24:$P$24</c:f>
              <c:strCache>
                <c:ptCount val="6"/>
                <c:pt idx="0">
                  <c:v>NAC treated cells</c:v>
                </c:pt>
                <c:pt idx="1">
                  <c:v>Vehicle 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SDS treated cells</c:v>
                </c:pt>
              </c:strCache>
            </c:strRef>
          </c:cat>
          <c:val>
            <c:numRef>
              <c:f>'Du graph'!$K$25:$P$25</c:f>
              <c:numCache>
                <c:formatCode>0</c:formatCode>
                <c:ptCount val="6"/>
                <c:pt idx="0">
                  <c:v>100.66666666666667</c:v>
                </c:pt>
                <c:pt idx="1">
                  <c:v>95.333333333333329</c:v>
                </c:pt>
                <c:pt idx="2">
                  <c:v>52.333333333333336</c:v>
                </c:pt>
                <c:pt idx="3">
                  <c:v>31.333333333333332</c:v>
                </c:pt>
                <c:pt idx="4">
                  <c:v>26.333333333333332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54-4D4B-9025-D05A2B8DEDED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'Du graph'!$K$28:$P$28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7.5055534994651349</c:v>
                  </c:pt>
                  <c:pt idx="3">
                    <c:v>5.2915026221291814</c:v>
                  </c:pt>
                  <c:pt idx="4">
                    <c:v>0.57735026918962573</c:v>
                  </c:pt>
                  <c:pt idx="5">
                    <c:v>0</c:v>
                  </c:pt>
                </c:numCache>
              </c:numRef>
            </c:plus>
            <c:minus>
              <c:numRef>
                <c:f>'Du graph'!$K$28:$P$28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7.5055534994651349</c:v>
                  </c:pt>
                  <c:pt idx="3">
                    <c:v>5.2915026221291814</c:v>
                  </c:pt>
                  <c:pt idx="4">
                    <c:v>0.57735026918962573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graph'!$K$24:$P$24</c:f>
              <c:strCache>
                <c:ptCount val="6"/>
                <c:pt idx="0">
                  <c:v>NAC treated cells</c:v>
                </c:pt>
                <c:pt idx="1">
                  <c:v>Vehicle 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SDS treated cells</c:v>
                </c:pt>
              </c:strCache>
            </c:strRef>
          </c:cat>
          <c:val>
            <c:numRef>
              <c:f>'Du graph'!$K$26:$P$26</c:f>
              <c:numCache>
                <c:formatCode>0</c:formatCode>
                <c:ptCount val="6"/>
                <c:pt idx="2">
                  <c:v>94.666666666666671</c:v>
                </c:pt>
                <c:pt idx="3">
                  <c:v>106</c:v>
                </c:pt>
                <c:pt idx="4">
                  <c:v>92.666666666666671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54-4D4B-9025-D05A2B8DE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646128"/>
        <c:axId val="498645144"/>
      </c:barChart>
      <c:catAx>
        <c:axId val="49864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/>
                  <a:t>DATS</a:t>
                </a:r>
                <a:r>
                  <a:rPr lang="en-GB" sz="1000" baseline="0"/>
                  <a:t> concentrations (µM)</a:t>
                </a:r>
                <a:endParaRPr lang="en-GB" sz="1000"/>
              </a:p>
            </c:rich>
          </c:tx>
          <c:layout>
            <c:manualLayout>
              <c:xMode val="edge"/>
              <c:yMode val="edge"/>
              <c:x val="0.46554838210333532"/>
              <c:y val="0.809233686550783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645144"/>
        <c:crosses val="autoZero"/>
        <c:auto val="1"/>
        <c:lblAlgn val="ctr"/>
        <c:lblOffset val="100"/>
        <c:noMultiLvlLbl val="0"/>
      </c:catAx>
      <c:valAx>
        <c:axId val="498645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Percentage</a:t>
                </a:r>
                <a:r>
                  <a:rPr lang="en-GB" sz="1100" baseline="0"/>
                  <a:t> of cell growth relative to cells propagated in growth media</a:t>
                </a:r>
                <a:endParaRPr lang="en-GB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64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427865266841645"/>
          <c:y val="0.8954053707455949"/>
          <c:w val="0.38366469816272963"/>
          <c:h val="7.85359973325809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26384</xdr:colOff>
      <xdr:row>23</xdr:row>
      <xdr:rowOff>46055</xdr:rowOff>
    </xdr:from>
    <xdr:to>
      <xdr:col>21</xdr:col>
      <xdr:colOff>131703</xdr:colOff>
      <xdr:row>41</xdr:row>
      <xdr:rowOff>35748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EABC54-8B19-470A-8ED0-C131A9D08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313266</xdr:colOff>
      <xdr:row>16</xdr:row>
      <xdr:rowOff>110066</xdr:rowOff>
    </xdr:from>
    <xdr:to>
      <xdr:col>10</xdr:col>
      <xdr:colOff>93133</xdr:colOff>
      <xdr:row>17</xdr:row>
      <xdr:rowOff>169333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0C29097-1502-B4B9-1335-40371B95DAD7}"/>
            </a:ext>
          </a:extLst>
        </xdr:cNvPr>
        <xdr:cNvSpPr/>
      </xdr:nvSpPr>
      <xdr:spPr>
        <a:xfrm>
          <a:off x="6510866" y="3208866"/>
          <a:ext cx="423334" cy="2413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  <xdr:twoCellAnchor>
    <xdr:from>
      <xdr:col>12</xdr:col>
      <xdr:colOff>157570</xdr:colOff>
      <xdr:row>2</xdr:row>
      <xdr:rowOff>141109</xdr:rowOff>
    </xdr:from>
    <xdr:to>
      <xdr:col>21</xdr:col>
      <xdr:colOff>228128</xdr:colOff>
      <xdr:row>21</xdr:row>
      <xdr:rowOff>84666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CC9AD42-10EF-0310-9B84-73633C12349A}"/>
            </a:ext>
          </a:extLst>
        </xdr:cNvPr>
        <xdr:cNvGrpSpPr/>
      </xdr:nvGrpSpPr>
      <xdr:grpSpPr>
        <a:xfrm>
          <a:off x="8285570" y="667923"/>
          <a:ext cx="5870225" cy="3466632"/>
          <a:chOff x="7834014" y="672627"/>
          <a:chExt cx="5870225" cy="3466632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D685DBB1-E43F-6E28-1E2E-7E80F3607378}"/>
              </a:ext>
            </a:extLst>
          </xdr:cNvPr>
          <xdr:cNvGraphicFramePr/>
        </xdr:nvGraphicFramePr>
        <xdr:xfrm>
          <a:off x="7834014" y="672627"/>
          <a:ext cx="5870225" cy="346663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B3F3AA70-E191-47E8-A647-FBDFA65DCB56}"/>
              </a:ext>
            </a:extLst>
          </xdr:cNvPr>
          <xdr:cNvSpPr txBox="1"/>
        </xdr:nvSpPr>
        <xdr:spPr>
          <a:xfrm>
            <a:off x="12222104" y="1036697"/>
            <a:ext cx="390407" cy="2869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100"/>
              <a:t>*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B52FD0E9-834F-489E-AF6C-DCB01752FA33}"/>
              </a:ext>
            </a:extLst>
          </xdr:cNvPr>
          <xdr:cNvSpPr txBox="1"/>
        </xdr:nvSpPr>
        <xdr:spPr>
          <a:xfrm>
            <a:off x="10604029" y="933213"/>
            <a:ext cx="390407" cy="2869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100"/>
              <a:t>*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398EF11-7B12-1BD3-8CDD-AAD7CB8C8473}"/>
              </a:ext>
            </a:extLst>
          </xdr:cNvPr>
          <xdr:cNvSpPr txBox="1"/>
        </xdr:nvSpPr>
        <xdr:spPr>
          <a:xfrm>
            <a:off x="11430001" y="992483"/>
            <a:ext cx="390407" cy="2869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100"/>
              <a:t>*</a:t>
            </a:r>
          </a:p>
        </xdr:txBody>
      </xdr:sp>
    </xdr:grpSp>
    <xdr:clientData/>
  </xdr:twoCellAnchor>
  <xdr:twoCellAnchor>
    <xdr:from>
      <xdr:col>19</xdr:col>
      <xdr:colOff>16459</xdr:colOff>
      <xdr:row>5</xdr:row>
      <xdr:rowOff>103478</xdr:rowOff>
    </xdr:from>
    <xdr:to>
      <xdr:col>19</xdr:col>
      <xdr:colOff>360416</xdr:colOff>
      <xdr:row>5</xdr:row>
      <xdr:rowOff>169617</xdr:rowOff>
    </xdr:to>
    <xdr:sp macro="" textlink="">
      <xdr:nvSpPr>
        <xdr:cNvPr id="12" name="Left Bracket 11">
          <a:extLst>
            <a:ext uri="{FF2B5EF4-FFF2-40B4-BE49-F238E27FC236}">
              <a16:creationId xmlns:a16="http://schemas.microsoft.com/office/drawing/2014/main" id="{AFC7A535-581D-01B7-22E5-9DC721B4B2C7}"/>
            </a:ext>
          </a:extLst>
        </xdr:cNvPr>
        <xdr:cNvSpPr/>
      </xdr:nvSpPr>
      <xdr:spPr>
        <a:xfrm rot="5400000">
          <a:off x="12794220" y="1060532"/>
          <a:ext cx="66139" cy="343957"/>
        </a:xfrm>
        <a:prstGeom prst="leftBracket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wrap="square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0.60257</cdr:x>
      <cdr:y>0.1277</cdr:y>
    </cdr:from>
    <cdr:to>
      <cdr:x>0.64389</cdr:x>
      <cdr:y>0.19235</cdr:y>
    </cdr:to>
    <cdr:sp macro="" textlink="">
      <cdr:nvSpPr>
        <cdr:cNvPr id="4" name="TextBox 4">
          <a:extLst xmlns:a="http://schemas.openxmlformats.org/drawingml/2006/main">
            <a:ext uri="{FF2B5EF4-FFF2-40B4-BE49-F238E27FC236}">
              <a16:creationId xmlns:a16="http://schemas.microsoft.com/office/drawing/2014/main" id="{DC89917F-B189-452F-6DA0-DC7CA3014F55}"/>
            </a:ext>
          </a:extLst>
        </cdr:cNvPr>
        <cdr:cNvSpPr txBox="1"/>
      </cdr:nvSpPr>
      <cdr:spPr>
        <a:xfrm xmlns:a="http://schemas.openxmlformats.org/drawingml/2006/main">
          <a:off x="3558162" y="420950"/>
          <a:ext cx="243994" cy="213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0.74397</cdr:x>
      <cdr:y>0.13556</cdr:y>
    </cdr:from>
    <cdr:to>
      <cdr:x>0.78529</cdr:x>
      <cdr:y>0.20021</cdr:y>
    </cdr:to>
    <cdr:sp macro="" textlink="">
      <cdr:nvSpPr>
        <cdr:cNvPr id="6" name="TextBox 4">
          <a:extLst xmlns:a="http://schemas.openxmlformats.org/drawingml/2006/main">
            <a:ext uri="{FF2B5EF4-FFF2-40B4-BE49-F238E27FC236}">
              <a16:creationId xmlns:a16="http://schemas.microsoft.com/office/drawing/2014/main" id="{DC89917F-B189-452F-6DA0-DC7CA3014F55}"/>
            </a:ext>
          </a:extLst>
        </cdr:cNvPr>
        <cdr:cNvSpPr txBox="1"/>
      </cdr:nvSpPr>
      <cdr:spPr>
        <a:xfrm xmlns:a="http://schemas.openxmlformats.org/drawingml/2006/main">
          <a:off x="4393123" y="446852"/>
          <a:ext cx="243994" cy="213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0.46704</cdr:x>
      <cdr:y>0.14646</cdr:y>
    </cdr:from>
    <cdr:to>
      <cdr:x>0.50836</cdr:x>
      <cdr:y>0.21111</cdr:y>
    </cdr:to>
    <cdr:sp macro="" textlink="">
      <cdr:nvSpPr>
        <cdr:cNvPr id="8" name="TextBox 4">
          <a:extLst xmlns:a="http://schemas.openxmlformats.org/drawingml/2006/main">
            <a:ext uri="{FF2B5EF4-FFF2-40B4-BE49-F238E27FC236}">
              <a16:creationId xmlns:a16="http://schemas.microsoft.com/office/drawing/2014/main" id="{DC89917F-B189-452F-6DA0-DC7CA3014F55}"/>
            </a:ext>
          </a:extLst>
        </cdr:cNvPr>
        <cdr:cNvSpPr txBox="1"/>
      </cdr:nvSpPr>
      <cdr:spPr>
        <a:xfrm xmlns:a="http://schemas.openxmlformats.org/drawingml/2006/main">
          <a:off x="2757848" y="482801"/>
          <a:ext cx="243994" cy="213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0.46025</cdr:x>
      <cdr:y>0.19663</cdr:y>
    </cdr:from>
    <cdr:to>
      <cdr:x>0.5185</cdr:x>
      <cdr:y>0.21669</cdr:y>
    </cdr:to>
    <cdr:sp macro="" textlink="">
      <cdr:nvSpPr>
        <cdr:cNvPr id="5" name="Left Bracket 4">
          <a:extLst xmlns:a="http://schemas.openxmlformats.org/drawingml/2006/main">
            <a:ext uri="{FF2B5EF4-FFF2-40B4-BE49-F238E27FC236}">
              <a16:creationId xmlns:a16="http://schemas.microsoft.com/office/drawing/2014/main" id="{68DF3D37-0E22-1E04-E2BB-4A5BF4BB9139}"/>
            </a:ext>
          </a:extLst>
        </cdr:cNvPr>
        <cdr:cNvSpPr/>
      </cdr:nvSpPr>
      <cdr:spPr>
        <a:xfrm xmlns:a="http://schemas.openxmlformats.org/drawingml/2006/main" rot="5400000">
          <a:off x="2856708" y="509262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0.59726</cdr:x>
      <cdr:y>0.17808</cdr:y>
    </cdr:from>
    <cdr:to>
      <cdr:x>0.65551</cdr:x>
      <cdr:y>0.19814</cdr:y>
    </cdr:to>
    <cdr:sp macro="" textlink="">
      <cdr:nvSpPr>
        <cdr:cNvPr id="10" name="Left Bracket 9">
          <a:extLst xmlns:a="http://schemas.openxmlformats.org/drawingml/2006/main">
            <a:ext uri="{FF2B5EF4-FFF2-40B4-BE49-F238E27FC236}">
              <a16:creationId xmlns:a16="http://schemas.microsoft.com/office/drawing/2014/main" id="{68DF3D37-0E22-1E04-E2BB-4A5BF4BB9139}"/>
            </a:ext>
          </a:extLst>
        </cdr:cNvPr>
        <cdr:cNvSpPr/>
      </cdr:nvSpPr>
      <cdr:spPr>
        <a:xfrm xmlns:a="http://schemas.openxmlformats.org/drawingml/2006/main" rot="5400000">
          <a:off x="3665745" y="448113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0.73587</cdr:x>
      <cdr:y>0.18664</cdr:y>
    </cdr:from>
    <cdr:to>
      <cdr:x>0.79412</cdr:x>
      <cdr:y>0.20671</cdr:y>
    </cdr:to>
    <cdr:sp macro="" textlink="">
      <cdr:nvSpPr>
        <cdr:cNvPr id="11" name="Left Bracket 10">
          <a:extLst xmlns:a="http://schemas.openxmlformats.org/drawingml/2006/main">
            <a:ext uri="{FF2B5EF4-FFF2-40B4-BE49-F238E27FC236}">
              <a16:creationId xmlns:a16="http://schemas.microsoft.com/office/drawing/2014/main" id="{68DF3D37-0E22-1E04-E2BB-4A5BF4BB9139}"/>
            </a:ext>
          </a:extLst>
        </cdr:cNvPr>
        <cdr:cNvSpPr/>
      </cdr:nvSpPr>
      <cdr:spPr>
        <a:xfrm xmlns:a="http://schemas.openxmlformats.org/drawingml/2006/main" rot="5400000">
          <a:off x="4484191" y="476336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0.46538</cdr:x>
      <cdr:y>0.12727</cdr:y>
    </cdr:from>
    <cdr:to>
      <cdr:x>0.52398</cdr:x>
      <cdr:y>0.14635</cdr:y>
    </cdr:to>
    <cdr:sp macro="" textlink="">
      <cdr:nvSpPr>
        <cdr:cNvPr id="5" name="Left Bracket 4">
          <a:extLst xmlns:a="http://schemas.openxmlformats.org/drawingml/2006/main">
            <a:ext uri="{FF2B5EF4-FFF2-40B4-BE49-F238E27FC236}">
              <a16:creationId xmlns:a16="http://schemas.microsoft.com/office/drawing/2014/main" id="{AFC7A535-581D-01B7-22E5-9DC721B4B2C7}"/>
            </a:ext>
          </a:extLst>
        </cdr:cNvPr>
        <cdr:cNvSpPr/>
      </cdr:nvSpPr>
      <cdr:spPr>
        <a:xfrm xmlns:a="http://schemas.openxmlformats.org/drawingml/2006/main" rot="5400000">
          <a:off x="2870820" y="302298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0.60481</cdr:x>
      <cdr:y>0.14355</cdr:y>
    </cdr:from>
    <cdr:to>
      <cdr:x>0.6634</cdr:x>
      <cdr:y>0.16263</cdr:y>
    </cdr:to>
    <cdr:sp macro="" textlink="">
      <cdr:nvSpPr>
        <cdr:cNvPr id="6" name="Left Bracket 5">
          <a:extLst xmlns:a="http://schemas.openxmlformats.org/drawingml/2006/main">
            <a:ext uri="{FF2B5EF4-FFF2-40B4-BE49-F238E27FC236}">
              <a16:creationId xmlns:a16="http://schemas.microsoft.com/office/drawing/2014/main" id="{AFC7A535-581D-01B7-22E5-9DC721B4B2C7}"/>
            </a:ext>
          </a:extLst>
        </cdr:cNvPr>
        <cdr:cNvSpPr/>
      </cdr:nvSpPr>
      <cdr:spPr>
        <a:xfrm xmlns:a="http://schemas.openxmlformats.org/drawingml/2006/main" rot="5400000">
          <a:off x="3689264" y="358743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47626</xdr:colOff>
      <xdr:row>4</xdr:row>
      <xdr:rowOff>74082</xdr:rowOff>
    </xdr:from>
    <xdr:to>
      <xdr:col>16</xdr:col>
      <xdr:colOff>545042</xdr:colOff>
      <xdr:row>22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445211-1AD7-498D-960A-A516C5C302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68793</xdr:colOff>
      <xdr:row>29</xdr:row>
      <xdr:rowOff>37041</xdr:rowOff>
    </xdr:from>
    <xdr:to>
      <xdr:col>16</xdr:col>
      <xdr:colOff>195793</xdr:colOff>
      <xdr:row>47</xdr:row>
      <xdr:rowOff>37040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11FC9E-983A-41BA-814F-C60407C16A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0.60105</cdr:x>
      <cdr:y>0.12979</cdr:y>
    </cdr:from>
    <cdr:to>
      <cdr:x>0.64135</cdr:x>
      <cdr:y>0.19464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586BAA9D-26D3-E095-E89B-2F9534D665EC}"/>
            </a:ext>
          </a:extLst>
        </cdr:cNvPr>
        <cdr:cNvSpPr txBox="1"/>
      </cdr:nvSpPr>
      <cdr:spPr>
        <a:xfrm xmlns:a="http://schemas.openxmlformats.org/drawingml/2006/main">
          <a:off x="3638549" y="426508"/>
          <a:ext cx="243994" cy="213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0.73566</cdr:x>
      <cdr:y>0.19581</cdr:y>
    </cdr:from>
    <cdr:to>
      <cdr:x>0.77597</cdr:x>
      <cdr:y>0.26067</cdr:y>
    </cdr:to>
    <cdr:sp macro="" textlink="">
      <cdr:nvSpPr>
        <cdr:cNvPr id="3" name="TextBox 4">
          <a:extLst xmlns:a="http://schemas.openxmlformats.org/drawingml/2006/main">
            <a:ext uri="{FF2B5EF4-FFF2-40B4-BE49-F238E27FC236}">
              <a16:creationId xmlns:a16="http://schemas.microsoft.com/office/drawing/2014/main" id="{586BAA9D-26D3-E095-E89B-2F9534D665EC}"/>
            </a:ext>
          </a:extLst>
        </cdr:cNvPr>
        <cdr:cNvSpPr txBox="1"/>
      </cdr:nvSpPr>
      <cdr:spPr>
        <a:xfrm xmlns:a="http://schemas.openxmlformats.org/drawingml/2006/main">
          <a:off x="4453467" y="643466"/>
          <a:ext cx="243994" cy="213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0.59441</cdr:x>
      <cdr:y>0.18438</cdr:y>
    </cdr:from>
    <cdr:to>
      <cdr:x>0.65122</cdr:x>
      <cdr:y>0.20451</cdr:y>
    </cdr:to>
    <cdr:sp macro="" textlink="">
      <cdr:nvSpPr>
        <cdr:cNvPr id="4" name="Left Bracket 3">
          <a:extLst xmlns:a="http://schemas.openxmlformats.org/drawingml/2006/main">
            <a:ext uri="{FF2B5EF4-FFF2-40B4-BE49-F238E27FC236}">
              <a16:creationId xmlns:a16="http://schemas.microsoft.com/office/drawing/2014/main" id="{EC1A97B6-B82F-AF5C-2F37-CCCA594A8B23}"/>
            </a:ext>
          </a:extLst>
        </cdr:cNvPr>
        <cdr:cNvSpPr/>
      </cdr:nvSpPr>
      <cdr:spPr>
        <a:xfrm xmlns:a="http://schemas.openxmlformats.org/drawingml/2006/main" rot="5400000">
          <a:off x="3737242" y="466994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0.73042</cdr:x>
      <cdr:y>0.25378</cdr:y>
    </cdr:from>
    <cdr:to>
      <cdr:x>0.78724</cdr:x>
      <cdr:y>0.27391</cdr:y>
    </cdr:to>
    <cdr:sp macro="" textlink="">
      <cdr:nvSpPr>
        <cdr:cNvPr id="5" name="Left Bracket 4">
          <a:extLst xmlns:a="http://schemas.openxmlformats.org/drawingml/2006/main">
            <a:ext uri="{FF2B5EF4-FFF2-40B4-BE49-F238E27FC236}">
              <a16:creationId xmlns:a16="http://schemas.microsoft.com/office/drawing/2014/main" id="{F4D62CA7-7581-BBF4-0235-7B2711E5E9AE}"/>
            </a:ext>
          </a:extLst>
        </cdr:cNvPr>
        <cdr:cNvSpPr/>
      </cdr:nvSpPr>
      <cdr:spPr>
        <a:xfrm xmlns:a="http://schemas.openxmlformats.org/drawingml/2006/main" rot="5400000">
          <a:off x="4560626" y="695057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0.73706</cdr:x>
      <cdr:y>0.15008</cdr:y>
    </cdr:from>
    <cdr:to>
      <cdr:x>0.79758</cdr:x>
      <cdr:y>0.17034</cdr:y>
    </cdr:to>
    <cdr:sp macro="" textlink="">
      <cdr:nvSpPr>
        <cdr:cNvPr id="2" name="Left Bracket 1">
          <a:extLst xmlns:a="http://schemas.openxmlformats.org/drawingml/2006/main">
            <a:ext uri="{FF2B5EF4-FFF2-40B4-BE49-F238E27FC236}">
              <a16:creationId xmlns:a16="http://schemas.microsoft.com/office/drawing/2014/main" id="{F4D62CA7-7581-BBF4-0235-7B2711E5E9AE}"/>
            </a:ext>
          </a:extLst>
        </cdr:cNvPr>
        <cdr:cNvSpPr/>
      </cdr:nvSpPr>
      <cdr:spPr>
        <a:xfrm xmlns:a="http://schemas.openxmlformats.org/drawingml/2006/main" rot="5400000">
          <a:off x="4327794" y="351100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0.60484</cdr:x>
      <cdr:y>0.06742</cdr:y>
    </cdr:from>
    <cdr:to>
      <cdr:x>0.66536</cdr:x>
      <cdr:y>0.08768</cdr:y>
    </cdr:to>
    <cdr:sp macro="" textlink="">
      <cdr:nvSpPr>
        <cdr:cNvPr id="3" name="Left Bracket 2">
          <a:extLst xmlns:a="http://schemas.openxmlformats.org/drawingml/2006/main">
            <a:ext uri="{FF2B5EF4-FFF2-40B4-BE49-F238E27FC236}">
              <a16:creationId xmlns:a16="http://schemas.microsoft.com/office/drawing/2014/main" id="{F4D62CA7-7581-BBF4-0235-7B2711E5E9AE}"/>
            </a:ext>
          </a:extLst>
        </cdr:cNvPr>
        <cdr:cNvSpPr/>
      </cdr:nvSpPr>
      <cdr:spPr>
        <a:xfrm xmlns:a="http://schemas.openxmlformats.org/drawingml/2006/main" rot="5400000">
          <a:off x="3576376" y="81225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0.45587</cdr:x>
      <cdr:y>0.10308</cdr:y>
    </cdr:from>
    <cdr:to>
      <cdr:x>0.51639</cdr:x>
      <cdr:y>0.12334</cdr:y>
    </cdr:to>
    <cdr:sp macro="" textlink="">
      <cdr:nvSpPr>
        <cdr:cNvPr id="4" name="Left Bracket 3">
          <a:extLst xmlns:a="http://schemas.openxmlformats.org/drawingml/2006/main">
            <a:ext uri="{FF2B5EF4-FFF2-40B4-BE49-F238E27FC236}">
              <a16:creationId xmlns:a16="http://schemas.microsoft.com/office/drawing/2014/main" id="{F4D62CA7-7581-BBF4-0235-7B2711E5E9AE}"/>
            </a:ext>
          </a:extLst>
        </cdr:cNvPr>
        <cdr:cNvSpPr/>
      </cdr:nvSpPr>
      <cdr:spPr>
        <a:xfrm xmlns:a="http://schemas.openxmlformats.org/drawingml/2006/main" rot="5400000">
          <a:off x="2729709" y="197641"/>
          <a:ext cx="66139" cy="343957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0.46238</cdr:x>
      <cdr:y>0.04797</cdr:y>
    </cdr:from>
    <cdr:to>
      <cdr:x>0.50532</cdr:x>
      <cdr:y>0.11325</cdr:y>
    </cdr:to>
    <cdr:sp macro="" textlink="">
      <cdr:nvSpPr>
        <cdr:cNvPr id="6" name="TextBox 4">
          <a:extLst xmlns:a="http://schemas.openxmlformats.org/drawingml/2006/main">
            <a:ext uri="{FF2B5EF4-FFF2-40B4-BE49-F238E27FC236}">
              <a16:creationId xmlns:a16="http://schemas.microsoft.com/office/drawing/2014/main" id="{FB68DE87-CAC9-345B-EA49-BD42535F29B4}"/>
            </a:ext>
          </a:extLst>
        </cdr:cNvPr>
        <cdr:cNvSpPr txBox="1"/>
      </cdr:nvSpPr>
      <cdr:spPr>
        <a:xfrm xmlns:a="http://schemas.openxmlformats.org/drawingml/2006/main">
          <a:off x="2627841" y="156634"/>
          <a:ext cx="243994" cy="213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0.61322</cdr:x>
      <cdr:y>0.0107</cdr:y>
    </cdr:from>
    <cdr:to>
      <cdr:x>0.65615</cdr:x>
      <cdr:y>0.07597</cdr:y>
    </cdr:to>
    <cdr:sp macro="" textlink="">
      <cdr:nvSpPr>
        <cdr:cNvPr id="7" name="TextBox 4">
          <a:extLst xmlns:a="http://schemas.openxmlformats.org/drawingml/2006/main">
            <a:ext uri="{FF2B5EF4-FFF2-40B4-BE49-F238E27FC236}">
              <a16:creationId xmlns:a16="http://schemas.microsoft.com/office/drawing/2014/main" id="{FB68DE87-CAC9-345B-EA49-BD42535F29B4}"/>
            </a:ext>
          </a:extLst>
        </cdr:cNvPr>
        <cdr:cNvSpPr txBox="1"/>
      </cdr:nvSpPr>
      <cdr:spPr>
        <a:xfrm xmlns:a="http://schemas.openxmlformats.org/drawingml/2006/main">
          <a:off x="3485092" y="34925"/>
          <a:ext cx="243994" cy="213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0.74451</cdr:x>
      <cdr:y>0.09335</cdr:y>
    </cdr:from>
    <cdr:to>
      <cdr:x>0.78744</cdr:x>
      <cdr:y>0.15863</cdr:y>
    </cdr:to>
    <cdr:sp macro="" textlink="">
      <cdr:nvSpPr>
        <cdr:cNvPr id="8" name="TextBox 4">
          <a:extLst xmlns:a="http://schemas.openxmlformats.org/drawingml/2006/main">
            <a:ext uri="{FF2B5EF4-FFF2-40B4-BE49-F238E27FC236}">
              <a16:creationId xmlns:a16="http://schemas.microsoft.com/office/drawing/2014/main" id="{FB68DE87-CAC9-345B-EA49-BD42535F29B4}"/>
            </a:ext>
          </a:extLst>
        </cdr:cNvPr>
        <cdr:cNvSpPr txBox="1"/>
      </cdr:nvSpPr>
      <cdr:spPr>
        <a:xfrm xmlns:a="http://schemas.openxmlformats.org/drawingml/2006/main">
          <a:off x="4231217" y="304800"/>
          <a:ext cx="243994" cy="2131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15CA9-2910-4267-B1EA-C5FC16ADCA8C}">
  <dimension ref="A1:I75"/>
  <sheetViews>
    <sheetView topLeftCell="A55" workbookViewId="0">
      <selection activeCell="F54" sqref="F54"/>
    </sheetView>
  </sheetViews>
  <sheetFormatPr defaultRowHeight="14.35" x14ac:dyDescent="0.5"/>
  <sheetData>
    <row r="1" spans="1:9" ht="20.7" x14ac:dyDescent="0.7">
      <c r="A1" s="3" t="s">
        <v>21</v>
      </c>
      <c r="C1" s="3" t="s">
        <v>1</v>
      </c>
    </row>
    <row r="3" spans="1:9" ht="20.7" x14ac:dyDescent="0.7">
      <c r="A3" s="3" t="s">
        <v>2</v>
      </c>
    </row>
    <row r="4" spans="1:9" ht="15.7" x14ac:dyDescent="0.55000000000000004">
      <c r="A4" s="2" t="s">
        <v>3</v>
      </c>
    </row>
    <row r="5" spans="1:9" ht="14.7" thickBot="1" x14ac:dyDescent="0.55000000000000004">
      <c r="B5" s="6" t="s">
        <v>4</v>
      </c>
      <c r="C5" s="6" t="s">
        <v>5</v>
      </c>
      <c r="D5" s="6" t="s">
        <v>6</v>
      </c>
      <c r="E5" s="6" t="s">
        <v>11</v>
      </c>
      <c r="F5" s="6" t="s">
        <v>7</v>
      </c>
      <c r="G5" s="6" t="s">
        <v>8</v>
      </c>
      <c r="H5" s="6" t="s">
        <v>9</v>
      </c>
      <c r="I5" s="6" t="s">
        <v>10</v>
      </c>
    </row>
    <row r="6" spans="1:9" x14ac:dyDescent="0.5">
      <c r="A6" s="7" t="s">
        <v>12</v>
      </c>
      <c r="B6">
        <v>100</v>
      </c>
      <c r="C6">
        <v>129</v>
      </c>
      <c r="D6">
        <v>98</v>
      </c>
      <c r="E6">
        <v>21</v>
      </c>
      <c r="F6">
        <v>6</v>
      </c>
      <c r="G6">
        <v>59</v>
      </c>
      <c r="H6">
        <v>59</v>
      </c>
      <c r="I6">
        <v>63</v>
      </c>
    </row>
    <row r="7" spans="1:9" x14ac:dyDescent="0.5">
      <c r="A7" s="7" t="s">
        <v>13</v>
      </c>
      <c r="B7">
        <v>100</v>
      </c>
      <c r="C7">
        <v>97</v>
      </c>
      <c r="D7">
        <v>101</v>
      </c>
      <c r="E7">
        <v>22</v>
      </c>
      <c r="F7">
        <v>6</v>
      </c>
      <c r="G7">
        <v>72</v>
      </c>
      <c r="H7">
        <v>63</v>
      </c>
      <c r="I7">
        <v>48</v>
      </c>
    </row>
    <row r="8" spans="1:9" x14ac:dyDescent="0.5">
      <c r="A8" s="7" t="s">
        <v>14</v>
      </c>
      <c r="B8">
        <v>100</v>
      </c>
      <c r="C8">
        <v>105</v>
      </c>
      <c r="D8">
        <v>99</v>
      </c>
      <c r="E8">
        <v>22</v>
      </c>
      <c r="F8">
        <v>6</v>
      </c>
      <c r="G8">
        <v>75</v>
      </c>
      <c r="H8">
        <v>52</v>
      </c>
      <c r="I8">
        <v>47</v>
      </c>
    </row>
    <row r="9" spans="1:9" x14ac:dyDescent="0.5">
      <c r="A9" s="7" t="s">
        <v>15</v>
      </c>
      <c r="B9">
        <v>100</v>
      </c>
      <c r="C9">
        <v>103</v>
      </c>
      <c r="D9">
        <v>128</v>
      </c>
      <c r="E9">
        <v>24</v>
      </c>
      <c r="F9">
        <v>6</v>
      </c>
      <c r="G9">
        <v>66</v>
      </c>
      <c r="H9">
        <v>71</v>
      </c>
      <c r="I9">
        <v>54</v>
      </c>
    </row>
    <row r="10" spans="1:9" x14ac:dyDescent="0.5">
      <c r="A10" s="7" t="s">
        <v>16</v>
      </c>
      <c r="B10">
        <v>100</v>
      </c>
      <c r="C10">
        <v>104</v>
      </c>
      <c r="D10">
        <v>121</v>
      </c>
      <c r="G10">
        <v>80</v>
      </c>
      <c r="H10">
        <v>72</v>
      </c>
      <c r="I10">
        <v>99</v>
      </c>
    </row>
    <row r="11" spans="1:9" x14ac:dyDescent="0.5">
      <c r="A11" s="7" t="s">
        <v>22</v>
      </c>
      <c r="B11">
        <v>100</v>
      </c>
      <c r="C11">
        <v>175</v>
      </c>
      <c r="D11">
        <v>116</v>
      </c>
      <c r="G11">
        <v>151</v>
      </c>
      <c r="H11">
        <v>53</v>
      </c>
      <c r="I11">
        <v>53</v>
      </c>
    </row>
    <row r="12" spans="1:9" x14ac:dyDescent="0.5">
      <c r="A12" s="7" t="s">
        <v>23</v>
      </c>
      <c r="B12">
        <v>100</v>
      </c>
      <c r="C12">
        <v>100</v>
      </c>
      <c r="G12">
        <v>105</v>
      </c>
      <c r="H12">
        <v>124</v>
      </c>
      <c r="I12">
        <v>66</v>
      </c>
    </row>
    <row r="13" spans="1:9" x14ac:dyDescent="0.5">
      <c r="A13" s="7" t="s">
        <v>24</v>
      </c>
      <c r="B13">
        <v>100</v>
      </c>
      <c r="C13">
        <v>111</v>
      </c>
      <c r="G13">
        <v>75</v>
      </c>
      <c r="H13">
        <v>48</v>
      </c>
      <c r="I13">
        <v>95</v>
      </c>
    </row>
    <row r="14" spans="1:9" x14ac:dyDescent="0.5">
      <c r="A14" s="7" t="s">
        <v>25</v>
      </c>
      <c r="B14">
        <v>100</v>
      </c>
      <c r="C14">
        <v>102</v>
      </c>
      <c r="G14">
        <v>65</v>
      </c>
      <c r="H14">
        <v>76</v>
      </c>
    </row>
    <row r="15" spans="1:9" x14ac:dyDescent="0.5">
      <c r="A15" s="7" t="s">
        <v>26</v>
      </c>
      <c r="B15">
        <v>100</v>
      </c>
      <c r="G15">
        <v>133</v>
      </c>
      <c r="H15">
        <v>118</v>
      </c>
    </row>
    <row r="16" spans="1:9" x14ac:dyDescent="0.5">
      <c r="A16" s="7" t="s">
        <v>27</v>
      </c>
    </row>
    <row r="17" spans="1:9" x14ac:dyDescent="0.5">
      <c r="A17" s="7" t="s">
        <v>28</v>
      </c>
    </row>
    <row r="18" spans="1:9" x14ac:dyDescent="0.5">
      <c r="A18" s="7" t="s">
        <v>29</v>
      </c>
    </row>
    <row r="19" spans="1:9" x14ac:dyDescent="0.5">
      <c r="A19" s="7" t="s">
        <v>17</v>
      </c>
      <c r="B19" s="4"/>
      <c r="C19" s="4"/>
      <c r="D19" s="4"/>
      <c r="F19" s="4"/>
      <c r="G19" s="4"/>
      <c r="H19" s="4"/>
      <c r="I19" s="4"/>
    </row>
    <row r="20" spans="1:9" x14ac:dyDescent="0.5">
      <c r="A20" s="7" t="s">
        <v>18</v>
      </c>
    </row>
    <row r="21" spans="1:9" x14ac:dyDescent="0.5">
      <c r="A21" s="7"/>
      <c r="B21" s="5"/>
      <c r="C21" s="5"/>
      <c r="D21" s="5"/>
      <c r="E21" s="5"/>
      <c r="F21" s="5"/>
      <c r="G21" s="5"/>
      <c r="H21" s="5"/>
      <c r="I21" s="5"/>
    </row>
    <row r="22" spans="1:9" x14ac:dyDescent="0.5">
      <c r="A22" s="1"/>
    </row>
    <row r="23" spans="1:9" x14ac:dyDescent="0.5">
      <c r="A23" s="1"/>
    </row>
    <row r="24" spans="1:9" x14ac:dyDescent="0.5">
      <c r="A24" s="1"/>
    </row>
    <row r="25" spans="1:9" ht="15.7" x14ac:dyDescent="0.55000000000000004">
      <c r="A25" s="2" t="s">
        <v>19</v>
      </c>
    </row>
    <row r="26" spans="1:9" ht="14.7" thickBot="1" x14ac:dyDescent="0.55000000000000004">
      <c r="B26" s="6" t="s">
        <v>4</v>
      </c>
      <c r="C26" s="6" t="s">
        <v>5</v>
      </c>
      <c r="D26" s="6" t="s">
        <v>6</v>
      </c>
      <c r="E26" s="6" t="s">
        <v>11</v>
      </c>
      <c r="F26" s="6" t="s">
        <v>7</v>
      </c>
      <c r="G26" s="6" t="s">
        <v>8</v>
      </c>
      <c r="H26" s="6" t="s">
        <v>9</v>
      </c>
      <c r="I26" s="6" t="s">
        <v>10</v>
      </c>
    </row>
    <row r="27" spans="1:9" x14ac:dyDescent="0.5">
      <c r="A27" s="7" t="s">
        <v>12</v>
      </c>
      <c r="B27">
        <v>100</v>
      </c>
      <c r="C27">
        <v>114</v>
      </c>
      <c r="D27">
        <v>95</v>
      </c>
      <c r="E27">
        <v>24</v>
      </c>
      <c r="F27">
        <v>7</v>
      </c>
      <c r="G27">
        <v>58</v>
      </c>
      <c r="H27">
        <v>43</v>
      </c>
      <c r="I27">
        <v>38</v>
      </c>
    </row>
    <row r="28" spans="1:9" x14ac:dyDescent="0.5">
      <c r="A28" s="7" t="s">
        <v>13</v>
      </c>
      <c r="B28">
        <v>100</v>
      </c>
      <c r="C28">
        <v>113</v>
      </c>
      <c r="D28">
        <v>91</v>
      </c>
      <c r="E28">
        <v>26</v>
      </c>
      <c r="F28">
        <v>8</v>
      </c>
      <c r="G28">
        <v>82</v>
      </c>
      <c r="H28">
        <v>39</v>
      </c>
      <c r="I28">
        <v>39</v>
      </c>
    </row>
    <row r="29" spans="1:9" x14ac:dyDescent="0.5">
      <c r="A29" s="7" t="s">
        <v>14</v>
      </c>
      <c r="B29">
        <v>100</v>
      </c>
      <c r="C29">
        <v>86</v>
      </c>
      <c r="D29">
        <v>99</v>
      </c>
      <c r="E29">
        <v>16</v>
      </c>
      <c r="F29">
        <v>10</v>
      </c>
      <c r="G29">
        <v>48</v>
      </c>
      <c r="H29">
        <v>45</v>
      </c>
      <c r="I29">
        <v>41</v>
      </c>
    </row>
    <row r="30" spans="1:9" x14ac:dyDescent="0.5">
      <c r="A30" s="7" t="s">
        <v>15</v>
      </c>
      <c r="B30">
        <v>100</v>
      </c>
      <c r="C30">
        <v>126</v>
      </c>
      <c r="D30">
        <v>91</v>
      </c>
      <c r="G30">
        <v>59</v>
      </c>
    </row>
    <row r="31" spans="1:9" x14ac:dyDescent="0.5">
      <c r="A31" s="7" t="s">
        <v>16</v>
      </c>
      <c r="B31">
        <v>100</v>
      </c>
      <c r="C31">
        <v>131</v>
      </c>
      <c r="D31">
        <v>108</v>
      </c>
      <c r="G31">
        <v>43</v>
      </c>
    </row>
    <row r="32" spans="1:9" x14ac:dyDescent="0.5">
      <c r="A32" s="7"/>
      <c r="C32">
        <v>78</v>
      </c>
    </row>
    <row r="33" spans="1:9" x14ac:dyDescent="0.5">
      <c r="A33" s="7" t="s">
        <v>22</v>
      </c>
      <c r="C33">
        <v>101</v>
      </c>
    </row>
    <row r="34" spans="1:9" x14ac:dyDescent="0.5">
      <c r="A34" s="7"/>
      <c r="C34">
        <v>103</v>
      </c>
    </row>
    <row r="35" spans="1:9" x14ac:dyDescent="0.5">
      <c r="A35" s="7"/>
      <c r="C35">
        <v>101</v>
      </c>
    </row>
    <row r="36" spans="1:9" x14ac:dyDescent="0.5">
      <c r="A36" s="7" t="s">
        <v>17</v>
      </c>
    </row>
    <row r="37" spans="1:9" x14ac:dyDescent="0.5">
      <c r="A37" s="7" t="s">
        <v>18</v>
      </c>
    </row>
    <row r="38" spans="1:9" x14ac:dyDescent="0.5">
      <c r="A38" s="8"/>
      <c r="B38" s="5"/>
      <c r="C38" s="5"/>
      <c r="D38" s="5"/>
      <c r="E38" s="5"/>
      <c r="F38" s="5"/>
      <c r="G38" s="5"/>
      <c r="H38" s="5"/>
      <c r="I38" s="5"/>
    </row>
    <row r="42" spans="1:9" ht="20.7" x14ac:dyDescent="0.7">
      <c r="A42" s="3" t="s">
        <v>20</v>
      </c>
    </row>
    <row r="43" spans="1:9" ht="15.7" x14ac:dyDescent="0.55000000000000004">
      <c r="A43" s="2" t="s">
        <v>3</v>
      </c>
    </row>
    <row r="44" spans="1:9" ht="14.7" thickBot="1" x14ac:dyDescent="0.55000000000000004">
      <c r="A44" s="1"/>
      <c r="B44" s="6" t="s">
        <v>4</v>
      </c>
      <c r="C44" s="6" t="s">
        <v>5</v>
      </c>
      <c r="D44" s="6" t="s">
        <v>6</v>
      </c>
      <c r="E44" s="6" t="s">
        <v>11</v>
      </c>
      <c r="F44" s="6" t="s">
        <v>7</v>
      </c>
      <c r="G44" s="6" t="s">
        <v>8</v>
      </c>
      <c r="H44" s="6" t="s">
        <v>9</v>
      </c>
      <c r="I44" s="6" t="s">
        <v>10</v>
      </c>
    </row>
    <row r="45" spans="1:9" x14ac:dyDescent="0.5">
      <c r="A45" s="7" t="s">
        <v>12</v>
      </c>
      <c r="B45">
        <v>100</v>
      </c>
      <c r="C45">
        <v>129</v>
      </c>
      <c r="D45">
        <v>98</v>
      </c>
      <c r="E45">
        <v>21</v>
      </c>
      <c r="F45">
        <v>6</v>
      </c>
      <c r="G45">
        <v>74</v>
      </c>
      <c r="H45">
        <v>73</v>
      </c>
      <c r="I45">
        <v>82</v>
      </c>
    </row>
    <row r="46" spans="1:9" x14ac:dyDescent="0.5">
      <c r="A46" s="7" t="s">
        <v>13</v>
      </c>
      <c r="B46">
        <v>100</v>
      </c>
      <c r="C46">
        <v>97</v>
      </c>
      <c r="D46">
        <v>101</v>
      </c>
      <c r="E46">
        <v>22</v>
      </c>
      <c r="F46">
        <v>6</v>
      </c>
      <c r="G46">
        <v>115</v>
      </c>
      <c r="H46">
        <v>125</v>
      </c>
      <c r="I46">
        <v>114</v>
      </c>
    </row>
    <row r="47" spans="1:9" x14ac:dyDescent="0.5">
      <c r="A47" s="7" t="s">
        <v>14</v>
      </c>
      <c r="B47">
        <v>100</v>
      </c>
      <c r="C47">
        <v>105</v>
      </c>
      <c r="D47">
        <v>99</v>
      </c>
      <c r="E47">
        <v>22</v>
      </c>
      <c r="F47">
        <v>6</v>
      </c>
      <c r="G47">
        <v>60</v>
      </c>
      <c r="H47">
        <v>51</v>
      </c>
      <c r="I47">
        <v>120</v>
      </c>
    </row>
    <row r="48" spans="1:9" x14ac:dyDescent="0.5">
      <c r="A48" s="7" t="s">
        <v>15</v>
      </c>
      <c r="B48">
        <v>100</v>
      </c>
      <c r="C48">
        <v>103</v>
      </c>
      <c r="D48">
        <v>98</v>
      </c>
      <c r="E48">
        <v>24</v>
      </c>
      <c r="F48">
        <v>6</v>
      </c>
      <c r="G48">
        <v>86</v>
      </c>
      <c r="H48">
        <v>106</v>
      </c>
      <c r="I48">
        <v>109</v>
      </c>
    </row>
    <row r="49" spans="1:9" x14ac:dyDescent="0.5">
      <c r="A49" s="7" t="s">
        <v>16</v>
      </c>
      <c r="B49">
        <v>100</v>
      </c>
      <c r="C49">
        <v>104</v>
      </c>
      <c r="D49">
        <v>128</v>
      </c>
      <c r="G49">
        <v>102</v>
      </c>
      <c r="H49">
        <v>106</v>
      </c>
      <c r="I49">
        <v>98</v>
      </c>
    </row>
    <row r="50" spans="1:9" x14ac:dyDescent="0.5">
      <c r="A50" s="7" t="s">
        <v>22</v>
      </c>
      <c r="B50">
        <v>100</v>
      </c>
      <c r="C50">
        <v>175</v>
      </c>
      <c r="D50">
        <v>121</v>
      </c>
      <c r="G50">
        <v>91</v>
      </c>
      <c r="H50">
        <v>89</v>
      </c>
      <c r="I50">
        <v>102</v>
      </c>
    </row>
    <row r="51" spans="1:9" x14ac:dyDescent="0.5">
      <c r="A51" s="7" t="s">
        <v>23</v>
      </c>
      <c r="B51">
        <v>100</v>
      </c>
      <c r="C51">
        <v>100</v>
      </c>
      <c r="D51">
        <v>116</v>
      </c>
      <c r="G51">
        <v>191</v>
      </c>
      <c r="H51">
        <v>152</v>
      </c>
      <c r="I51">
        <v>43</v>
      </c>
    </row>
    <row r="52" spans="1:9" x14ac:dyDescent="0.5">
      <c r="A52" s="7" t="s">
        <v>24</v>
      </c>
      <c r="B52">
        <v>100</v>
      </c>
      <c r="C52">
        <v>111</v>
      </c>
      <c r="G52">
        <v>122</v>
      </c>
      <c r="H52">
        <v>32</v>
      </c>
      <c r="I52">
        <v>15</v>
      </c>
    </row>
    <row r="53" spans="1:9" x14ac:dyDescent="0.5">
      <c r="A53" s="7" t="s">
        <v>25</v>
      </c>
      <c r="B53">
        <v>100</v>
      </c>
      <c r="C53">
        <v>102</v>
      </c>
      <c r="G53">
        <v>128</v>
      </c>
      <c r="H53">
        <v>39</v>
      </c>
      <c r="I53">
        <v>13</v>
      </c>
    </row>
    <row r="54" spans="1:9" x14ac:dyDescent="0.5">
      <c r="A54" s="7"/>
      <c r="G54">
        <v>93</v>
      </c>
      <c r="H54">
        <v>137</v>
      </c>
      <c r="I54">
        <v>48</v>
      </c>
    </row>
    <row r="55" spans="1:9" x14ac:dyDescent="0.5">
      <c r="A55" s="7"/>
      <c r="G55">
        <v>85</v>
      </c>
      <c r="H55">
        <v>121</v>
      </c>
      <c r="I55">
        <v>53</v>
      </c>
    </row>
    <row r="56" spans="1:9" x14ac:dyDescent="0.5">
      <c r="A56" s="7"/>
      <c r="G56">
        <v>99</v>
      </c>
      <c r="H56">
        <v>112</v>
      </c>
      <c r="I56">
        <v>70</v>
      </c>
    </row>
    <row r="57" spans="1:9" x14ac:dyDescent="0.5">
      <c r="A57" s="7" t="s">
        <v>17</v>
      </c>
      <c r="G57">
        <v>131</v>
      </c>
      <c r="H57">
        <v>130</v>
      </c>
      <c r="I57">
        <v>92</v>
      </c>
    </row>
    <row r="58" spans="1:9" x14ac:dyDescent="0.5">
      <c r="A58" s="7" t="s">
        <v>18</v>
      </c>
    </row>
    <row r="59" spans="1:9" x14ac:dyDescent="0.5">
      <c r="A59" s="7"/>
      <c r="B59" s="5"/>
      <c r="C59" s="5"/>
      <c r="D59" s="5"/>
      <c r="E59" s="5"/>
      <c r="F59" s="5"/>
      <c r="G59" s="5"/>
      <c r="H59" s="5"/>
      <c r="I59" s="5"/>
    </row>
    <row r="60" spans="1:9" x14ac:dyDescent="0.5">
      <c r="A60" s="1"/>
    </row>
    <row r="61" spans="1:9" x14ac:dyDescent="0.5">
      <c r="A61" s="1"/>
    </row>
    <row r="62" spans="1:9" x14ac:dyDescent="0.5">
      <c r="A62" s="1"/>
    </row>
    <row r="63" spans="1:9" ht="15.7" x14ac:dyDescent="0.55000000000000004">
      <c r="A63" s="2" t="s">
        <v>19</v>
      </c>
    </row>
    <row r="64" spans="1:9" ht="14.7" thickBot="1" x14ac:dyDescent="0.55000000000000004">
      <c r="A64" s="1"/>
      <c r="B64" s="6" t="s">
        <v>4</v>
      </c>
      <c r="C64" s="6" t="s">
        <v>5</v>
      </c>
      <c r="D64" s="6" t="s">
        <v>6</v>
      </c>
      <c r="E64" s="6" t="s">
        <v>11</v>
      </c>
      <c r="F64" s="6" t="s">
        <v>7</v>
      </c>
      <c r="G64" s="6" t="s">
        <v>8</v>
      </c>
      <c r="H64" s="6" t="s">
        <v>9</v>
      </c>
      <c r="I64" s="6" t="s">
        <v>10</v>
      </c>
    </row>
    <row r="65" spans="1:9" x14ac:dyDescent="0.5">
      <c r="A65" s="7" t="s">
        <v>12</v>
      </c>
      <c r="B65">
        <v>100</v>
      </c>
      <c r="C65">
        <v>114</v>
      </c>
      <c r="D65">
        <v>95</v>
      </c>
      <c r="E65">
        <v>24</v>
      </c>
      <c r="F65">
        <v>7</v>
      </c>
      <c r="G65">
        <v>89</v>
      </c>
      <c r="H65">
        <v>89</v>
      </c>
      <c r="I65">
        <v>92</v>
      </c>
    </row>
    <row r="66" spans="1:9" x14ac:dyDescent="0.5">
      <c r="A66" s="7" t="s">
        <v>13</v>
      </c>
      <c r="B66">
        <v>100</v>
      </c>
      <c r="C66">
        <v>113</v>
      </c>
      <c r="D66">
        <v>91</v>
      </c>
      <c r="E66">
        <v>26</v>
      </c>
      <c r="F66">
        <v>8</v>
      </c>
      <c r="G66">
        <v>89</v>
      </c>
      <c r="H66">
        <v>73</v>
      </c>
      <c r="I66">
        <v>87</v>
      </c>
    </row>
    <row r="67" spans="1:9" x14ac:dyDescent="0.5">
      <c r="A67" s="7" t="s">
        <v>14</v>
      </c>
      <c r="B67">
        <v>100</v>
      </c>
      <c r="C67">
        <v>126</v>
      </c>
      <c r="D67">
        <v>99</v>
      </c>
      <c r="E67">
        <v>16</v>
      </c>
      <c r="F67">
        <v>10</v>
      </c>
      <c r="G67">
        <v>96</v>
      </c>
      <c r="H67">
        <v>89</v>
      </c>
      <c r="I67">
        <v>97</v>
      </c>
    </row>
    <row r="68" spans="1:9" x14ac:dyDescent="0.5">
      <c r="A68" s="7" t="s">
        <v>15</v>
      </c>
      <c r="B68">
        <v>100</v>
      </c>
      <c r="C68">
        <v>126</v>
      </c>
      <c r="D68">
        <v>91</v>
      </c>
      <c r="G68">
        <v>62</v>
      </c>
      <c r="H68">
        <v>111</v>
      </c>
      <c r="I68">
        <v>121</v>
      </c>
    </row>
    <row r="69" spans="1:9" x14ac:dyDescent="0.5">
      <c r="A69" s="7" t="s">
        <v>16</v>
      </c>
      <c r="B69">
        <v>100</v>
      </c>
      <c r="C69">
        <v>131</v>
      </c>
      <c r="D69">
        <v>108</v>
      </c>
      <c r="G69">
        <v>115</v>
      </c>
      <c r="H69">
        <v>120</v>
      </c>
      <c r="I69">
        <v>100</v>
      </c>
    </row>
    <row r="70" spans="1:9" x14ac:dyDescent="0.5">
      <c r="A70" s="7" t="s">
        <v>22</v>
      </c>
      <c r="C70">
        <v>78</v>
      </c>
      <c r="H70">
        <v>83</v>
      </c>
    </row>
    <row r="71" spans="1:9" x14ac:dyDescent="0.5">
      <c r="A71" s="7" t="s">
        <v>23</v>
      </c>
      <c r="C71">
        <v>101</v>
      </c>
      <c r="H71">
        <v>104</v>
      </c>
    </row>
    <row r="72" spans="1:9" x14ac:dyDescent="0.5">
      <c r="A72" s="7" t="s">
        <v>24</v>
      </c>
      <c r="C72">
        <v>103</v>
      </c>
      <c r="H72">
        <v>118</v>
      </c>
    </row>
    <row r="73" spans="1:9" x14ac:dyDescent="0.5">
      <c r="A73" s="7" t="s">
        <v>17</v>
      </c>
      <c r="C73">
        <v>101</v>
      </c>
      <c r="H73">
        <v>128</v>
      </c>
    </row>
    <row r="74" spans="1:9" x14ac:dyDescent="0.5">
      <c r="A74" s="7" t="s">
        <v>18</v>
      </c>
    </row>
    <row r="75" spans="1:9" x14ac:dyDescent="0.5">
      <c r="A75" s="8"/>
      <c r="B75" s="5"/>
      <c r="C75" s="5"/>
      <c r="D75" s="5"/>
      <c r="E75" s="5"/>
      <c r="F75" s="5"/>
      <c r="G75" s="5"/>
      <c r="H75" s="5"/>
      <c r="I75" s="5"/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810B6-B544-468B-9392-2854FC5969CB}">
  <dimension ref="A1:AD74"/>
  <sheetViews>
    <sheetView topLeftCell="C16" zoomScale="90" zoomScaleNormal="90" workbookViewId="0">
      <selection activeCell="X17" sqref="X17"/>
    </sheetView>
  </sheetViews>
  <sheetFormatPr defaultRowHeight="14.35" x14ac:dyDescent="0.5"/>
  <cols>
    <col min="2" max="2" width="10.1171875" bestFit="1" customWidth="1"/>
    <col min="3" max="7" width="9.29296875" bestFit="1" customWidth="1"/>
    <col min="8" max="8" width="11.64453125" bestFit="1" customWidth="1"/>
  </cols>
  <sheetData>
    <row r="1" spans="1:30" ht="20.7" x14ac:dyDescent="0.7">
      <c r="A1" s="3" t="s">
        <v>2</v>
      </c>
      <c r="F1" t="s">
        <v>37</v>
      </c>
    </row>
    <row r="2" spans="1:30" ht="20.7" x14ac:dyDescent="0.7">
      <c r="A2" s="3"/>
    </row>
    <row r="3" spans="1:30" ht="15.7" x14ac:dyDescent="0.55000000000000004">
      <c r="A3" s="2" t="s">
        <v>3</v>
      </c>
      <c r="I3" t="s">
        <v>31</v>
      </c>
    </row>
    <row r="4" spans="1:30" ht="14.7" thickBot="1" x14ac:dyDescent="0.55000000000000004">
      <c r="B4" s="6" t="s">
        <v>4</v>
      </c>
      <c r="C4" s="6" t="s">
        <v>5</v>
      </c>
      <c r="D4" s="6" t="s">
        <v>6</v>
      </c>
      <c r="E4" s="6" t="s">
        <v>11</v>
      </c>
      <c r="F4" s="6">
        <v>10</v>
      </c>
      <c r="G4" s="6">
        <v>100</v>
      </c>
      <c r="H4" s="6">
        <v>150</v>
      </c>
      <c r="I4" s="6" t="s">
        <v>8</v>
      </c>
      <c r="J4" s="6" t="s">
        <v>9</v>
      </c>
      <c r="K4" s="6" t="s">
        <v>10</v>
      </c>
      <c r="L4" s="12"/>
      <c r="M4" s="12"/>
      <c r="N4" s="12"/>
      <c r="O4" s="12"/>
      <c r="P4" s="12"/>
      <c r="Q4" s="12"/>
      <c r="R4" s="12"/>
      <c r="S4" s="12"/>
      <c r="U4">
        <v>0</v>
      </c>
      <c r="V4">
        <v>2.5166114784235836</v>
      </c>
      <c r="W4">
        <v>1.5275252316519468</v>
      </c>
      <c r="X4">
        <v>0.57735026918962584</v>
      </c>
      <c r="Y4">
        <v>2.8867513459481287</v>
      </c>
      <c r="Z4">
        <v>5.0332229568471671</v>
      </c>
      <c r="AA4">
        <v>5.5075705472861021</v>
      </c>
      <c r="AB4">
        <v>12.013880860626733</v>
      </c>
      <c r="AC4">
        <v>9.8149545762236379</v>
      </c>
      <c r="AD4">
        <v>5.5677643628300215</v>
      </c>
    </row>
    <row r="5" spans="1:30" x14ac:dyDescent="0.5">
      <c r="A5" s="7" t="s">
        <v>12</v>
      </c>
      <c r="B5">
        <v>100</v>
      </c>
      <c r="C5">
        <v>100</v>
      </c>
      <c r="D5">
        <v>101</v>
      </c>
      <c r="E5">
        <v>21</v>
      </c>
      <c r="F5">
        <v>80</v>
      </c>
      <c r="G5">
        <v>63</v>
      </c>
      <c r="H5">
        <v>47</v>
      </c>
      <c r="I5">
        <v>102</v>
      </c>
      <c r="J5">
        <v>106</v>
      </c>
      <c r="K5">
        <v>109</v>
      </c>
      <c r="L5" s="12"/>
      <c r="M5" s="12"/>
      <c r="N5" s="12"/>
      <c r="O5" s="12"/>
      <c r="P5" s="12"/>
      <c r="Q5" s="12"/>
      <c r="R5" s="12"/>
      <c r="S5" s="12"/>
      <c r="U5">
        <v>0</v>
      </c>
      <c r="V5">
        <v>15.88500340992516</v>
      </c>
      <c r="W5">
        <v>6.6583281184793925</v>
      </c>
      <c r="X5">
        <v>5.2915026221291814</v>
      </c>
      <c r="Y5">
        <v>6.0827625302982193</v>
      </c>
      <c r="Z5">
        <v>3.0550504633038931</v>
      </c>
      <c r="AA5">
        <v>1.5275252316519465</v>
      </c>
      <c r="AB5">
        <v>4.0414518843273806</v>
      </c>
      <c r="AC5">
        <v>12.70170592217179</v>
      </c>
      <c r="AD5">
        <v>4.0414518843273806</v>
      </c>
    </row>
    <row r="6" spans="1:30" x14ac:dyDescent="0.5">
      <c r="A6" s="7" t="s">
        <v>13</v>
      </c>
      <c r="B6">
        <v>100</v>
      </c>
      <c r="C6">
        <v>102</v>
      </c>
      <c r="D6">
        <v>98</v>
      </c>
      <c r="E6">
        <v>22</v>
      </c>
      <c r="F6">
        <v>75</v>
      </c>
      <c r="G6">
        <v>59</v>
      </c>
      <c r="H6">
        <v>58</v>
      </c>
      <c r="I6">
        <v>91</v>
      </c>
      <c r="J6">
        <v>106</v>
      </c>
      <c r="K6">
        <v>102</v>
      </c>
    </row>
    <row r="7" spans="1:30" x14ac:dyDescent="0.5">
      <c r="A7" s="7" t="s">
        <v>14</v>
      </c>
      <c r="B7">
        <v>100</v>
      </c>
      <c r="C7">
        <v>97</v>
      </c>
      <c r="D7">
        <v>99</v>
      </c>
      <c r="E7">
        <v>22</v>
      </c>
      <c r="F7">
        <v>75</v>
      </c>
      <c r="G7">
        <v>53</v>
      </c>
      <c r="H7">
        <v>53</v>
      </c>
      <c r="I7">
        <v>115</v>
      </c>
      <c r="J7">
        <v>89</v>
      </c>
      <c r="K7">
        <v>98</v>
      </c>
    </row>
    <row r="8" spans="1:30" x14ac:dyDescent="0.5">
      <c r="A8" s="7" t="s">
        <v>17</v>
      </c>
      <c r="B8" s="14">
        <v>0</v>
      </c>
      <c r="C8" s="14">
        <f t="shared" ref="C8:K8" si="0">STDEV(C5:C7)</f>
        <v>2.5166114784235836</v>
      </c>
      <c r="D8" s="14">
        <f t="shared" si="0"/>
        <v>1.5275252316519468</v>
      </c>
      <c r="E8" s="14">
        <f t="shared" si="0"/>
        <v>0.57735026918962584</v>
      </c>
      <c r="F8" s="14">
        <f t="shared" si="0"/>
        <v>2.8867513459481287</v>
      </c>
      <c r="G8" s="14">
        <f t="shared" si="0"/>
        <v>5.0332229568471671</v>
      </c>
      <c r="H8" s="14">
        <f t="shared" si="0"/>
        <v>5.5075705472861021</v>
      </c>
      <c r="I8" s="12">
        <f t="shared" si="0"/>
        <v>12.013880860626733</v>
      </c>
      <c r="J8" s="12">
        <f t="shared" si="0"/>
        <v>9.8149545762236379</v>
      </c>
      <c r="K8" s="12">
        <f t="shared" si="0"/>
        <v>5.5677643628300215</v>
      </c>
    </row>
    <row r="9" spans="1:30" x14ac:dyDescent="0.5">
      <c r="A9" s="10" t="s">
        <v>18</v>
      </c>
      <c r="B9" s="15">
        <f>AVERAGE(B5:B7)</f>
        <v>100</v>
      </c>
      <c r="C9" s="15">
        <f t="shared" ref="C9:K9" si="1">AVERAGE(C5:C7)</f>
        <v>99.666666666666671</v>
      </c>
      <c r="D9" s="15">
        <f t="shared" si="1"/>
        <v>99.333333333333329</v>
      </c>
      <c r="E9" s="15">
        <f t="shared" si="1"/>
        <v>21.666666666666668</v>
      </c>
      <c r="F9" s="15">
        <f t="shared" si="1"/>
        <v>76.666666666666671</v>
      </c>
      <c r="G9" s="15">
        <f t="shared" si="1"/>
        <v>58.333333333333336</v>
      </c>
      <c r="H9" s="15">
        <f t="shared" si="1"/>
        <v>52.666666666666664</v>
      </c>
      <c r="I9" s="11">
        <f t="shared" si="1"/>
        <v>102.66666666666667</v>
      </c>
      <c r="J9" s="11">
        <f t="shared" si="1"/>
        <v>100.33333333333333</v>
      </c>
      <c r="K9" s="11">
        <f t="shared" si="1"/>
        <v>103</v>
      </c>
    </row>
    <row r="10" spans="1:30" x14ac:dyDescent="0.5">
      <c r="A10" s="7"/>
    </row>
    <row r="11" spans="1:30" x14ac:dyDescent="0.5">
      <c r="A11" s="1" t="s">
        <v>30</v>
      </c>
      <c r="C11">
        <f>_xlfn.T.TEST(B5:B7,C5:C7,2,2)</f>
        <v>0.82979913905378955</v>
      </c>
      <c r="D11">
        <f>_xlfn.T.TEST($B$5:$B$7,D5:D7,2,2)</f>
        <v>0.49176700102216592</v>
      </c>
      <c r="E11" s="13">
        <f t="shared" ref="E11:H11" si="2">_xlfn.T.TEST($B$5:$B$7,E5:E7,2,2)</f>
        <v>1.9671042461041576E-9</v>
      </c>
      <c r="F11" s="13">
        <f t="shared" si="2"/>
        <v>1.5101140222180067E-4</v>
      </c>
      <c r="G11" s="13">
        <f t="shared" si="2"/>
        <v>1.3746283674997587E-4</v>
      </c>
      <c r="H11" s="13">
        <f t="shared" si="2"/>
        <v>1.1861125736445406E-4</v>
      </c>
      <c r="I11">
        <f>_xlfn.T.TEST($B$57:$B$59,I5:I7,2,2)</f>
        <v>0.72020590816855867</v>
      </c>
      <c r="J11">
        <f>_xlfn.T.TEST($B$57:$B$59,J5:J7,2,2)</f>
        <v>0.95591412745956417</v>
      </c>
      <c r="K11">
        <f>_xlfn.T.TEST($B$57:$B$59,K5:K7,2,2)</f>
        <v>0.4035197551961065</v>
      </c>
    </row>
    <row r="12" spans="1:30" x14ac:dyDescent="0.5">
      <c r="A12" s="1" t="s">
        <v>40</v>
      </c>
      <c r="E12" s="17"/>
      <c r="F12" s="18">
        <f>TTEST(F5:F7,I5:I7,2,2)</f>
        <v>2.1873591130816394E-2</v>
      </c>
      <c r="G12" s="18">
        <f>TTEST(G5:G7,J5:J7,2,2)</f>
        <v>2.738154560646858E-3</v>
      </c>
      <c r="H12" s="18">
        <f>TTEST(H5:H7,K5:K7,2,2)</f>
        <v>3.705685103283971E-4</v>
      </c>
    </row>
    <row r="13" spans="1:30" x14ac:dyDescent="0.5">
      <c r="A13" s="1"/>
      <c r="E13" s="17"/>
      <c r="F13" s="17"/>
      <c r="G13" s="17"/>
      <c r="H13" s="17"/>
    </row>
    <row r="14" spans="1:30" x14ac:dyDescent="0.5">
      <c r="A14" s="1"/>
    </row>
    <row r="15" spans="1:30" ht="14.7" thickBot="1" x14ac:dyDescent="0.55000000000000004">
      <c r="A15" s="1"/>
      <c r="B15" s="6" t="s">
        <v>4</v>
      </c>
      <c r="C15" s="6" t="s">
        <v>45</v>
      </c>
      <c r="D15" s="6" t="s">
        <v>46</v>
      </c>
      <c r="E15" s="6">
        <v>10</v>
      </c>
      <c r="F15" s="6">
        <v>100</v>
      </c>
      <c r="G15" s="6">
        <v>150</v>
      </c>
      <c r="H15" s="6" t="s">
        <v>47</v>
      </c>
    </row>
    <row r="16" spans="1:30" x14ac:dyDescent="0.5">
      <c r="A16" s="1"/>
      <c r="B16">
        <v>100</v>
      </c>
      <c r="C16">
        <v>99.666666666666671</v>
      </c>
      <c r="D16">
        <v>99.333333333333329</v>
      </c>
      <c r="E16">
        <v>76.666666666666671</v>
      </c>
      <c r="F16">
        <v>58.333333333333336</v>
      </c>
      <c r="G16">
        <v>52.666666666666664</v>
      </c>
      <c r="H16">
        <v>21.666666666666668</v>
      </c>
    </row>
    <row r="17" spans="1:11" x14ac:dyDescent="0.5">
      <c r="A17" s="1"/>
      <c r="B17">
        <v>100</v>
      </c>
      <c r="E17">
        <v>102.66666666666667</v>
      </c>
      <c r="F17">
        <v>100.33333333333333</v>
      </c>
      <c r="G17">
        <v>103</v>
      </c>
    </row>
    <row r="18" spans="1:11" x14ac:dyDescent="0.5">
      <c r="A18" s="1"/>
      <c r="C18">
        <v>2.5166114784235836</v>
      </c>
      <c r="D18">
        <v>1.5275252316519468</v>
      </c>
      <c r="E18">
        <v>2.8867513459481287</v>
      </c>
      <c r="F18">
        <v>5.0332229568471671</v>
      </c>
      <c r="G18">
        <v>5.5075705472861021</v>
      </c>
      <c r="H18">
        <v>0.57735026918962584</v>
      </c>
    </row>
    <row r="19" spans="1:11" x14ac:dyDescent="0.5">
      <c r="A19" s="1"/>
      <c r="C19">
        <v>0</v>
      </c>
      <c r="D19">
        <v>0</v>
      </c>
      <c r="E19">
        <v>12.013880860626733</v>
      </c>
      <c r="F19">
        <v>9.8149545762236379</v>
      </c>
      <c r="G19">
        <v>5.5677643628300215</v>
      </c>
      <c r="H19">
        <v>0</v>
      </c>
    </row>
    <row r="20" spans="1:11" x14ac:dyDescent="0.5">
      <c r="A20" s="1"/>
    </row>
    <row r="21" spans="1:11" ht="15.7" x14ac:dyDescent="0.55000000000000004">
      <c r="A21" s="2" t="s">
        <v>19</v>
      </c>
      <c r="I21" t="s">
        <v>31</v>
      </c>
    </row>
    <row r="22" spans="1:11" ht="14.7" thickBot="1" x14ac:dyDescent="0.55000000000000004">
      <c r="B22" s="6" t="s">
        <v>4</v>
      </c>
      <c r="C22" s="6" t="s">
        <v>5</v>
      </c>
      <c r="D22" s="6" t="s">
        <v>6</v>
      </c>
      <c r="E22" s="6" t="s">
        <v>11</v>
      </c>
      <c r="F22" s="6">
        <v>10</v>
      </c>
      <c r="G22" s="6">
        <v>100</v>
      </c>
      <c r="H22" s="6">
        <v>150</v>
      </c>
      <c r="I22" s="6" t="s">
        <v>8</v>
      </c>
      <c r="J22" s="6" t="s">
        <v>9</v>
      </c>
      <c r="K22" s="6" t="s">
        <v>10</v>
      </c>
    </row>
    <row r="23" spans="1:11" x14ac:dyDescent="0.5">
      <c r="A23" s="7" t="s">
        <v>12</v>
      </c>
      <c r="B23">
        <v>100</v>
      </c>
      <c r="C23">
        <v>113</v>
      </c>
      <c r="D23">
        <v>99</v>
      </c>
      <c r="E23">
        <v>24</v>
      </c>
      <c r="F23">
        <v>59</v>
      </c>
      <c r="G23">
        <v>43</v>
      </c>
      <c r="H23">
        <v>38</v>
      </c>
      <c r="I23">
        <v>89</v>
      </c>
      <c r="J23">
        <v>89</v>
      </c>
      <c r="K23">
        <v>100</v>
      </c>
    </row>
    <row r="24" spans="1:11" x14ac:dyDescent="0.5">
      <c r="A24" s="7" t="s">
        <v>13</v>
      </c>
      <c r="B24">
        <v>100</v>
      </c>
      <c r="C24">
        <v>114</v>
      </c>
      <c r="D24">
        <v>95</v>
      </c>
      <c r="E24">
        <v>26</v>
      </c>
      <c r="F24">
        <v>58</v>
      </c>
      <c r="G24">
        <v>39</v>
      </c>
      <c r="H24">
        <v>39</v>
      </c>
      <c r="I24">
        <v>89</v>
      </c>
      <c r="J24">
        <v>89</v>
      </c>
      <c r="K24">
        <v>97</v>
      </c>
    </row>
    <row r="25" spans="1:11" x14ac:dyDescent="0.5">
      <c r="A25" s="7" t="s">
        <v>14</v>
      </c>
      <c r="B25">
        <v>100</v>
      </c>
      <c r="C25">
        <v>86</v>
      </c>
      <c r="D25">
        <v>108</v>
      </c>
      <c r="E25">
        <v>16</v>
      </c>
      <c r="F25">
        <v>48</v>
      </c>
      <c r="G25">
        <v>45</v>
      </c>
      <c r="H25">
        <v>41</v>
      </c>
      <c r="I25">
        <v>96</v>
      </c>
      <c r="J25">
        <v>111</v>
      </c>
      <c r="K25">
        <v>92</v>
      </c>
    </row>
    <row r="26" spans="1:11" x14ac:dyDescent="0.5">
      <c r="A26" s="7" t="s">
        <v>17</v>
      </c>
      <c r="B26" s="12">
        <f>STDEV(B23:B25)</f>
        <v>0</v>
      </c>
      <c r="C26" s="12">
        <f t="shared" ref="C26:K26" si="3">STDEV(C23:C25)</f>
        <v>15.88500340992516</v>
      </c>
      <c r="D26" s="12">
        <f t="shared" si="3"/>
        <v>6.6583281184793925</v>
      </c>
      <c r="E26" s="12">
        <f t="shared" si="3"/>
        <v>5.2915026221291814</v>
      </c>
      <c r="F26" s="12">
        <f t="shared" si="3"/>
        <v>6.0827625302982193</v>
      </c>
      <c r="G26" s="12">
        <f t="shared" si="3"/>
        <v>3.0550504633038931</v>
      </c>
      <c r="H26" s="12">
        <f t="shared" si="3"/>
        <v>1.5275252316519465</v>
      </c>
      <c r="I26" s="12">
        <f t="shared" si="3"/>
        <v>4.0414518843273806</v>
      </c>
      <c r="J26" s="12">
        <f t="shared" si="3"/>
        <v>12.70170592217179</v>
      </c>
      <c r="K26" s="12">
        <f t="shared" si="3"/>
        <v>4.0414518843273806</v>
      </c>
    </row>
    <row r="27" spans="1:11" x14ac:dyDescent="0.5">
      <c r="A27" s="10" t="s">
        <v>18</v>
      </c>
      <c r="B27" s="11">
        <f>AVERAGE(B23:B25)</f>
        <v>100</v>
      </c>
      <c r="C27" s="11">
        <f t="shared" ref="C27:K27" si="4">AVERAGE(C23:C25)</f>
        <v>104.33333333333333</v>
      </c>
      <c r="D27" s="11">
        <f t="shared" si="4"/>
        <v>100.66666666666667</v>
      </c>
      <c r="E27" s="11">
        <f t="shared" si="4"/>
        <v>22</v>
      </c>
      <c r="F27" s="11">
        <f t="shared" si="4"/>
        <v>55</v>
      </c>
      <c r="G27" s="11">
        <f t="shared" si="4"/>
        <v>42.333333333333336</v>
      </c>
      <c r="H27" s="11">
        <f t="shared" si="4"/>
        <v>39.333333333333336</v>
      </c>
      <c r="I27" s="11">
        <f t="shared" si="4"/>
        <v>91.333333333333329</v>
      </c>
      <c r="J27" s="11">
        <f t="shared" si="4"/>
        <v>96.333333333333329</v>
      </c>
      <c r="K27" s="11">
        <f t="shared" si="4"/>
        <v>96.333333333333329</v>
      </c>
    </row>
    <row r="28" spans="1:11" x14ac:dyDescent="0.5">
      <c r="A28" s="8"/>
    </row>
    <row r="29" spans="1:11" x14ac:dyDescent="0.5">
      <c r="A29" s="7" t="s">
        <v>30</v>
      </c>
      <c r="C29">
        <f>_xlfn.T.TEST($B$23:$B$25,C23:C25,2,2)</f>
        <v>0.6612007017299466</v>
      </c>
      <c r="D29">
        <f t="shared" ref="D29:H29" si="5">_xlfn.T.TEST($B$23:$B$25,D23:D25,2,2)</f>
        <v>0.87074207512756496</v>
      </c>
      <c r="E29" s="13">
        <f t="shared" si="5"/>
        <v>1.3977123043684137E-5</v>
      </c>
      <c r="F29" s="13">
        <f t="shared" si="5"/>
        <v>2.1381139979352687E-4</v>
      </c>
      <c r="G29" s="13">
        <f t="shared" si="5"/>
        <v>5.2189009977951287E-6</v>
      </c>
      <c r="H29" s="13">
        <f t="shared" si="5"/>
        <v>2.6757785714745592E-7</v>
      </c>
      <c r="I29" s="13">
        <f t="shared" ref="I29:K29" si="6">_xlfn.T.TEST($B$68:$B$70,I23:I25,2,2)</f>
        <v>2.0576872792993067E-2</v>
      </c>
      <c r="J29">
        <f t="shared" si="6"/>
        <v>0.64332996318186264</v>
      </c>
      <c r="K29">
        <f t="shared" si="6"/>
        <v>0.19117998721848539</v>
      </c>
    </row>
    <row r="30" spans="1:11" x14ac:dyDescent="0.5">
      <c r="A30" s="7" t="s">
        <v>40</v>
      </c>
      <c r="F30" s="18">
        <f>TTEST(F23:F25,I23:I25,2,2)</f>
        <v>9.9693517260963276E-4</v>
      </c>
      <c r="G30" s="18">
        <f>TTEST(G23:G25,J23:J25,2,2)</f>
        <v>2.014449223852605E-3</v>
      </c>
      <c r="H30" s="18">
        <f>TTEST(H23:H25,K23:K25,2,2)</f>
        <v>2.1727926154901198E-5</v>
      </c>
    </row>
    <row r="34" spans="2:8" ht="14.7" thickBot="1" x14ac:dyDescent="0.55000000000000004">
      <c r="B34" s="6" t="s">
        <v>4</v>
      </c>
      <c r="C34" s="6" t="s">
        <v>45</v>
      </c>
      <c r="D34" s="6" t="s">
        <v>46</v>
      </c>
      <c r="E34" s="6">
        <v>10</v>
      </c>
      <c r="F34" s="6">
        <v>100</v>
      </c>
      <c r="G34" s="6">
        <v>150</v>
      </c>
      <c r="H34" s="6" t="s">
        <v>47</v>
      </c>
    </row>
    <row r="35" spans="2:8" x14ac:dyDescent="0.5">
      <c r="B35">
        <v>100</v>
      </c>
      <c r="D35">
        <v>100.66666666666667</v>
      </c>
      <c r="E35">
        <v>55</v>
      </c>
      <c r="F35">
        <v>42.333333333333336</v>
      </c>
      <c r="G35">
        <v>39.333333333333336</v>
      </c>
      <c r="H35">
        <v>22</v>
      </c>
    </row>
    <row r="36" spans="2:8" x14ac:dyDescent="0.5">
      <c r="B36">
        <v>100</v>
      </c>
      <c r="C36">
        <v>104.33333333333333</v>
      </c>
      <c r="E36">
        <v>91.333333333333329</v>
      </c>
      <c r="F36">
        <v>96.333333333333329</v>
      </c>
      <c r="G36">
        <v>96.333333333333329</v>
      </c>
    </row>
    <row r="53" spans="1:8" x14ac:dyDescent="0.5">
      <c r="A53" t="s">
        <v>36</v>
      </c>
    </row>
    <row r="54" spans="1:8" ht="20.7" x14ac:dyDescent="0.7">
      <c r="A54" s="3" t="s">
        <v>20</v>
      </c>
    </row>
    <row r="55" spans="1:8" ht="15.7" x14ac:dyDescent="0.55000000000000004">
      <c r="A55" s="2" t="s">
        <v>3</v>
      </c>
    </row>
    <row r="56" spans="1:8" ht="14.7" thickBot="1" x14ac:dyDescent="0.55000000000000004">
      <c r="A56" s="1"/>
      <c r="B56" s="6" t="s">
        <v>4</v>
      </c>
      <c r="C56" s="6" t="s">
        <v>5</v>
      </c>
      <c r="D56" s="6" t="s">
        <v>6</v>
      </c>
      <c r="E56" s="6" t="s">
        <v>11</v>
      </c>
      <c r="F56" s="6" t="s">
        <v>8</v>
      </c>
      <c r="G56" s="6" t="s">
        <v>9</v>
      </c>
      <c r="H56" s="6" t="s">
        <v>10</v>
      </c>
    </row>
    <row r="57" spans="1:8" x14ac:dyDescent="0.5">
      <c r="A57" s="7" t="s">
        <v>12</v>
      </c>
      <c r="B57">
        <v>100</v>
      </c>
      <c r="C57">
        <v>100</v>
      </c>
      <c r="D57">
        <v>101</v>
      </c>
      <c r="E57">
        <v>21</v>
      </c>
      <c r="F57">
        <v>102</v>
      </c>
      <c r="G57">
        <v>106</v>
      </c>
      <c r="H57">
        <v>109</v>
      </c>
    </row>
    <row r="58" spans="1:8" x14ac:dyDescent="0.5">
      <c r="A58" s="7" t="s">
        <v>13</v>
      </c>
      <c r="B58">
        <v>100</v>
      </c>
      <c r="C58">
        <v>102</v>
      </c>
      <c r="D58">
        <v>98</v>
      </c>
      <c r="E58">
        <v>22</v>
      </c>
      <c r="F58">
        <v>91</v>
      </c>
      <c r="G58">
        <v>106</v>
      </c>
      <c r="H58">
        <v>102</v>
      </c>
    </row>
    <row r="59" spans="1:8" x14ac:dyDescent="0.5">
      <c r="A59" s="7" t="s">
        <v>14</v>
      </c>
      <c r="B59">
        <v>100</v>
      </c>
      <c r="C59">
        <v>97</v>
      </c>
      <c r="D59">
        <v>99</v>
      </c>
      <c r="E59">
        <v>22</v>
      </c>
      <c r="F59">
        <v>115</v>
      </c>
      <c r="G59">
        <v>89</v>
      </c>
      <c r="H59">
        <v>98</v>
      </c>
    </row>
    <row r="60" spans="1:8" x14ac:dyDescent="0.5">
      <c r="A60" s="7" t="s">
        <v>17</v>
      </c>
      <c r="B60" s="12">
        <f>STDEV(B57:B59)</f>
        <v>0</v>
      </c>
      <c r="C60" s="12">
        <f t="shared" ref="C60:H60" si="7">STDEV(C57:C59)</f>
        <v>2.5166114784235836</v>
      </c>
      <c r="D60" s="12">
        <f t="shared" si="7"/>
        <v>1.5275252316519468</v>
      </c>
      <c r="E60" s="12">
        <f t="shared" si="7"/>
        <v>0.57735026918962584</v>
      </c>
      <c r="F60" s="12">
        <f t="shared" si="7"/>
        <v>12.013880860626733</v>
      </c>
      <c r="G60" s="12">
        <f t="shared" si="7"/>
        <v>9.8149545762236379</v>
      </c>
      <c r="H60" s="12">
        <f t="shared" si="7"/>
        <v>5.5677643628300215</v>
      </c>
    </row>
    <row r="61" spans="1:8" x14ac:dyDescent="0.5">
      <c r="A61" s="10" t="s">
        <v>18</v>
      </c>
      <c r="B61" s="11">
        <f>AVERAGE(B57:B59)</f>
        <v>100</v>
      </c>
      <c r="C61" s="11">
        <f t="shared" ref="C61:H61" si="8">AVERAGE(C57:C59)</f>
        <v>99.666666666666671</v>
      </c>
      <c r="D61" s="11">
        <f t="shared" si="8"/>
        <v>99.333333333333329</v>
      </c>
      <c r="E61" s="11">
        <f t="shared" si="8"/>
        <v>21.666666666666668</v>
      </c>
      <c r="F61" s="11">
        <f t="shared" si="8"/>
        <v>102.66666666666667</v>
      </c>
      <c r="G61" s="11">
        <f t="shared" si="8"/>
        <v>100.33333333333333</v>
      </c>
      <c r="H61" s="11">
        <f t="shared" si="8"/>
        <v>103</v>
      </c>
    </row>
    <row r="62" spans="1:8" x14ac:dyDescent="0.5">
      <c r="A62" s="7"/>
    </row>
    <row r="63" spans="1:8" x14ac:dyDescent="0.5">
      <c r="A63" s="1" t="s">
        <v>30</v>
      </c>
      <c r="C63">
        <f>_xlfn.T.TEST($B$57:$B$59,C57:C59,2,2)</f>
        <v>0.82979913905378955</v>
      </c>
      <c r="D63">
        <f t="shared" ref="D63:H63" si="9">_xlfn.T.TEST($B$57:$B$59,D57:D59,2,2)</f>
        <v>0.49176700102216592</v>
      </c>
      <c r="E63" s="13">
        <f t="shared" si="9"/>
        <v>1.9671042461041576E-9</v>
      </c>
      <c r="F63">
        <f t="shared" si="9"/>
        <v>0.72020590816855867</v>
      </c>
      <c r="G63">
        <f t="shared" si="9"/>
        <v>0.95591412745956417</v>
      </c>
      <c r="H63">
        <f t="shared" si="9"/>
        <v>0.4035197551961065</v>
      </c>
    </row>
    <row r="64" spans="1:8" x14ac:dyDescent="0.5">
      <c r="A64" s="1"/>
    </row>
    <row r="65" spans="1:8" x14ac:dyDescent="0.5">
      <c r="A65" s="1"/>
    </row>
    <row r="66" spans="1:8" ht="15.7" x14ac:dyDescent="0.55000000000000004">
      <c r="A66" s="2" t="s">
        <v>19</v>
      </c>
    </row>
    <row r="67" spans="1:8" ht="14.7" thickBot="1" x14ac:dyDescent="0.55000000000000004">
      <c r="A67" s="1"/>
      <c r="B67" s="6" t="s">
        <v>4</v>
      </c>
      <c r="C67" s="6" t="s">
        <v>5</v>
      </c>
      <c r="D67" s="6" t="s">
        <v>6</v>
      </c>
      <c r="E67" s="6" t="s">
        <v>11</v>
      </c>
      <c r="F67" s="6" t="s">
        <v>8</v>
      </c>
      <c r="G67" s="6" t="s">
        <v>9</v>
      </c>
      <c r="H67" s="6" t="s">
        <v>10</v>
      </c>
    </row>
    <row r="68" spans="1:8" x14ac:dyDescent="0.5">
      <c r="A68" s="7" t="s">
        <v>12</v>
      </c>
      <c r="B68">
        <v>100</v>
      </c>
      <c r="C68">
        <v>113</v>
      </c>
      <c r="D68">
        <v>99</v>
      </c>
      <c r="E68">
        <v>24</v>
      </c>
      <c r="F68">
        <v>89</v>
      </c>
      <c r="G68">
        <v>89</v>
      </c>
      <c r="H68">
        <v>100</v>
      </c>
    </row>
    <row r="69" spans="1:8" x14ac:dyDescent="0.5">
      <c r="A69" s="7" t="s">
        <v>13</v>
      </c>
      <c r="B69">
        <v>100</v>
      </c>
      <c r="C69">
        <v>114</v>
      </c>
      <c r="D69">
        <v>95</v>
      </c>
      <c r="E69">
        <v>26</v>
      </c>
      <c r="F69">
        <v>89</v>
      </c>
      <c r="G69">
        <v>89</v>
      </c>
      <c r="H69">
        <v>97</v>
      </c>
    </row>
    <row r="70" spans="1:8" x14ac:dyDescent="0.5">
      <c r="A70" s="7" t="s">
        <v>14</v>
      </c>
      <c r="B70">
        <v>100</v>
      </c>
      <c r="C70">
        <v>86</v>
      </c>
      <c r="D70">
        <v>108</v>
      </c>
      <c r="E70">
        <v>16</v>
      </c>
      <c r="F70">
        <v>96</v>
      </c>
      <c r="G70">
        <v>111</v>
      </c>
      <c r="H70">
        <v>92</v>
      </c>
    </row>
    <row r="71" spans="1:8" x14ac:dyDescent="0.5">
      <c r="A71" s="7" t="s">
        <v>17</v>
      </c>
      <c r="B71" s="12">
        <f>STDEV(B68:B70)</f>
        <v>0</v>
      </c>
      <c r="C71" s="12">
        <f t="shared" ref="C71:H71" si="10">STDEV(C68:C70)</f>
        <v>15.88500340992516</v>
      </c>
      <c r="D71" s="12">
        <f t="shared" si="10"/>
        <v>6.6583281184793925</v>
      </c>
      <c r="E71" s="12">
        <f t="shared" si="10"/>
        <v>5.2915026221291814</v>
      </c>
      <c r="F71" s="12">
        <f t="shared" si="10"/>
        <v>4.0414518843273806</v>
      </c>
      <c r="G71" s="12">
        <f t="shared" si="10"/>
        <v>12.70170592217179</v>
      </c>
      <c r="H71" s="12">
        <f t="shared" si="10"/>
        <v>4.0414518843273806</v>
      </c>
    </row>
    <row r="72" spans="1:8" x14ac:dyDescent="0.5">
      <c r="A72" s="10" t="s">
        <v>18</v>
      </c>
      <c r="B72" s="11">
        <f>AVERAGE(B68:B70)</f>
        <v>100</v>
      </c>
      <c r="C72" s="11">
        <f t="shared" ref="C72:H72" si="11">AVERAGE(C68:C70)</f>
        <v>104.33333333333333</v>
      </c>
      <c r="D72" s="11">
        <f t="shared" si="11"/>
        <v>100.66666666666667</v>
      </c>
      <c r="E72" s="11">
        <f t="shared" si="11"/>
        <v>22</v>
      </c>
      <c r="F72" s="11">
        <f t="shared" si="11"/>
        <v>91.333333333333329</v>
      </c>
      <c r="G72" s="11">
        <f t="shared" si="11"/>
        <v>96.333333333333329</v>
      </c>
      <c r="H72" s="11">
        <f t="shared" si="11"/>
        <v>96.333333333333329</v>
      </c>
    </row>
    <row r="74" spans="1:8" x14ac:dyDescent="0.5">
      <c r="A74" s="1" t="s">
        <v>30</v>
      </c>
      <c r="C74">
        <f>_xlfn.T.TEST($B$68:$B$70,C68:C70,2,2)</f>
        <v>0.6612007017299466</v>
      </c>
      <c r="D74">
        <f t="shared" ref="D74:H74" si="12">_xlfn.T.TEST($B$68:$B$70,D68:D70,2,2)</f>
        <v>0.87074207512756496</v>
      </c>
      <c r="E74" s="13">
        <f t="shared" si="12"/>
        <v>1.3977123043684137E-5</v>
      </c>
      <c r="F74" s="13">
        <f t="shared" si="12"/>
        <v>2.0576872792993067E-2</v>
      </c>
      <c r="G74">
        <f t="shared" si="12"/>
        <v>0.64332996318186264</v>
      </c>
      <c r="H74">
        <f t="shared" si="12"/>
        <v>0.19117998721848539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99291-0E5B-4279-8C4E-3A3C5CACA248}">
  <dimension ref="A1:M68"/>
  <sheetViews>
    <sheetView topLeftCell="A48" workbookViewId="0">
      <selection activeCell="A3" sqref="A3:B3"/>
    </sheetView>
  </sheetViews>
  <sheetFormatPr defaultRowHeight="14.35" x14ac:dyDescent="0.5"/>
  <sheetData>
    <row r="1" spans="1:13" ht="20.7" x14ac:dyDescent="0.7">
      <c r="A1" s="3" t="s">
        <v>0</v>
      </c>
      <c r="C1" s="3" t="s">
        <v>1</v>
      </c>
    </row>
    <row r="3" spans="1:13" ht="20.7" x14ac:dyDescent="0.7">
      <c r="A3" s="3" t="s">
        <v>2</v>
      </c>
    </row>
    <row r="4" spans="1:13" ht="15.7" x14ac:dyDescent="0.55000000000000004">
      <c r="A4" s="2" t="s">
        <v>3</v>
      </c>
    </row>
    <row r="5" spans="1:13" ht="14.7" thickBot="1" x14ac:dyDescent="0.55000000000000004">
      <c r="B5" s="6" t="s">
        <v>4</v>
      </c>
      <c r="C5" s="6" t="s">
        <v>5</v>
      </c>
      <c r="D5" s="6" t="s">
        <v>6</v>
      </c>
      <c r="E5" s="6" t="s">
        <v>11</v>
      </c>
      <c r="F5" s="6" t="s">
        <v>7</v>
      </c>
      <c r="G5" s="6" t="s">
        <v>8</v>
      </c>
      <c r="H5" s="6" t="s">
        <v>9</v>
      </c>
      <c r="I5" s="6" t="s">
        <v>10</v>
      </c>
    </row>
    <row r="6" spans="1:13" x14ac:dyDescent="0.5">
      <c r="A6" s="7" t="s">
        <v>12</v>
      </c>
      <c r="B6">
        <v>100</v>
      </c>
      <c r="C6">
        <v>91</v>
      </c>
      <c r="D6">
        <v>86</v>
      </c>
      <c r="E6">
        <v>21</v>
      </c>
      <c r="F6">
        <v>17</v>
      </c>
      <c r="G6">
        <v>101</v>
      </c>
      <c r="H6">
        <v>83</v>
      </c>
      <c r="I6">
        <v>79</v>
      </c>
    </row>
    <row r="7" spans="1:13" x14ac:dyDescent="0.5">
      <c r="A7" s="7" t="s">
        <v>13</v>
      </c>
      <c r="B7">
        <v>100</v>
      </c>
      <c r="C7">
        <v>84</v>
      </c>
      <c r="D7">
        <v>96</v>
      </c>
      <c r="E7">
        <v>17</v>
      </c>
      <c r="F7">
        <v>16</v>
      </c>
      <c r="G7">
        <v>115</v>
      </c>
      <c r="H7">
        <v>86</v>
      </c>
      <c r="I7">
        <v>81</v>
      </c>
    </row>
    <row r="8" spans="1:13" x14ac:dyDescent="0.5">
      <c r="A8" s="7" t="s">
        <v>14</v>
      </c>
      <c r="B8">
        <v>100</v>
      </c>
      <c r="C8">
        <v>103</v>
      </c>
      <c r="D8">
        <v>92</v>
      </c>
      <c r="E8">
        <v>17</v>
      </c>
      <c r="G8">
        <v>109</v>
      </c>
      <c r="H8">
        <v>77</v>
      </c>
      <c r="I8">
        <v>67</v>
      </c>
    </row>
    <row r="9" spans="1:13" x14ac:dyDescent="0.5">
      <c r="A9" s="7" t="s">
        <v>15</v>
      </c>
      <c r="B9">
        <v>100</v>
      </c>
      <c r="C9">
        <v>77</v>
      </c>
      <c r="D9">
        <v>78</v>
      </c>
      <c r="G9">
        <v>103</v>
      </c>
      <c r="H9">
        <v>77</v>
      </c>
      <c r="I9">
        <v>50</v>
      </c>
      <c r="M9" s="9"/>
    </row>
    <row r="10" spans="1:13" x14ac:dyDescent="0.5">
      <c r="A10" s="7" t="s">
        <v>16</v>
      </c>
      <c r="B10">
        <v>100</v>
      </c>
      <c r="C10">
        <v>121</v>
      </c>
      <c r="D10">
        <v>69</v>
      </c>
      <c r="G10">
        <v>80</v>
      </c>
      <c r="H10">
        <v>66</v>
      </c>
      <c r="I10">
        <v>43</v>
      </c>
    </row>
    <row r="11" spans="1:13" x14ac:dyDescent="0.5">
      <c r="A11" s="7" t="s">
        <v>22</v>
      </c>
      <c r="B11">
        <v>100</v>
      </c>
      <c r="C11">
        <v>124</v>
      </c>
      <c r="D11">
        <v>144</v>
      </c>
      <c r="G11">
        <v>61</v>
      </c>
      <c r="H11">
        <v>57</v>
      </c>
      <c r="I11">
        <v>35</v>
      </c>
    </row>
    <row r="12" spans="1:13" x14ac:dyDescent="0.5">
      <c r="A12" s="7" t="s">
        <v>23</v>
      </c>
      <c r="B12">
        <v>100</v>
      </c>
      <c r="C12">
        <v>145</v>
      </c>
      <c r="D12">
        <v>140</v>
      </c>
      <c r="G12">
        <v>66</v>
      </c>
      <c r="H12">
        <v>53</v>
      </c>
      <c r="I12">
        <v>27</v>
      </c>
    </row>
    <row r="13" spans="1:13" x14ac:dyDescent="0.5">
      <c r="A13" s="7" t="s">
        <v>24</v>
      </c>
      <c r="B13">
        <v>100</v>
      </c>
      <c r="C13">
        <v>99</v>
      </c>
      <c r="D13">
        <v>94</v>
      </c>
      <c r="H13">
        <v>111</v>
      </c>
      <c r="I13">
        <v>48</v>
      </c>
    </row>
    <row r="14" spans="1:13" x14ac:dyDescent="0.5">
      <c r="A14" s="7"/>
      <c r="C14">
        <v>45</v>
      </c>
      <c r="D14">
        <v>115</v>
      </c>
      <c r="H14">
        <v>110</v>
      </c>
      <c r="I14">
        <v>64</v>
      </c>
    </row>
    <row r="15" spans="1:13" x14ac:dyDescent="0.5">
      <c r="A15" s="7"/>
      <c r="H15">
        <v>50</v>
      </c>
      <c r="I15">
        <v>125</v>
      </c>
    </row>
    <row r="16" spans="1:13" x14ac:dyDescent="0.5">
      <c r="A16" s="7"/>
      <c r="H16">
        <v>61</v>
      </c>
      <c r="I16">
        <v>112</v>
      </c>
    </row>
    <row r="17" spans="1:9" x14ac:dyDescent="0.5">
      <c r="A17" s="7" t="s">
        <v>17</v>
      </c>
      <c r="B17" s="4"/>
      <c r="C17" s="4"/>
      <c r="D17" s="4"/>
      <c r="F17" s="4"/>
      <c r="G17" s="4"/>
      <c r="H17" s="4"/>
      <c r="I17" s="4"/>
    </row>
    <row r="18" spans="1:9" x14ac:dyDescent="0.5">
      <c r="A18" s="7" t="s">
        <v>18</v>
      </c>
    </row>
    <row r="19" spans="1:9" x14ac:dyDescent="0.5">
      <c r="A19" s="7"/>
      <c r="B19" s="5"/>
      <c r="C19" s="5"/>
      <c r="D19" s="5"/>
      <c r="E19" s="5"/>
      <c r="F19" s="5"/>
      <c r="G19" s="5"/>
      <c r="H19" s="5"/>
      <c r="I19" s="5"/>
    </row>
    <row r="20" spans="1:9" x14ac:dyDescent="0.5">
      <c r="A20" s="1"/>
    </row>
    <row r="21" spans="1:9" x14ac:dyDescent="0.5">
      <c r="A21" s="1"/>
    </row>
    <row r="22" spans="1:9" x14ac:dyDescent="0.5">
      <c r="A22" s="1"/>
    </row>
    <row r="23" spans="1:9" ht="15.7" x14ac:dyDescent="0.55000000000000004">
      <c r="A23" s="2" t="s">
        <v>19</v>
      </c>
    </row>
    <row r="24" spans="1:9" ht="14.7" thickBot="1" x14ac:dyDescent="0.55000000000000004">
      <c r="B24" s="6" t="s">
        <v>4</v>
      </c>
      <c r="C24" s="6" t="s">
        <v>5</v>
      </c>
      <c r="D24" s="6" t="s">
        <v>6</v>
      </c>
      <c r="E24" s="6" t="s">
        <v>11</v>
      </c>
      <c r="F24" s="6" t="s">
        <v>7</v>
      </c>
      <c r="G24" s="6" t="s">
        <v>8</v>
      </c>
      <c r="H24" s="6" t="s">
        <v>9</v>
      </c>
      <c r="I24" s="6" t="s">
        <v>10</v>
      </c>
    </row>
    <row r="25" spans="1:9" x14ac:dyDescent="0.5">
      <c r="A25" s="7" t="s">
        <v>12</v>
      </c>
      <c r="B25">
        <v>100</v>
      </c>
      <c r="C25">
        <v>100</v>
      </c>
      <c r="D25">
        <v>85</v>
      </c>
      <c r="E25">
        <v>12</v>
      </c>
      <c r="F25">
        <v>13</v>
      </c>
      <c r="G25">
        <v>49</v>
      </c>
      <c r="H25">
        <v>41</v>
      </c>
      <c r="I25">
        <v>28</v>
      </c>
    </row>
    <row r="26" spans="1:9" x14ac:dyDescent="0.5">
      <c r="A26" s="7" t="s">
        <v>13</v>
      </c>
      <c r="B26">
        <v>100</v>
      </c>
      <c r="C26">
        <v>91</v>
      </c>
      <c r="D26">
        <v>84</v>
      </c>
      <c r="E26">
        <v>16</v>
      </c>
      <c r="F26">
        <v>13</v>
      </c>
      <c r="G26">
        <v>46</v>
      </c>
      <c r="H26">
        <v>37</v>
      </c>
      <c r="I26">
        <v>26</v>
      </c>
    </row>
    <row r="27" spans="1:9" x14ac:dyDescent="0.5">
      <c r="A27" s="7" t="s">
        <v>14</v>
      </c>
      <c r="B27">
        <v>100</v>
      </c>
      <c r="C27">
        <v>89</v>
      </c>
      <c r="D27">
        <v>84</v>
      </c>
      <c r="E27">
        <v>22</v>
      </c>
      <c r="F27">
        <v>12</v>
      </c>
      <c r="G27">
        <v>50</v>
      </c>
      <c r="H27">
        <v>31</v>
      </c>
      <c r="I27">
        <v>25</v>
      </c>
    </row>
    <row r="28" spans="1:9" x14ac:dyDescent="0.5">
      <c r="A28" s="7" t="s">
        <v>15</v>
      </c>
      <c r="B28">
        <v>100</v>
      </c>
      <c r="C28">
        <v>95</v>
      </c>
      <c r="D28">
        <v>82</v>
      </c>
      <c r="E28">
        <v>2</v>
      </c>
      <c r="G28">
        <v>52</v>
      </c>
      <c r="H28">
        <v>53</v>
      </c>
      <c r="I28">
        <v>32</v>
      </c>
    </row>
    <row r="29" spans="1:9" x14ac:dyDescent="0.5">
      <c r="A29" s="7" t="s">
        <v>16</v>
      </c>
      <c r="B29">
        <v>100</v>
      </c>
      <c r="C29">
        <v>107</v>
      </c>
      <c r="D29">
        <v>102</v>
      </c>
      <c r="E29">
        <v>2</v>
      </c>
      <c r="G29">
        <v>55</v>
      </c>
      <c r="H29">
        <v>36</v>
      </c>
      <c r="I29">
        <v>37</v>
      </c>
    </row>
    <row r="30" spans="1:9" x14ac:dyDescent="0.5">
      <c r="A30" s="7" t="s">
        <v>22</v>
      </c>
      <c r="B30">
        <v>100</v>
      </c>
      <c r="C30">
        <v>76</v>
      </c>
      <c r="D30">
        <v>99</v>
      </c>
      <c r="G30">
        <v>21</v>
      </c>
      <c r="H30">
        <v>32</v>
      </c>
      <c r="I30">
        <v>18</v>
      </c>
    </row>
    <row r="31" spans="1:9" x14ac:dyDescent="0.5">
      <c r="A31" s="7"/>
      <c r="C31">
        <v>85</v>
      </c>
      <c r="D31">
        <v>81</v>
      </c>
      <c r="G31">
        <v>34</v>
      </c>
      <c r="H31">
        <v>31</v>
      </c>
      <c r="I31">
        <v>33</v>
      </c>
    </row>
    <row r="32" spans="1:9" x14ac:dyDescent="0.5">
      <c r="A32" s="7"/>
    </row>
    <row r="33" spans="1:9" x14ac:dyDescent="0.5">
      <c r="A33" s="7" t="s">
        <v>17</v>
      </c>
    </row>
    <row r="34" spans="1:9" x14ac:dyDescent="0.5">
      <c r="A34" s="7" t="s">
        <v>18</v>
      </c>
    </row>
    <row r="35" spans="1:9" x14ac:dyDescent="0.5">
      <c r="A35" s="8"/>
      <c r="B35" s="5"/>
      <c r="C35" s="5"/>
      <c r="D35" s="5"/>
      <c r="E35" s="5"/>
      <c r="F35" s="5"/>
      <c r="G35" s="5"/>
      <c r="H35" s="5"/>
      <c r="I35" s="5"/>
    </row>
    <row r="39" spans="1:9" ht="20.7" x14ac:dyDescent="0.7">
      <c r="A39" s="3" t="s">
        <v>20</v>
      </c>
    </row>
    <row r="40" spans="1:9" ht="15.7" x14ac:dyDescent="0.55000000000000004">
      <c r="A40" s="2" t="s">
        <v>3</v>
      </c>
    </row>
    <row r="41" spans="1:9" ht="14.7" thickBot="1" x14ac:dyDescent="0.55000000000000004">
      <c r="A41" s="1"/>
      <c r="B41" s="6" t="s">
        <v>4</v>
      </c>
      <c r="C41" s="6" t="s">
        <v>5</v>
      </c>
      <c r="D41" s="6" t="s">
        <v>6</v>
      </c>
      <c r="E41" s="6" t="s">
        <v>11</v>
      </c>
      <c r="F41" s="6" t="s">
        <v>7</v>
      </c>
      <c r="G41" s="6" t="s">
        <v>8</v>
      </c>
      <c r="H41" s="6" t="s">
        <v>9</v>
      </c>
      <c r="I41" s="6" t="s">
        <v>10</v>
      </c>
    </row>
    <row r="42" spans="1:9" x14ac:dyDescent="0.5">
      <c r="A42" s="7" t="s">
        <v>12</v>
      </c>
      <c r="B42">
        <v>100</v>
      </c>
      <c r="C42">
        <v>91</v>
      </c>
      <c r="D42">
        <v>86</v>
      </c>
      <c r="E42">
        <v>21</v>
      </c>
      <c r="F42">
        <v>17</v>
      </c>
      <c r="G42">
        <v>112</v>
      </c>
      <c r="H42">
        <v>93</v>
      </c>
      <c r="I42">
        <v>73</v>
      </c>
    </row>
    <row r="43" spans="1:9" x14ac:dyDescent="0.5">
      <c r="A43" s="7" t="s">
        <v>13</v>
      </c>
      <c r="B43">
        <v>100</v>
      </c>
      <c r="C43">
        <v>84</v>
      </c>
      <c r="D43">
        <v>96</v>
      </c>
      <c r="E43">
        <v>17</v>
      </c>
      <c r="F43">
        <v>16</v>
      </c>
      <c r="G43">
        <v>110</v>
      </c>
      <c r="H43">
        <v>98</v>
      </c>
      <c r="I43">
        <v>88</v>
      </c>
    </row>
    <row r="44" spans="1:9" x14ac:dyDescent="0.5">
      <c r="A44" s="7" t="s">
        <v>14</v>
      </c>
      <c r="B44">
        <v>100</v>
      </c>
      <c r="C44">
        <v>103</v>
      </c>
      <c r="D44">
        <v>92</v>
      </c>
      <c r="E44">
        <v>17</v>
      </c>
      <c r="G44">
        <v>109</v>
      </c>
      <c r="H44">
        <v>98</v>
      </c>
      <c r="I44">
        <v>21</v>
      </c>
    </row>
    <row r="45" spans="1:9" x14ac:dyDescent="0.5">
      <c r="A45" s="7" t="s">
        <v>15</v>
      </c>
      <c r="B45">
        <v>100</v>
      </c>
      <c r="C45">
        <v>77</v>
      </c>
      <c r="D45">
        <v>78</v>
      </c>
      <c r="G45">
        <v>138</v>
      </c>
      <c r="H45">
        <v>120</v>
      </c>
      <c r="I45">
        <v>25</v>
      </c>
    </row>
    <row r="46" spans="1:9" x14ac:dyDescent="0.5">
      <c r="A46" s="7" t="s">
        <v>16</v>
      </c>
      <c r="B46">
        <v>100</v>
      </c>
      <c r="C46">
        <v>121</v>
      </c>
      <c r="D46">
        <v>69</v>
      </c>
      <c r="G46">
        <v>85</v>
      </c>
      <c r="H46">
        <v>39</v>
      </c>
    </row>
    <row r="47" spans="1:9" x14ac:dyDescent="0.5">
      <c r="A47" s="7" t="s">
        <v>22</v>
      </c>
      <c r="B47">
        <v>100</v>
      </c>
      <c r="C47">
        <v>124</v>
      </c>
      <c r="D47">
        <v>144</v>
      </c>
      <c r="G47">
        <v>93</v>
      </c>
      <c r="H47">
        <v>41</v>
      </c>
    </row>
    <row r="48" spans="1:9" x14ac:dyDescent="0.5">
      <c r="A48" s="7" t="s">
        <v>23</v>
      </c>
      <c r="B48">
        <v>100</v>
      </c>
      <c r="C48">
        <v>145</v>
      </c>
      <c r="D48">
        <v>140</v>
      </c>
      <c r="G48">
        <v>87</v>
      </c>
      <c r="H48">
        <v>31</v>
      </c>
    </row>
    <row r="49" spans="1:9" x14ac:dyDescent="0.5">
      <c r="A49" s="7" t="s">
        <v>24</v>
      </c>
      <c r="B49">
        <v>100</v>
      </c>
      <c r="C49">
        <v>99</v>
      </c>
      <c r="D49">
        <v>94</v>
      </c>
    </row>
    <row r="50" spans="1:9" x14ac:dyDescent="0.5">
      <c r="A50" s="7" t="s">
        <v>17</v>
      </c>
      <c r="C50">
        <v>45</v>
      </c>
      <c r="D50">
        <v>115</v>
      </c>
    </row>
    <row r="51" spans="1:9" x14ac:dyDescent="0.5">
      <c r="A51" s="7" t="s">
        <v>18</v>
      </c>
    </row>
    <row r="52" spans="1:9" x14ac:dyDescent="0.5">
      <c r="A52" s="7"/>
      <c r="B52" s="5"/>
      <c r="C52" s="5"/>
      <c r="D52" s="5"/>
      <c r="E52" s="5"/>
      <c r="F52" s="5"/>
      <c r="G52" s="5"/>
      <c r="H52" s="5"/>
      <c r="I52" s="5"/>
    </row>
    <row r="53" spans="1:9" x14ac:dyDescent="0.5">
      <c r="A53" s="1"/>
    </row>
    <row r="54" spans="1:9" x14ac:dyDescent="0.5">
      <c r="A54" s="1"/>
    </row>
    <row r="55" spans="1:9" x14ac:dyDescent="0.5">
      <c r="A55" s="1"/>
    </row>
    <row r="56" spans="1:9" ht="15.7" x14ac:dyDescent="0.55000000000000004">
      <c r="A56" s="2" t="s">
        <v>19</v>
      </c>
    </row>
    <row r="57" spans="1:9" ht="14.7" thickBot="1" x14ac:dyDescent="0.55000000000000004">
      <c r="A57" s="1"/>
      <c r="B57" s="6" t="s">
        <v>4</v>
      </c>
      <c r="C57" s="6" t="s">
        <v>5</v>
      </c>
      <c r="D57" s="6" t="s">
        <v>6</v>
      </c>
      <c r="E57" s="6" t="s">
        <v>11</v>
      </c>
      <c r="F57" s="6" t="s">
        <v>7</v>
      </c>
      <c r="G57" s="6" t="s">
        <v>8</v>
      </c>
      <c r="H57" s="6" t="s">
        <v>9</v>
      </c>
      <c r="I57" s="6" t="s">
        <v>10</v>
      </c>
    </row>
    <row r="58" spans="1:9" x14ac:dyDescent="0.5">
      <c r="A58" s="7" t="s">
        <v>12</v>
      </c>
      <c r="B58">
        <v>100</v>
      </c>
      <c r="C58">
        <v>100</v>
      </c>
      <c r="D58">
        <v>85</v>
      </c>
      <c r="E58">
        <v>12</v>
      </c>
      <c r="F58">
        <v>13</v>
      </c>
      <c r="G58">
        <v>99</v>
      </c>
      <c r="H58">
        <v>102</v>
      </c>
      <c r="I58">
        <v>93</v>
      </c>
    </row>
    <row r="59" spans="1:9" x14ac:dyDescent="0.5">
      <c r="A59" s="7" t="s">
        <v>13</v>
      </c>
      <c r="B59">
        <v>100</v>
      </c>
      <c r="C59">
        <v>91</v>
      </c>
      <c r="D59">
        <v>84</v>
      </c>
      <c r="E59">
        <v>16</v>
      </c>
      <c r="F59">
        <v>13</v>
      </c>
      <c r="G59">
        <v>99</v>
      </c>
      <c r="H59">
        <v>104</v>
      </c>
      <c r="I59">
        <v>93</v>
      </c>
    </row>
    <row r="60" spans="1:9" x14ac:dyDescent="0.5">
      <c r="A60" s="7" t="s">
        <v>14</v>
      </c>
      <c r="B60">
        <v>100</v>
      </c>
      <c r="C60">
        <v>89</v>
      </c>
      <c r="D60">
        <v>84</v>
      </c>
      <c r="E60">
        <v>22</v>
      </c>
      <c r="F60">
        <v>12</v>
      </c>
      <c r="G60">
        <v>86</v>
      </c>
      <c r="H60">
        <v>112</v>
      </c>
      <c r="I60">
        <v>92</v>
      </c>
    </row>
    <row r="61" spans="1:9" x14ac:dyDescent="0.5">
      <c r="A61" s="7" t="s">
        <v>15</v>
      </c>
      <c r="B61">
        <v>100</v>
      </c>
      <c r="C61">
        <v>95</v>
      </c>
      <c r="D61">
        <v>82</v>
      </c>
      <c r="E61">
        <v>2</v>
      </c>
    </row>
    <row r="62" spans="1:9" x14ac:dyDescent="0.5">
      <c r="A62" s="7" t="s">
        <v>16</v>
      </c>
      <c r="B62">
        <v>100</v>
      </c>
      <c r="C62">
        <v>107</v>
      </c>
      <c r="D62">
        <v>102</v>
      </c>
      <c r="E62">
        <v>2</v>
      </c>
    </row>
    <row r="63" spans="1:9" x14ac:dyDescent="0.5">
      <c r="A63" s="7" t="s">
        <v>22</v>
      </c>
      <c r="B63">
        <v>100</v>
      </c>
      <c r="C63">
        <v>76</v>
      </c>
      <c r="D63">
        <v>99</v>
      </c>
    </row>
    <row r="64" spans="1:9" x14ac:dyDescent="0.5">
      <c r="A64" s="7" t="s">
        <v>23</v>
      </c>
      <c r="B64">
        <v>100</v>
      </c>
      <c r="C64">
        <v>85</v>
      </c>
      <c r="D64">
        <v>81</v>
      </c>
    </row>
    <row r="65" spans="1:9" x14ac:dyDescent="0.5">
      <c r="A65" s="7" t="s">
        <v>24</v>
      </c>
    </row>
    <row r="66" spans="1:9" x14ac:dyDescent="0.5">
      <c r="A66" s="7" t="s">
        <v>17</v>
      </c>
    </row>
    <row r="67" spans="1:9" x14ac:dyDescent="0.5">
      <c r="A67" s="7" t="s">
        <v>18</v>
      </c>
    </row>
    <row r="68" spans="1:9" x14ac:dyDescent="0.5">
      <c r="A68" s="8"/>
      <c r="B68" s="5"/>
      <c r="C68" s="5"/>
      <c r="D68" s="5"/>
      <c r="E68" s="5"/>
      <c r="F68" s="5"/>
      <c r="G68" s="5"/>
      <c r="H68" s="5"/>
      <c r="I6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6AB81-6470-49F1-A6F8-06BA4C28AAB1}">
  <dimension ref="A1:AD45"/>
  <sheetViews>
    <sheetView tabSelected="1" zoomScale="80" zoomScaleNormal="80" workbookViewId="0">
      <selection activeCell="J51" sqref="J51"/>
    </sheetView>
  </sheetViews>
  <sheetFormatPr defaultRowHeight="14.35" x14ac:dyDescent="0.5"/>
  <cols>
    <col min="2" max="2" width="11" bestFit="1" customWidth="1"/>
    <col min="3" max="3" width="10.29296875" bestFit="1" customWidth="1"/>
    <col min="4" max="4" width="10.41015625" bestFit="1" customWidth="1"/>
    <col min="5" max="5" width="10" bestFit="1" customWidth="1"/>
    <col min="6" max="7" width="11.64453125" bestFit="1" customWidth="1"/>
    <col min="8" max="8" width="10" bestFit="1" customWidth="1"/>
    <col min="10" max="10" width="11.5859375" bestFit="1" customWidth="1"/>
    <col min="11" max="11" width="10.5859375" bestFit="1" customWidth="1"/>
    <col min="12" max="12" width="11.5859375" bestFit="1" customWidth="1"/>
    <col min="13" max="13" width="10.5859375" bestFit="1" customWidth="1"/>
    <col min="14" max="14" width="11.5859375" bestFit="1" customWidth="1"/>
    <col min="15" max="16" width="10.5859375" bestFit="1" customWidth="1"/>
  </cols>
  <sheetData>
    <row r="1" spans="1:30" ht="20.7" x14ac:dyDescent="0.7">
      <c r="A1" s="3" t="s">
        <v>2</v>
      </c>
    </row>
    <row r="2" spans="1:30" ht="21" thickBot="1" x14ac:dyDescent="0.75">
      <c r="A2" s="3"/>
      <c r="J2" s="6" t="s">
        <v>4</v>
      </c>
      <c r="K2" s="6" t="s">
        <v>42</v>
      </c>
      <c r="L2" s="6" t="s">
        <v>43</v>
      </c>
      <c r="M2" s="6" t="s">
        <v>33</v>
      </c>
      <c r="N2" s="6" t="s">
        <v>9</v>
      </c>
      <c r="O2" s="6" t="s">
        <v>10</v>
      </c>
      <c r="P2" s="6" t="s">
        <v>44</v>
      </c>
      <c r="R2" s="1" t="s">
        <v>34</v>
      </c>
    </row>
    <row r="3" spans="1:30" ht="15.7" x14ac:dyDescent="0.55000000000000004">
      <c r="A3" s="2" t="s">
        <v>3</v>
      </c>
      <c r="I3" t="s">
        <v>38</v>
      </c>
      <c r="J3" s="12">
        <v>100</v>
      </c>
      <c r="K3" s="12">
        <v>97.666666666666671</v>
      </c>
      <c r="L3" s="12">
        <v>101.66666666666667</v>
      </c>
      <c r="M3" s="12">
        <v>104.33333333333333</v>
      </c>
      <c r="N3" s="12">
        <v>53.333333333333336</v>
      </c>
      <c r="O3" s="12">
        <v>42</v>
      </c>
      <c r="P3" s="12">
        <v>18.333333333333332</v>
      </c>
      <c r="R3" t="s">
        <v>32</v>
      </c>
    </row>
    <row r="4" spans="1:30" ht="14.7" thickBot="1" x14ac:dyDescent="0.55000000000000004">
      <c r="B4" s="6" t="s">
        <v>4</v>
      </c>
      <c r="C4" s="6" t="s">
        <v>5</v>
      </c>
      <c r="D4" s="6" t="s">
        <v>6</v>
      </c>
      <c r="E4" s="6">
        <v>10</v>
      </c>
      <c r="F4" s="6">
        <v>100</v>
      </c>
      <c r="G4" s="6">
        <v>150</v>
      </c>
      <c r="H4" s="6" t="s">
        <v>11</v>
      </c>
      <c r="I4" t="s">
        <v>39</v>
      </c>
      <c r="J4" s="12"/>
      <c r="K4" s="12"/>
      <c r="L4" s="12"/>
      <c r="M4" s="12">
        <v>110.33333333333333</v>
      </c>
      <c r="N4" s="12">
        <v>96.333333333333329</v>
      </c>
      <c r="O4" s="12">
        <v>80.5</v>
      </c>
      <c r="P4" s="12"/>
      <c r="R4" s="12" t="s">
        <v>31</v>
      </c>
      <c r="S4" s="12"/>
      <c r="U4">
        <v>0</v>
      </c>
      <c r="V4">
        <v>6.1101009266077861</v>
      </c>
      <c r="W4">
        <v>2</v>
      </c>
      <c r="X4">
        <v>2.3094010767584989</v>
      </c>
      <c r="Y4">
        <v>4.1633319989322652</v>
      </c>
      <c r="Z4">
        <v>3.5118845842842461</v>
      </c>
      <c r="AA4">
        <v>6.5574385243020004</v>
      </c>
      <c r="AB4">
        <v>1.5275252316519468</v>
      </c>
      <c r="AC4">
        <v>2.8867513459481287</v>
      </c>
      <c r="AD4">
        <v>10.606601717798213</v>
      </c>
    </row>
    <row r="5" spans="1:30" x14ac:dyDescent="0.5">
      <c r="A5" s="7" t="s">
        <v>12</v>
      </c>
      <c r="B5">
        <v>100</v>
      </c>
      <c r="C5">
        <v>91</v>
      </c>
      <c r="D5">
        <v>115</v>
      </c>
      <c r="E5">
        <v>101</v>
      </c>
      <c r="F5">
        <v>50</v>
      </c>
      <c r="G5">
        <v>35</v>
      </c>
      <c r="H5">
        <v>21</v>
      </c>
      <c r="J5" s="12"/>
      <c r="K5" s="12"/>
      <c r="L5" s="12"/>
      <c r="M5" s="12"/>
      <c r="N5" s="12"/>
      <c r="O5" s="12"/>
      <c r="P5" s="12"/>
      <c r="Q5" s="12"/>
      <c r="R5" s="12"/>
      <c r="S5" s="12"/>
      <c r="U5">
        <v>0</v>
      </c>
      <c r="V5">
        <v>6.0277137733417074</v>
      </c>
      <c r="W5">
        <v>9.0737717258774673</v>
      </c>
      <c r="X5">
        <v>7.2111025509279782</v>
      </c>
      <c r="Y5">
        <v>2.5166114784235831</v>
      </c>
      <c r="Z5">
        <v>0.57735026918962584</v>
      </c>
      <c r="AA5">
        <v>1.5275252316519465</v>
      </c>
      <c r="AB5">
        <v>7.5055534994651349</v>
      </c>
      <c r="AC5">
        <v>5.2915026221291814</v>
      </c>
      <c r="AD5">
        <v>0.57735026918962573</v>
      </c>
    </row>
    <row r="6" spans="1:30" x14ac:dyDescent="0.5">
      <c r="A6" s="7" t="s">
        <v>13</v>
      </c>
      <c r="B6">
        <v>100</v>
      </c>
      <c r="C6">
        <v>99</v>
      </c>
      <c r="D6">
        <v>94</v>
      </c>
      <c r="E6">
        <v>103</v>
      </c>
      <c r="F6">
        <v>53</v>
      </c>
      <c r="G6">
        <v>43</v>
      </c>
      <c r="H6">
        <v>17</v>
      </c>
    </row>
    <row r="7" spans="1:30" x14ac:dyDescent="0.5">
      <c r="A7" s="7" t="s">
        <v>14</v>
      </c>
      <c r="B7">
        <v>100</v>
      </c>
      <c r="C7">
        <v>103</v>
      </c>
      <c r="D7">
        <v>96</v>
      </c>
      <c r="E7">
        <v>109</v>
      </c>
      <c r="F7">
        <v>57</v>
      </c>
      <c r="G7">
        <v>48</v>
      </c>
      <c r="H7">
        <v>17</v>
      </c>
    </row>
    <row r="8" spans="1:30" x14ac:dyDescent="0.5">
      <c r="A8" s="7" t="s">
        <v>17</v>
      </c>
      <c r="B8" s="16">
        <f t="shared" ref="B8:H8" si="0">STDEV(B5:B7,B5:B7)</f>
        <v>0</v>
      </c>
      <c r="C8" s="16">
        <f t="shared" si="0"/>
        <v>5.4650404085117854</v>
      </c>
      <c r="D8" s="16">
        <f t="shared" si="0"/>
        <v>10.366613075960087</v>
      </c>
      <c r="E8" s="16">
        <f t="shared" si="0"/>
        <v>3.723797345005051</v>
      </c>
      <c r="F8" s="16">
        <f t="shared" si="0"/>
        <v>3.1411250638372659</v>
      </c>
      <c r="G8" s="16">
        <f t="shared" si="0"/>
        <v>5.8651513194460723</v>
      </c>
      <c r="H8" s="16">
        <f t="shared" si="0"/>
        <v>2.0655911179772852</v>
      </c>
    </row>
    <row r="9" spans="1:30" x14ac:dyDescent="0.5">
      <c r="A9" s="10" t="s">
        <v>18</v>
      </c>
      <c r="B9" s="11">
        <f>AVERAGE(B5:B7)</f>
        <v>100</v>
      </c>
      <c r="C9" s="11">
        <f t="shared" ref="C9:D9" si="1">AVERAGE(C5:C7)</f>
        <v>97.666666666666671</v>
      </c>
      <c r="D9" s="11">
        <f t="shared" si="1"/>
        <v>101.66666666666667</v>
      </c>
      <c r="E9" s="11">
        <f>AVERAGE(E5:E7)</f>
        <v>104.33333333333333</v>
      </c>
      <c r="F9" s="11">
        <f>AVERAGE(F5:F7)</f>
        <v>53.333333333333336</v>
      </c>
      <c r="G9" s="11">
        <f>AVERAGE(G5:G7)</f>
        <v>42</v>
      </c>
      <c r="H9" s="11">
        <f>AVERAGE(H5:H7)</f>
        <v>18.333333333333332</v>
      </c>
    </row>
    <row r="10" spans="1:30" x14ac:dyDescent="0.5">
      <c r="A10" s="7"/>
    </row>
    <row r="11" spans="1:30" x14ac:dyDescent="0.5">
      <c r="A11" s="1" t="s">
        <v>30</v>
      </c>
      <c r="C11">
        <f>_xlfn.T.TEST($B$5:$B$7,C5:C7,2,2)</f>
        <v>0.54448915465391479</v>
      </c>
      <c r="D11">
        <f>_xlfn.T.TEST(B5:B7,D5:D7,2,2)</f>
        <v>0.81557471970201956</v>
      </c>
      <c r="E11">
        <f>_xlfn.T.TEST($B$5:$B$7,E5:E7,2,2)</f>
        <v>0.14576688461229378</v>
      </c>
      <c r="F11" s="13">
        <f>_xlfn.T.TEST($B$5:$B$7,F5:F7,2,2)</f>
        <v>2.1115269241757392E-5</v>
      </c>
      <c r="G11" s="13">
        <f>_xlfn.T.TEST($B$5:$B$7,G5:G7,2,2)</f>
        <v>1.0590026139062116E-4</v>
      </c>
      <c r="H11" s="13">
        <f>_xlfn.T.TEST($B$5:$B$7,H5:H7,2,2)</f>
        <v>4.2555482085310481E-7</v>
      </c>
    </row>
    <row r="12" spans="1:30" x14ac:dyDescent="0.5">
      <c r="A12" s="1" t="s">
        <v>40</v>
      </c>
      <c r="E12" s="18">
        <f>TTEST(E5:E7,E28:E30,2,2)</f>
        <v>7.908370315117709E-2</v>
      </c>
      <c r="F12" s="18">
        <f>TTEST(F5:F7,F28:F30,2,2)</f>
        <v>8.1257781479755173E-5</v>
      </c>
      <c r="G12" s="18">
        <f>TTEST(G5:G7,G28:G30,2,2)</f>
        <v>1.3930639606189494E-2</v>
      </c>
    </row>
    <row r="13" spans="1:30" x14ac:dyDescent="0.5">
      <c r="A13" s="1"/>
    </row>
    <row r="14" spans="1:30" ht="15.7" x14ac:dyDescent="0.55000000000000004">
      <c r="A14" s="2" t="s">
        <v>19</v>
      </c>
    </row>
    <row r="15" spans="1:30" ht="14.7" thickBot="1" x14ac:dyDescent="0.55000000000000004">
      <c r="B15" s="6" t="s">
        <v>4</v>
      </c>
      <c r="C15" s="6" t="s">
        <v>5</v>
      </c>
      <c r="D15" s="6" t="s">
        <v>6</v>
      </c>
      <c r="E15" s="6">
        <v>10</v>
      </c>
      <c r="F15" s="6">
        <v>100</v>
      </c>
      <c r="G15" s="6">
        <v>150</v>
      </c>
      <c r="H15" s="6" t="s">
        <v>11</v>
      </c>
    </row>
    <row r="16" spans="1:30" x14ac:dyDescent="0.5">
      <c r="A16" s="7" t="s">
        <v>12</v>
      </c>
      <c r="B16">
        <v>100</v>
      </c>
      <c r="C16">
        <v>100</v>
      </c>
      <c r="D16">
        <v>102</v>
      </c>
      <c r="E16">
        <v>55</v>
      </c>
      <c r="F16">
        <v>32</v>
      </c>
      <c r="G16">
        <v>25</v>
      </c>
      <c r="H16">
        <v>12</v>
      </c>
    </row>
    <row r="17" spans="1:18" x14ac:dyDescent="0.5">
      <c r="A17" s="7" t="s">
        <v>13</v>
      </c>
      <c r="B17">
        <v>100</v>
      </c>
      <c r="C17">
        <v>95</v>
      </c>
      <c r="D17">
        <v>99</v>
      </c>
      <c r="E17">
        <v>52</v>
      </c>
      <c r="F17">
        <v>31</v>
      </c>
      <c r="G17">
        <v>26</v>
      </c>
      <c r="H17">
        <v>16</v>
      </c>
    </row>
    <row r="18" spans="1:18" x14ac:dyDescent="0.5">
      <c r="A18" s="7" t="s">
        <v>14</v>
      </c>
      <c r="B18">
        <v>100</v>
      </c>
      <c r="C18">
        <v>107</v>
      </c>
      <c r="D18">
        <v>85</v>
      </c>
      <c r="E18">
        <v>50</v>
      </c>
      <c r="F18">
        <v>31</v>
      </c>
      <c r="G18">
        <v>28</v>
      </c>
      <c r="H18">
        <v>2</v>
      </c>
    </row>
    <row r="19" spans="1:18" x14ac:dyDescent="0.5">
      <c r="A19" s="7" t="s">
        <v>17</v>
      </c>
      <c r="B19" s="12">
        <f>STDEV(B16:B18)</f>
        <v>0</v>
      </c>
      <c r="C19" s="12">
        <f t="shared" ref="C19:D19" si="2">STDEV(C16:C18)</f>
        <v>6.0277137733417074</v>
      </c>
      <c r="D19" s="12">
        <f t="shared" si="2"/>
        <v>9.0737717258774673</v>
      </c>
      <c r="E19" s="12">
        <f>STDEV(E16:E18)</f>
        <v>2.5166114784235831</v>
      </c>
      <c r="F19" s="12">
        <f>STDEV(F16:F18)</f>
        <v>0.57735026918962584</v>
      </c>
      <c r="G19" s="12">
        <f>STDEV(G16:G18)</f>
        <v>1.5275252316519465</v>
      </c>
      <c r="H19" s="12">
        <f>STDEV(H16:H18)</f>
        <v>7.2111025509279782</v>
      </c>
    </row>
    <row r="20" spans="1:18" x14ac:dyDescent="0.5">
      <c r="A20" s="10" t="s">
        <v>18</v>
      </c>
      <c r="B20" s="11">
        <f>AVERAGE(B16:B18)</f>
        <v>100</v>
      </c>
      <c r="C20" s="11">
        <f t="shared" ref="C20:D20" si="3">AVERAGE(C16:C18)</f>
        <v>100.66666666666667</v>
      </c>
      <c r="D20" s="11">
        <f t="shared" si="3"/>
        <v>95.333333333333329</v>
      </c>
      <c r="E20" s="11">
        <f>AVERAGE(E16:E18)</f>
        <v>52.333333333333336</v>
      </c>
      <c r="F20" s="11">
        <f>AVERAGE(F16:F18)</f>
        <v>31.333333333333332</v>
      </c>
      <c r="G20" s="11">
        <f>AVERAGE(G16:G18)</f>
        <v>26.333333333333332</v>
      </c>
      <c r="H20" s="11">
        <f>AVERAGE(H16:H18)</f>
        <v>10</v>
      </c>
    </row>
    <row r="21" spans="1:18" x14ac:dyDescent="0.5">
      <c r="A21" s="8"/>
    </row>
    <row r="22" spans="1:18" x14ac:dyDescent="0.5">
      <c r="A22" s="7" t="s">
        <v>30</v>
      </c>
      <c r="C22">
        <f>_xlfn.T.TEST($B$16:$B$18,C16:C18,2,2)</f>
        <v>0.85741400369918064</v>
      </c>
      <c r="D22">
        <f t="shared" ref="D22" si="4">_xlfn.T.TEST($B$16:$B$18,D16:D18,2,2)</f>
        <v>0.42337636626482178</v>
      </c>
      <c r="E22" s="13">
        <f>_xlfn.T.TEST($B$16:$B$18,E16:E18,2,2)</f>
        <v>5.147886267361737E-6</v>
      </c>
      <c r="F22" s="13">
        <f>_xlfn.T.TEST($B$16:$B$18,F16:F18,2,2)</f>
        <v>3.3313030667723149E-9</v>
      </c>
      <c r="G22" s="13">
        <f>_xlfn.T.TEST($B$16:$B$18,G16:G18,2,2)</f>
        <v>1.2312986103439273E-7</v>
      </c>
      <c r="H22" s="13">
        <f>_xlfn.T.TEST($B$16:$B$18,H16:H18,2,2)</f>
        <v>2.7087876733785069E-5</v>
      </c>
    </row>
    <row r="23" spans="1:18" x14ac:dyDescent="0.5">
      <c r="A23" s="7" t="s">
        <v>41</v>
      </c>
      <c r="E23" s="18">
        <f>TTEST(E16:E18,E39:E41,2,2)</f>
        <v>7.5550290976483347E-4</v>
      </c>
      <c r="F23" s="18">
        <f>TTEST(F39:F41,F16:F18,2,2)</f>
        <v>1.7025824170251052E-5</v>
      </c>
      <c r="G23" s="18">
        <f>TTEST(G16:G18,G39:G41,2,2)</f>
        <v>2.4453118443554629E-7</v>
      </c>
    </row>
    <row r="24" spans="1:18" ht="14.7" thickBot="1" x14ac:dyDescent="0.55000000000000004">
      <c r="J24" s="6" t="s">
        <v>4</v>
      </c>
      <c r="K24" s="6" t="s">
        <v>42</v>
      </c>
      <c r="L24" s="6" t="s">
        <v>43</v>
      </c>
      <c r="M24" s="6" t="s">
        <v>8</v>
      </c>
      <c r="N24" s="6" t="s">
        <v>9</v>
      </c>
      <c r="O24" s="6" t="s">
        <v>10</v>
      </c>
      <c r="P24" s="6" t="s">
        <v>44</v>
      </c>
      <c r="R24" s="1" t="s">
        <v>35</v>
      </c>
    </row>
    <row r="25" spans="1:18" ht="20.7" x14ac:dyDescent="0.7">
      <c r="A25" s="3" t="s">
        <v>20</v>
      </c>
      <c r="J25" s="12">
        <v>100</v>
      </c>
      <c r="K25" s="12">
        <v>100.66666666666667</v>
      </c>
      <c r="L25" s="12">
        <v>95.333333333333329</v>
      </c>
      <c r="M25" s="12">
        <v>52.333333333333336</v>
      </c>
      <c r="N25" s="12">
        <v>31.333333333333332</v>
      </c>
      <c r="O25" s="12">
        <v>26.333333333333332</v>
      </c>
      <c r="P25" s="12">
        <v>10</v>
      </c>
    </row>
    <row r="26" spans="1:18" ht="15.7" x14ac:dyDescent="0.55000000000000004">
      <c r="A26" s="2" t="s">
        <v>3</v>
      </c>
      <c r="J26" s="12">
        <v>100</v>
      </c>
      <c r="K26" s="12"/>
      <c r="L26" s="12"/>
      <c r="M26" s="12">
        <v>94.666666666666671</v>
      </c>
      <c r="N26" s="12">
        <v>106</v>
      </c>
      <c r="O26" s="12">
        <v>92.666666666666671</v>
      </c>
      <c r="P26" s="12"/>
      <c r="R26" t="s">
        <v>31</v>
      </c>
    </row>
    <row r="27" spans="1:18" ht="14.7" thickBot="1" x14ac:dyDescent="0.55000000000000004">
      <c r="A27" s="1"/>
      <c r="B27" s="6" t="s">
        <v>4</v>
      </c>
      <c r="C27" s="6" t="s">
        <v>5</v>
      </c>
      <c r="D27" s="6" t="s">
        <v>6</v>
      </c>
      <c r="E27" s="6" t="s">
        <v>8</v>
      </c>
      <c r="F27" s="6" t="s">
        <v>9</v>
      </c>
      <c r="G27" s="6" t="s">
        <v>10</v>
      </c>
      <c r="H27" s="6" t="s">
        <v>11</v>
      </c>
      <c r="K27">
        <v>6.0277137733417074</v>
      </c>
      <c r="L27">
        <v>9.0737717258774673</v>
      </c>
      <c r="M27">
        <v>2.5166114784235831</v>
      </c>
      <c r="N27">
        <v>0.57735026918962584</v>
      </c>
      <c r="O27">
        <v>1.5275252316519465</v>
      </c>
      <c r="P27">
        <v>7.2111025509279782</v>
      </c>
    </row>
    <row r="28" spans="1:18" x14ac:dyDescent="0.5">
      <c r="A28" s="7" t="s">
        <v>12</v>
      </c>
      <c r="B28">
        <v>100</v>
      </c>
      <c r="C28">
        <v>91</v>
      </c>
      <c r="D28">
        <v>115</v>
      </c>
      <c r="E28">
        <v>109</v>
      </c>
      <c r="F28">
        <v>98</v>
      </c>
      <c r="G28">
        <v>88</v>
      </c>
      <c r="H28">
        <v>21</v>
      </c>
      <c r="K28">
        <v>0</v>
      </c>
      <c r="L28">
        <v>0</v>
      </c>
      <c r="M28">
        <v>7.5055534994651349</v>
      </c>
      <c r="N28">
        <v>5.2915026221291814</v>
      </c>
      <c r="O28">
        <v>0.57735026918962573</v>
      </c>
      <c r="P28">
        <v>0</v>
      </c>
    </row>
    <row r="29" spans="1:18" x14ac:dyDescent="0.5">
      <c r="A29" s="7" t="s">
        <v>13</v>
      </c>
      <c r="B29">
        <v>100</v>
      </c>
      <c r="C29">
        <v>99</v>
      </c>
      <c r="D29">
        <v>94</v>
      </c>
      <c r="E29">
        <v>110</v>
      </c>
      <c r="F29">
        <v>98</v>
      </c>
      <c r="G29">
        <v>73</v>
      </c>
      <c r="H29">
        <v>17</v>
      </c>
    </row>
    <row r="30" spans="1:18" x14ac:dyDescent="0.5">
      <c r="A30" s="7" t="s">
        <v>14</v>
      </c>
      <c r="B30">
        <v>100</v>
      </c>
      <c r="C30">
        <v>103</v>
      </c>
      <c r="D30">
        <v>96</v>
      </c>
      <c r="E30">
        <v>112</v>
      </c>
      <c r="F30">
        <v>93</v>
      </c>
      <c r="H30">
        <v>17</v>
      </c>
    </row>
    <row r="31" spans="1:18" x14ac:dyDescent="0.5">
      <c r="A31" s="7" t="s">
        <v>17</v>
      </c>
      <c r="B31" s="12">
        <f>STDEV(B28:B30)</f>
        <v>0</v>
      </c>
      <c r="C31" s="12">
        <f t="shared" ref="C31:D31" si="5">STDEV(C28:C30)</f>
        <v>6.1101009266077861</v>
      </c>
      <c r="D31" s="12">
        <f t="shared" si="5"/>
        <v>11.590225767142474</v>
      </c>
      <c r="E31" s="12">
        <f>STDEV(E28:E30)</f>
        <v>1.5275252316519468</v>
      </c>
      <c r="F31" s="12">
        <f>STDEV(F28:F30)</f>
        <v>2.8867513459481287</v>
      </c>
      <c r="G31" s="12">
        <f>STDEV(G28:G30)</f>
        <v>10.606601717798213</v>
      </c>
      <c r="H31" s="12">
        <f>STDEV(H28:H30)</f>
        <v>2.3094010767584989</v>
      </c>
    </row>
    <row r="32" spans="1:18" x14ac:dyDescent="0.5">
      <c r="A32" s="10" t="s">
        <v>18</v>
      </c>
      <c r="B32" s="11">
        <f>AVERAGE(B28:B30)</f>
        <v>100</v>
      </c>
      <c r="C32" s="11">
        <f t="shared" ref="C32:D32" si="6">AVERAGE(C28:C30)</f>
        <v>97.666666666666671</v>
      </c>
      <c r="D32" s="11">
        <f t="shared" si="6"/>
        <v>101.66666666666667</v>
      </c>
      <c r="E32" s="11">
        <f>AVERAGE(E28:E30)</f>
        <v>110.33333333333333</v>
      </c>
      <c r="F32" s="11">
        <f>AVERAGE(F28:F30)</f>
        <v>96.333333333333329</v>
      </c>
      <c r="G32" s="11">
        <f>AVERAGE(G28:G30)</f>
        <v>80.5</v>
      </c>
      <c r="H32" s="11">
        <f>AVERAGE(H28:H30)</f>
        <v>18.333333333333332</v>
      </c>
    </row>
    <row r="33" spans="1:8" x14ac:dyDescent="0.5">
      <c r="A33" s="7"/>
    </row>
    <row r="34" spans="1:8" x14ac:dyDescent="0.5">
      <c r="A34" s="1" t="s">
        <v>30</v>
      </c>
      <c r="C34">
        <f>_xlfn.T.TEST($B$28:$B$30,C28:C30,2,2)</f>
        <v>0.54448915465391479</v>
      </c>
      <c r="D34">
        <f t="shared" ref="D34" si="7">_xlfn.T.TEST($B$28:$B$30,D28:D30,2,2)</f>
        <v>0.81557471970201956</v>
      </c>
      <c r="E34" s="13">
        <f>_xlfn.T.TEST($B$28:$B$30,E28:E30,2,2)</f>
        <v>3.0345893400705328E-4</v>
      </c>
      <c r="F34">
        <f>_xlfn.T.TEST($B$28:$B$30,F28:F30,2,2)</f>
        <v>9.2652670179634314E-2</v>
      </c>
      <c r="G34">
        <f>_xlfn.T.TEST(G28:G29,B28:B29,2,2)</f>
        <v>0.12154140808066827</v>
      </c>
      <c r="H34" s="13">
        <f>_xlfn.T.TEST($B$28:$B$30,H28:H30,2,2)</f>
        <v>4.2555482085310481E-7</v>
      </c>
    </row>
    <row r="35" spans="1:8" x14ac:dyDescent="0.5">
      <c r="A35" s="1"/>
    </row>
    <row r="36" spans="1:8" x14ac:dyDescent="0.5">
      <c r="A36" s="1"/>
    </row>
    <row r="37" spans="1:8" ht="15.7" x14ac:dyDescent="0.55000000000000004">
      <c r="A37" s="2" t="s">
        <v>19</v>
      </c>
    </row>
    <row r="38" spans="1:8" ht="14.7" thickBot="1" x14ac:dyDescent="0.55000000000000004">
      <c r="A38" s="1"/>
      <c r="B38" s="6" t="s">
        <v>4</v>
      </c>
      <c r="C38" s="6" t="s">
        <v>5</v>
      </c>
      <c r="D38" s="6" t="s">
        <v>6</v>
      </c>
      <c r="E38" s="6" t="s">
        <v>8</v>
      </c>
      <c r="F38" s="6" t="s">
        <v>9</v>
      </c>
      <c r="G38" s="6" t="s">
        <v>10</v>
      </c>
      <c r="H38" s="6" t="s">
        <v>11</v>
      </c>
    </row>
    <row r="39" spans="1:8" x14ac:dyDescent="0.5">
      <c r="A39" s="7" t="s">
        <v>12</v>
      </c>
      <c r="B39">
        <v>100</v>
      </c>
      <c r="C39">
        <v>100</v>
      </c>
      <c r="D39">
        <v>102</v>
      </c>
      <c r="E39">
        <v>99</v>
      </c>
      <c r="F39">
        <v>102</v>
      </c>
      <c r="G39">
        <v>93</v>
      </c>
      <c r="H39">
        <v>12</v>
      </c>
    </row>
    <row r="40" spans="1:8" x14ac:dyDescent="0.5">
      <c r="A40" s="7" t="s">
        <v>13</v>
      </c>
      <c r="B40">
        <v>100</v>
      </c>
      <c r="C40">
        <v>95</v>
      </c>
      <c r="D40">
        <v>99</v>
      </c>
      <c r="E40">
        <v>99</v>
      </c>
      <c r="F40">
        <v>104</v>
      </c>
      <c r="G40">
        <v>93</v>
      </c>
      <c r="H40">
        <v>16</v>
      </c>
    </row>
    <row r="41" spans="1:8" x14ac:dyDescent="0.5">
      <c r="A41" s="7" t="s">
        <v>14</v>
      </c>
      <c r="B41">
        <v>100</v>
      </c>
      <c r="C41">
        <v>107</v>
      </c>
      <c r="D41">
        <v>85</v>
      </c>
      <c r="E41">
        <v>86</v>
      </c>
      <c r="F41">
        <v>112</v>
      </c>
      <c r="G41">
        <v>92</v>
      </c>
      <c r="H41">
        <v>2</v>
      </c>
    </row>
    <row r="42" spans="1:8" x14ac:dyDescent="0.5">
      <c r="A42" s="7" t="s">
        <v>17</v>
      </c>
      <c r="B42" s="16">
        <f>STDEV(B39:B41)</f>
        <v>0</v>
      </c>
      <c r="C42" s="16">
        <f t="shared" ref="C42:D42" si="8">STDEV(C39:C41)</f>
        <v>6.0277137733417074</v>
      </c>
      <c r="D42" s="16">
        <f t="shared" si="8"/>
        <v>9.0737717258774673</v>
      </c>
      <c r="E42" s="16">
        <f>STDEV(E39:E41)</f>
        <v>7.5055534994651349</v>
      </c>
      <c r="F42" s="16">
        <f>STDEV(F39:F41)</f>
        <v>5.2915026221291814</v>
      </c>
      <c r="G42" s="16">
        <f>STDEV(G39:G41)</f>
        <v>0.57735026918962573</v>
      </c>
      <c r="H42" s="16">
        <f>STDEV(H39:H41)</f>
        <v>7.2111025509279782</v>
      </c>
    </row>
    <row r="43" spans="1:8" x14ac:dyDescent="0.5">
      <c r="A43" s="10" t="s">
        <v>18</v>
      </c>
      <c r="B43" s="11">
        <f>AVERAGE(B39:B41)</f>
        <v>100</v>
      </c>
      <c r="C43" s="11">
        <f t="shared" ref="C43:D43" si="9">AVERAGE(C39:C41)</f>
        <v>100.66666666666667</v>
      </c>
      <c r="D43" s="11">
        <f t="shared" si="9"/>
        <v>95.333333333333329</v>
      </c>
      <c r="E43" s="11">
        <f>AVERAGE(E39:E41)</f>
        <v>94.666666666666671</v>
      </c>
      <c r="F43" s="11">
        <f>AVERAGE(F39:F41)</f>
        <v>106</v>
      </c>
      <c r="G43" s="11">
        <f>AVERAGE(G39:G41)</f>
        <v>92.666666666666671</v>
      </c>
      <c r="H43" s="11">
        <f>AVERAGE(H39:H41)</f>
        <v>10</v>
      </c>
    </row>
    <row r="44" spans="1:8" x14ac:dyDescent="0.5">
      <c r="A44" s="8"/>
    </row>
    <row r="45" spans="1:8" x14ac:dyDescent="0.5">
      <c r="A45" s="7" t="s">
        <v>30</v>
      </c>
      <c r="C45">
        <f>_xlfn.T.TEST($B$39:$B$41,C39:C41,2,2)</f>
        <v>0.85741400369918064</v>
      </c>
      <c r="D45">
        <f t="shared" ref="D45" si="10">_xlfn.T.TEST($B$39:$B$41,D39:D41,2,2)</f>
        <v>0.42337636626482178</v>
      </c>
      <c r="E45">
        <f>_xlfn.T.TEST($B$39:$B$41,E39:E41,2,2)</f>
        <v>0.28583290708829967</v>
      </c>
      <c r="F45">
        <f>_xlfn.T.TEST($B$39:$B$41,F39:F41,2,2)</f>
        <v>0.12100391941035307</v>
      </c>
      <c r="G45" s="13">
        <f>_xlfn.T.TEST($B$39:$B$41,G39:G41,2,2)</f>
        <v>2.5263997592455534E-5</v>
      </c>
      <c r="H45" s="13">
        <f>_xlfn.T.TEST($B$39:$B$41,H39:H41,2,2)</f>
        <v>2.7087876733785069E-5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HELA</vt:lpstr>
      <vt:lpstr>Hela graph</vt:lpstr>
      <vt:lpstr>DU</vt:lpstr>
      <vt:lpstr>Du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Athanasiadis</dc:creator>
  <cp:lastModifiedBy>Helen Athanasiadis</cp:lastModifiedBy>
  <dcterms:created xsi:type="dcterms:W3CDTF">2022-03-24T19:14:19Z</dcterms:created>
  <dcterms:modified xsi:type="dcterms:W3CDTF">2023-10-16T21:42:34Z</dcterms:modified>
</cp:coreProperties>
</file>