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helen\OneDrive\Documents\Experiments\Flow cytometry\"/>
    </mc:Choice>
  </mc:AlternateContent>
  <xr:revisionPtr revIDLastSave="0" documentId="13_ncr:1_{5615CD1F-F50F-4109-AA89-534C212AAE4D}" xr6:coauthVersionLast="47" xr6:coauthVersionMax="47" xr10:uidLastSave="{00000000-0000-0000-0000-000000000000}"/>
  <bookViews>
    <workbookView xWindow="-93" yWindow="-93" windowWidth="19386" windowHeight="11466" activeTab="4" xr2:uid="{042809BB-DB5A-450D-B9EC-5C70669B5B72}"/>
  </bookViews>
  <sheets>
    <sheet name="48 hr" sheetId="2" r:id="rId1"/>
    <sheet name="1" sheetId="5" r:id="rId2"/>
    <sheet name="72 hr" sheetId="1" r:id="rId3"/>
    <sheet name="72 top 3" sheetId="3" r:id="rId4"/>
    <sheet name="2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4" l="1"/>
  <c r="I26" i="5"/>
  <c r="J26" i="5"/>
  <c r="K26" i="5"/>
  <c r="H26" i="5"/>
  <c r="I17" i="5"/>
  <c r="J17" i="5"/>
  <c r="K17" i="5"/>
  <c r="H17" i="5"/>
  <c r="I8" i="5"/>
  <c r="K8" i="5"/>
  <c r="J8" i="5"/>
  <c r="H8" i="5"/>
  <c r="I37" i="4"/>
  <c r="K37" i="4"/>
  <c r="H37" i="4"/>
  <c r="I24" i="4"/>
  <c r="J24" i="4"/>
  <c r="K24" i="4"/>
  <c r="H24" i="4"/>
  <c r="I11" i="4"/>
  <c r="J11" i="4"/>
  <c r="K11" i="4"/>
  <c r="H11" i="4"/>
  <c r="N25" i="5"/>
  <c r="K36" i="4"/>
  <c r="E49" i="4"/>
  <c r="D49" i="4"/>
  <c r="C49" i="4"/>
  <c r="B49" i="4"/>
  <c r="Q36" i="4"/>
  <c r="P36" i="4"/>
  <c r="O36" i="4"/>
  <c r="N36" i="4"/>
  <c r="J36" i="4"/>
  <c r="I36" i="4"/>
  <c r="H36" i="4"/>
  <c r="E36" i="4"/>
  <c r="D36" i="4"/>
  <c r="C36" i="4"/>
  <c r="B36" i="4"/>
  <c r="N23" i="4"/>
  <c r="O23" i="4"/>
  <c r="P23" i="4"/>
  <c r="Q23" i="4"/>
  <c r="I23" i="4"/>
  <c r="J23" i="4"/>
  <c r="K23" i="4"/>
  <c r="H23" i="4"/>
  <c r="C23" i="4"/>
  <c r="D23" i="4"/>
  <c r="E23" i="4"/>
  <c r="B23" i="4"/>
  <c r="O10" i="4"/>
  <c r="P10" i="4"/>
  <c r="Q10" i="4"/>
  <c r="N10" i="4"/>
  <c r="I10" i="4"/>
  <c r="J10" i="4"/>
  <c r="K10" i="4"/>
  <c r="H10" i="4"/>
  <c r="E48" i="4"/>
  <c r="D48" i="4"/>
  <c r="C48" i="4"/>
  <c r="B48" i="4"/>
  <c r="E47" i="4"/>
  <c r="D47" i="4"/>
  <c r="C47" i="4"/>
  <c r="B47" i="4"/>
  <c r="Q35" i="4"/>
  <c r="P35" i="4"/>
  <c r="O35" i="4"/>
  <c r="N35" i="4"/>
  <c r="K35" i="4"/>
  <c r="J35" i="4"/>
  <c r="I35" i="4"/>
  <c r="H35" i="4"/>
  <c r="E35" i="4"/>
  <c r="D35" i="4"/>
  <c r="C35" i="4"/>
  <c r="B35" i="4"/>
  <c r="Q34" i="4"/>
  <c r="P34" i="4"/>
  <c r="O34" i="4"/>
  <c r="N34" i="4"/>
  <c r="K34" i="4"/>
  <c r="J34" i="4"/>
  <c r="I34" i="4"/>
  <c r="H34" i="4"/>
  <c r="E34" i="4"/>
  <c r="D34" i="4"/>
  <c r="C34" i="4"/>
  <c r="B34" i="4"/>
  <c r="Q22" i="4"/>
  <c r="P22" i="4"/>
  <c r="O22" i="4"/>
  <c r="N22" i="4"/>
  <c r="K22" i="4"/>
  <c r="J22" i="4"/>
  <c r="I22" i="4"/>
  <c r="H22" i="4"/>
  <c r="E22" i="4"/>
  <c r="D22" i="4"/>
  <c r="C22" i="4"/>
  <c r="B22" i="4"/>
  <c r="Q21" i="4"/>
  <c r="P21" i="4"/>
  <c r="O21" i="4"/>
  <c r="N21" i="4"/>
  <c r="K21" i="4"/>
  <c r="J21" i="4"/>
  <c r="I21" i="4"/>
  <c r="H21" i="4"/>
  <c r="E21" i="4"/>
  <c r="D21" i="4"/>
  <c r="C21" i="4"/>
  <c r="B21" i="4"/>
  <c r="Q9" i="4"/>
  <c r="P9" i="4"/>
  <c r="O9" i="4"/>
  <c r="N9" i="4"/>
  <c r="K9" i="4"/>
  <c r="J9" i="4"/>
  <c r="I9" i="4"/>
  <c r="H9" i="4"/>
  <c r="E9" i="4"/>
  <c r="D9" i="4"/>
  <c r="C9" i="4"/>
  <c r="B9" i="4"/>
  <c r="Q8" i="4"/>
  <c r="P8" i="4"/>
  <c r="O8" i="4"/>
  <c r="N8" i="4"/>
  <c r="K8" i="4"/>
  <c r="J8" i="4"/>
  <c r="I8" i="4"/>
  <c r="H8" i="4"/>
  <c r="E8" i="4"/>
  <c r="D8" i="4"/>
  <c r="C8" i="4"/>
  <c r="B8" i="4"/>
  <c r="B34" i="5"/>
  <c r="C34" i="5"/>
  <c r="D34" i="5"/>
  <c r="E34" i="5"/>
  <c r="O25" i="5"/>
  <c r="P25" i="5"/>
  <c r="Q25" i="5"/>
  <c r="I25" i="5"/>
  <c r="J25" i="5"/>
  <c r="K25" i="5"/>
  <c r="H25" i="5"/>
  <c r="C25" i="5"/>
  <c r="D25" i="5"/>
  <c r="E25" i="5"/>
  <c r="B25" i="5"/>
  <c r="O16" i="5"/>
  <c r="P16" i="5"/>
  <c r="Q16" i="5"/>
  <c r="N16" i="5"/>
  <c r="I16" i="5"/>
  <c r="J16" i="5"/>
  <c r="K16" i="5"/>
  <c r="H16" i="5"/>
  <c r="C16" i="5"/>
  <c r="D16" i="5"/>
  <c r="E16" i="5"/>
  <c r="B16" i="5"/>
  <c r="O7" i="5"/>
  <c r="P7" i="5"/>
  <c r="Q7" i="5"/>
  <c r="N7" i="5"/>
  <c r="I7" i="5"/>
  <c r="J7" i="5"/>
  <c r="K7" i="5"/>
  <c r="H7" i="5"/>
  <c r="E33" i="5"/>
  <c r="D33" i="5"/>
  <c r="C33" i="5"/>
  <c r="B33" i="5"/>
  <c r="E32" i="5"/>
  <c r="D32" i="5"/>
  <c r="C32" i="5"/>
  <c r="B32" i="5"/>
  <c r="F32" i="5" s="1"/>
  <c r="Q24" i="5"/>
  <c r="P24" i="5"/>
  <c r="O24" i="5"/>
  <c r="N24" i="5"/>
  <c r="K24" i="5"/>
  <c r="J24" i="5"/>
  <c r="I24" i="5"/>
  <c r="H24" i="5"/>
  <c r="E24" i="5"/>
  <c r="D24" i="5"/>
  <c r="C24" i="5"/>
  <c r="B24" i="5"/>
  <c r="Q23" i="5"/>
  <c r="P23" i="5"/>
  <c r="O23" i="5"/>
  <c r="N23" i="5"/>
  <c r="K23" i="5"/>
  <c r="J23" i="5"/>
  <c r="I23" i="5"/>
  <c r="H23" i="5"/>
  <c r="E23" i="5"/>
  <c r="D23" i="5"/>
  <c r="C23" i="5"/>
  <c r="B23" i="5"/>
  <c r="F23" i="5" s="1"/>
  <c r="Q15" i="5"/>
  <c r="P15" i="5"/>
  <c r="O15" i="5"/>
  <c r="N15" i="5"/>
  <c r="K15" i="5"/>
  <c r="J15" i="5"/>
  <c r="I15" i="5"/>
  <c r="H15" i="5"/>
  <c r="E15" i="5"/>
  <c r="D15" i="5"/>
  <c r="C15" i="5"/>
  <c r="B15" i="5"/>
  <c r="Q14" i="5"/>
  <c r="P14" i="5"/>
  <c r="O14" i="5"/>
  <c r="N14" i="5"/>
  <c r="K14" i="5"/>
  <c r="J14" i="5"/>
  <c r="I14" i="5"/>
  <c r="H14" i="5"/>
  <c r="E14" i="5"/>
  <c r="D14" i="5"/>
  <c r="C14" i="5"/>
  <c r="B14" i="5"/>
  <c r="Q6" i="5"/>
  <c r="P6" i="5"/>
  <c r="O6" i="5"/>
  <c r="N6" i="5"/>
  <c r="K6" i="5"/>
  <c r="J6" i="5"/>
  <c r="I6" i="5"/>
  <c r="H6" i="5"/>
  <c r="E6" i="5"/>
  <c r="D6" i="5"/>
  <c r="C6" i="5"/>
  <c r="B6" i="5"/>
  <c r="Q5" i="5"/>
  <c r="P5" i="5"/>
  <c r="O5" i="5"/>
  <c r="N5" i="5"/>
  <c r="K5" i="5"/>
  <c r="J5" i="5"/>
  <c r="I5" i="5"/>
  <c r="H5" i="5"/>
  <c r="E5" i="5"/>
  <c r="D5" i="5"/>
  <c r="C5" i="5"/>
  <c r="B5" i="5"/>
  <c r="F29" i="2"/>
  <c r="R22" i="2"/>
  <c r="R15" i="2"/>
  <c r="R8" i="2"/>
  <c r="L22" i="2"/>
  <c r="L15" i="2"/>
  <c r="L8" i="2"/>
  <c r="F22" i="2"/>
  <c r="F15" i="2"/>
  <c r="F8" i="2"/>
  <c r="C41" i="3"/>
  <c r="D41" i="3"/>
  <c r="E41" i="3"/>
  <c r="B41" i="3"/>
  <c r="E30" i="3"/>
  <c r="C20" i="3"/>
  <c r="D20" i="3"/>
  <c r="E20" i="3"/>
  <c r="C9" i="3"/>
  <c r="D9" i="3"/>
  <c r="E9" i="3"/>
  <c r="L34" i="4" l="1"/>
  <c r="R21" i="4"/>
  <c r="F47" i="4"/>
  <c r="R34" i="4"/>
  <c r="F34" i="4"/>
  <c r="L21" i="4"/>
  <c r="F21" i="4"/>
  <c r="R8" i="4"/>
  <c r="L8" i="4"/>
  <c r="F8" i="4"/>
  <c r="L14" i="5"/>
  <c r="R23" i="5"/>
  <c r="F14" i="5"/>
  <c r="R5" i="5"/>
  <c r="L23" i="5"/>
  <c r="F5" i="5"/>
  <c r="L5" i="5"/>
  <c r="R14" i="5"/>
  <c r="F9" i="3"/>
  <c r="H8" i="2"/>
  <c r="I8" i="2"/>
  <c r="J8" i="2"/>
  <c r="K8" i="2"/>
  <c r="N8" i="2"/>
  <c r="O8" i="2"/>
  <c r="P8" i="2"/>
  <c r="Q8" i="2"/>
  <c r="C30" i="2"/>
  <c r="D30" i="2"/>
  <c r="E30" i="2"/>
  <c r="B30" i="2"/>
  <c r="C29" i="2"/>
  <c r="D29" i="2"/>
  <c r="E29" i="2"/>
  <c r="B29" i="2"/>
  <c r="C22" i="2"/>
  <c r="D22" i="2"/>
  <c r="E22" i="2"/>
  <c r="H22" i="2"/>
  <c r="I22" i="2"/>
  <c r="J22" i="2"/>
  <c r="K22" i="2"/>
  <c r="N22" i="2"/>
  <c r="O22" i="2"/>
  <c r="P22" i="2"/>
  <c r="Q22" i="2"/>
  <c r="B22" i="2"/>
  <c r="C15" i="2"/>
  <c r="D15" i="2"/>
  <c r="E15" i="2"/>
  <c r="H15" i="2"/>
  <c r="I15" i="2"/>
  <c r="J15" i="2"/>
  <c r="K15" i="2"/>
  <c r="N15" i="2"/>
  <c r="O15" i="2"/>
  <c r="P15" i="2"/>
  <c r="Q15" i="2"/>
  <c r="B15" i="2"/>
  <c r="C23" i="2"/>
  <c r="D23" i="2"/>
  <c r="E23" i="2"/>
  <c r="H23" i="2"/>
  <c r="I23" i="2"/>
  <c r="J23" i="2"/>
  <c r="K23" i="2"/>
  <c r="N23" i="2"/>
  <c r="O23" i="2"/>
  <c r="P23" i="2"/>
  <c r="Q23" i="2"/>
  <c r="B23" i="2"/>
  <c r="C16" i="2"/>
  <c r="D16" i="2"/>
  <c r="E16" i="2"/>
  <c r="H16" i="2"/>
  <c r="I16" i="2"/>
  <c r="J16" i="2"/>
  <c r="K16" i="2"/>
  <c r="N16" i="2"/>
  <c r="O16" i="2"/>
  <c r="P16" i="2"/>
  <c r="Q16" i="2"/>
  <c r="B16" i="2"/>
  <c r="C9" i="2"/>
  <c r="D9" i="2"/>
  <c r="E9" i="2"/>
  <c r="H9" i="2"/>
  <c r="I9" i="2"/>
  <c r="J9" i="2"/>
  <c r="K9" i="2"/>
  <c r="N9" i="2"/>
  <c r="O9" i="2"/>
  <c r="P9" i="2"/>
  <c r="Q9" i="2"/>
  <c r="B9" i="2"/>
  <c r="C8" i="2"/>
  <c r="D8" i="2"/>
  <c r="E8" i="2"/>
  <c r="B8" i="2"/>
  <c r="C40" i="3"/>
  <c r="D40" i="3"/>
  <c r="E40" i="3"/>
  <c r="B40" i="3"/>
  <c r="Q31" i="3"/>
  <c r="P31" i="3"/>
  <c r="O31" i="3"/>
  <c r="N31" i="3"/>
  <c r="K31" i="3"/>
  <c r="J31" i="3"/>
  <c r="I31" i="3"/>
  <c r="H31" i="3"/>
  <c r="E31" i="3"/>
  <c r="D31" i="3"/>
  <c r="C31" i="3"/>
  <c r="B31" i="3"/>
  <c r="Q30" i="3"/>
  <c r="P30" i="3"/>
  <c r="O30" i="3"/>
  <c r="N30" i="3"/>
  <c r="R30" i="3" s="1"/>
  <c r="K30" i="3"/>
  <c r="J30" i="3"/>
  <c r="I30" i="3"/>
  <c r="L30" i="3" s="1"/>
  <c r="H30" i="3"/>
  <c r="D30" i="3"/>
  <c r="C30" i="3"/>
  <c r="B30" i="3"/>
  <c r="Q21" i="3"/>
  <c r="P21" i="3"/>
  <c r="O21" i="3"/>
  <c r="N21" i="3"/>
  <c r="K21" i="3"/>
  <c r="J21" i="3"/>
  <c r="I21" i="3"/>
  <c r="H21" i="3"/>
  <c r="E21" i="3"/>
  <c r="D21" i="3"/>
  <c r="C21" i="3"/>
  <c r="B21" i="3"/>
  <c r="Q20" i="3"/>
  <c r="P20" i="3"/>
  <c r="O20" i="3"/>
  <c r="N20" i="3"/>
  <c r="K20" i="3"/>
  <c r="J20" i="3"/>
  <c r="I20" i="3"/>
  <c r="H20" i="3"/>
  <c r="F20" i="3"/>
  <c r="B20" i="3"/>
  <c r="Q10" i="3"/>
  <c r="P10" i="3"/>
  <c r="O10" i="3"/>
  <c r="N10" i="3"/>
  <c r="K10" i="3"/>
  <c r="J10" i="3"/>
  <c r="I10" i="3"/>
  <c r="H10" i="3"/>
  <c r="E10" i="3"/>
  <c r="D10" i="3"/>
  <c r="C10" i="3"/>
  <c r="B10" i="3"/>
  <c r="Q9" i="3"/>
  <c r="P9" i="3"/>
  <c r="O9" i="3"/>
  <c r="N9" i="3"/>
  <c r="K9" i="3"/>
  <c r="J9" i="3"/>
  <c r="I9" i="3"/>
  <c r="L9" i="3" s="1"/>
  <c r="H9" i="3"/>
  <c r="B9" i="3"/>
  <c r="F40" i="3" l="1"/>
  <c r="F30" i="3"/>
  <c r="R20" i="3"/>
  <c r="L20" i="3"/>
  <c r="R9" i="3"/>
  <c r="D11" i="1"/>
  <c r="D12" i="1"/>
  <c r="B11" i="1"/>
  <c r="B12" i="1"/>
  <c r="E32" i="1"/>
  <c r="E33" i="1"/>
  <c r="D32" i="1"/>
  <c r="D33" i="1"/>
  <c r="C32" i="1"/>
  <c r="C33" i="1"/>
  <c r="B32" i="1"/>
  <c r="B33" i="1"/>
  <c r="D22" i="1"/>
  <c r="D23" i="1"/>
  <c r="C22" i="1"/>
  <c r="C23" i="1"/>
  <c r="B22" i="1"/>
  <c r="B23" i="1"/>
  <c r="Q32" i="1"/>
  <c r="Q33" i="1"/>
  <c r="P32" i="1"/>
  <c r="P33" i="1"/>
  <c r="O32" i="1"/>
  <c r="O33" i="1"/>
  <c r="N32" i="1"/>
  <c r="N33" i="1"/>
  <c r="K32" i="1"/>
  <c r="K33" i="1"/>
  <c r="J32" i="1"/>
  <c r="J33" i="1"/>
  <c r="I32" i="1"/>
  <c r="I33" i="1"/>
  <c r="H32" i="1"/>
  <c r="H33" i="1"/>
  <c r="Q22" i="1"/>
  <c r="Q23" i="1"/>
  <c r="P22" i="1"/>
  <c r="P23" i="1"/>
  <c r="O22" i="1"/>
  <c r="O23" i="1"/>
  <c r="N22" i="1"/>
  <c r="N23" i="1"/>
  <c r="K22" i="1"/>
  <c r="K23" i="1"/>
  <c r="J22" i="1"/>
  <c r="J23" i="1"/>
  <c r="I22" i="1"/>
  <c r="I23" i="1"/>
  <c r="H22" i="1"/>
  <c r="H23" i="1"/>
  <c r="Q11" i="1"/>
  <c r="Q12" i="1"/>
  <c r="P11" i="1"/>
  <c r="P12" i="1"/>
  <c r="O11" i="1"/>
  <c r="O12" i="1"/>
  <c r="N11" i="1"/>
  <c r="N12" i="1"/>
  <c r="K11" i="1"/>
  <c r="K12" i="1"/>
  <c r="J11" i="1"/>
  <c r="J12" i="1"/>
  <c r="I11" i="1"/>
  <c r="I12" i="1"/>
  <c r="H11" i="1"/>
  <c r="H12" i="1"/>
  <c r="C43" i="1" l="1"/>
  <c r="D43" i="1"/>
  <c r="E43" i="1"/>
  <c r="B43" i="1"/>
  <c r="E23" i="1"/>
  <c r="C12" i="1"/>
  <c r="E12" i="1"/>
  <c r="C42" i="1"/>
  <c r="D42" i="1"/>
  <c r="E42" i="1"/>
  <c r="B42" i="1"/>
  <c r="E22" i="1"/>
  <c r="C11" i="1"/>
  <c r="E11" i="1"/>
</calcChain>
</file>

<file path=xl/sharedStrings.xml><?xml version="1.0" encoding="utf-8"?>
<sst xmlns="http://schemas.openxmlformats.org/spreadsheetml/2006/main" count="362" uniqueCount="29">
  <si>
    <t>Flow cytometry</t>
  </si>
  <si>
    <t>DMEM</t>
  </si>
  <si>
    <t>DMSO</t>
  </si>
  <si>
    <t>NAC</t>
  </si>
  <si>
    <t>C9</t>
  </si>
  <si>
    <t>100 µM</t>
  </si>
  <si>
    <t>150 µM</t>
  </si>
  <si>
    <t>10 µM</t>
  </si>
  <si>
    <t>Sub G1</t>
  </si>
  <si>
    <t>G1</t>
  </si>
  <si>
    <t>S</t>
  </si>
  <si>
    <t>G2M</t>
  </si>
  <si>
    <r>
      <t xml:space="preserve">10 </t>
    </r>
    <r>
      <rPr>
        <b/>
        <u/>
        <sz val="11"/>
        <color theme="1"/>
        <rFont val="Calibri"/>
        <family val="2"/>
      </rPr>
      <t>µM</t>
    </r>
  </si>
  <si>
    <t>avg</t>
  </si>
  <si>
    <t xml:space="preserve">std dev </t>
  </si>
  <si>
    <t>std dev</t>
  </si>
  <si>
    <t>Cells in growth medium</t>
  </si>
  <si>
    <t>with nac</t>
  </si>
  <si>
    <t>without nac</t>
  </si>
  <si>
    <t>3xc9</t>
  </si>
  <si>
    <t>1xnac</t>
  </si>
  <si>
    <t>Vehicle-treated cells</t>
  </si>
  <si>
    <t>NAC-treated cells</t>
  </si>
  <si>
    <r>
      <t>Sub G</t>
    </r>
    <r>
      <rPr>
        <b/>
        <sz val="11"/>
        <color theme="1"/>
        <rFont val="Calibri"/>
        <family val="2"/>
      </rPr>
      <t>₁</t>
    </r>
  </si>
  <si>
    <r>
      <t>G</t>
    </r>
    <r>
      <rPr>
        <b/>
        <sz val="11"/>
        <color theme="1"/>
        <rFont val="Calibri"/>
        <family val="2"/>
      </rPr>
      <t>₁</t>
    </r>
  </si>
  <si>
    <r>
      <t>G</t>
    </r>
    <r>
      <rPr>
        <b/>
        <sz val="11"/>
        <color theme="1"/>
        <rFont val="Calibri"/>
        <family val="2"/>
      </rPr>
      <t>₂M</t>
    </r>
  </si>
  <si>
    <t>ESE-15-one-treated cells</t>
  </si>
  <si>
    <t>ttest</t>
  </si>
  <si>
    <t>ttest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</si>
</sst>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R&quot;#,##0;[Red]\-&quot;R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6" fontId="0" fillId="0" borderId="0" xfId="0" applyNumberFormat="1"/>
    <xf numFmtId="0" fontId="1" fillId="0" borderId="0" xfId="0" applyFont="1"/>
    <xf numFmtId="0" fontId="2" fillId="0" borderId="0" xfId="0" applyFont="1"/>
    <xf numFmtId="6" fontId="1" fillId="0" borderId="2" xfId="0" applyNumberFormat="1" applyFont="1" applyBorder="1"/>
    <xf numFmtId="0" fontId="0" fillId="0" borderId="2" xfId="0" applyBorder="1"/>
    <xf numFmtId="0" fontId="1" fillId="0" borderId="2" xfId="0" applyFont="1" applyBorder="1"/>
    <xf numFmtId="0" fontId="1" fillId="0" borderId="1" xfId="0" applyFont="1" applyBorder="1"/>
    <xf numFmtId="6" fontId="2" fillId="0" borderId="2" xfId="0" applyNumberFormat="1" applyFont="1" applyBorder="1"/>
    <xf numFmtId="0" fontId="4" fillId="0" borderId="0" xfId="0" applyFont="1"/>
    <xf numFmtId="6" fontId="1" fillId="0" borderId="0" xfId="0" applyNumberFormat="1" applyFont="1"/>
    <xf numFmtId="0" fontId="0" fillId="0" borderId="3" xfId="0" applyBorder="1"/>
    <xf numFmtId="6" fontId="2" fillId="0" borderId="0" xfId="0" applyNumberFormat="1" applyFont="1"/>
    <xf numFmtId="0" fontId="0" fillId="0" borderId="1" xfId="0" applyBorder="1"/>
    <xf numFmtId="6" fontId="1" fillId="0" borderId="1" xfId="0" applyNumberFormat="1" applyFont="1" applyBorder="1"/>
    <xf numFmtId="0" fontId="2" fillId="2" borderId="0" xfId="0" applyFont="1" applyFill="1"/>
    <xf numFmtId="0" fontId="0" fillId="2" borderId="0" xfId="0" applyFill="1"/>
    <xf numFmtId="0" fontId="1" fillId="3" borderId="1" xfId="0" applyFont="1" applyFill="1" applyBorder="1"/>
    <xf numFmtId="0" fontId="1" fillId="3" borderId="0" xfId="0" applyFon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98524241073639"/>
          <c:y val="4.6841736960008151E-2"/>
          <c:w val="0.81034180161442082"/>
          <c:h val="0.503048736530485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'48 hr'!$B$35</c:f>
              <c:strCache>
                <c:ptCount val="1"/>
                <c:pt idx="0">
                  <c:v>Sub G₁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'48 hr'!$A$36:$A$45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'48 hr'!$B$36:$B$45</c:f>
              <c:numCache>
                <c:formatCode>General</c:formatCode>
                <c:ptCount val="10"/>
                <c:pt idx="0">
                  <c:v>1.395</c:v>
                </c:pt>
                <c:pt idx="1">
                  <c:v>2.96</c:v>
                </c:pt>
                <c:pt idx="2">
                  <c:v>3.12</c:v>
                </c:pt>
                <c:pt idx="3">
                  <c:v>3.48</c:v>
                </c:pt>
                <c:pt idx="4">
                  <c:v>2.8</c:v>
                </c:pt>
                <c:pt idx="5">
                  <c:v>2.7450000000000001</c:v>
                </c:pt>
                <c:pt idx="6">
                  <c:v>2.335</c:v>
                </c:pt>
                <c:pt idx="7">
                  <c:v>3.62</c:v>
                </c:pt>
                <c:pt idx="8">
                  <c:v>4.01</c:v>
                </c:pt>
                <c:pt idx="9">
                  <c:v>15.96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8-4045-85E7-2DD996AB7717}"/>
            </c:ext>
          </c:extLst>
        </c:ser>
        <c:ser>
          <c:idx val="1"/>
          <c:order val="1"/>
          <c:tx>
            <c:strRef>
              <c:f>'48 hr'!$C$35</c:f>
              <c:strCache>
                <c:ptCount val="1"/>
                <c:pt idx="0">
                  <c:v>G₁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'48 hr'!$A$36:$A$45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'48 hr'!$C$36:$C$45</c:f>
              <c:numCache>
                <c:formatCode>General</c:formatCode>
                <c:ptCount val="10"/>
                <c:pt idx="0">
                  <c:v>65.490000000000009</c:v>
                </c:pt>
                <c:pt idx="1">
                  <c:v>65.525000000000006</c:v>
                </c:pt>
                <c:pt idx="2">
                  <c:v>58.834999999999994</c:v>
                </c:pt>
                <c:pt idx="3">
                  <c:v>60.444999999999993</c:v>
                </c:pt>
                <c:pt idx="4">
                  <c:v>61.09</c:v>
                </c:pt>
                <c:pt idx="5">
                  <c:v>59.325000000000003</c:v>
                </c:pt>
                <c:pt idx="6">
                  <c:v>58.61</c:v>
                </c:pt>
                <c:pt idx="7">
                  <c:v>55.155000000000001</c:v>
                </c:pt>
                <c:pt idx="8">
                  <c:v>54.094999999999999</c:v>
                </c:pt>
                <c:pt idx="9">
                  <c:v>41.344999999999999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8-4045-85E7-2DD996AB7717}"/>
            </c:ext>
          </c:extLst>
        </c:ser>
        <c:ser>
          <c:idx val="2"/>
          <c:order val="2"/>
          <c:tx>
            <c:strRef>
              <c:f>'48 hr'!$D$35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'48 hr'!$A$36:$A$45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'48 hr'!$D$36:$D$45</c:f>
              <c:numCache>
                <c:formatCode>General</c:formatCode>
                <c:ptCount val="10"/>
                <c:pt idx="0">
                  <c:v>3.75</c:v>
                </c:pt>
                <c:pt idx="1">
                  <c:v>6.8650000000000002</c:v>
                </c:pt>
                <c:pt idx="2">
                  <c:v>6.7450000000000001</c:v>
                </c:pt>
                <c:pt idx="3">
                  <c:v>5.7450000000000001</c:v>
                </c:pt>
                <c:pt idx="4">
                  <c:v>6</c:v>
                </c:pt>
                <c:pt idx="5">
                  <c:v>8.84</c:v>
                </c:pt>
                <c:pt idx="6">
                  <c:v>7.96</c:v>
                </c:pt>
                <c:pt idx="7">
                  <c:v>8.7199999999999989</c:v>
                </c:pt>
                <c:pt idx="8">
                  <c:v>8.66</c:v>
                </c:pt>
                <c:pt idx="9">
                  <c:v>5.9950000000000001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8-4045-85E7-2DD996AB7717}"/>
            </c:ext>
          </c:extLst>
        </c:ser>
        <c:ser>
          <c:idx val="3"/>
          <c:order val="3"/>
          <c:tx>
            <c:strRef>
              <c:f>'48 hr'!$E$35</c:f>
              <c:strCache>
                <c:ptCount val="1"/>
                <c:pt idx="0">
                  <c:v>G₂M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'48 hr'!$A$36:$A$45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'48 hr'!$E$36:$E$45</c:f>
              <c:numCache>
                <c:formatCode>General</c:formatCode>
                <c:ptCount val="10"/>
                <c:pt idx="0">
                  <c:v>28.689999999999998</c:v>
                </c:pt>
                <c:pt idx="1">
                  <c:v>24.27</c:v>
                </c:pt>
                <c:pt idx="2">
                  <c:v>30.445</c:v>
                </c:pt>
                <c:pt idx="3">
                  <c:v>29.605</c:v>
                </c:pt>
                <c:pt idx="4">
                  <c:v>29.59</c:v>
                </c:pt>
                <c:pt idx="5">
                  <c:v>28.37</c:v>
                </c:pt>
                <c:pt idx="6">
                  <c:v>30.564999999999998</c:v>
                </c:pt>
                <c:pt idx="7">
                  <c:v>31.814999999999998</c:v>
                </c:pt>
                <c:pt idx="8">
                  <c:v>32.33</c:v>
                </c:pt>
                <c:pt idx="9">
                  <c:v>35.93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8-4045-85E7-2DD996AB7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6954559"/>
        <c:axId val="1203238047"/>
      </c:barChart>
      <c:catAx>
        <c:axId val="17369545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DATS concentrations (µM)</a:t>
                </a:r>
              </a:p>
            </c:rich>
          </c:tx>
          <c:layout>
            <c:manualLayout>
              <c:xMode val="edge"/>
              <c:yMode val="edge"/>
              <c:x val="0.39990452136879112"/>
              <c:y val="0.763659127617076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238047"/>
        <c:crosses val="autoZero"/>
        <c:auto val="1"/>
        <c:lblAlgn val="ctr"/>
        <c:lblOffset val="100"/>
        <c:noMultiLvlLbl val="0"/>
      </c:catAx>
      <c:valAx>
        <c:axId val="12032380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Percentage of cells occupying each phase of the cell cycle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1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954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'48 hr'!$K$35</c:f>
              <c:strCache>
                <c:ptCount val="1"/>
                <c:pt idx="0">
                  <c:v>Sub G₁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'48 hr'!$J$36:$J$42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'48 hr'!$K$36:$K$42</c:f>
              <c:numCache>
                <c:formatCode>General</c:formatCode>
                <c:ptCount val="7"/>
                <c:pt idx="0">
                  <c:v>1.395</c:v>
                </c:pt>
                <c:pt idx="1">
                  <c:v>2.96</c:v>
                </c:pt>
                <c:pt idx="2">
                  <c:v>3.12</c:v>
                </c:pt>
                <c:pt idx="3">
                  <c:v>2.335</c:v>
                </c:pt>
                <c:pt idx="4">
                  <c:v>3.62</c:v>
                </c:pt>
                <c:pt idx="5">
                  <c:v>4.01</c:v>
                </c:pt>
                <c:pt idx="6">
                  <c:v>15.96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AF-4EE0-AFC3-077FBB6F35EC}"/>
            </c:ext>
          </c:extLst>
        </c:ser>
        <c:ser>
          <c:idx val="1"/>
          <c:order val="1"/>
          <c:tx>
            <c:strRef>
              <c:f>'48 hr'!$L$35</c:f>
              <c:strCache>
                <c:ptCount val="1"/>
                <c:pt idx="0">
                  <c:v>G₁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'48 hr'!$J$36:$J$42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'48 hr'!$L$36:$L$42</c:f>
              <c:numCache>
                <c:formatCode>General</c:formatCode>
                <c:ptCount val="7"/>
                <c:pt idx="0">
                  <c:v>65.490000000000009</c:v>
                </c:pt>
                <c:pt idx="1">
                  <c:v>65.525000000000006</c:v>
                </c:pt>
                <c:pt idx="2">
                  <c:v>58.834999999999994</c:v>
                </c:pt>
                <c:pt idx="3">
                  <c:v>58.61</c:v>
                </c:pt>
                <c:pt idx="4">
                  <c:v>55.155000000000001</c:v>
                </c:pt>
                <c:pt idx="5">
                  <c:v>54.094999999999999</c:v>
                </c:pt>
                <c:pt idx="6">
                  <c:v>41.344999999999999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AF-4EE0-AFC3-077FBB6F35EC}"/>
            </c:ext>
          </c:extLst>
        </c:ser>
        <c:ser>
          <c:idx val="2"/>
          <c:order val="2"/>
          <c:tx>
            <c:strRef>
              <c:f>'48 hr'!$M$35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'48 hr'!$J$36:$J$42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'48 hr'!$M$36:$M$42</c:f>
              <c:numCache>
                <c:formatCode>General</c:formatCode>
                <c:ptCount val="7"/>
                <c:pt idx="0">
                  <c:v>3.75</c:v>
                </c:pt>
                <c:pt idx="1">
                  <c:v>6.8650000000000002</c:v>
                </c:pt>
                <c:pt idx="2">
                  <c:v>6.7450000000000001</c:v>
                </c:pt>
                <c:pt idx="3">
                  <c:v>7.96</c:v>
                </c:pt>
                <c:pt idx="4">
                  <c:v>8.7199999999999989</c:v>
                </c:pt>
                <c:pt idx="5">
                  <c:v>8.66</c:v>
                </c:pt>
                <c:pt idx="6">
                  <c:v>5.9950000000000001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AF-4EE0-AFC3-077FBB6F35EC}"/>
            </c:ext>
          </c:extLst>
        </c:ser>
        <c:ser>
          <c:idx val="3"/>
          <c:order val="3"/>
          <c:tx>
            <c:strRef>
              <c:f>'48 hr'!$N$35</c:f>
              <c:strCache>
                <c:ptCount val="1"/>
                <c:pt idx="0">
                  <c:v>G₂M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'48 hr'!$J$36:$J$42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'48 hr'!$N$36:$N$42</c:f>
              <c:numCache>
                <c:formatCode>General</c:formatCode>
                <c:ptCount val="7"/>
                <c:pt idx="0">
                  <c:v>28.689999999999998</c:v>
                </c:pt>
                <c:pt idx="1">
                  <c:v>24.27</c:v>
                </c:pt>
                <c:pt idx="2">
                  <c:v>30.445</c:v>
                </c:pt>
                <c:pt idx="3">
                  <c:v>30.564999999999998</c:v>
                </c:pt>
                <c:pt idx="4">
                  <c:v>31.814999999999998</c:v>
                </c:pt>
                <c:pt idx="5">
                  <c:v>32.33</c:v>
                </c:pt>
                <c:pt idx="6">
                  <c:v>35.93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AF-4EE0-AFC3-077FBB6F3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082687"/>
        <c:axId val="1203243327"/>
      </c:barChart>
      <c:catAx>
        <c:axId val="15390826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243327"/>
        <c:crosses val="autoZero"/>
        <c:auto val="1"/>
        <c:lblAlgn val="ctr"/>
        <c:lblOffset val="100"/>
        <c:noMultiLvlLbl val="0"/>
      </c:catAx>
      <c:valAx>
        <c:axId val="12032433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Percentage of cells occupying each phase of the cell cycle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1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082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'72 top 3'!$D$45</c:f>
              <c:strCache>
                <c:ptCount val="1"/>
                <c:pt idx="0">
                  <c:v>Sub G₁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'72 top 3'!$C$46:$C$55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'72 top 3'!$D$46:$D$55</c:f>
              <c:numCache>
                <c:formatCode>General</c:formatCode>
                <c:ptCount val="10"/>
                <c:pt idx="0">
                  <c:v>0.88</c:v>
                </c:pt>
                <c:pt idx="1">
                  <c:v>0.55000000000000004</c:v>
                </c:pt>
                <c:pt idx="2">
                  <c:v>1.9119999999999997</c:v>
                </c:pt>
                <c:pt idx="3">
                  <c:v>1.292</c:v>
                </c:pt>
                <c:pt idx="4">
                  <c:v>3.0575000000000001</c:v>
                </c:pt>
                <c:pt idx="5">
                  <c:v>3.1725000000000003</c:v>
                </c:pt>
                <c:pt idx="6">
                  <c:v>2.54</c:v>
                </c:pt>
                <c:pt idx="7">
                  <c:v>2.5666666666666664</c:v>
                </c:pt>
                <c:pt idx="8">
                  <c:v>3.8900000000000006</c:v>
                </c:pt>
                <c:pt idx="9">
                  <c:v>27.96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9C-4534-B278-84EDB2059DD4}"/>
            </c:ext>
          </c:extLst>
        </c:ser>
        <c:ser>
          <c:idx val="1"/>
          <c:order val="1"/>
          <c:tx>
            <c:strRef>
              <c:f>'72 top 3'!$E$45</c:f>
              <c:strCache>
                <c:ptCount val="1"/>
                <c:pt idx="0">
                  <c:v>G₁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'72 top 3'!$C$46:$C$55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'72 top 3'!$E$46:$E$55</c:f>
              <c:numCache>
                <c:formatCode>General</c:formatCode>
                <c:ptCount val="10"/>
                <c:pt idx="0">
                  <c:v>67.17</c:v>
                </c:pt>
                <c:pt idx="1">
                  <c:v>68.48</c:v>
                </c:pt>
                <c:pt idx="2">
                  <c:v>60.364999999999995</c:v>
                </c:pt>
                <c:pt idx="3">
                  <c:v>67.076666666666668</c:v>
                </c:pt>
                <c:pt idx="4">
                  <c:v>66.08250000000001</c:v>
                </c:pt>
                <c:pt idx="5">
                  <c:v>58.712499999999999</c:v>
                </c:pt>
                <c:pt idx="6">
                  <c:v>56.680000000000007</c:v>
                </c:pt>
                <c:pt idx="7">
                  <c:v>51.962000000000003</c:v>
                </c:pt>
                <c:pt idx="8">
                  <c:v>55.400000000000006</c:v>
                </c:pt>
                <c:pt idx="9">
                  <c:v>40.215000000000003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9C-4534-B278-84EDB2059DD4}"/>
            </c:ext>
          </c:extLst>
        </c:ser>
        <c:ser>
          <c:idx val="2"/>
          <c:order val="2"/>
          <c:tx>
            <c:strRef>
              <c:f>'72 top 3'!$F$45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'72 top 3'!$C$46:$C$55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'72 top 3'!$F$46:$F$55</c:f>
              <c:numCache>
                <c:formatCode>General</c:formatCode>
                <c:ptCount val="10"/>
                <c:pt idx="0">
                  <c:v>5.3550000000000004</c:v>
                </c:pt>
                <c:pt idx="1">
                  <c:v>4.9333333333333327</c:v>
                </c:pt>
                <c:pt idx="2">
                  <c:v>9.1266666666666669</c:v>
                </c:pt>
                <c:pt idx="3">
                  <c:v>6.1325000000000003</c:v>
                </c:pt>
                <c:pt idx="4">
                  <c:v>6.2066666666666661</c:v>
                </c:pt>
                <c:pt idx="5">
                  <c:v>5.6899999999999995</c:v>
                </c:pt>
                <c:pt idx="6">
                  <c:v>11.81</c:v>
                </c:pt>
                <c:pt idx="7">
                  <c:v>9.0274999999999999</c:v>
                </c:pt>
                <c:pt idx="8">
                  <c:v>9.0333333333333332</c:v>
                </c:pt>
                <c:pt idx="9">
                  <c:v>5.9833333333333334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9C-4534-B278-84EDB2059DD4}"/>
            </c:ext>
          </c:extLst>
        </c:ser>
        <c:ser>
          <c:idx val="3"/>
          <c:order val="3"/>
          <c:tx>
            <c:strRef>
              <c:f>'72 top 3'!$G$45</c:f>
              <c:strCache>
                <c:ptCount val="1"/>
                <c:pt idx="0">
                  <c:v>G₂M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'72 top 3'!$C$46:$C$55</c:f>
              <c:strCache>
                <c:ptCount val="10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10</c:v>
                </c:pt>
                <c:pt idx="7">
                  <c:v>100</c:v>
                </c:pt>
                <c:pt idx="8">
                  <c:v>150</c:v>
                </c:pt>
                <c:pt idx="9">
                  <c:v>ESE-15-one-treated cells</c:v>
                </c:pt>
              </c:strCache>
            </c:strRef>
          </c:cat>
          <c:val>
            <c:numRef>
              <c:f>'72 top 3'!$G$46:$G$55</c:f>
              <c:numCache>
                <c:formatCode>General</c:formatCode>
                <c:ptCount val="10"/>
                <c:pt idx="0">
                  <c:v>26.290000000000003</c:v>
                </c:pt>
                <c:pt idx="1">
                  <c:v>26.790000000000003</c:v>
                </c:pt>
                <c:pt idx="2">
                  <c:v>29.106666666666666</c:v>
                </c:pt>
                <c:pt idx="3">
                  <c:v>26.073333333333334</c:v>
                </c:pt>
                <c:pt idx="4">
                  <c:v>24.46</c:v>
                </c:pt>
                <c:pt idx="5">
                  <c:v>32.620000000000005</c:v>
                </c:pt>
                <c:pt idx="6">
                  <c:v>28.983999999999998</c:v>
                </c:pt>
                <c:pt idx="7">
                  <c:v>37.31</c:v>
                </c:pt>
                <c:pt idx="8">
                  <c:v>31.564999999999998</c:v>
                </c:pt>
                <c:pt idx="9">
                  <c:v>25.71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9C-4534-B278-84EDB2059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0477903"/>
        <c:axId val="1193976959"/>
      </c:barChart>
      <c:catAx>
        <c:axId val="17304779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38955636654259079"/>
              <c:y val="0.72256973640396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976959"/>
        <c:crosses val="autoZero"/>
        <c:auto val="1"/>
        <c:lblAlgn val="ctr"/>
        <c:lblOffset val="100"/>
        <c:noMultiLvlLbl val="0"/>
      </c:catAx>
      <c:valAx>
        <c:axId val="119397695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Percentage</a:t>
                </a:r>
                <a:r>
                  <a:rPr lang="en-ZA" baseline="0"/>
                  <a:t> of cells occupying each phase of the cell cycle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0477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'72 top 3'!$K$45</c:f>
              <c:strCache>
                <c:ptCount val="1"/>
                <c:pt idx="0">
                  <c:v>Sub G₁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'72 top 3'!$J$46:$J$52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'72 top 3'!$K$46:$K$52</c:f>
              <c:numCache>
                <c:formatCode>General</c:formatCode>
                <c:ptCount val="7"/>
                <c:pt idx="0">
                  <c:v>0.88</c:v>
                </c:pt>
                <c:pt idx="1">
                  <c:v>0.55000000000000004</c:v>
                </c:pt>
                <c:pt idx="2">
                  <c:v>1.9119999999999997</c:v>
                </c:pt>
                <c:pt idx="3">
                  <c:v>2.54</c:v>
                </c:pt>
                <c:pt idx="4">
                  <c:v>2.5666666666666664</c:v>
                </c:pt>
                <c:pt idx="5">
                  <c:v>3.8900000000000006</c:v>
                </c:pt>
                <c:pt idx="6">
                  <c:v>27.96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87-4205-9113-3716BD94B3FD}"/>
            </c:ext>
          </c:extLst>
        </c:ser>
        <c:ser>
          <c:idx val="1"/>
          <c:order val="1"/>
          <c:tx>
            <c:strRef>
              <c:f>'72 top 3'!$L$45</c:f>
              <c:strCache>
                <c:ptCount val="1"/>
                <c:pt idx="0">
                  <c:v>G₁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'72 top 3'!$J$46:$J$52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'72 top 3'!$L$46:$L$52</c:f>
              <c:numCache>
                <c:formatCode>General</c:formatCode>
                <c:ptCount val="7"/>
                <c:pt idx="0">
                  <c:v>67.17</c:v>
                </c:pt>
                <c:pt idx="1">
                  <c:v>68.48</c:v>
                </c:pt>
                <c:pt idx="2">
                  <c:v>60.364999999999995</c:v>
                </c:pt>
                <c:pt idx="3">
                  <c:v>56.680000000000007</c:v>
                </c:pt>
                <c:pt idx="4">
                  <c:v>51.962000000000003</c:v>
                </c:pt>
                <c:pt idx="5">
                  <c:v>55.400000000000006</c:v>
                </c:pt>
                <c:pt idx="6">
                  <c:v>40.215000000000003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87-4205-9113-3716BD94B3FD}"/>
            </c:ext>
          </c:extLst>
        </c:ser>
        <c:ser>
          <c:idx val="2"/>
          <c:order val="2"/>
          <c:tx>
            <c:strRef>
              <c:f>'72 top 3'!$M$45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'72 top 3'!$J$46:$J$52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'72 top 3'!$M$46:$M$52</c:f>
              <c:numCache>
                <c:formatCode>General</c:formatCode>
                <c:ptCount val="7"/>
                <c:pt idx="0">
                  <c:v>5.3550000000000004</c:v>
                </c:pt>
                <c:pt idx="1">
                  <c:v>4.9333333333333327</c:v>
                </c:pt>
                <c:pt idx="2">
                  <c:v>9.1266666666666669</c:v>
                </c:pt>
                <c:pt idx="3">
                  <c:v>11.81</c:v>
                </c:pt>
                <c:pt idx="4">
                  <c:v>9.0274999999999999</c:v>
                </c:pt>
                <c:pt idx="5">
                  <c:v>9.0333333333333332</c:v>
                </c:pt>
                <c:pt idx="6">
                  <c:v>5.9833333333333334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87-4205-9113-3716BD94B3FD}"/>
            </c:ext>
          </c:extLst>
        </c:ser>
        <c:ser>
          <c:idx val="3"/>
          <c:order val="3"/>
          <c:tx>
            <c:strRef>
              <c:f>'72 top 3'!$N$45</c:f>
              <c:strCache>
                <c:ptCount val="1"/>
                <c:pt idx="0">
                  <c:v>G₂M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'72 top 3'!$J$46:$J$52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'72 top 3'!$N$46:$N$52</c:f>
              <c:numCache>
                <c:formatCode>General</c:formatCode>
                <c:ptCount val="7"/>
                <c:pt idx="0">
                  <c:v>26.290000000000003</c:v>
                </c:pt>
                <c:pt idx="1">
                  <c:v>26.790000000000003</c:v>
                </c:pt>
                <c:pt idx="2">
                  <c:v>29.106666666666666</c:v>
                </c:pt>
                <c:pt idx="3">
                  <c:v>28.983999999999998</c:v>
                </c:pt>
                <c:pt idx="4">
                  <c:v>37.31</c:v>
                </c:pt>
                <c:pt idx="5">
                  <c:v>31.564999999999998</c:v>
                </c:pt>
                <c:pt idx="6">
                  <c:v>25.71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87-4205-9113-3716BD94B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6965231"/>
        <c:axId val="1539108895"/>
      </c:barChart>
      <c:catAx>
        <c:axId val="17369652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7237440445487897"/>
              <c:y val="0.79792812290705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108895"/>
        <c:crosses val="autoZero"/>
        <c:auto val="1"/>
        <c:lblAlgn val="ctr"/>
        <c:lblOffset val="100"/>
        <c:noMultiLvlLbl val="0"/>
      </c:catAx>
      <c:valAx>
        <c:axId val="15391088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Percentage of cells occupying each phase of the cell cycle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96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50</xdr:row>
      <xdr:rowOff>12700</xdr:rowOff>
    </xdr:from>
    <xdr:to>
      <xdr:col>8</xdr:col>
      <xdr:colOff>224367</xdr:colOff>
      <xdr:row>66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F63ACD-EB89-E16D-23AB-C747F9B988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639233</xdr:colOff>
      <xdr:row>44</xdr:row>
      <xdr:rowOff>14814</xdr:rowOff>
    </xdr:from>
    <xdr:to>
      <xdr:col>17</xdr:col>
      <xdr:colOff>516466</xdr:colOff>
      <xdr:row>60</xdr:row>
      <xdr:rowOff>80432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D9BAF5-E3E6-27EF-F27D-DA04745BFC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0.66834</cdr:x>
      <cdr:y>0.67282</cdr:y>
    </cdr:from>
    <cdr:to>
      <cdr:x>0.86122</cdr:x>
      <cdr:y>0.76224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986731E-1474-A72D-0D22-AE8B2BC8C726}"/>
            </a:ext>
          </a:extLst>
        </cdr:cNvPr>
        <cdr:cNvSpPr txBox="1"/>
      </cdr:nvSpPr>
      <cdr:spPr>
        <a:xfrm xmlns:a="http://schemas.openxmlformats.org/drawingml/2006/main">
          <a:off x="3373967" y="2006600"/>
          <a:ext cx="973666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/>
            <a:t>+</a:t>
          </a:r>
          <a:r>
            <a:rPr lang="en-ZA" sz="1000" baseline="0"/>
            <a:t> 2 mM NAC</a:t>
          </a:r>
          <a:endParaRPr lang="en-ZA" sz="1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16932</xdr:colOff>
      <xdr:row>63</xdr:row>
      <xdr:rowOff>118532</xdr:rowOff>
    </xdr:from>
    <xdr:to>
      <xdr:col>9</xdr:col>
      <xdr:colOff>321733</xdr:colOff>
      <xdr:row>81</xdr:row>
      <xdr:rowOff>4233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1491EB-4E6B-FAF1-D2D2-54719193B1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387349</xdr:colOff>
      <xdr:row>53</xdr:row>
      <xdr:rowOff>48682</xdr:rowOff>
    </xdr:from>
    <xdr:to>
      <xdr:col>20</xdr:col>
      <xdr:colOff>110067</xdr:colOff>
      <xdr:row>70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FB9CE2-E1BC-B835-0D23-A0567FCBD6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0.67778</cdr:x>
      <cdr:y>0.61312</cdr:y>
    </cdr:from>
    <cdr:to>
      <cdr:x>0.84534</cdr:x>
      <cdr:y>0.69746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22FCE07-2041-526E-ADAB-7A6A1110497C}"/>
            </a:ext>
          </a:extLst>
        </cdr:cNvPr>
        <cdr:cNvSpPr txBox="1"/>
      </cdr:nvSpPr>
      <cdr:spPr>
        <a:xfrm xmlns:a="http://schemas.openxmlformats.org/drawingml/2006/main">
          <a:off x="4131733" y="1938867"/>
          <a:ext cx="1021431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/>
            <a:t>+</a:t>
          </a:r>
          <a:r>
            <a:rPr lang="en-ZA" sz="1000" baseline="0"/>
            <a:t> 2 mM NAC</a:t>
          </a:r>
          <a:endParaRPr lang="en-ZA" sz="10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54743-3092-4BDC-80C1-89E466357823}">
  <dimension ref="A1:R45"/>
  <sheetViews>
    <sheetView topLeftCell="A48" workbookViewId="0">
      <selection activeCell="L66" sqref="L66"/>
    </sheetView>
  </sheetViews>
  <sheetFormatPr defaultRowHeight="14.35" x14ac:dyDescent="0.5"/>
  <sheetData>
    <row r="1" spans="1:18" ht="18" x14ac:dyDescent="0.6">
      <c r="A1" s="9" t="s">
        <v>0</v>
      </c>
    </row>
    <row r="2" spans="1:18" ht="18" x14ac:dyDescent="0.6">
      <c r="A2" s="9"/>
    </row>
    <row r="3" spans="1:18" x14ac:dyDescent="0.5">
      <c r="M3" s="2" t="s">
        <v>3</v>
      </c>
    </row>
    <row r="4" spans="1:18" x14ac:dyDescent="0.5">
      <c r="A4" s="3" t="s">
        <v>1</v>
      </c>
      <c r="B4" s="7" t="s">
        <v>8</v>
      </c>
      <c r="C4" s="7" t="s">
        <v>9</v>
      </c>
      <c r="D4" s="7" t="s">
        <v>10</v>
      </c>
      <c r="E4" s="7" t="s">
        <v>11</v>
      </c>
      <c r="F4" s="2"/>
      <c r="G4" s="3" t="s">
        <v>12</v>
      </c>
      <c r="H4" s="7" t="s">
        <v>8</v>
      </c>
      <c r="I4" s="7" t="s">
        <v>9</v>
      </c>
      <c r="J4" s="7" t="s">
        <v>10</v>
      </c>
      <c r="K4" s="7" t="s">
        <v>11</v>
      </c>
      <c r="L4" s="2"/>
      <c r="M4" s="3" t="s">
        <v>7</v>
      </c>
      <c r="N4" s="7" t="s">
        <v>8</v>
      </c>
      <c r="O4" s="7" t="s">
        <v>9</v>
      </c>
      <c r="P4" s="7" t="s">
        <v>10</v>
      </c>
      <c r="Q4" s="7" t="s">
        <v>11</v>
      </c>
    </row>
    <row r="5" spans="1:18" x14ac:dyDescent="0.5">
      <c r="A5" s="4">
        <v>1</v>
      </c>
      <c r="B5">
        <v>1.37</v>
      </c>
      <c r="C5">
        <v>65.790000000000006</v>
      </c>
      <c r="D5">
        <v>2.71</v>
      </c>
      <c r="E5">
        <v>29.73</v>
      </c>
      <c r="G5" s="4">
        <v>1</v>
      </c>
      <c r="H5">
        <v>1.91</v>
      </c>
      <c r="I5">
        <v>61.91</v>
      </c>
      <c r="J5">
        <v>4.74</v>
      </c>
      <c r="K5">
        <v>31.03</v>
      </c>
      <c r="M5" s="4">
        <v>1</v>
      </c>
      <c r="N5">
        <v>1.8</v>
      </c>
      <c r="O5">
        <v>56.74</v>
      </c>
      <c r="P5">
        <v>9.66</v>
      </c>
      <c r="Q5">
        <v>31.29</v>
      </c>
    </row>
    <row r="6" spans="1:18" x14ac:dyDescent="0.5">
      <c r="A6" s="4">
        <v>2</v>
      </c>
      <c r="B6">
        <v>1.42</v>
      </c>
      <c r="C6">
        <v>65.19</v>
      </c>
      <c r="D6">
        <v>4.79</v>
      </c>
      <c r="E6">
        <v>27.65</v>
      </c>
      <c r="G6" s="4">
        <v>2</v>
      </c>
      <c r="H6">
        <v>5.05</v>
      </c>
      <c r="I6">
        <v>58.98</v>
      </c>
      <c r="J6">
        <v>6.75</v>
      </c>
      <c r="K6">
        <v>28.18</v>
      </c>
      <c r="M6" s="4">
        <v>2</v>
      </c>
      <c r="N6">
        <v>2.87</v>
      </c>
      <c r="O6">
        <v>60.48</v>
      </c>
      <c r="P6">
        <v>6.26</v>
      </c>
      <c r="Q6">
        <v>29.84</v>
      </c>
    </row>
    <row r="7" spans="1:18" x14ac:dyDescent="0.5">
      <c r="A7" s="4">
        <v>3</v>
      </c>
      <c r="G7" s="4">
        <v>3</v>
      </c>
      <c r="M7" s="4">
        <v>3</v>
      </c>
    </row>
    <row r="8" spans="1:18" x14ac:dyDescent="0.5">
      <c r="A8" s="1" t="s">
        <v>13</v>
      </c>
      <c r="B8">
        <f>AVERAGE(B5:B6)</f>
        <v>1.395</v>
      </c>
      <c r="C8">
        <f t="shared" ref="C8:Q8" si="0">AVERAGE(C5:C6)</f>
        <v>65.490000000000009</v>
      </c>
      <c r="D8">
        <f t="shared" si="0"/>
        <v>3.75</v>
      </c>
      <c r="E8">
        <f t="shared" si="0"/>
        <v>28.689999999999998</v>
      </c>
      <c r="F8">
        <f>SUM(B8:E8)</f>
        <v>99.325000000000003</v>
      </c>
      <c r="H8">
        <f>AVERAGE(H5:H6)</f>
        <v>3.48</v>
      </c>
      <c r="I8">
        <f t="shared" si="0"/>
        <v>60.444999999999993</v>
      </c>
      <c r="J8">
        <f t="shared" si="0"/>
        <v>5.7450000000000001</v>
      </c>
      <c r="K8">
        <f t="shared" si="0"/>
        <v>29.605</v>
      </c>
      <c r="L8">
        <f>SUM(H8:K8)</f>
        <v>99.274999999999991</v>
      </c>
      <c r="N8">
        <f t="shared" si="0"/>
        <v>2.335</v>
      </c>
      <c r="O8">
        <f t="shared" si="0"/>
        <v>58.61</v>
      </c>
      <c r="P8">
        <f t="shared" si="0"/>
        <v>7.96</v>
      </c>
      <c r="Q8">
        <f t="shared" si="0"/>
        <v>30.564999999999998</v>
      </c>
      <c r="R8">
        <f>SUM(N8:Q8)</f>
        <v>99.47</v>
      </c>
    </row>
    <row r="9" spans="1:18" x14ac:dyDescent="0.5">
      <c r="A9" s="1" t="s">
        <v>15</v>
      </c>
      <c r="B9">
        <f>STDEV(B5:B6)</f>
        <v>3.5355339059327251E-2</v>
      </c>
      <c r="C9">
        <f t="shared" ref="C9:Q9" si="1">STDEV(C5:C6)</f>
        <v>0.42426406871193451</v>
      </c>
      <c r="D9">
        <f t="shared" si="1"/>
        <v>1.4707821048680187</v>
      </c>
      <c r="E9">
        <f t="shared" si="1"/>
        <v>1.4707821048680201</v>
      </c>
      <c r="H9">
        <f t="shared" si="1"/>
        <v>2.2203152929257586</v>
      </c>
      <c r="I9">
        <f t="shared" si="1"/>
        <v>2.0718228688765841</v>
      </c>
      <c r="J9">
        <f t="shared" si="1"/>
        <v>1.4212846301849598</v>
      </c>
      <c r="K9">
        <f t="shared" si="1"/>
        <v>2.0152543263816614</v>
      </c>
      <c r="N9">
        <f t="shared" si="1"/>
        <v>0.756604255869607</v>
      </c>
      <c r="O9">
        <f t="shared" si="1"/>
        <v>2.644579361637684</v>
      </c>
      <c r="P9">
        <f t="shared" si="1"/>
        <v>2.4041630560342591</v>
      </c>
      <c r="Q9">
        <f t="shared" si="1"/>
        <v>1.0253048327204934</v>
      </c>
    </row>
    <row r="10" spans="1:18" x14ac:dyDescent="0.5">
      <c r="A10" s="1"/>
      <c r="G10" s="2"/>
      <c r="M10" s="2"/>
    </row>
    <row r="11" spans="1:18" x14ac:dyDescent="0.5">
      <c r="A11" s="3" t="s">
        <v>2</v>
      </c>
      <c r="B11" s="7" t="s">
        <v>8</v>
      </c>
      <c r="C11" s="7" t="s">
        <v>9</v>
      </c>
      <c r="D11" s="7" t="s">
        <v>10</v>
      </c>
      <c r="E11" s="7" t="s">
        <v>11</v>
      </c>
      <c r="F11" s="2"/>
      <c r="G11" s="3" t="s">
        <v>5</v>
      </c>
      <c r="H11" s="7" t="s">
        <v>8</v>
      </c>
      <c r="I11" s="7" t="s">
        <v>9</v>
      </c>
      <c r="J11" s="7" t="s">
        <v>10</v>
      </c>
      <c r="K11" s="7" t="s">
        <v>11</v>
      </c>
      <c r="L11" s="2"/>
      <c r="M11" s="3" t="s">
        <v>5</v>
      </c>
      <c r="N11" s="7" t="s">
        <v>8</v>
      </c>
      <c r="O11" s="7" t="s">
        <v>9</v>
      </c>
      <c r="P11" s="7" t="s">
        <v>10</v>
      </c>
      <c r="Q11" s="7" t="s">
        <v>11</v>
      </c>
    </row>
    <row r="12" spans="1:18" x14ac:dyDescent="0.5">
      <c r="A12" s="5">
        <v>1</v>
      </c>
      <c r="B12">
        <v>2.61</v>
      </c>
      <c r="C12">
        <v>66.31</v>
      </c>
      <c r="D12">
        <v>6.51</v>
      </c>
      <c r="E12">
        <v>24.46</v>
      </c>
      <c r="G12" s="4">
        <v>1</v>
      </c>
      <c r="H12">
        <v>2.38</v>
      </c>
      <c r="I12">
        <v>61.6</v>
      </c>
      <c r="J12">
        <v>5.34</v>
      </c>
      <c r="K12">
        <v>30.33</v>
      </c>
      <c r="M12" s="4">
        <v>1</v>
      </c>
      <c r="N12">
        <v>4.67</v>
      </c>
      <c r="O12">
        <v>53.74</v>
      </c>
      <c r="P12">
        <v>10.51</v>
      </c>
      <c r="Q12">
        <v>30.12</v>
      </c>
    </row>
    <row r="13" spans="1:18" x14ac:dyDescent="0.5">
      <c r="A13" s="6">
        <v>2</v>
      </c>
      <c r="B13">
        <v>3.31</v>
      </c>
      <c r="C13">
        <v>64.739999999999995</v>
      </c>
      <c r="D13">
        <v>7.22</v>
      </c>
      <c r="E13">
        <v>24.08</v>
      </c>
      <c r="G13" s="4">
        <v>2</v>
      </c>
      <c r="H13">
        <v>3.22</v>
      </c>
      <c r="I13">
        <v>60.58</v>
      </c>
      <c r="J13">
        <v>6.66</v>
      </c>
      <c r="K13">
        <v>28.85</v>
      </c>
      <c r="M13" s="4">
        <v>2</v>
      </c>
      <c r="N13">
        <v>2.57</v>
      </c>
      <c r="O13">
        <v>56.57</v>
      </c>
      <c r="P13">
        <v>6.93</v>
      </c>
      <c r="Q13">
        <v>33.51</v>
      </c>
    </row>
    <row r="14" spans="1:18" x14ac:dyDescent="0.5">
      <c r="A14" s="6">
        <v>3</v>
      </c>
      <c r="G14" s="4">
        <v>3</v>
      </c>
      <c r="M14" s="4">
        <v>3</v>
      </c>
    </row>
    <row r="15" spans="1:18" x14ac:dyDescent="0.5">
      <c r="A15" s="2" t="s">
        <v>13</v>
      </c>
      <c r="B15">
        <f>AVERAGE(B12:B13)</f>
        <v>2.96</v>
      </c>
      <c r="C15">
        <f t="shared" ref="C15:Q15" si="2">AVERAGE(C12:C13)</f>
        <v>65.525000000000006</v>
      </c>
      <c r="D15">
        <f t="shared" si="2"/>
        <v>6.8650000000000002</v>
      </c>
      <c r="E15">
        <f t="shared" si="2"/>
        <v>24.27</v>
      </c>
      <c r="F15">
        <f>SUM(B15:E15)</f>
        <v>99.61999999999999</v>
      </c>
      <c r="H15">
        <f t="shared" si="2"/>
        <v>2.8</v>
      </c>
      <c r="I15">
        <f t="shared" si="2"/>
        <v>61.09</v>
      </c>
      <c r="J15">
        <f t="shared" si="2"/>
        <v>6</v>
      </c>
      <c r="K15">
        <f t="shared" si="2"/>
        <v>29.59</v>
      </c>
      <c r="L15">
        <f>SUM(H15:K15)</f>
        <v>99.48</v>
      </c>
      <c r="N15">
        <f t="shared" si="2"/>
        <v>3.62</v>
      </c>
      <c r="O15">
        <f t="shared" si="2"/>
        <v>55.155000000000001</v>
      </c>
      <c r="P15">
        <f t="shared" si="2"/>
        <v>8.7199999999999989</v>
      </c>
      <c r="Q15">
        <f t="shared" si="2"/>
        <v>31.814999999999998</v>
      </c>
      <c r="R15">
        <f>SUM(N15:Q15)</f>
        <v>99.31</v>
      </c>
    </row>
    <row r="16" spans="1:18" x14ac:dyDescent="0.5">
      <c r="A16" s="2" t="s">
        <v>15</v>
      </c>
      <c r="B16">
        <f>STDEV(B12:B13)</f>
        <v>0.49497474683058429</v>
      </c>
      <c r="C16">
        <f t="shared" ref="C16:Q16" si="3">STDEV(C12:C13)</f>
        <v>1.1101576464628848</v>
      </c>
      <c r="D16">
        <f t="shared" si="3"/>
        <v>0.50204581464244868</v>
      </c>
      <c r="E16">
        <f t="shared" si="3"/>
        <v>0.26870057685088988</v>
      </c>
      <c r="H16">
        <f t="shared" si="3"/>
        <v>0.59396969619670315</v>
      </c>
      <c r="I16">
        <f t="shared" si="3"/>
        <v>0.72124891681028058</v>
      </c>
      <c r="J16">
        <f t="shared" si="3"/>
        <v>0.93338095116624364</v>
      </c>
      <c r="K16">
        <f t="shared" si="3"/>
        <v>1.0465180361560882</v>
      </c>
      <c r="N16">
        <f t="shared" si="3"/>
        <v>1.484924240491748</v>
      </c>
      <c r="O16">
        <f t="shared" si="3"/>
        <v>2.0011121907579281</v>
      </c>
      <c r="P16">
        <f t="shared" si="3"/>
        <v>2.5314422766478444</v>
      </c>
      <c r="Q16">
        <f t="shared" si="3"/>
        <v>2.3970919882223938</v>
      </c>
    </row>
    <row r="17" spans="1:18" x14ac:dyDescent="0.5">
      <c r="A17" s="2"/>
      <c r="G17" s="2"/>
      <c r="M17" s="2"/>
    </row>
    <row r="18" spans="1:18" x14ac:dyDescent="0.5">
      <c r="A18" s="3" t="s">
        <v>3</v>
      </c>
      <c r="B18" s="7" t="s">
        <v>8</v>
      </c>
      <c r="C18" s="7" t="s">
        <v>9</v>
      </c>
      <c r="D18" s="7" t="s">
        <v>10</v>
      </c>
      <c r="E18" s="7" t="s">
        <v>11</v>
      </c>
      <c r="F18" s="2"/>
      <c r="G18" s="3" t="s">
        <v>6</v>
      </c>
      <c r="H18" s="7" t="s">
        <v>8</v>
      </c>
      <c r="I18" s="7" t="s">
        <v>9</v>
      </c>
      <c r="J18" s="7" t="s">
        <v>10</v>
      </c>
      <c r="K18" s="7" t="s">
        <v>11</v>
      </c>
      <c r="L18" s="2"/>
      <c r="M18" s="3" t="s">
        <v>6</v>
      </c>
      <c r="N18" s="7" t="s">
        <v>8</v>
      </c>
      <c r="O18" s="7" t="s">
        <v>9</v>
      </c>
      <c r="P18" s="7" t="s">
        <v>10</v>
      </c>
      <c r="Q18" s="7" t="s">
        <v>11</v>
      </c>
    </row>
    <row r="19" spans="1:18" x14ac:dyDescent="0.5">
      <c r="A19" s="6">
        <v>1</v>
      </c>
      <c r="B19">
        <v>1.45</v>
      </c>
      <c r="C19">
        <v>57.94</v>
      </c>
      <c r="D19">
        <v>4.8499999999999996</v>
      </c>
      <c r="E19">
        <v>34.81</v>
      </c>
      <c r="G19" s="8">
        <v>1</v>
      </c>
      <c r="H19">
        <v>2.57</v>
      </c>
      <c r="I19">
        <v>57.19</v>
      </c>
      <c r="J19">
        <v>9.2899999999999991</v>
      </c>
      <c r="K19">
        <v>30.17</v>
      </c>
      <c r="M19" s="4">
        <v>1</v>
      </c>
      <c r="N19">
        <v>5.73</v>
      </c>
      <c r="O19">
        <v>51.8</v>
      </c>
      <c r="P19">
        <v>8.65</v>
      </c>
      <c r="Q19">
        <v>32.83</v>
      </c>
    </row>
    <row r="20" spans="1:18" x14ac:dyDescent="0.5">
      <c r="A20" s="6">
        <v>2</v>
      </c>
      <c r="B20">
        <v>4.79</v>
      </c>
      <c r="C20">
        <v>59.73</v>
      </c>
      <c r="D20">
        <v>8.64</v>
      </c>
      <c r="E20">
        <v>26.08</v>
      </c>
      <c r="G20" s="8">
        <v>2</v>
      </c>
      <c r="H20">
        <v>2.92</v>
      </c>
      <c r="I20">
        <v>61.46</v>
      </c>
      <c r="J20">
        <v>8.39</v>
      </c>
      <c r="K20">
        <v>26.57</v>
      </c>
      <c r="M20" s="4">
        <v>2</v>
      </c>
      <c r="N20">
        <v>2.29</v>
      </c>
      <c r="O20">
        <v>56.39</v>
      </c>
      <c r="P20">
        <v>8.67</v>
      </c>
      <c r="Q20">
        <v>31.83</v>
      </c>
    </row>
    <row r="21" spans="1:18" x14ac:dyDescent="0.5">
      <c r="A21" s="6">
        <v>3</v>
      </c>
      <c r="G21" s="8">
        <v>3</v>
      </c>
      <c r="M21" s="4">
        <v>3</v>
      </c>
    </row>
    <row r="22" spans="1:18" x14ac:dyDescent="0.5">
      <c r="A22" s="2" t="s">
        <v>13</v>
      </c>
      <c r="B22">
        <f>AVERAGE(B19:B20)</f>
        <v>3.12</v>
      </c>
      <c r="C22">
        <f t="shared" ref="C22:Q22" si="4">AVERAGE(C19:C20)</f>
        <v>58.834999999999994</v>
      </c>
      <c r="D22">
        <f t="shared" si="4"/>
        <v>6.7450000000000001</v>
      </c>
      <c r="E22">
        <f t="shared" si="4"/>
        <v>30.445</v>
      </c>
      <c r="F22">
        <f>SUM(B22:E22)</f>
        <v>99.144999999999982</v>
      </c>
      <c r="H22">
        <f t="shared" si="4"/>
        <v>2.7450000000000001</v>
      </c>
      <c r="I22">
        <f t="shared" si="4"/>
        <v>59.325000000000003</v>
      </c>
      <c r="J22">
        <f t="shared" si="4"/>
        <v>8.84</v>
      </c>
      <c r="K22">
        <f t="shared" si="4"/>
        <v>28.37</v>
      </c>
      <c r="L22">
        <f>SUM(H22:K22)</f>
        <v>99.28</v>
      </c>
      <c r="N22">
        <f t="shared" si="4"/>
        <v>4.01</v>
      </c>
      <c r="O22">
        <f t="shared" si="4"/>
        <v>54.094999999999999</v>
      </c>
      <c r="P22">
        <f t="shared" si="4"/>
        <v>8.66</v>
      </c>
      <c r="Q22">
        <f t="shared" si="4"/>
        <v>32.33</v>
      </c>
      <c r="R22">
        <f>SUM(N22:Q22)</f>
        <v>99.094999999999999</v>
      </c>
    </row>
    <row r="23" spans="1:18" x14ac:dyDescent="0.5">
      <c r="A23" s="2" t="s">
        <v>15</v>
      </c>
      <c r="B23">
        <f>STDEV(B19:B20)</f>
        <v>2.3617366491630678</v>
      </c>
      <c r="C23">
        <f t="shared" ref="C23:Q23" si="5">STDEV(C19:C20)</f>
        <v>1.2657211383239195</v>
      </c>
      <c r="D23">
        <f t="shared" si="5"/>
        <v>2.6799347006970158</v>
      </c>
      <c r="E23">
        <f t="shared" si="5"/>
        <v>6.1730421997585783</v>
      </c>
      <c r="H23">
        <f t="shared" si="5"/>
        <v>0.2474873734152917</v>
      </c>
      <c r="I23">
        <f t="shared" si="5"/>
        <v>3.0193459556665601</v>
      </c>
      <c r="J23">
        <f t="shared" si="5"/>
        <v>0.63639610306789174</v>
      </c>
      <c r="K23">
        <f t="shared" si="5"/>
        <v>2.5455844122715718</v>
      </c>
      <c r="N23">
        <f t="shared" si="5"/>
        <v>2.4324473272817255</v>
      </c>
      <c r="O23">
        <f t="shared" si="5"/>
        <v>3.2456201256462553</v>
      </c>
      <c r="P23">
        <f t="shared" si="5"/>
        <v>1.4142135623730649E-2</v>
      </c>
      <c r="Q23">
        <f t="shared" si="5"/>
        <v>0.70710678118654757</v>
      </c>
    </row>
    <row r="24" spans="1:18" x14ac:dyDescent="0.5">
      <c r="A24" s="2"/>
    </row>
    <row r="25" spans="1:18" x14ac:dyDescent="0.5">
      <c r="A25" s="3" t="s">
        <v>4</v>
      </c>
      <c r="B25" s="7" t="s">
        <v>8</v>
      </c>
      <c r="C25" s="7" t="s">
        <v>9</v>
      </c>
      <c r="D25" s="7" t="s">
        <v>10</v>
      </c>
      <c r="E25" s="7" t="s">
        <v>11</v>
      </c>
    </row>
    <row r="26" spans="1:18" x14ac:dyDescent="0.5">
      <c r="A26" s="6">
        <v>1</v>
      </c>
      <c r="B26">
        <v>25.52</v>
      </c>
      <c r="C26">
        <v>27.47</v>
      </c>
      <c r="D26">
        <v>3.6</v>
      </c>
      <c r="E26">
        <v>42.86</v>
      </c>
      <c r="O26" s="2"/>
    </row>
    <row r="27" spans="1:18" x14ac:dyDescent="0.5">
      <c r="A27" s="6">
        <v>2</v>
      </c>
      <c r="B27">
        <v>6.4</v>
      </c>
      <c r="C27">
        <v>55.22</v>
      </c>
      <c r="D27">
        <v>8.39</v>
      </c>
      <c r="E27">
        <v>29</v>
      </c>
    </row>
    <row r="28" spans="1:18" x14ac:dyDescent="0.5">
      <c r="A28" s="6">
        <v>3</v>
      </c>
    </row>
    <row r="29" spans="1:18" x14ac:dyDescent="0.5">
      <c r="A29" t="s">
        <v>13</v>
      </c>
      <c r="B29">
        <f>AVERAGE(B26:B27)</f>
        <v>15.96</v>
      </c>
      <c r="C29">
        <f t="shared" ref="C29:E29" si="6">AVERAGE(C26:C27)</f>
        <v>41.344999999999999</v>
      </c>
      <c r="D29">
        <f t="shared" si="6"/>
        <v>5.9950000000000001</v>
      </c>
      <c r="E29">
        <f t="shared" si="6"/>
        <v>35.93</v>
      </c>
      <c r="F29">
        <f>SUM(B29:E29)</f>
        <v>99.22999999999999</v>
      </c>
    </row>
    <row r="30" spans="1:18" x14ac:dyDescent="0.5">
      <c r="A30" t="s">
        <v>15</v>
      </c>
      <c r="B30">
        <f>STDEV(B26:B27)</f>
        <v>13.519881656286788</v>
      </c>
      <c r="C30">
        <f t="shared" ref="C30:E30" si="7">STDEV(C26:C27)</f>
        <v>19.622213177926692</v>
      </c>
      <c r="D30">
        <f t="shared" si="7"/>
        <v>3.3870414818835641</v>
      </c>
      <c r="E30">
        <f t="shared" si="7"/>
        <v>9.8004999872455372</v>
      </c>
      <c r="I30" t="s">
        <v>19</v>
      </c>
    </row>
    <row r="31" spans="1:18" x14ac:dyDescent="0.5">
      <c r="I31" t="s">
        <v>20</v>
      </c>
    </row>
    <row r="35" spans="1:14" x14ac:dyDescent="0.5">
      <c r="B35" s="2" t="s">
        <v>23</v>
      </c>
      <c r="C35" s="2" t="s">
        <v>24</v>
      </c>
      <c r="D35" s="2" t="s">
        <v>10</v>
      </c>
      <c r="E35" s="2" t="s">
        <v>25</v>
      </c>
      <c r="K35" s="2" t="s">
        <v>23</v>
      </c>
      <c r="L35" s="2" t="s">
        <v>24</v>
      </c>
      <c r="M35" s="2" t="s">
        <v>10</v>
      </c>
      <c r="N35" s="2" t="s">
        <v>25</v>
      </c>
    </row>
    <row r="36" spans="1:14" x14ac:dyDescent="0.5">
      <c r="A36" s="2" t="s">
        <v>16</v>
      </c>
      <c r="B36">
        <v>1.395</v>
      </c>
      <c r="C36">
        <v>65.490000000000009</v>
      </c>
      <c r="D36">
        <v>3.75</v>
      </c>
      <c r="E36">
        <v>28.689999999999998</v>
      </c>
      <c r="J36" s="2" t="s">
        <v>16</v>
      </c>
      <c r="K36">
        <v>1.395</v>
      </c>
      <c r="L36">
        <v>65.490000000000009</v>
      </c>
      <c r="M36">
        <v>3.75</v>
      </c>
      <c r="N36">
        <v>28.689999999999998</v>
      </c>
    </row>
    <row r="37" spans="1:14" x14ac:dyDescent="0.5">
      <c r="A37" s="2" t="s">
        <v>21</v>
      </c>
      <c r="B37">
        <v>2.96</v>
      </c>
      <c r="C37">
        <v>65.525000000000006</v>
      </c>
      <c r="D37">
        <v>6.8650000000000002</v>
      </c>
      <c r="E37">
        <v>24.27</v>
      </c>
      <c r="J37" s="2" t="s">
        <v>21</v>
      </c>
      <c r="K37">
        <v>2.96</v>
      </c>
      <c r="L37">
        <v>65.525000000000006</v>
      </c>
      <c r="M37">
        <v>6.8650000000000002</v>
      </c>
      <c r="N37">
        <v>24.27</v>
      </c>
    </row>
    <row r="38" spans="1:14" x14ac:dyDescent="0.5">
      <c r="A38" s="2" t="s">
        <v>22</v>
      </c>
      <c r="B38">
        <v>3.12</v>
      </c>
      <c r="C38">
        <v>58.834999999999994</v>
      </c>
      <c r="D38">
        <v>6.7450000000000001</v>
      </c>
      <c r="E38">
        <v>30.445</v>
      </c>
      <c r="J38" s="2" t="s">
        <v>22</v>
      </c>
      <c r="K38">
        <v>3.12</v>
      </c>
      <c r="L38">
        <v>58.834999999999994</v>
      </c>
      <c r="M38">
        <v>6.7450000000000001</v>
      </c>
      <c r="N38">
        <v>30.445</v>
      </c>
    </row>
    <row r="39" spans="1:14" x14ac:dyDescent="0.5">
      <c r="A39" s="2">
        <v>10</v>
      </c>
      <c r="B39">
        <v>3.48</v>
      </c>
      <c r="C39">
        <v>60.444999999999993</v>
      </c>
      <c r="D39">
        <v>5.7450000000000001</v>
      </c>
      <c r="E39">
        <v>29.605</v>
      </c>
      <c r="J39" s="2">
        <v>10</v>
      </c>
      <c r="K39">
        <v>2.335</v>
      </c>
      <c r="L39">
        <v>58.61</v>
      </c>
      <c r="M39">
        <v>7.96</v>
      </c>
      <c r="N39">
        <v>30.564999999999998</v>
      </c>
    </row>
    <row r="40" spans="1:14" x14ac:dyDescent="0.5">
      <c r="A40" s="2">
        <v>100</v>
      </c>
      <c r="B40">
        <v>2.8</v>
      </c>
      <c r="C40">
        <v>61.09</v>
      </c>
      <c r="D40">
        <v>6</v>
      </c>
      <c r="E40">
        <v>29.59</v>
      </c>
      <c r="J40" s="2">
        <v>100</v>
      </c>
      <c r="K40">
        <v>3.62</v>
      </c>
      <c r="L40">
        <v>55.155000000000001</v>
      </c>
      <c r="M40">
        <v>8.7199999999999989</v>
      </c>
      <c r="N40">
        <v>31.814999999999998</v>
      </c>
    </row>
    <row r="41" spans="1:14" x14ac:dyDescent="0.5">
      <c r="A41" s="2">
        <v>150</v>
      </c>
      <c r="B41">
        <v>2.7450000000000001</v>
      </c>
      <c r="C41">
        <v>59.325000000000003</v>
      </c>
      <c r="D41">
        <v>8.84</v>
      </c>
      <c r="E41">
        <v>28.37</v>
      </c>
      <c r="J41" s="2">
        <v>150</v>
      </c>
      <c r="K41">
        <v>4.01</v>
      </c>
      <c r="L41">
        <v>54.094999999999999</v>
      </c>
      <c r="M41">
        <v>8.66</v>
      </c>
      <c r="N41">
        <v>32.33</v>
      </c>
    </row>
    <row r="42" spans="1:14" x14ac:dyDescent="0.5">
      <c r="A42">
        <v>10</v>
      </c>
      <c r="B42">
        <v>2.335</v>
      </c>
      <c r="C42">
        <v>58.61</v>
      </c>
      <c r="D42">
        <v>7.96</v>
      </c>
      <c r="E42">
        <v>30.564999999999998</v>
      </c>
      <c r="J42" s="2" t="s">
        <v>26</v>
      </c>
      <c r="K42">
        <v>15.96</v>
      </c>
      <c r="L42">
        <v>41.344999999999999</v>
      </c>
      <c r="M42">
        <v>5.9950000000000001</v>
      </c>
      <c r="N42">
        <v>35.93</v>
      </c>
    </row>
    <row r="43" spans="1:14" x14ac:dyDescent="0.5">
      <c r="A43">
        <v>100</v>
      </c>
      <c r="B43">
        <v>3.62</v>
      </c>
      <c r="C43">
        <v>55.155000000000001</v>
      </c>
      <c r="D43">
        <v>8.7199999999999989</v>
      </c>
      <c r="E43">
        <v>31.814999999999998</v>
      </c>
    </row>
    <row r="44" spans="1:14" x14ac:dyDescent="0.5">
      <c r="A44">
        <v>150</v>
      </c>
      <c r="B44">
        <v>4.01</v>
      </c>
      <c r="C44">
        <v>54.094999999999999</v>
      </c>
      <c r="D44">
        <v>8.66</v>
      </c>
      <c r="E44">
        <v>32.33</v>
      </c>
    </row>
    <row r="45" spans="1:14" x14ac:dyDescent="0.5">
      <c r="A45" s="2" t="s">
        <v>26</v>
      </c>
      <c r="B45">
        <v>15.96</v>
      </c>
      <c r="C45">
        <v>41.344999999999999</v>
      </c>
      <c r="D45">
        <v>5.9950000000000001</v>
      </c>
      <c r="E45">
        <v>35.93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0EF7C-3986-4E6A-927E-17050867A256}">
  <dimension ref="A1:R34"/>
  <sheetViews>
    <sheetView workbookViewId="0">
      <selection activeCell="G32" sqref="G32"/>
    </sheetView>
  </sheetViews>
  <sheetFormatPr defaultRowHeight="14.35" x14ac:dyDescent="0.5"/>
  <sheetData>
    <row r="1" spans="1:18" x14ac:dyDescent="0.5">
      <c r="A1" s="3" t="s">
        <v>1</v>
      </c>
      <c r="B1" s="7" t="s">
        <v>8</v>
      </c>
      <c r="C1" s="7" t="s">
        <v>9</v>
      </c>
      <c r="D1" s="7" t="s">
        <v>10</v>
      </c>
      <c r="E1" s="7" t="s">
        <v>11</v>
      </c>
      <c r="F1" s="2"/>
      <c r="G1" s="3" t="s">
        <v>12</v>
      </c>
      <c r="H1" s="7" t="s">
        <v>8</v>
      </c>
      <c r="I1" s="7" t="s">
        <v>9</v>
      </c>
      <c r="J1" s="7" t="s">
        <v>10</v>
      </c>
      <c r="K1" s="7" t="s">
        <v>11</v>
      </c>
      <c r="L1" s="2"/>
      <c r="M1" s="3" t="s">
        <v>7</v>
      </c>
      <c r="N1" s="7" t="s">
        <v>8</v>
      </c>
      <c r="O1" s="7" t="s">
        <v>9</v>
      </c>
      <c r="P1" s="7" t="s">
        <v>10</v>
      </c>
      <c r="Q1" s="7" t="s">
        <v>11</v>
      </c>
    </row>
    <row r="2" spans="1:18" x14ac:dyDescent="0.5">
      <c r="A2" s="4">
        <v>1</v>
      </c>
      <c r="B2">
        <v>1.37</v>
      </c>
      <c r="C2">
        <v>65.790000000000006</v>
      </c>
      <c r="D2">
        <v>2.71</v>
      </c>
      <c r="E2">
        <v>29.73</v>
      </c>
      <c r="G2" s="4">
        <v>1</v>
      </c>
      <c r="H2">
        <v>1.91</v>
      </c>
      <c r="I2">
        <v>61.91</v>
      </c>
      <c r="J2">
        <v>4.74</v>
      </c>
      <c r="K2">
        <v>31.03</v>
      </c>
      <c r="M2" s="4">
        <v>1</v>
      </c>
      <c r="N2">
        <v>1.8</v>
      </c>
      <c r="O2">
        <v>56.74</v>
      </c>
      <c r="P2">
        <v>9.66</v>
      </c>
      <c r="Q2">
        <v>31.29</v>
      </c>
    </row>
    <row r="3" spans="1:18" x14ac:dyDescent="0.5">
      <c r="A3" s="4">
        <v>2</v>
      </c>
      <c r="B3">
        <v>1.42</v>
      </c>
      <c r="C3">
        <v>65.19</v>
      </c>
      <c r="D3">
        <v>4.79</v>
      </c>
      <c r="E3">
        <v>27.65</v>
      </c>
      <c r="G3" s="4">
        <v>2</v>
      </c>
      <c r="H3">
        <v>5.05</v>
      </c>
      <c r="I3">
        <v>58.98</v>
      </c>
      <c r="J3">
        <v>6.75</v>
      </c>
      <c r="K3">
        <v>28.18</v>
      </c>
      <c r="M3" s="4">
        <v>2</v>
      </c>
      <c r="N3">
        <v>2.87</v>
      </c>
      <c r="O3">
        <v>60.48</v>
      </c>
      <c r="P3">
        <v>6.26</v>
      </c>
      <c r="Q3">
        <v>29.84</v>
      </c>
    </row>
    <row r="4" spans="1:18" x14ac:dyDescent="0.5">
      <c r="A4" s="4">
        <v>3</v>
      </c>
      <c r="G4" s="4">
        <v>3</v>
      </c>
      <c r="M4" s="4">
        <v>3</v>
      </c>
    </row>
    <row r="5" spans="1:18" x14ac:dyDescent="0.5">
      <c r="A5" s="1" t="s">
        <v>13</v>
      </c>
      <c r="B5" s="2">
        <f>AVERAGE(B2:B3)</f>
        <v>1.395</v>
      </c>
      <c r="C5" s="2">
        <f t="shared" ref="C5:Q5" si="0">AVERAGE(C2:C3)</f>
        <v>65.490000000000009</v>
      </c>
      <c r="D5" s="2">
        <f t="shared" si="0"/>
        <v>3.75</v>
      </c>
      <c r="E5" s="2">
        <f t="shared" si="0"/>
        <v>28.689999999999998</v>
      </c>
      <c r="F5" s="2">
        <f>SUM(B5:E5)</f>
        <v>99.325000000000003</v>
      </c>
      <c r="G5" s="2"/>
      <c r="H5" s="2">
        <f>AVERAGE(H2:H3)</f>
        <v>3.48</v>
      </c>
      <c r="I5" s="2">
        <f t="shared" si="0"/>
        <v>60.444999999999993</v>
      </c>
      <c r="J5" s="2">
        <f t="shared" si="0"/>
        <v>5.7450000000000001</v>
      </c>
      <c r="K5" s="2">
        <f t="shared" si="0"/>
        <v>29.605</v>
      </c>
      <c r="L5" s="2">
        <f>SUM(H5:K5)</f>
        <v>99.274999999999991</v>
      </c>
      <c r="M5" s="2"/>
      <c r="N5" s="2">
        <f t="shared" si="0"/>
        <v>2.335</v>
      </c>
      <c r="O5" s="2">
        <f t="shared" si="0"/>
        <v>58.61</v>
      </c>
      <c r="P5" s="2">
        <f t="shared" si="0"/>
        <v>7.96</v>
      </c>
      <c r="Q5" s="2">
        <f t="shared" si="0"/>
        <v>30.564999999999998</v>
      </c>
      <c r="R5">
        <f>SUM(N5:Q5)</f>
        <v>99.47</v>
      </c>
    </row>
    <row r="6" spans="1:18" x14ac:dyDescent="0.5">
      <c r="A6" s="1" t="s">
        <v>15</v>
      </c>
      <c r="B6">
        <f>STDEV(B2:B3)</f>
        <v>3.5355339059327251E-2</v>
      </c>
      <c r="C6">
        <f>STDEV(C2:C3)</f>
        <v>0.42426406871193451</v>
      </c>
      <c r="D6">
        <f>STDEV(D2:D3)</f>
        <v>1.4707821048680187</v>
      </c>
      <c r="E6">
        <f>STDEV(E2:E3)</f>
        <v>1.4707821048680201</v>
      </c>
      <c r="H6">
        <f>STDEV(H2:H3)</f>
        <v>2.2203152929257586</v>
      </c>
      <c r="I6">
        <f>STDEV(I2:I3)</f>
        <v>2.0718228688765841</v>
      </c>
      <c r="J6">
        <f>STDEV(J2:J3)</f>
        <v>1.4212846301849598</v>
      </c>
      <c r="K6">
        <f>STDEV(K2:K3)</f>
        <v>2.0152543263816614</v>
      </c>
      <c r="N6">
        <f>STDEV(N2:N3)</f>
        <v>0.756604255869607</v>
      </c>
      <c r="O6">
        <f>STDEV(O2:O3)</f>
        <v>2.644579361637684</v>
      </c>
      <c r="P6">
        <f>STDEV(P2:P3)</f>
        <v>2.4041630560342591</v>
      </c>
      <c r="Q6">
        <f>STDEV(Q2:Q3)</f>
        <v>1.0253048327204934</v>
      </c>
    </row>
    <row r="7" spans="1:18" x14ac:dyDescent="0.5">
      <c r="A7" t="s">
        <v>27</v>
      </c>
      <c r="H7">
        <f>TTEST(H2:H3,B2:B3,2,2)</f>
        <v>0.31550159724128068</v>
      </c>
      <c r="I7">
        <f t="shared" ref="I7:K7" si="1">TTEST(I2:I3,C2:C3,2,2)</f>
        <v>7.7751620764711316E-2</v>
      </c>
      <c r="J7">
        <f t="shared" si="1"/>
        <v>0.30175041458556817</v>
      </c>
      <c r="K7">
        <f t="shared" si="1"/>
        <v>0.65567605062792222</v>
      </c>
      <c r="N7">
        <f>TTEST(N2:N3,B2:B3,2,2)</f>
        <v>0.22133012856422341</v>
      </c>
      <c r="O7">
        <f t="shared" ref="O7:Q7" si="2">TTEST(O2:O3,C2:C3,2,2)</f>
        <v>6.8125306703422539E-2</v>
      </c>
      <c r="P7">
        <f t="shared" si="2"/>
        <v>0.16901726158700237</v>
      </c>
      <c r="Q7">
        <f t="shared" si="2"/>
        <v>0.27724464176792074</v>
      </c>
    </row>
    <row r="8" spans="1:18" x14ac:dyDescent="0.5">
      <c r="A8" s="1" t="s">
        <v>28</v>
      </c>
      <c r="H8">
        <f>TTEST(H2:H3,N2:N3,2,2)</f>
        <v>0.5613405119327628</v>
      </c>
      <c r="I8">
        <f>TTEST(I2:I3,O2:O3,2,2)</f>
        <v>0.5206356257003768</v>
      </c>
      <c r="J8">
        <f t="shared" ref="J8" si="3">TTEST(J2:J3,P2:P3,2,2)</f>
        <v>0.3786095057588913</v>
      </c>
      <c r="K8">
        <f>TTEST(K2:K3,Q2:Q3,2,2)</f>
        <v>0.6091906177109333</v>
      </c>
    </row>
    <row r="9" spans="1:18" x14ac:dyDescent="0.5">
      <c r="A9" s="1"/>
      <c r="G9" s="2"/>
      <c r="M9" s="2"/>
    </row>
    <row r="10" spans="1:18" x14ac:dyDescent="0.5">
      <c r="A10" s="3" t="s">
        <v>2</v>
      </c>
      <c r="B10" s="7" t="s">
        <v>8</v>
      </c>
      <c r="C10" s="7" t="s">
        <v>9</v>
      </c>
      <c r="D10" s="7" t="s">
        <v>10</v>
      </c>
      <c r="E10" s="7" t="s">
        <v>11</v>
      </c>
      <c r="F10" s="2"/>
      <c r="G10" s="3" t="s">
        <v>5</v>
      </c>
      <c r="H10" s="7" t="s">
        <v>8</v>
      </c>
      <c r="I10" s="7" t="s">
        <v>9</v>
      </c>
      <c r="J10" s="7" t="s">
        <v>10</v>
      </c>
      <c r="K10" s="7" t="s">
        <v>11</v>
      </c>
      <c r="L10" s="2"/>
      <c r="M10" s="3" t="s">
        <v>5</v>
      </c>
      <c r="N10" s="7" t="s">
        <v>8</v>
      </c>
      <c r="O10" s="7" t="s">
        <v>9</v>
      </c>
      <c r="P10" s="7" t="s">
        <v>10</v>
      </c>
      <c r="Q10" s="7" t="s">
        <v>11</v>
      </c>
    </row>
    <row r="11" spans="1:18" x14ac:dyDescent="0.5">
      <c r="A11" s="5">
        <v>1</v>
      </c>
      <c r="B11">
        <v>2.61</v>
      </c>
      <c r="C11">
        <v>66.31</v>
      </c>
      <c r="D11">
        <v>6.51</v>
      </c>
      <c r="E11">
        <v>24.46</v>
      </c>
      <c r="G11" s="4">
        <v>1</v>
      </c>
      <c r="H11">
        <v>2.38</v>
      </c>
      <c r="I11">
        <v>61.6</v>
      </c>
      <c r="J11">
        <v>5.34</v>
      </c>
      <c r="K11">
        <v>30.33</v>
      </c>
      <c r="M11" s="4">
        <v>1</v>
      </c>
      <c r="N11">
        <v>4.67</v>
      </c>
      <c r="O11">
        <v>53.74</v>
      </c>
      <c r="P11">
        <v>10.51</v>
      </c>
      <c r="Q11">
        <v>30.12</v>
      </c>
    </row>
    <row r="12" spans="1:18" x14ac:dyDescent="0.5">
      <c r="A12" s="6">
        <v>2</v>
      </c>
      <c r="B12">
        <v>3.31</v>
      </c>
      <c r="C12">
        <v>64.739999999999995</v>
      </c>
      <c r="D12">
        <v>7.22</v>
      </c>
      <c r="E12">
        <v>24.08</v>
      </c>
      <c r="G12" s="4">
        <v>2</v>
      </c>
      <c r="H12">
        <v>3.22</v>
      </c>
      <c r="I12">
        <v>60.58</v>
      </c>
      <c r="J12">
        <v>6.66</v>
      </c>
      <c r="K12">
        <v>28.85</v>
      </c>
      <c r="M12" s="4">
        <v>2</v>
      </c>
      <c r="N12">
        <v>2.57</v>
      </c>
      <c r="O12">
        <v>56.57</v>
      </c>
      <c r="P12">
        <v>6.93</v>
      </c>
      <c r="Q12">
        <v>33.51</v>
      </c>
    </row>
    <row r="13" spans="1:18" x14ac:dyDescent="0.5">
      <c r="A13" s="6">
        <v>3</v>
      </c>
      <c r="G13" s="4">
        <v>3</v>
      </c>
      <c r="M13" s="4">
        <v>3</v>
      </c>
    </row>
    <row r="14" spans="1:18" x14ac:dyDescent="0.5">
      <c r="A14" s="2" t="s">
        <v>13</v>
      </c>
      <c r="B14" s="2">
        <f>AVERAGE(B11:B12)</f>
        <v>2.96</v>
      </c>
      <c r="C14" s="2">
        <f t="shared" ref="C14:Q14" si="4">AVERAGE(C11:C12)</f>
        <v>65.525000000000006</v>
      </c>
      <c r="D14" s="2">
        <f t="shared" si="4"/>
        <v>6.8650000000000002</v>
      </c>
      <c r="E14" s="2">
        <f t="shared" si="4"/>
        <v>24.27</v>
      </c>
      <c r="F14" s="2">
        <f>SUM(B14:E14)</f>
        <v>99.61999999999999</v>
      </c>
      <c r="G14" s="2"/>
      <c r="H14" s="2">
        <f t="shared" si="4"/>
        <v>2.8</v>
      </c>
      <c r="I14" s="2">
        <f t="shared" si="4"/>
        <v>61.09</v>
      </c>
      <c r="J14" s="2">
        <f t="shared" si="4"/>
        <v>6</v>
      </c>
      <c r="K14" s="2">
        <f t="shared" si="4"/>
        <v>29.59</v>
      </c>
      <c r="L14" s="2">
        <f>SUM(H14:K14)</f>
        <v>99.48</v>
      </c>
      <c r="M14" s="2"/>
      <c r="N14" s="2">
        <f t="shared" si="4"/>
        <v>3.62</v>
      </c>
      <c r="O14" s="2">
        <f t="shared" si="4"/>
        <v>55.155000000000001</v>
      </c>
      <c r="P14" s="2">
        <f t="shared" si="4"/>
        <v>8.7199999999999989</v>
      </c>
      <c r="Q14" s="2">
        <f t="shared" si="4"/>
        <v>31.814999999999998</v>
      </c>
      <c r="R14">
        <f>SUM(N14:Q14)</f>
        <v>99.31</v>
      </c>
    </row>
    <row r="15" spans="1:18" x14ac:dyDescent="0.5">
      <c r="A15" s="2" t="s">
        <v>15</v>
      </c>
      <c r="B15">
        <f>STDEV(B11:B12)</f>
        <v>0.49497474683058429</v>
      </c>
      <c r="C15">
        <f t="shared" ref="C15:Q15" si="5">STDEV(C11:C12)</f>
        <v>1.1101576464628848</v>
      </c>
      <c r="D15">
        <f t="shared" si="5"/>
        <v>0.50204581464244868</v>
      </c>
      <c r="E15">
        <f t="shared" si="5"/>
        <v>0.26870057685088988</v>
      </c>
      <c r="H15">
        <f t="shared" si="5"/>
        <v>0.59396969619670315</v>
      </c>
      <c r="I15">
        <f t="shared" si="5"/>
        <v>0.72124891681028058</v>
      </c>
      <c r="J15">
        <f t="shared" si="5"/>
        <v>0.93338095116624364</v>
      </c>
      <c r="K15">
        <f t="shared" si="5"/>
        <v>1.0465180361560882</v>
      </c>
      <c r="N15">
        <f t="shared" si="5"/>
        <v>1.484924240491748</v>
      </c>
      <c r="O15">
        <f t="shared" si="5"/>
        <v>2.0011121907579281</v>
      </c>
      <c r="P15">
        <f t="shared" si="5"/>
        <v>2.5314422766478444</v>
      </c>
      <c r="Q15">
        <f t="shared" si="5"/>
        <v>2.3970919882223938</v>
      </c>
    </row>
    <row r="16" spans="1:18" x14ac:dyDescent="0.5">
      <c r="A16" s="2"/>
      <c r="B16">
        <f>TTEST(B11:B12,B2:B3,2,2)</f>
        <v>4.6772226040222638E-2</v>
      </c>
      <c r="C16">
        <f t="shared" ref="C16:E16" si="6">TTEST(C11:C12,C2:C3,2,2)</f>
        <v>0.97056301982070725</v>
      </c>
      <c r="D16">
        <f t="shared" si="6"/>
        <v>0.10518333170312166</v>
      </c>
      <c r="E16">
        <f t="shared" si="6"/>
        <v>5.2727125565434352E-2</v>
      </c>
      <c r="H16">
        <f>TTEST(H11:H12,B2:B3,2,2)</f>
        <v>7.9173433212991862E-2</v>
      </c>
      <c r="I16" s="16">
        <f t="shared" ref="I16:K16" si="7">TTEST(I11:I12,C2:C3,2,2)</f>
        <v>1.7607479742548247E-2</v>
      </c>
      <c r="J16">
        <f t="shared" si="7"/>
        <v>0.20927925971892747</v>
      </c>
      <c r="K16">
        <f t="shared" si="7"/>
        <v>0.55379884860563822</v>
      </c>
      <c r="N16">
        <f>TTEST(N11:N12,B2:B3,2,2)</f>
        <v>0.1682969400594837</v>
      </c>
      <c r="O16" s="16">
        <f t="shared" ref="O16:Q16" si="8">TTEST(O11:O12,C2:C3,2,2)</f>
        <v>1.9030518831452407E-2</v>
      </c>
      <c r="P16">
        <f t="shared" si="8"/>
        <v>0.13838157556120734</v>
      </c>
      <c r="Q16">
        <f t="shared" si="8"/>
        <v>0.25668679840772668</v>
      </c>
    </row>
    <row r="17" spans="1:18" x14ac:dyDescent="0.5">
      <c r="A17" s="2"/>
      <c r="H17">
        <f>TTEST(H11:H12,N11:N12,2,2)</f>
        <v>0.54375392010576185</v>
      </c>
      <c r="I17">
        <f t="shared" ref="I17:K17" si="9">TTEST(I11:I12,O11:O12,2,2)</f>
        <v>5.8634446447644262E-2</v>
      </c>
      <c r="J17">
        <f t="shared" si="9"/>
        <v>0.29003257749115074</v>
      </c>
      <c r="K17">
        <f t="shared" si="9"/>
        <v>0.35205434499101662</v>
      </c>
    </row>
    <row r="18" spans="1:18" x14ac:dyDescent="0.5">
      <c r="A18" s="2"/>
      <c r="G18" s="2"/>
      <c r="M18" s="2"/>
    </row>
    <row r="19" spans="1:18" x14ac:dyDescent="0.5">
      <c r="A19" s="3" t="s">
        <v>3</v>
      </c>
      <c r="B19" s="7" t="s">
        <v>8</v>
      </c>
      <c r="C19" s="7" t="s">
        <v>9</v>
      </c>
      <c r="D19" s="7" t="s">
        <v>10</v>
      </c>
      <c r="E19" s="7" t="s">
        <v>11</v>
      </c>
      <c r="F19" s="2"/>
      <c r="G19" s="3" t="s">
        <v>6</v>
      </c>
      <c r="H19" s="7" t="s">
        <v>8</v>
      </c>
      <c r="I19" s="7" t="s">
        <v>9</v>
      </c>
      <c r="J19" s="7" t="s">
        <v>10</v>
      </c>
      <c r="K19" s="7" t="s">
        <v>11</v>
      </c>
      <c r="L19" s="2"/>
      <c r="M19" s="3" t="s">
        <v>6</v>
      </c>
      <c r="N19" s="7" t="s">
        <v>8</v>
      </c>
      <c r="O19" s="7" t="s">
        <v>9</v>
      </c>
      <c r="P19" s="7" t="s">
        <v>10</v>
      </c>
      <c r="Q19" s="7" t="s">
        <v>11</v>
      </c>
    </row>
    <row r="20" spans="1:18" x14ac:dyDescent="0.5">
      <c r="A20" s="6">
        <v>1</v>
      </c>
      <c r="B20">
        <v>1.45</v>
      </c>
      <c r="C20">
        <v>57.94</v>
      </c>
      <c r="D20">
        <v>4.8499999999999996</v>
      </c>
      <c r="E20">
        <v>34.81</v>
      </c>
      <c r="G20" s="8">
        <v>1</v>
      </c>
      <c r="H20">
        <v>2.57</v>
      </c>
      <c r="I20">
        <v>57.19</v>
      </c>
      <c r="J20">
        <v>9.2899999999999991</v>
      </c>
      <c r="K20">
        <v>30.17</v>
      </c>
      <c r="M20" s="4">
        <v>1</v>
      </c>
      <c r="N20">
        <v>5.73</v>
      </c>
      <c r="O20">
        <v>51.8</v>
      </c>
      <c r="P20">
        <v>8.65</v>
      </c>
      <c r="Q20">
        <v>32.83</v>
      </c>
    </row>
    <row r="21" spans="1:18" x14ac:dyDescent="0.5">
      <c r="A21" s="6">
        <v>2</v>
      </c>
      <c r="B21">
        <v>4.79</v>
      </c>
      <c r="C21">
        <v>59.73</v>
      </c>
      <c r="D21">
        <v>8.64</v>
      </c>
      <c r="E21">
        <v>26.08</v>
      </c>
      <c r="G21" s="8">
        <v>2</v>
      </c>
      <c r="H21">
        <v>2.92</v>
      </c>
      <c r="I21">
        <v>61.46</v>
      </c>
      <c r="J21">
        <v>8.39</v>
      </c>
      <c r="K21">
        <v>26.57</v>
      </c>
      <c r="M21" s="4">
        <v>2</v>
      </c>
      <c r="N21">
        <v>2.29</v>
      </c>
      <c r="O21">
        <v>56.39</v>
      </c>
      <c r="P21">
        <v>8.67</v>
      </c>
      <c r="Q21">
        <v>31.83</v>
      </c>
    </row>
    <row r="22" spans="1:18" x14ac:dyDescent="0.5">
      <c r="A22" s="6">
        <v>3</v>
      </c>
      <c r="G22" s="8">
        <v>3</v>
      </c>
      <c r="M22" s="4">
        <v>3</v>
      </c>
    </row>
    <row r="23" spans="1:18" x14ac:dyDescent="0.5">
      <c r="A23" s="2" t="s">
        <v>13</v>
      </c>
      <c r="B23" s="2">
        <f>AVERAGE(B20:B21)</f>
        <v>3.12</v>
      </c>
      <c r="C23" s="2">
        <f t="shared" ref="C23:Q23" si="10">AVERAGE(C20:C21)</f>
        <v>58.834999999999994</v>
      </c>
      <c r="D23" s="2">
        <f t="shared" si="10"/>
        <v>6.7450000000000001</v>
      </c>
      <c r="E23" s="2">
        <f t="shared" si="10"/>
        <v>30.445</v>
      </c>
      <c r="F23" s="2">
        <f>SUM(B23:E23)</f>
        <v>99.144999999999982</v>
      </c>
      <c r="G23" s="2"/>
      <c r="H23" s="18">
        <f t="shared" si="10"/>
        <v>2.7450000000000001</v>
      </c>
      <c r="I23" s="2">
        <f t="shared" si="10"/>
        <v>59.325000000000003</v>
      </c>
      <c r="J23" s="2">
        <f t="shared" si="10"/>
        <v>8.84</v>
      </c>
      <c r="K23" s="2">
        <f t="shared" si="10"/>
        <v>28.37</v>
      </c>
      <c r="L23" s="2">
        <f>SUM(H23:K23)</f>
        <v>99.28</v>
      </c>
      <c r="M23" s="2"/>
      <c r="N23" s="2">
        <f t="shared" si="10"/>
        <v>4.01</v>
      </c>
      <c r="O23" s="2">
        <f t="shared" si="10"/>
        <v>54.094999999999999</v>
      </c>
      <c r="P23" s="18">
        <f t="shared" si="10"/>
        <v>8.66</v>
      </c>
      <c r="Q23" s="2">
        <f t="shared" si="10"/>
        <v>32.33</v>
      </c>
      <c r="R23">
        <f>SUM(N23:Q23)</f>
        <v>99.094999999999999</v>
      </c>
    </row>
    <row r="24" spans="1:18" x14ac:dyDescent="0.5">
      <c r="A24" s="2" t="s">
        <v>15</v>
      </c>
      <c r="B24">
        <f>STDEV(B20:B21)</f>
        <v>2.3617366491630678</v>
      </c>
      <c r="C24">
        <f t="shared" ref="C24:Q24" si="11">STDEV(C20:C21)</f>
        <v>1.2657211383239195</v>
      </c>
      <c r="D24">
        <f t="shared" si="11"/>
        <v>2.6799347006970158</v>
      </c>
      <c r="E24">
        <f t="shared" si="11"/>
        <v>6.1730421997585783</v>
      </c>
      <c r="H24">
        <f t="shared" si="11"/>
        <v>0.2474873734152917</v>
      </c>
      <c r="I24">
        <f t="shared" si="11"/>
        <v>3.0193459556665601</v>
      </c>
      <c r="J24">
        <f t="shared" si="11"/>
        <v>0.63639610306789174</v>
      </c>
      <c r="K24">
        <f t="shared" si="11"/>
        <v>2.5455844122715718</v>
      </c>
      <c r="N24">
        <f t="shared" si="11"/>
        <v>2.4324473272817255</v>
      </c>
      <c r="O24">
        <f t="shared" si="11"/>
        <v>3.2456201256462553</v>
      </c>
      <c r="P24">
        <f t="shared" si="11"/>
        <v>1.4142135623730649E-2</v>
      </c>
      <c r="Q24">
        <f t="shared" si="11"/>
        <v>0.70710678118654757</v>
      </c>
    </row>
    <row r="25" spans="1:18" x14ac:dyDescent="0.5">
      <c r="A25" s="2"/>
      <c r="B25">
        <f>TTEST(B20:B21,B2:B3,2,2)</f>
        <v>0.41022366553747303</v>
      </c>
      <c r="C25" s="16">
        <f t="shared" ref="C25:E25" si="12">TTEST(C20:C21,C2:C3,2,2)</f>
        <v>1.9530955046891452E-2</v>
      </c>
      <c r="D25">
        <f t="shared" si="12"/>
        <v>0.30017394942554654</v>
      </c>
      <c r="E25">
        <f t="shared" si="12"/>
        <v>0.73344661756826612</v>
      </c>
      <c r="H25" s="16">
        <f>TTEST(H20:H21,B2:B3,2,2)</f>
        <v>1.671799501553984E-2</v>
      </c>
      <c r="I25">
        <f t="shared" ref="I25:K25" si="13">TTEST(I20:I21,C2:C3,2,2)</f>
        <v>0.10363345333599039</v>
      </c>
      <c r="J25">
        <f t="shared" si="13"/>
        <v>4.6158964262866253E-2</v>
      </c>
      <c r="K25">
        <f t="shared" si="13"/>
        <v>0.89179304565371831</v>
      </c>
      <c r="N25">
        <f>TTEST(N20:N21,B2:B3,2,2)</f>
        <v>0.26783366423419563</v>
      </c>
      <c r="O25" s="16">
        <f t="shared" ref="O25:Q25" si="14">TTEST(O20:O21,C2:C3,2,2)</f>
        <v>3.8867330578169879E-2</v>
      </c>
      <c r="P25" s="16">
        <f t="shared" si="14"/>
        <v>4.2058347983977215E-2</v>
      </c>
      <c r="Q25">
        <f t="shared" si="14"/>
        <v>8.7510067767033184E-2</v>
      </c>
    </row>
    <row r="26" spans="1:18" x14ac:dyDescent="0.5">
      <c r="A26" s="2"/>
      <c r="H26">
        <f>TTEST(H20:H21,N20:N21,2,2)</f>
        <v>0.54047901931726772</v>
      </c>
      <c r="I26">
        <f t="shared" ref="I26:K26" si="15">TTEST(I20:I21,O20:O21,2,2)</f>
        <v>0.23715368628049449</v>
      </c>
      <c r="J26">
        <f t="shared" si="15"/>
        <v>0.72789667517939471</v>
      </c>
      <c r="K26">
        <f t="shared" si="15"/>
        <v>0.16814065237593612</v>
      </c>
    </row>
    <row r="27" spans="1:18" x14ac:dyDescent="0.5">
      <c r="A27" s="2"/>
    </row>
    <row r="28" spans="1:18" x14ac:dyDescent="0.5">
      <c r="A28" s="3" t="s">
        <v>4</v>
      </c>
      <c r="B28" s="7" t="s">
        <v>8</v>
      </c>
      <c r="C28" s="7" t="s">
        <v>9</v>
      </c>
      <c r="D28" s="7" t="s">
        <v>10</v>
      </c>
      <c r="E28" s="7" t="s">
        <v>11</v>
      </c>
    </row>
    <row r="29" spans="1:18" x14ac:dyDescent="0.5">
      <c r="A29" s="6">
        <v>1</v>
      </c>
      <c r="B29">
        <v>25.52</v>
      </c>
      <c r="C29">
        <v>27.47</v>
      </c>
      <c r="D29">
        <v>3.6</v>
      </c>
      <c r="E29">
        <v>42.86</v>
      </c>
      <c r="O29" s="2"/>
    </row>
    <row r="30" spans="1:18" x14ac:dyDescent="0.5">
      <c r="A30" s="6">
        <v>2</v>
      </c>
      <c r="B30">
        <v>8.4</v>
      </c>
      <c r="C30">
        <v>53.62</v>
      </c>
      <c r="D30">
        <v>8.0500000000000007</v>
      </c>
      <c r="E30">
        <v>29</v>
      </c>
    </row>
    <row r="31" spans="1:18" x14ac:dyDescent="0.5">
      <c r="A31" s="6">
        <v>3</v>
      </c>
    </row>
    <row r="32" spans="1:18" x14ac:dyDescent="0.5">
      <c r="A32" t="s">
        <v>13</v>
      </c>
      <c r="B32" s="2">
        <f>AVERAGE(B29:B30)</f>
        <v>16.96</v>
      </c>
      <c r="C32" s="2">
        <f t="shared" ref="C32:E32" si="16">AVERAGE(C29:C30)</f>
        <v>40.545000000000002</v>
      </c>
      <c r="D32" s="2">
        <f t="shared" si="16"/>
        <v>5.8250000000000002</v>
      </c>
      <c r="E32" s="2">
        <f t="shared" si="16"/>
        <v>35.93</v>
      </c>
      <c r="F32">
        <f>SUM(B32:E32)</f>
        <v>99.26</v>
      </c>
    </row>
    <row r="33" spans="1:5" x14ac:dyDescent="0.5">
      <c r="A33" t="s">
        <v>15</v>
      </c>
      <c r="B33">
        <f>STDEV(B29:B30)</f>
        <v>12.105668093913692</v>
      </c>
      <c r="C33">
        <f t="shared" ref="C33:E33" si="17">STDEV(C29:C30)</f>
        <v>18.490842328028197</v>
      </c>
      <c r="D33">
        <f t="shared" si="17"/>
        <v>3.1466251762801396</v>
      </c>
      <c r="E33">
        <f t="shared" si="17"/>
        <v>9.8004999872455372</v>
      </c>
    </row>
    <row r="34" spans="1:5" x14ac:dyDescent="0.5">
      <c r="B34">
        <f>TTEST(B29:B30,B2:B3,2,2)</f>
        <v>0.21063816366641686</v>
      </c>
      <c r="C34">
        <f t="shared" ref="C34:E34" si="18">TTEST(C29:C30,C2:C3,2,2)</f>
        <v>0.19671907347583339</v>
      </c>
      <c r="D34">
        <f t="shared" si="18"/>
        <v>0.48714715805985476</v>
      </c>
      <c r="E34">
        <f t="shared" si="18"/>
        <v>0.41009515490594006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1A05C-5306-471D-871F-165CC3784C5A}">
  <dimension ref="A1:Q43"/>
  <sheetViews>
    <sheetView topLeftCell="A22" workbookViewId="0">
      <selection activeCell="B42" sqref="B42:E42"/>
    </sheetView>
  </sheetViews>
  <sheetFormatPr defaultRowHeight="14.35" x14ac:dyDescent="0.5"/>
  <sheetData>
    <row r="1" spans="1:17" ht="18" x14ac:dyDescent="0.6">
      <c r="A1" s="9" t="s">
        <v>0</v>
      </c>
    </row>
    <row r="2" spans="1:17" ht="18" x14ac:dyDescent="0.6">
      <c r="A2" s="9"/>
    </row>
    <row r="3" spans="1:17" x14ac:dyDescent="0.5">
      <c r="M3" s="2" t="s">
        <v>3</v>
      </c>
    </row>
    <row r="4" spans="1:17" x14ac:dyDescent="0.5">
      <c r="A4" s="3" t="s">
        <v>1</v>
      </c>
      <c r="B4" s="7" t="s">
        <v>8</v>
      </c>
      <c r="C4" s="7" t="s">
        <v>9</v>
      </c>
      <c r="D4" s="7" t="s">
        <v>10</v>
      </c>
      <c r="E4" s="7" t="s">
        <v>11</v>
      </c>
      <c r="F4" s="2"/>
      <c r="G4" s="3" t="s">
        <v>12</v>
      </c>
      <c r="H4" s="7" t="s">
        <v>8</v>
      </c>
      <c r="I4" s="7" t="s">
        <v>9</v>
      </c>
      <c r="J4" s="7" t="s">
        <v>10</v>
      </c>
      <c r="K4" s="7" t="s">
        <v>11</v>
      </c>
      <c r="L4" s="2"/>
      <c r="M4" s="3" t="s">
        <v>7</v>
      </c>
      <c r="N4" s="7" t="s">
        <v>8</v>
      </c>
      <c r="O4" s="7" t="s">
        <v>9</v>
      </c>
      <c r="P4" s="7" t="s">
        <v>10</v>
      </c>
      <c r="Q4" s="7" t="s">
        <v>11</v>
      </c>
    </row>
    <row r="5" spans="1:17" x14ac:dyDescent="0.5">
      <c r="A5" s="4">
        <v>1</v>
      </c>
      <c r="B5">
        <v>0.77</v>
      </c>
      <c r="C5">
        <v>66.25</v>
      </c>
      <c r="D5">
        <v>5.29</v>
      </c>
      <c r="E5">
        <v>26.81</v>
      </c>
      <c r="G5" s="4">
        <v>1</v>
      </c>
      <c r="H5">
        <v>0.71</v>
      </c>
      <c r="I5">
        <v>68.180000000000007</v>
      </c>
      <c r="J5">
        <v>6.42</v>
      </c>
      <c r="K5">
        <v>24.23</v>
      </c>
      <c r="M5" s="4">
        <v>1</v>
      </c>
      <c r="N5">
        <v>0.65</v>
      </c>
      <c r="O5">
        <v>54.66</v>
      </c>
      <c r="P5">
        <v>13.6</v>
      </c>
      <c r="Q5">
        <v>30.06</v>
      </c>
    </row>
    <row r="6" spans="1:17" x14ac:dyDescent="0.5">
      <c r="A6" s="4">
        <v>2</v>
      </c>
      <c r="B6">
        <v>6.42</v>
      </c>
      <c r="C6">
        <v>56.93</v>
      </c>
      <c r="D6">
        <v>8.5500000000000007</v>
      </c>
      <c r="E6">
        <v>26.2</v>
      </c>
      <c r="G6" s="4">
        <v>2</v>
      </c>
      <c r="H6">
        <v>4.66</v>
      </c>
      <c r="I6">
        <v>50.34</v>
      </c>
      <c r="J6">
        <v>4.7300000000000004</v>
      </c>
      <c r="K6">
        <v>26.55</v>
      </c>
      <c r="M6" s="4">
        <v>2</v>
      </c>
      <c r="N6">
        <v>6.33</v>
      </c>
      <c r="O6">
        <v>45.01</v>
      </c>
      <c r="P6">
        <v>7.85</v>
      </c>
      <c r="Q6">
        <v>24.97</v>
      </c>
    </row>
    <row r="7" spans="1:17" x14ac:dyDescent="0.5">
      <c r="A7" s="4">
        <v>3</v>
      </c>
      <c r="B7">
        <v>0.79</v>
      </c>
      <c r="C7">
        <v>66.099999999999994</v>
      </c>
      <c r="D7">
        <v>5.49</v>
      </c>
      <c r="E7">
        <v>25.86</v>
      </c>
      <c r="G7" s="4">
        <v>3</v>
      </c>
      <c r="H7">
        <v>0.75</v>
      </c>
      <c r="I7">
        <v>67.989999999999995</v>
      </c>
      <c r="J7">
        <v>6.65</v>
      </c>
      <c r="K7">
        <v>22.8</v>
      </c>
      <c r="M7" s="4">
        <v>3</v>
      </c>
      <c r="N7">
        <v>0.98</v>
      </c>
      <c r="O7">
        <v>54.25</v>
      </c>
      <c r="P7">
        <v>13.98</v>
      </c>
      <c r="Q7">
        <v>27.87</v>
      </c>
    </row>
    <row r="8" spans="1:17" x14ac:dyDescent="0.5">
      <c r="A8" s="10">
        <v>4</v>
      </c>
      <c r="B8">
        <v>1.81</v>
      </c>
      <c r="C8">
        <v>57.1</v>
      </c>
      <c r="D8">
        <v>5.42</v>
      </c>
      <c r="E8">
        <v>35.36</v>
      </c>
      <c r="G8" s="10">
        <v>4</v>
      </c>
      <c r="H8">
        <v>1.42</v>
      </c>
      <c r="I8">
        <v>65.06</v>
      </c>
      <c r="J8">
        <v>6</v>
      </c>
      <c r="K8">
        <v>27.44</v>
      </c>
      <c r="M8" s="10">
        <v>4</v>
      </c>
      <c r="N8">
        <v>2.35</v>
      </c>
      <c r="O8">
        <v>60.18</v>
      </c>
      <c r="P8">
        <v>2.97</v>
      </c>
      <c r="Q8">
        <v>34.369999999999997</v>
      </c>
    </row>
    <row r="9" spans="1:17" x14ac:dyDescent="0.5">
      <c r="A9" s="10">
        <v>5</v>
      </c>
      <c r="B9">
        <v>1.08</v>
      </c>
      <c r="C9">
        <v>56.55</v>
      </c>
      <c r="D9">
        <v>4.12</v>
      </c>
      <c r="E9">
        <v>36.32</v>
      </c>
      <c r="G9" s="10">
        <v>5</v>
      </c>
      <c r="H9">
        <v>1.91</v>
      </c>
      <c r="I9">
        <v>57.81</v>
      </c>
      <c r="J9">
        <v>5.46</v>
      </c>
      <c r="K9">
        <v>29.92</v>
      </c>
      <c r="M9" s="10">
        <v>5</v>
      </c>
      <c r="N9">
        <v>2.1800000000000002</v>
      </c>
      <c r="O9">
        <v>55.71</v>
      </c>
      <c r="P9">
        <v>6.51</v>
      </c>
      <c r="Q9">
        <v>30.79</v>
      </c>
    </row>
    <row r="10" spans="1:17" x14ac:dyDescent="0.5">
      <c r="A10" s="10">
        <v>6</v>
      </c>
      <c r="B10">
        <v>1.51</v>
      </c>
      <c r="C10">
        <v>69.16</v>
      </c>
      <c r="D10">
        <v>5.22</v>
      </c>
      <c r="E10">
        <v>23.77</v>
      </c>
      <c r="G10" s="10">
        <v>6</v>
      </c>
      <c r="H10">
        <v>1.67</v>
      </c>
      <c r="I10">
        <v>69.62</v>
      </c>
      <c r="J10">
        <v>7.16</v>
      </c>
      <c r="K10">
        <v>21.29</v>
      </c>
      <c r="M10" s="10">
        <v>6</v>
      </c>
      <c r="N10">
        <v>3.09</v>
      </c>
      <c r="O10">
        <v>58.6</v>
      </c>
      <c r="P10">
        <v>6.82</v>
      </c>
      <c r="Q10">
        <v>31.23</v>
      </c>
    </row>
    <row r="11" spans="1:17" x14ac:dyDescent="0.5">
      <c r="A11" s="10" t="s">
        <v>13</v>
      </c>
      <c r="B11">
        <f>AVERAGE(B5:B10)</f>
        <v>2.063333333333333</v>
      </c>
      <c r="C11">
        <f t="shared" ref="C11:E11" si="0">AVERAGE(C5:C7)</f>
        <v>63.093333333333334</v>
      </c>
      <c r="D11">
        <f>AVERAGE(D5:D10)</f>
        <v>5.6816666666666675</v>
      </c>
      <c r="E11">
        <f t="shared" si="0"/>
        <v>26.290000000000003</v>
      </c>
      <c r="G11" s="10" t="s">
        <v>13</v>
      </c>
      <c r="H11">
        <f>AVERAGE(H5:H10)</f>
        <v>1.8533333333333333</v>
      </c>
      <c r="I11">
        <f>AVERAGE(I5:I10)</f>
        <v>63.166666666666664</v>
      </c>
      <c r="J11">
        <f>AVERAGE(J5:J10)</f>
        <v>6.07</v>
      </c>
      <c r="K11">
        <f>AVERAGE(K5:K10)</f>
        <v>25.371666666666666</v>
      </c>
      <c r="M11" s="10" t="s">
        <v>13</v>
      </c>
      <c r="N11">
        <f>AVERAGE(N5:N10)</f>
        <v>2.5966666666666667</v>
      </c>
      <c r="O11">
        <f>AVERAGE(O5:O10)</f>
        <v>54.735000000000007</v>
      </c>
      <c r="P11">
        <f>AVERAGE(P5:P10)</f>
        <v>8.6216666666666661</v>
      </c>
      <c r="Q11">
        <f>AVERAGE(Q5:Q10)</f>
        <v>29.881666666666664</v>
      </c>
    </row>
    <row r="12" spans="1:17" x14ac:dyDescent="0.5">
      <c r="A12" s="10" t="s">
        <v>14</v>
      </c>
      <c r="B12">
        <f>STDEV(B5:B10)</f>
        <v>2.1731053050109344</v>
      </c>
      <c r="C12">
        <f t="shared" ref="C12:E12" si="1">STDEV(C5:C7)</f>
        <v>5.3381301345446159</v>
      </c>
      <c r="D12">
        <f>STDEV(D5:D10)</f>
        <v>1.4925068397386521</v>
      </c>
      <c r="E12">
        <f t="shared" si="1"/>
        <v>0.48135226186234925</v>
      </c>
      <c r="G12" s="10" t="s">
        <v>14</v>
      </c>
      <c r="H12">
        <f>STDEV(H5:H10)</f>
        <v>1.4578431557155482</v>
      </c>
      <c r="I12">
        <f>STDEV(I5:I10)</f>
        <v>7.57423967581345</v>
      </c>
      <c r="J12">
        <f>STDEV(J5:J10)</f>
        <v>0.87402517126224788</v>
      </c>
      <c r="K12">
        <f>STDEV(K5:K10)</f>
        <v>3.1915727575392507</v>
      </c>
      <c r="M12" s="10" t="s">
        <v>14</v>
      </c>
      <c r="N12">
        <f>STDEV(N5:N10)</f>
        <v>2.0405260759585175</v>
      </c>
      <c r="O12">
        <f>STDEV(O5:O10)</f>
        <v>5.2981761012635289</v>
      </c>
      <c r="P12">
        <f>STDEV(P5:P10)</f>
        <v>4.3298379492385921</v>
      </c>
      <c r="Q12">
        <f>STDEV(Q5:Q10)</f>
        <v>3.1934709434511319</v>
      </c>
    </row>
    <row r="13" spans="1:17" x14ac:dyDescent="0.5">
      <c r="A13" s="1"/>
      <c r="G13" s="2"/>
      <c r="M13" s="2"/>
    </row>
    <row r="14" spans="1:17" x14ac:dyDescent="0.5">
      <c r="A14" s="1"/>
      <c r="G14" s="2"/>
      <c r="M14" s="2"/>
    </row>
    <row r="15" spans="1:17" x14ac:dyDescent="0.5">
      <c r="A15" s="3" t="s">
        <v>2</v>
      </c>
      <c r="B15" s="7" t="s">
        <v>8</v>
      </c>
      <c r="C15" s="7" t="s">
        <v>9</v>
      </c>
      <c r="D15" s="7" t="s">
        <v>10</v>
      </c>
      <c r="E15" s="7" t="s">
        <v>11</v>
      </c>
      <c r="F15" s="2"/>
      <c r="G15" s="3" t="s">
        <v>5</v>
      </c>
      <c r="H15" s="7" t="s">
        <v>8</v>
      </c>
      <c r="I15" s="7" t="s">
        <v>9</v>
      </c>
      <c r="J15" s="7" t="s">
        <v>10</v>
      </c>
      <c r="K15" s="7" t="s">
        <v>11</v>
      </c>
      <c r="L15" s="2"/>
      <c r="M15" s="3" t="s">
        <v>5</v>
      </c>
      <c r="N15" s="7" t="s">
        <v>8</v>
      </c>
      <c r="O15" s="7" t="s">
        <v>9</v>
      </c>
      <c r="P15" s="7" t="s">
        <v>10</v>
      </c>
      <c r="Q15" s="7" t="s">
        <v>11</v>
      </c>
    </row>
    <row r="16" spans="1:17" x14ac:dyDescent="0.5">
      <c r="A16" s="5">
        <v>1</v>
      </c>
      <c r="B16">
        <v>0.54</v>
      </c>
      <c r="C16">
        <v>71.069999999999993</v>
      </c>
      <c r="D16">
        <v>5.36</v>
      </c>
      <c r="E16">
        <v>23.18</v>
      </c>
      <c r="G16" s="4">
        <v>1</v>
      </c>
      <c r="H16">
        <v>0.97</v>
      </c>
      <c r="I16">
        <v>68.989999999999995</v>
      </c>
      <c r="J16">
        <v>7.4</v>
      </c>
      <c r="K16">
        <v>22.3</v>
      </c>
      <c r="M16" s="4">
        <v>1</v>
      </c>
      <c r="N16">
        <v>1.31</v>
      </c>
      <c r="O16">
        <v>46.32</v>
      </c>
      <c r="P16">
        <v>9.92</v>
      </c>
      <c r="Q16">
        <v>40.69</v>
      </c>
    </row>
    <row r="17" spans="1:17" x14ac:dyDescent="0.5">
      <c r="A17" s="6">
        <v>2</v>
      </c>
      <c r="B17" s="11">
        <v>4.0599999999999996</v>
      </c>
      <c r="C17">
        <v>53.14</v>
      </c>
      <c r="D17">
        <v>6.03</v>
      </c>
      <c r="E17">
        <v>27.78</v>
      </c>
      <c r="G17" s="4">
        <v>2</v>
      </c>
      <c r="H17">
        <v>5.41</v>
      </c>
      <c r="I17">
        <v>48.64</v>
      </c>
      <c r="J17">
        <v>5.4</v>
      </c>
      <c r="K17">
        <v>27.07</v>
      </c>
      <c r="M17" s="4">
        <v>2</v>
      </c>
      <c r="N17">
        <v>5.77</v>
      </c>
      <c r="O17">
        <v>46.61</v>
      </c>
      <c r="P17">
        <v>9.4</v>
      </c>
      <c r="Q17">
        <v>23.35</v>
      </c>
    </row>
    <row r="18" spans="1:17" x14ac:dyDescent="0.5">
      <c r="A18" s="6">
        <v>3</v>
      </c>
      <c r="B18" s="11">
        <v>0.56000000000000005</v>
      </c>
      <c r="C18">
        <v>70.290000000000006</v>
      </c>
      <c r="D18">
        <v>7.81</v>
      </c>
      <c r="E18">
        <v>20.59</v>
      </c>
      <c r="G18" s="4">
        <v>3</v>
      </c>
      <c r="H18">
        <v>0.8</v>
      </c>
      <c r="I18">
        <v>68.95</v>
      </c>
      <c r="J18">
        <v>7.22</v>
      </c>
      <c r="K18">
        <v>21.89</v>
      </c>
      <c r="M18" s="4">
        <v>3</v>
      </c>
      <c r="N18">
        <v>2.2200000000000002</v>
      </c>
      <c r="O18">
        <v>46.61</v>
      </c>
      <c r="P18">
        <v>8.5299999999999994</v>
      </c>
      <c r="Q18">
        <v>38.1</v>
      </c>
    </row>
    <row r="19" spans="1:17" x14ac:dyDescent="0.5">
      <c r="A19" s="2">
        <v>4</v>
      </c>
      <c r="B19">
        <v>3.08</v>
      </c>
      <c r="C19">
        <v>55.56</v>
      </c>
      <c r="D19">
        <v>5.09</v>
      </c>
      <c r="E19">
        <v>35.85</v>
      </c>
      <c r="G19" s="10">
        <v>4</v>
      </c>
      <c r="H19">
        <v>1.28</v>
      </c>
      <c r="I19">
        <v>56.07</v>
      </c>
      <c r="J19">
        <v>4.99</v>
      </c>
      <c r="K19">
        <v>37.299999999999997</v>
      </c>
      <c r="M19" s="10">
        <v>4</v>
      </c>
      <c r="N19">
        <v>1.26</v>
      </c>
      <c r="O19">
        <v>56.4</v>
      </c>
      <c r="P19">
        <v>8.26</v>
      </c>
      <c r="Q19">
        <v>33.86</v>
      </c>
    </row>
    <row r="20" spans="1:17" x14ac:dyDescent="0.5">
      <c r="A20" s="10">
        <v>5</v>
      </c>
      <c r="B20">
        <v>2.59</v>
      </c>
      <c r="C20">
        <v>56.78</v>
      </c>
      <c r="D20">
        <v>4.3499999999999996</v>
      </c>
      <c r="E20">
        <v>29.81</v>
      </c>
      <c r="G20" s="10">
        <v>5</v>
      </c>
      <c r="H20">
        <v>2.38</v>
      </c>
      <c r="I20">
        <v>57.74</v>
      </c>
      <c r="J20">
        <v>6.16</v>
      </c>
      <c r="K20">
        <v>29.2</v>
      </c>
      <c r="M20" s="10">
        <v>5</v>
      </c>
      <c r="N20">
        <v>2.46</v>
      </c>
      <c r="O20">
        <v>47.35</v>
      </c>
      <c r="P20">
        <v>5.38</v>
      </c>
      <c r="Q20">
        <v>36.590000000000003</v>
      </c>
    </row>
    <row r="21" spans="1:17" x14ac:dyDescent="0.5">
      <c r="A21" s="10">
        <v>6</v>
      </c>
      <c r="B21">
        <v>2.2999999999999998</v>
      </c>
      <c r="C21">
        <v>64.08</v>
      </c>
      <c r="D21">
        <v>9.89</v>
      </c>
      <c r="E21">
        <v>23.53</v>
      </c>
      <c r="G21" s="10">
        <v>6</v>
      </c>
      <c r="H21">
        <v>3.16</v>
      </c>
      <c r="I21">
        <v>68.650000000000006</v>
      </c>
      <c r="J21">
        <v>6.07</v>
      </c>
      <c r="K21">
        <v>21.84</v>
      </c>
      <c r="M21" s="10">
        <v>6</v>
      </c>
      <c r="N21">
        <v>2.38</v>
      </c>
      <c r="O21">
        <v>62.84</v>
      </c>
      <c r="P21">
        <v>5.23</v>
      </c>
      <c r="Q21">
        <v>29.28</v>
      </c>
    </row>
    <row r="22" spans="1:17" x14ac:dyDescent="0.5">
      <c r="A22" s="10" t="s">
        <v>13</v>
      </c>
      <c r="B22">
        <f>AVERAGE(B16:B21)</f>
        <v>2.188333333333333</v>
      </c>
      <c r="C22">
        <f>AVERAGE(C16:C21)</f>
        <v>61.82</v>
      </c>
      <c r="D22">
        <f>AVERAGE(D16:D21)</f>
        <v>6.4216666666666669</v>
      </c>
      <c r="E22">
        <f t="shared" ref="E22" si="2">AVERAGE(E16:E18)</f>
        <v>23.849999999999998</v>
      </c>
      <c r="G22" s="10" t="s">
        <v>13</v>
      </c>
      <c r="H22">
        <f>AVERAGE(H16:H21)</f>
        <v>2.3333333333333335</v>
      </c>
      <c r="I22">
        <f>AVERAGE(I16:I21)</f>
        <v>61.506666666666661</v>
      </c>
      <c r="J22">
        <f>AVERAGE(J16:J21)</f>
        <v>6.2066666666666661</v>
      </c>
      <c r="K22">
        <f>AVERAGE(K16:K21)</f>
        <v>26.599999999999998</v>
      </c>
      <c r="M22" s="10" t="s">
        <v>13</v>
      </c>
      <c r="N22">
        <f>AVERAGE(N16:N21)</f>
        <v>2.5666666666666664</v>
      </c>
      <c r="O22">
        <f>AVERAGE(O16:O21)</f>
        <v>51.021666666666668</v>
      </c>
      <c r="P22">
        <f>AVERAGE(P16:P21)</f>
        <v>7.7866666666666662</v>
      </c>
      <c r="Q22">
        <f>AVERAGE(Q16:Q21)</f>
        <v>33.645000000000003</v>
      </c>
    </row>
    <row r="23" spans="1:17" x14ac:dyDescent="0.5">
      <c r="A23" s="10" t="s">
        <v>14</v>
      </c>
      <c r="B23">
        <f>STDEV(B16:B21)</f>
        <v>1.4028886864846641</v>
      </c>
      <c r="C23">
        <f>STDEV(C16:C21)</f>
        <v>7.7761507187039989</v>
      </c>
      <c r="D23">
        <f>STDEV(D16:D21)</f>
        <v>2.064097058441452</v>
      </c>
      <c r="E23">
        <f t="shared" ref="E23" si="3">STDEV(E16:E18)</f>
        <v>3.6415244060695611</v>
      </c>
      <c r="G23" s="10" t="s">
        <v>14</v>
      </c>
      <c r="H23">
        <f>STDEV(H16:H21)</f>
        <v>1.7590186658096232</v>
      </c>
      <c r="I23">
        <f>STDEV(I16:I21)</f>
        <v>8.6223770891017661</v>
      </c>
      <c r="J23">
        <f>STDEV(J16:J21)</f>
        <v>0.95945123204188121</v>
      </c>
      <c r="K23">
        <f>STDEV(K16:K21)</f>
        <v>6.0795164281380139</v>
      </c>
      <c r="M23" s="10" t="s">
        <v>14</v>
      </c>
      <c r="N23">
        <f>STDEV(N16:N21)</f>
        <v>1.6561602176923182</v>
      </c>
      <c r="O23">
        <f>STDEV(O16:O21)</f>
        <v>6.9729747358402641</v>
      </c>
      <c r="P23">
        <f>STDEV(P16:P21)</f>
        <v>2.0129149675698352</v>
      </c>
      <c r="Q23">
        <f>STDEV(Q16:Q21)</f>
        <v>6.3755556620580283</v>
      </c>
    </row>
    <row r="24" spans="1:17" x14ac:dyDescent="0.5">
      <c r="A24" s="2"/>
      <c r="G24" s="2"/>
      <c r="M24" s="2"/>
    </row>
    <row r="25" spans="1:17" x14ac:dyDescent="0.5">
      <c r="A25" s="3" t="s">
        <v>3</v>
      </c>
      <c r="B25" s="7" t="s">
        <v>8</v>
      </c>
      <c r="C25" s="7" t="s">
        <v>9</v>
      </c>
      <c r="D25" s="7" t="s">
        <v>10</v>
      </c>
      <c r="E25" s="7" t="s">
        <v>11</v>
      </c>
      <c r="F25" s="2"/>
      <c r="G25" s="3" t="s">
        <v>6</v>
      </c>
      <c r="H25" s="7" t="s">
        <v>8</v>
      </c>
      <c r="I25" s="7" t="s">
        <v>9</v>
      </c>
      <c r="J25" s="7" t="s">
        <v>10</v>
      </c>
      <c r="K25" s="7" t="s">
        <v>11</v>
      </c>
      <c r="L25" s="2"/>
      <c r="M25" s="3" t="s">
        <v>6</v>
      </c>
      <c r="N25" s="7" t="s">
        <v>8</v>
      </c>
      <c r="O25" s="7" t="s">
        <v>9</v>
      </c>
      <c r="P25" s="7" t="s">
        <v>10</v>
      </c>
      <c r="Q25" s="7" t="s">
        <v>11</v>
      </c>
    </row>
    <row r="26" spans="1:17" x14ac:dyDescent="0.5">
      <c r="A26" s="6">
        <v>1</v>
      </c>
      <c r="B26" s="11">
        <v>0.92</v>
      </c>
      <c r="C26">
        <v>57.67</v>
      </c>
      <c r="D26">
        <v>8.7899999999999991</v>
      </c>
      <c r="E26">
        <v>28.81</v>
      </c>
      <c r="G26" s="8">
        <v>1</v>
      </c>
      <c r="H26">
        <v>1.0900000000000001</v>
      </c>
      <c r="I26">
        <v>62.73</v>
      </c>
      <c r="J26">
        <v>6.21</v>
      </c>
      <c r="K26">
        <v>26.72</v>
      </c>
      <c r="M26" s="4">
        <v>1</v>
      </c>
      <c r="N26">
        <v>3.96</v>
      </c>
      <c r="O26">
        <v>49.58</v>
      </c>
      <c r="P26">
        <v>9.39</v>
      </c>
      <c r="Q26">
        <v>36.47</v>
      </c>
    </row>
    <row r="27" spans="1:17" x14ac:dyDescent="0.5">
      <c r="A27" s="6">
        <v>2</v>
      </c>
      <c r="B27" s="11">
        <v>9.01</v>
      </c>
      <c r="C27">
        <v>49.9</v>
      </c>
      <c r="D27">
        <v>9.66</v>
      </c>
      <c r="E27">
        <v>19.809999999999999</v>
      </c>
      <c r="G27" s="8">
        <v>2</v>
      </c>
      <c r="H27">
        <v>5.94</v>
      </c>
      <c r="I27">
        <v>43.27</v>
      </c>
      <c r="J27">
        <v>10.62</v>
      </c>
      <c r="K27">
        <v>25.61</v>
      </c>
      <c r="M27" s="4">
        <v>2</v>
      </c>
      <c r="N27">
        <v>5.94</v>
      </c>
      <c r="O27">
        <v>43.27</v>
      </c>
      <c r="P27">
        <v>9.48</v>
      </c>
      <c r="Q27">
        <v>26.72</v>
      </c>
    </row>
    <row r="28" spans="1:17" x14ac:dyDescent="0.5">
      <c r="A28" s="6">
        <v>3</v>
      </c>
      <c r="B28" s="11">
        <v>0.98</v>
      </c>
      <c r="C28">
        <v>57.15</v>
      </c>
      <c r="D28">
        <v>8.93</v>
      </c>
      <c r="E28">
        <v>30.21</v>
      </c>
      <c r="G28" s="8">
        <v>3</v>
      </c>
      <c r="H28">
        <v>1.08</v>
      </c>
      <c r="I28">
        <v>62.76</v>
      </c>
      <c r="J28">
        <v>6.85</v>
      </c>
      <c r="K28">
        <v>27.11</v>
      </c>
      <c r="M28" s="4">
        <v>3</v>
      </c>
      <c r="N28">
        <v>3.64</v>
      </c>
      <c r="O28">
        <v>45.94</v>
      </c>
      <c r="P28">
        <v>13.2</v>
      </c>
      <c r="Q28">
        <v>34.15</v>
      </c>
    </row>
    <row r="29" spans="1:17" x14ac:dyDescent="0.5">
      <c r="A29" s="2">
        <v>4</v>
      </c>
      <c r="B29">
        <v>1.97</v>
      </c>
      <c r="C29">
        <v>56.25</v>
      </c>
      <c r="D29">
        <v>4.6900000000000004</v>
      </c>
      <c r="E29">
        <v>36.909999999999997</v>
      </c>
      <c r="G29" s="12">
        <v>4</v>
      </c>
      <c r="H29">
        <v>2.41</v>
      </c>
      <c r="I29">
        <v>52.71</v>
      </c>
      <c r="J29">
        <v>5.18</v>
      </c>
      <c r="K29">
        <v>39.130000000000003</v>
      </c>
      <c r="M29" s="10">
        <v>4</v>
      </c>
      <c r="N29">
        <v>2.04</v>
      </c>
      <c r="O29">
        <v>56.77</v>
      </c>
      <c r="P29">
        <v>8.57</v>
      </c>
      <c r="Q29">
        <v>32.549999999999997</v>
      </c>
    </row>
    <row r="30" spans="1:17" x14ac:dyDescent="0.5">
      <c r="A30" s="10">
        <v>5</v>
      </c>
      <c r="B30">
        <v>2.73</v>
      </c>
      <c r="C30">
        <v>57.9</v>
      </c>
      <c r="D30">
        <v>6.81</v>
      </c>
      <c r="E30">
        <v>28.3</v>
      </c>
      <c r="G30" s="10">
        <v>5</v>
      </c>
      <c r="H30">
        <v>2.09</v>
      </c>
      <c r="I30">
        <v>56.65</v>
      </c>
      <c r="J30">
        <v>4.5199999999999996</v>
      </c>
      <c r="K30">
        <v>31.62</v>
      </c>
      <c r="M30" s="10">
        <v>5</v>
      </c>
      <c r="N30">
        <v>3.85</v>
      </c>
      <c r="O30">
        <v>45.28</v>
      </c>
      <c r="P30">
        <v>5.95</v>
      </c>
      <c r="Q30">
        <v>25.31</v>
      </c>
    </row>
    <row r="31" spans="1:17" x14ac:dyDescent="0.5">
      <c r="A31" s="10">
        <v>6</v>
      </c>
      <c r="B31">
        <v>2.96</v>
      </c>
      <c r="C31">
        <v>62.83</v>
      </c>
      <c r="D31">
        <v>7.54</v>
      </c>
      <c r="E31">
        <v>26.87</v>
      </c>
      <c r="G31" s="10">
        <v>6</v>
      </c>
      <c r="H31">
        <v>2.25</v>
      </c>
      <c r="I31">
        <v>65.84</v>
      </c>
      <c r="J31">
        <v>8.74</v>
      </c>
      <c r="K31">
        <v>22.87</v>
      </c>
      <c r="M31" s="10">
        <v>6</v>
      </c>
      <c r="N31">
        <v>3.91</v>
      </c>
      <c r="O31">
        <v>54.03</v>
      </c>
      <c r="P31">
        <v>7.61</v>
      </c>
      <c r="Q31">
        <v>34.19</v>
      </c>
    </row>
    <row r="32" spans="1:17" x14ac:dyDescent="0.5">
      <c r="A32" s="10" t="s">
        <v>13</v>
      </c>
      <c r="B32">
        <f>AVERAGE(B26:B31)</f>
        <v>3.0950000000000002</v>
      </c>
      <c r="C32">
        <f>AVERAGE(C26:C31)</f>
        <v>56.949999999999996</v>
      </c>
      <c r="D32">
        <f>AVERAGE(D26:D31)</f>
        <v>7.7366666666666672</v>
      </c>
      <c r="E32">
        <f>AVERAGE(E26:E31)</f>
        <v>28.484999999999999</v>
      </c>
      <c r="G32" s="10" t="s">
        <v>13</v>
      </c>
      <c r="H32">
        <f>AVERAGE(H26:H31)</f>
        <v>2.4766666666666666</v>
      </c>
      <c r="I32">
        <f>AVERAGE(I26:I31)</f>
        <v>57.326666666666675</v>
      </c>
      <c r="J32">
        <f>AVERAGE(J26:J31)</f>
        <v>7.02</v>
      </c>
      <c r="K32">
        <f>AVERAGE(K26:K31)</f>
        <v>28.843333333333334</v>
      </c>
      <c r="M32" s="10" t="s">
        <v>13</v>
      </c>
      <c r="N32">
        <f>AVERAGE(N26:N31)</f>
        <v>3.8900000000000006</v>
      </c>
      <c r="O32">
        <f>AVERAGE(O26:O31)</f>
        <v>49.145000000000003</v>
      </c>
      <c r="P32">
        <f>AVERAGE(P26:P31)</f>
        <v>9.0333333333333332</v>
      </c>
      <c r="Q32">
        <f>AVERAGE(Q26:Q31)</f>
        <v>31.564999999999998</v>
      </c>
    </row>
    <row r="33" spans="1:17" x14ac:dyDescent="0.5">
      <c r="A33" s="10" t="s">
        <v>14</v>
      </c>
      <c r="B33">
        <f>STDEV(B26:B31)</f>
        <v>3.0202036355186381</v>
      </c>
      <c r="C33">
        <f>STDEV(C26:C31)</f>
        <v>4.1527773838721478</v>
      </c>
      <c r="D33">
        <f>STDEV(D26:D31)</f>
        <v>1.8117578940539114</v>
      </c>
      <c r="E33">
        <f>STDEV(E26:E31)</f>
        <v>5.512893069886255</v>
      </c>
      <c r="G33" s="10" t="s">
        <v>14</v>
      </c>
      <c r="H33">
        <f>STDEV(H26:H31)</f>
        <v>1.7929603081682173</v>
      </c>
      <c r="I33">
        <f>STDEV(I26:I31)</f>
        <v>8.3732351374284235</v>
      </c>
      <c r="J33">
        <f>STDEV(J26:J31)</f>
        <v>2.2908077178148312</v>
      </c>
      <c r="K33">
        <f>STDEV(K26:K31)</f>
        <v>5.7822752154032511</v>
      </c>
      <c r="M33" s="10" t="s">
        <v>14</v>
      </c>
      <c r="N33">
        <f>STDEV(N26:N31)</f>
        <v>1.2405160216619524</v>
      </c>
      <c r="O33">
        <f>STDEV(O26:O31)</f>
        <v>5.3276439445593589</v>
      </c>
      <c r="P33">
        <f>STDEV(P26:P31)</f>
        <v>2.4263278151698007</v>
      </c>
      <c r="Q33">
        <f>STDEV(Q26:Q31)</f>
        <v>4.4989143134760621</v>
      </c>
    </row>
    <row r="34" spans="1:17" x14ac:dyDescent="0.5">
      <c r="A34" s="2"/>
    </row>
    <row r="35" spans="1:17" x14ac:dyDescent="0.5">
      <c r="A35" s="3" t="s">
        <v>4</v>
      </c>
      <c r="B35" s="7" t="s">
        <v>8</v>
      </c>
      <c r="C35" s="7" t="s">
        <v>9</v>
      </c>
      <c r="D35" s="7" t="s">
        <v>10</v>
      </c>
      <c r="E35" s="7" t="s">
        <v>11</v>
      </c>
    </row>
    <row r="36" spans="1:17" x14ac:dyDescent="0.5">
      <c r="A36" s="6">
        <v>1</v>
      </c>
      <c r="B36">
        <v>2.23</v>
      </c>
      <c r="C36">
        <v>54.18</v>
      </c>
      <c r="D36">
        <v>8.69</v>
      </c>
      <c r="E36">
        <v>32.25</v>
      </c>
      <c r="O36" s="2"/>
    </row>
    <row r="37" spans="1:17" x14ac:dyDescent="0.5">
      <c r="A37" s="6">
        <v>2</v>
      </c>
    </row>
    <row r="38" spans="1:17" x14ac:dyDescent="0.5">
      <c r="A38" s="6">
        <v>3</v>
      </c>
      <c r="B38" s="11">
        <v>2.4500000000000002</v>
      </c>
      <c r="C38">
        <v>54.33</v>
      </c>
      <c r="D38">
        <v>13.4</v>
      </c>
      <c r="E38">
        <v>28.24</v>
      </c>
    </row>
    <row r="39" spans="1:17" x14ac:dyDescent="0.5">
      <c r="A39" s="2">
        <v>4</v>
      </c>
      <c r="B39">
        <v>10.7</v>
      </c>
      <c r="C39">
        <v>37.21</v>
      </c>
      <c r="D39">
        <v>4.8099999999999996</v>
      </c>
      <c r="E39">
        <v>46.48</v>
      </c>
    </row>
    <row r="40" spans="1:17" x14ac:dyDescent="0.5">
      <c r="A40" s="10">
        <v>5</v>
      </c>
      <c r="B40">
        <v>31.52</v>
      </c>
      <c r="C40">
        <v>19.62</v>
      </c>
      <c r="D40">
        <v>6.23</v>
      </c>
      <c r="E40">
        <v>25.67</v>
      </c>
    </row>
    <row r="41" spans="1:17" x14ac:dyDescent="0.5">
      <c r="A41" s="10">
        <v>6</v>
      </c>
      <c r="B41">
        <v>24.4</v>
      </c>
      <c r="C41">
        <v>43.22</v>
      </c>
      <c r="D41">
        <v>6.91</v>
      </c>
      <c r="E41">
        <v>25.75</v>
      </c>
    </row>
    <row r="42" spans="1:17" x14ac:dyDescent="0.5">
      <c r="A42" s="10" t="s">
        <v>13</v>
      </c>
      <c r="B42" s="2">
        <f>AVERAGE(B36:B38)</f>
        <v>2.34</v>
      </c>
      <c r="C42" s="2">
        <f t="shared" ref="C42:E42" si="4">AVERAGE(C36:C38)</f>
        <v>54.254999999999995</v>
      </c>
      <c r="D42" s="2">
        <f t="shared" si="4"/>
        <v>11.045</v>
      </c>
      <c r="E42" s="2">
        <f t="shared" si="4"/>
        <v>30.244999999999997</v>
      </c>
    </row>
    <row r="43" spans="1:17" x14ac:dyDescent="0.5">
      <c r="A43" s="10" t="s">
        <v>14</v>
      </c>
      <c r="B43">
        <f>STDEV(B36:B38)</f>
        <v>0.1555634918610406</v>
      </c>
      <c r="C43">
        <f t="shared" ref="C43:E43" si="5">STDEV(C36:C38)</f>
        <v>0.10606601717798113</v>
      </c>
      <c r="D43">
        <f t="shared" si="5"/>
        <v>3.3304729393886388</v>
      </c>
      <c r="E43">
        <f t="shared" si="5"/>
        <v>2.8354981925580565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6EDA7-2E96-414F-B4A9-B3CFE43B153E}">
  <dimension ref="A1:R55"/>
  <sheetViews>
    <sheetView topLeftCell="A35" workbookViewId="0">
      <selection activeCell="K78" sqref="K78"/>
    </sheetView>
  </sheetViews>
  <sheetFormatPr defaultRowHeight="14.35" x14ac:dyDescent="0.5"/>
  <sheetData>
    <row r="1" spans="1:18" x14ac:dyDescent="0.5">
      <c r="M1" s="2"/>
    </row>
    <row r="2" spans="1:18" x14ac:dyDescent="0.5">
      <c r="A2" s="3" t="s">
        <v>1</v>
      </c>
      <c r="B2" s="7" t="s">
        <v>8</v>
      </c>
      <c r="C2" s="7" t="s">
        <v>9</v>
      </c>
      <c r="D2" s="7" t="s">
        <v>10</v>
      </c>
      <c r="E2" s="7" t="s">
        <v>11</v>
      </c>
      <c r="F2" s="2"/>
      <c r="G2" s="3" t="s">
        <v>12</v>
      </c>
      <c r="H2" s="7" t="s">
        <v>8</v>
      </c>
      <c r="I2" s="7" t="s">
        <v>9</v>
      </c>
      <c r="J2" s="7" t="s">
        <v>10</v>
      </c>
      <c r="K2" s="7" t="s">
        <v>11</v>
      </c>
      <c r="L2" s="2"/>
      <c r="M2" s="3" t="s">
        <v>7</v>
      </c>
      <c r="N2" s="7" t="s">
        <v>8</v>
      </c>
      <c r="O2" s="7" t="s">
        <v>9</v>
      </c>
      <c r="P2" s="7" t="s">
        <v>10</v>
      </c>
      <c r="Q2" s="7" t="s">
        <v>11</v>
      </c>
    </row>
    <row r="3" spans="1:18" x14ac:dyDescent="0.5">
      <c r="A3" s="4">
        <v>1</v>
      </c>
      <c r="B3">
        <v>0.77</v>
      </c>
      <c r="C3">
        <v>66.25</v>
      </c>
      <c r="D3">
        <v>5.29</v>
      </c>
      <c r="E3">
        <v>26.81</v>
      </c>
      <c r="G3" s="4">
        <v>1</v>
      </c>
      <c r="H3">
        <v>0.71</v>
      </c>
      <c r="I3">
        <v>68.180000000000007</v>
      </c>
      <c r="J3">
        <v>6.42</v>
      </c>
      <c r="K3">
        <v>24.23</v>
      </c>
      <c r="M3" s="4">
        <v>1</v>
      </c>
      <c r="O3">
        <v>54.66</v>
      </c>
      <c r="P3">
        <v>13.6</v>
      </c>
      <c r="Q3">
        <v>30.06</v>
      </c>
    </row>
    <row r="4" spans="1:18" x14ac:dyDescent="0.5">
      <c r="A4" s="4">
        <v>2</v>
      </c>
      <c r="E4">
        <v>26.2</v>
      </c>
      <c r="G4" s="4">
        <v>2</v>
      </c>
      <c r="K4">
        <v>26.55</v>
      </c>
      <c r="M4" s="4">
        <v>2</v>
      </c>
      <c r="P4">
        <v>7.85</v>
      </c>
      <c r="Q4">
        <v>24.97</v>
      </c>
    </row>
    <row r="5" spans="1:18" x14ac:dyDescent="0.5">
      <c r="A5" s="4">
        <v>3</v>
      </c>
      <c r="B5">
        <v>0.79</v>
      </c>
      <c r="C5">
        <v>66.099999999999994</v>
      </c>
      <c r="D5">
        <v>5.49</v>
      </c>
      <c r="E5">
        <v>25.86</v>
      </c>
      <c r="G5" s="4">
        <v>3</v>
      </c>
      <c r="H5">
        <v>0.75</v>
      </c>
      <c r="I5">
        <v>67.989999999999995</v>
      </c>
      <c r="J5">
        <v>6.65</v>
      </c>
      <c r="M5" s="4">
        <v>3</v>
      </c>
      <c r="O5">
        <v>54.25</v>
      </c>
      <c r="P5">
        <v>13.98</v>
      </c>
      <c r="Q5">
        <v>27.87</v>
      </c>
    </row>
    <row r="6" spans="1:18" x14ac:dyDescent="0.5">
      <c r="A6" s="10">
        <v>4</v>
      </c>
      <c r="D6">
        <v>5.42</v>
      </c>
      <c r="G6" s="10">
        <v>4</v>
      </c>
      <c r="H6">
        <v>1.42</v>
      </c>
      <c r="I6">
        <v>65.06</v>
      </c>
      <c r="J6">
        <v>6</v>
      </c>
      <c r="K6">
        <v>27.44</v>
      </c>
      <c r="M6" s="10">
        <v>4</v>
      </c>
      <c r="N6">
        <v>2.35</v>
      </c>
      <c r="O6">
        <v>60.18</v>
      </c>
    </row>
    <row r="7" spans="1:18" x14ac:dyDescent="0.5">
      <c r="A7" s="10">
        <v>5</v>
      </c>
      <c r="B7">
        <v>1.08</v>
      </c>
      <c r="G7" s="10">
        <v>5</v>
      </c>
      <c r="H7">
        <v>1.91</v>
      </c>
      <c r="J7">
        <v>5.46</v>
      </c>
      <c r="M7" s="10">
        <v>5</v>
      </c>
      <c r="N7">
        <v>2.1800000000000002</v>
      </c>
      <c r="O7">
        <v>55.71</v>
      </c>
      <c r="Q7">
        <v>30.79</v>
      </c>
    </row>
    <row r="8" spans="1:18" x14ac:dyDescent="0.5">
      <c r="A8" s="10">
        <v>6</v>
      </c>
      <c r="C8">
        <v>69.16</v>
      </c>
      <c r="D8">
        <v>5.22</v>
      </c>
      <c r="G8" s="10">
        <v>6</v>
      </c>
      <c r="H8">
        <v>1.67</v>
      </c>
      <c r="M8" s="10">
        <v>6</v>
      </c>
      <c r="N8">
        <v>3.09</v>
      </c>
      <c r="O8">
        <v>58.6</v>
      </c>
      <c r="Q8">
        <v>31.23</v>
      </c>
    </row>
    <row r="9" spans="1:18" x14ac:dyDescent="0.5">
      <c r="A9" s="10" t="s">
        <v>13</v>
      </c>
      <c r="B9" s="13">
        <f>AVERAGE(B3:B8)</f>
        <v>0.88</v>
      </c>
      <c r="C9" s="13">
        <f t="shared" ref="C9:E9" si="0">AVERAGE(C3:C8)</f>
        <v>67.17</v>
      </c>
      <c r="D9" s="13">
        <f t="shared" si="0"/>
        <v>5.3550000000000004</v>
      </c>
      <c r="E9" s="13">
        <f t="shared" si="0"/>
        <v>26.290000000000003</v>
      </c>
      <c r="F9" s="13">
        <f>SUM(B9:E9)</f>
        <v>99.695000000000007</v>
      </c>
      <c r="G9" s="14" t="s">
        <v>13</v>
      </c>
      <c r="H9" s="13">
        <f>AVERAGE(H3:H8)</f>
        <v>1.292</v>
      </c>
      <c r="I9" s="13">
        <f>AVERAGE(I3:I8)</f>
        <v>67.076666666666668</v>
      </c>
      <c r="J9" s="13">
        <f>AVERAGE(J3:J8)</f>
        <v>6.1325000000000003</v>
      </c>
      <c r="K9" s="13">
        <f>AVERAGE(K3:K8)</f>
        <v>26.073333333333334</v>
      </c>
      <c r="L9" s="13">
        <f>SUM(H9:K9)</f>
        <v>100.57450000000001</v>
      </c>
      <c r="M9" s="14" t="s">
        <v>13</v>
      </c>
      <c r="N9" s="13">
        <f>AVERAGE(N3:N8)</f>
        <v>2.54</v>
      </c>
      <c r="O9" s="13">
        <f>AVERAGE(O3:O8)</f>
        <v>56.680000000000007</v>
      </c>
      <c r="P9" s="13">
        <f>AVERAGE(P3:P8)</f>
        <v>11.81</v>
      </c>
      <c r="Q9" s="13">
        <f>AVERAGE(Q3:Q8)</f>
        <v>28.983999999999998</v>
      </c>
      <c r="R9">
        <f>SUM(N9:Q9)</f>
        <v>100.014</v>
      </c>
    </row>
    <row r="10" spans="1:18" x14ac:dyDescent="0.5">
      <c r="A10" s="10" t="s">
        <v>14</v>
      </c>
      <c r="B10">
        <f>STDEV(B3:B8)</f>
        <v>0.17349351572897412</v>
      </c>
      <c r="C10">
        <f t="shared" ref="C10:E10" si="1">STDEV(C3:C5)</f>
        <v>0.10606601717798615</v>
      </c>
      <c r="D10">
        <f>STDEV(D3:D8)</f>
        <v>0.12233832869001728</v>
      </c>
      <c r="E10">
        <f t="shared" si="1"/>
        <v>0.48135226186234925</v>
      </c>
      <c r="G10" s="10" t="s">
        <v>14</v>
      </c>
      <c r="H10">
        <f>STDEV(H3:H8)</f>
        <v>0.54168256386928293</v>
      </c>
      <c r="I10">
        <f>STDEV(I3:I8)</f>
        <v>1.749066417644948</v>
      </c>
      <c r="J10">
        <f>STDEV(J3:J8)</f>
        <v>0.52290056416110331</v>
      </c>
      <c r="K10">
        <f>STDEV(K3:K8)</f>
        <v>1.6572366558018607</v>
      </c>
      <c r="M10" s="10" t="s">
        <v>14</v>
      </c>
      <c r="N10">
        <f>STDEV(N3:N8)</f>
        <v>0.48383881613611751</v>
      </c>
      <c r="O10">
        <f>STDEV(O3:O8)</f>
        <v>2.5914571190741329</v>
      </c>
      <c r="P10">
        <f>STDEV(P3:P8)</f>
        <v>3.434719784785945</v>
      </c>
      <c r="Q10">
        <f>STDEV(Q3:Q8)</f>
        <v>2.5892624432451803</v>
      </c>
    </row>
    <row r="11" spans="1:18" x14ac:dyDescent="0.5">
      <c r="A11" s="1"/>
      <c r="G11" s="2"/>
      <c r="M11" s="2"/>
    </row>
    <row r="12" spans="1:18" x14ac:dyDescent="0.5">
      <c r="A12" s="1"/>
      <c r="G12" s="2"/>
      <c r="M12" s="2"/>
    </row>
    <row r="13" spans="1:18" x14ac:dyDescent="0.5">
      <c r="A13" s="3" t="s">
        <v>2</v>
      </c>
      <c r="B13" s="7" t="s">
        <v>8</v>
      </c>
      <c r="C13" s="7" t="s">
        <v>9</v>
      </c>
      <c r="D13" s="7" t="s">
        <v>10</v>
      </c>
      <c r="E13" s="7" t="s">
        <v>11</v>
      </c>
      <c r="F13" s="2"/>
      <c r="G13" s="3" t="s">
        <v>5</v>
      </c>
      <c r="H13" s="7" t="s">
        <v>8</v>
      </c>
      <c r="I13" s="7" t="s">
        <v>9</v>
      </c>
      <c r="J13" s="7" t="s">
        <v>10</v>
      </c>
      <c r="K13" s="7" t="s">
        <v>11</v>
      </c>
      <c r="L13" s="2"/>
      <c r="M13" s="3" t="s">
        <v>5</v>
      </c>
      <c r="N13" s="7" t="s">
        <v>8</v>
      </c>
      <c r="O13" s="7" t="s">
        <v>9</v>
      </c>
      <c r="P13" s="7" t="s">
        <v>10</v>
      </c>
      <c r="Q13" s="7" t="s">
        <v>11</v>
      </c>
    </row>
    <row r="14" spans="1:18" x14ac:dyDescent="0.5">
      <c r="A14" s="5">
        <v>1</v>
      </c>
      <c r="B14">
        <v>0.54</v>
      </c>
      <c r="C14">
        <v>71.069999999999993</v>
      </c>
      <c r="D14">
        <v>5.36</v>
      </c>
      <c r="E14">
        <v>23.18</v>
      </c>
      <c r="G14" s="4">
        <v>1</v>
      </c>
      <c r="I14">
        <v>68.989999999999995</v>
      </c>
      <c r="J14">
        <v>7.4</v>
      </c>
      <c r="K14">
        <v>22.3</v>
      </c>
      <c r="M14" s="4">
        <v>1</v>
      </c>
      <c r="N14">
        <v>1.31</v>
      </c>
      <c r="P14">
        <v>9.92</v>
      </c>
      <c r="Q14">
        <v>40.69</v>
      </c>
    </row>
    <row r="15" spans="1:18" x14ac:dyDescent="0.5">
      <c r="A15" s="6">
        <v>2</v>
      </c>
      <c r="B15" s="11"/>
      <c r="E15">
        <v>27.78</v>
      </c>
      <c r="G15" s="4">
        <v>2</v>
      </c>
      <c r="H15">
        <v>5.41</v>
      </c>
      <c r="J15">
        <v>5.4</v>
      </c>
      <c r="K15">
        <v>27.07</v>
      </c>
      <c r="M15" s="4">
        <v>2</v>
      </c>
      <c r="N15">
        <v>5.77</v>
      </c>
      <c r="O15">
        <v>46.61</v>
      </c>
      <c r="P15">
        <v>9.4</v>
      </c>
    </row>
    <row r="16" spans="1:18" x14ac:dyDescent="0.5">
      <c r="A16" s="6">
        <v>3</v>
      </c>
      <c r="B16" s="11">
        <v>0.56000000000000005</v>
      </c>
      <c r="C16">
        <v>70.290000000000006</v>
      </c>
      <c r="E16">
        <v>20.59</v>
      </c>
      <c r="G16" s="4">
        <v>3</v>
      </c>
      <c r="I16">
        <v>68.95</v>
      </c>
      <c r="J16">
        <v>7.22</v>
      </c>
      <c r="K16">
        <v>21.89</v>
      </c>
      <c r="M16" s="4">
        <v>3</v>
      </c>
      <c r="N16">
        <v>2.2200000000000002</v>
      </c>
      <c r="O16">
        <v>46.61</v>
      </c>
      <c r="P16">
        <v>8.5299999999999994</v>
      </c>
      <c r="Q16">
        <v>38.1</v>
      </c>
    </row>
    <row r="17" spans="1:18" x14ac:dyDescent="0.5">
      <c r="A17" s="2">
        <v>4</v>
      </c>
      <c r="D17">
        <v>5.09</v>
      </c>
      <c r="E17">
        <v>35.85</v>
      </c>
      <c r="G17" s="10">
        <v>4</v>
      </c>
      <c r="H17">
        <v>1.28</v>
      </c>
      <c r="J17">
        <v>4.99</v>
      </c>
      <c r="M17" s="10">
        <v>4</v>
      </c>
      <c r="N17">
        <v>1.26</v>
      </c>
      <c r="O17">
        <v>56.4</v>
      </c>
      <c r="P17">
        <v>8.26</v>
      </c>
      <c r="Q17">
        <v>33.86</v>
      </c>
    </row>
    <row r="18" spans="1:18" x14ac:dyDescent="0.5">
      <c r="A18" s="10">
        <v>5</v>
      </c>
      <c r="D18">
        <v>4.3499999999999996</v>
      </c>
      <c r="E18">
        <v>29.81</v>
      </c>
      <c r="G18" s="10">
        <v>5</v>
      </c>
      <c r="H18">
        <v>2.38</v>
      </c>
      <c r="I18">
        <v>57.74</v>
      </c>
      <c r="J18">
        <v>6.16</v>
      </c>
      <c r="K18">
        <v>29.2</v>
      </c>
      <c r="M18" s="10">
        <v>5</v>
      </c>
      <c r="N18">
        <v>2.46</v>
      </c>
      <c r="O18">
        <v>47.35</v>
      </c>
      <c r="Q18">
        <v>36.590000000000003</v>
      </c>
    </row>
    <row r="19" spans="1:18" x14ac:dyDescent="0.5">
      <c r="A19" s="10">
        <v>6</v>
      </c>
      <c r="C19">
        <v>64.08</v>
      </c>
      <c r="E19">
        <v>23.53</v>
      </c>
      <c r="G19" s="10">
        <v>6</v>
      </c>
      <c r="H19">
        <v>3.16</v>
      </c>
      <c r="I19">
        <v>68.650000000000006</v>
      </c>
      <c r="J19">
        <v>6.07</v>
      </c>
      <c r="K19">
        <v>21.84</v>
      </c>
      <c r="M19" s="10">
        <v>6</v>
      </c>
      <c r="N19">
        <v>2.38</v>
      </c>
      <c r="O19">
        <v>62.84</v>
      </c>
    </row>
    <row r="20" spans="1:18" x14ac:dyDescent="0.5">
      <c r="A20" s="10" t="s">
        <v>13</v>
      </c>
      <c r="B20" s="13">
        <f>AVERAGE(B14:B19)</f>
        <v>0.55000000000000004</v>
      </c>
      <c r="C20" s="13">
        <f t="shared" ref="C20:E20" si="2">AVERAGE(C14:C19)</f>
        <v>68.48</v>
      </c>
      <c r="D20" s="13">
        <f t="shared" si="2"/>
        <v>4.9333333333333327</v>
      </c>
      <c r="E20" s="13">
        <f t="shared" si="2"/>
        <v>26.790000000000003</v>
      </c>
      <c r="F20" s="13">
        <f>SUM(B20:E20)</f>
        <v>100.75333333333334</v>
      </c>
      <c r="G20" s="14" t="s">
        <v>13</v>
      </c>
      <c r="H20" s="13">
        <f>AVERAGE(H14:H19)</f>
        <v>3.0575000000000001</v>
      </c>
      <c r="I20" s="13">
        <f>AVERAGE(I14:I19)</f>
        <v>66.08250000000001</v>
      </c>
      <c r="J20" s="13">
        <f>AVERAGE(J14:J19)</f>
        <v>6.2066666666666661</v>
      </c>
      <c r="K20" s="13">
        <f>AVERAGE(K14:K19)</f>
        <v>24.46</v>
      </c>
      <c r="L20" s="13">
        <f>SUM(H20:K20)</f>
        <v>99.806666666666672</v>
      </c>
      <c r="M20" s="14" t="s">
        <v>13</v>
      </c>
      <c r="N20" s="13">
        <f>AVERAGE(N14:N19)</f>
        <v>2.5666666666666664</v>
      </c>
      <c r="O20" s="13">
        <f>AVERAGE(O14:O19)</f>
        <v>51.962000000000003</v>
      </c>
      <c r="P20" s="13">
        <f>AVERAGE(P14:P19)</f>
        <v>9.0274999999999999</v>
      </c>
      <c r="Q20" s="13">
        <f>AVERAGE(Q14:Q19)</f>
        <v>37.31</v>
      </c>
      <c r="R20">
        <f>SUM(N20:Q20)</f>
        <v>100.86616666666667</v>
      </c>
    </row>
    <row r="21" spans="1:18" x14ac:dyDescent="0.5">
      <c r="A21" s="10" t="s">
        <v>14</v>
      </c>
      <c r="B21">
        <f>STDEV(B14:B19)</f>
        <v>1.4142135623730963E-2</v>
      </c>
      <c r="C21">
        <f>STDEV(C14:C19)</f>
        <v>3.8304177317885317</v>
      </c>
      <c r="D21">
        <f>STDEV(D14:D19)</f>
        <v>0.52290853247325542</v>
      </c>
      <c r="E21">
        <f t="shared" ref="E21" si="3">STDEV(E14:E16)</f>
        <v>3.6415244060695611</v>
      </c>
      <c r="G21" s="10" t="s">
        <v>14</v>
      </c>
      <c r="H21">
        <f>STDEV(H14:H19)</f>
        <v>1.7476913343036291</v>
      </c>
      <c r="I21">
        <f>STDEV(I14:I19)</f>
        <v>5.5637360049999964</v>
      </c>
      <c r="J21">
        <f>STDEV(J14:J19)</f>
        <v>0.95945123204188121</v>
      </c>
      <c r="K21">
        <f>STDEV(K14:K19)</f>
        <v>3.4429130108092916</v>
      </c>
      <c r="M21" s="10" t="s">
        <v>14</v>
      </c>
      <c r="N21">
        <f>STDEV(N14:N19)</f>
        <v>1.6561602176923182</v>
      </c>
      <c r="O21">
        <f>STDEV(O14:O19)</f>
        <v>7.3584149108351209</v>
      </c>
      <c r="P21">
        <f>STDEV(P14:P19)</f>
        <v>0.76852130744697011</v>
      </c>
      <c r="Q21">
        <f>STDEV(Q14:Q19)</f>
        <v>2.8559528474165434</v>
      </c>
    </row>
    <row r="22" spans="1:18" x14ac:dyDescent="0.5">
      <c r="A22" s="2"/>
      <c r="G22" s="2"/>
      <c r="M22" s="2"/>
    </row>
    <row r="23" spans="1:18" x14ac:dyDescent="0.5">
      <c r="A23" s="15" t="s">
        <v>3</v>
      </c>
      <c r="B23" s="7" t="s">
        <v>8</v>
      </c>
      <c r="C23" s="7" t="s">
        <v>9</v>
      </c>
      <c r="D23" s="7" t="s">
        <v>10</v>
      </c>
      <c r="E23" s="7" t="s">
        <v>11</v>
      </c>
      <c r="F23" s="2"/>
      <c r="G23" s="3" t="s">
        <v>6</v>
      </c>
      <c r="L23" s="2"/>
      <c r="M23" s="3" t="s">
        <v>6</v>
      </c>
      <c r="N23" s="7" t="s">
        <v>8</v>
      </c>
      <c r="O23" s="7" t="s">
        <v>9</v>
      </c>
      <c r="P23" s="7" t="s">
        <v>10</v>
      </c>
      <c r="Q23" s="7" t="s">
        <v>11</v>
      </c>
    </row>
    <row r="24" spans="1:18" x14ac:dyDescent="0.5">
      <c r="A24" s="6">
        <v>1</v>
      </c>
      <c r="B24" s="11">
        <v>0.92</v>
      </c>
      <c r="D24">
        <v>8.7899999999999991</v>
      </c>
      <c r="E24">
        <v>28.81</v>
      </c>
      <c r="G24" s="8">
        <v>1</v>
      </c>
      <c r="I24">
        <v>62.73</v>
      </c>
      <c r="J24">
        <v>6.21</v>
      </c>
      <c r="M24" s="4">
        <v>1</v>
      </c>
      <c r="N24">
        <v>3.96</v>
      </c>
      <c r="P24">
        <v>9.39</v>
      </c>
      <c r="Q24">
        <v>36.47</v>
      </c>
    </row>
    <row r="25" spans="1:18" x14ac:dyDescent="0.5">
      <c r="A25" s="6">
        <v>2</v>
      </c>
      <c r="B25" s="11"/>
      <c r="D25">
        <v>9.66</v>
      </c>
      <c r="G25" s="8">
        <v>2</v>
      </c>
      <c r="H25">
        <v>5.94</v>
      </c>
      <c r="M25" s="4">
        <v>2</v>
      </c>
      <c r="N25">
        <v>5.94</v>
      </c>
      <c r="P25">
        <v>9.48</v>
      </c>
      <c r="Q25">
        <v>26.72</v>
      </c>
    </row>
    <row r="26" spans="1:18" x14ac:dyDescent="0.5">
      <c r="A26" s="6">
        <v>3</v>
      </c>
      <c r="B26" s="11">
        <v>0.98</v>
      </c>
      <c r="D26">
        <v>8.93</v>
      </c>
      <c r="E26">
        <v>30.21</v>
      </c>
      <c r="G26" s="8">
        <v>3</v>
      </c>
      <c r="I26">
        <v>62.76</v>
      </c>
      <c r="J26">
        <v>6.85</v>
      </c>
      <c r="K26">
        <v>27.11</v>
      </c>
      <c r="M26" s="4">
        <v>3</v>
      </c>
      <c r="N26">
        <v>3.64</v>
      </c>
      <c r="P26">
        <v>13.2</v>
      </c>
      <c r="Q26">
        <v>34.15</v>
      </c>
    </row>
    <row r="27" spans="1:18" x14ac:dyDescent="0.5">
      <c r="A27" s="2">
        <v>4</v>
      </c>
      <c r="B27">
        <v>1.97</v>
      </c>
      <c r="G27" s="12">
        <v>4</v>
      </c>
      <c r="H27">
        <v>2.41</v>
      </c>
      <c r="I27">
        <v>52.71</v>
      </c>
      <c r="J27">
        <v>5.18</v>
      </c>
      <c r="K27">
        <v>39.130000000000003</v>
      </c>
      <c r="M27" s="10">
        <v>4</v>
      </c>
      <c r="N27">
        <v>2.04</v>
      </c>
      <c r="O27">
        <v>56.77</v>
      </c>
      <c r="P27">
        <v>8.57</v>
      </c>
      <c r="Q27">
        <v>32.549999999999997</v>
      </c>
    </row>
    <row r="28" spans="1:18" x14ac:dyDescent="0.5">
      <c r="A28" s="10">
        <v>5</v>
      </c>
      <c r="B28">
        <v>2.73</v>
      </c>
      <c r="C28">
        <v>57.9</v>
      </c>
      <c r="E28">
        <v>28.3</v>
      </c>
      <c r="G28" s="10">
        <v>5</v>
      </c>
      <c r="H28">
        <v>2.09</v>
      </c>
      <c r="I28">
        <v>56.65</v>
      </c>
      <c r="J28">
        <v>4.5199999999999996</v>
      </c>
      <c r="K28">
        <v>31.62</v>
      </c>
      <c r="M28" s="10">
        <v>5</v>
      </c>
      <c r="N28">
        <v>3.85</v>
      </c>
      <c r="P28">
        <v>5.95</v>
      </c>
      <c r="Q28">
        <v>25.31</v>
      </c>
    </row>
    <row r="29" spans="1:18" x14ac:dyDescent="0.5">
      <c r="A29" s="10">
        <v>6</v>
      </c>
      <c r="B29">
        <v>2.96</v>
      </c>
      <c r="C29">
        <v>62.83</v>
      </c>
      <c r="G29" s="10">
        <v>6</v>
      </c>
      <c r="H29">
        <v>2.25</v>
      </c>
      <c r="M29" s="10">
        <v>6</v>
      </c>
      <c r="N29">
        <v>3.91</v>
      </c>
      <c r="O29">
        <v>54.03</v>
      </c>
      <c r="P29">
        <v>7.61</v>
      </c>
      <c r="Q29">
        <v>34.19</v>
      </c>
    </row>
    <row r="30" spans="1:18" x14ac:dyDescent="0.5">
      <c r="A30" s="10" t="s">
        <v>13</v>
      </c>
      <c r="B30" s="13">
        <f>AVERAGE(B24:B29)</f>
        <v>1.9119999999999997</v>
      </c>
      <c r="C30" s="13">
        <f>AVERAGE(C24:C29)</f>
        <v>60.364999999999995</v>
      </c>
      <c r="D30" s="13">
        <f>AVERAGE(D24:D29)</f>
        <v>9.1266666666666669</v>
      </c>
      <c r="E30" s="13">
        <f>AVERAGE(E24:E29)</f>
        <v>29.106666666666666</v>
      </c>
      <c r="F30" s="13">
        <f>SUM(B30:E30)</f>
        <v>100.51033333333334</v>
      </c>
      <c r="G30" s="14" t="s">
        <v>13</v>
      </c>
      <c r="H30" s="13">
        <f>AVERAGE(H24:H29)</f>
        <v>3.1725000000000003</v>
      </c>
      <c r="I30" s="13">
        <f>AVERAGE(I24:I29)</f>
        <v>58.712499999999999</v>
      </c>
      <c r="J30" s="13">
        <f>AVERAGE(J24:J29)</f>
        <v>5.6899999999999995</v>
      </c>
      <c r="K30" s="13">
        <f>AVERAGE(K24:K29)</f>
        <v>32.620000000000005</v>
      </c>
      <c r="L30" s="13">
        <f>SUM(H30:K30)</f>
        <v>100.19500000000001</v>
      </c>
      <c r="M30" s="14" t="s">
        <v>13</v>
      </c>
      <c r="N30" s="13">
        <f>AVERAGE(N24:N29)</f>
        <v>3.8900000000000006</v>
      </c>
      <c r="O30" s="13">
        <f>AVERAGE(O24:O29)</f>
        <v>55.400000000000006</v>
      </c>
      <c r="P30" s="13">
        <f>AVERAGE(P24:P29)</f>
        <v>9.0333333333333332</v>
      </c>
      <c r="Q30" s="13">
        <f>AVERAGE(Q24:Q29)</f>
        <v>31.564999999999998</v>
      </c>
      <c r="R30">
        <f>SUM(N30:Q30)</f>
        <v>99.888333333333335</v>
      </c>
    </row>
    <row r="31" spans="1:18" x14ac:dyDescent="0.5">
      <c r="A31" s="10" t="s">
        <v>14</v>
      </c>
      <c r="B31">
        <f>STDEV(B24:B29)</f>
        <v>0.95177203152855938</v>
      </c>
      <c r="C31">
        <f>STDEV(C24:C29)</f>
        <v>3.486036431249679</v>
      </c>
      <c r="D31">
        <f>STDEV(D24:D29)</f>
        <v>0.46715450691750127</v>
      </c>
      <c r="E31">
        <f>STDEV(E24:E29)</f>
        <v>0.98895567814403806</v>
      </c>
      <c r="G31" s="10" t="s">
        <v>14</v>
      </c>
      <c r="H31">
        <f>STDEV(H24:H29)</f>
        <v>1.8496193302046415</v>
      </c>
      <c r="I31">
        <f>STDEV(I24:I29)</f>
        <v>4.9263399192503945</v>
      </c>
      <c r="J31">
        <f>STDEV(J24:J29)</f>
        <v>1.0400320507881804</v>
      </c>
      <c r="K31">
        <f>STDEV(K24:K29)</f>
        <v>6.0720754277264737</v>
      </c>
      <c r="M31" s="10" t="s">
        <v>14</v>
      </c>
      <c r="N31">
        <f>STDEV(N24:N29)</f>
        <v>1.2405160216619524</v>
      </c>
      <c r="O31">
        <f>STDEV(O24:O29)</f>
        <v>1.9374725804511417</v>
      </c>
      <c r="P31">
        <f>STDEV(P24:P29)</f>
        <v>2.4263278151698007</v>
      </c>
      <c r="Q31">
        <f>STDEV(Q24:Q29)</f>
        <v>4.4989143134760621</v>
      </c>
    </row>
    <row r="32" spans="1:18" x14ac:dyDescent="0.5">
      <c r="A32" s="2"/>
    </row>
    <row r="33" spans="1:15" x14ac:dyDescent="0.5">
      <c r="A33" s="3" t="s">
        <v>4</v>
      </c>
      <c r="B33" s="7" t="s">
        <v>8</v>
      </c>
      <c r="C33" s="7" t="s">
        <v>9</v>
      </c>
      <c r="D33" s="7" t="s">
        <v>10</v>
      </c>
      <c r="E33" s="7" t="s">
        <v>11</v>
      </c>
    </row>
    <row r="34" spans="1:15" x14ac:dyDescent="0.5">
      <c r="A34" s="6">
        <v>1</v>
      </c>
      <c r="O34" s="2"/>
    </row>
    <row r="35" spans="1:15" x14ac:dyDescent="0.5">
      <c r="A35" s="6">
        <v>2</v>
      </c>
    </row>
    <row r="36" spans="1:15" x14ac:dyDescent="0.5">
      <c r="A36" s="6">
        <v>3</v>
      </c>
      <c r="B36" s="11"/>
    </row>
    <row r="37" spans="1:15" x14ac:dyDescent="0.5">
      <c r="A37" s="2">
        <v>4</v>
      </c>
      <c r="C37">
        <v>37.21</v>
      </c>
      <c r="D37">
        <v>4.8099999999999996</v>
      </c>
    </row>
    <row r="38" spans="1:15" x14ac:dyDescent="0.5">
      <c r="A38" s="10">
        <v>5</v>
      </c>
      <c r="B38">
        <v>31.52</v>
      </c>
      <c r="D38">
        <v>6.23</v>
      </c>
      <c r="E38">
        <v>25.67</v>
      </c>
    </row>
    <row r="39" spans="1:15" x14ac:dyDescent="0.5">
      <c r="A39" s="10">
        <v>6</v>
      </c>
      <c r="B39">
        <v>24.4</v>
      </c>
      <c r="C39">
        <v>43.22</v>
      </c>
      <c r="D39">
        <v>6.91</v>
      </c>
      <c r="E39">
        <v>25.75</v>
      </c>
    </row>
    <row r="40" spans="1:15" x14ac:dyDescent="0.5">
      <c r="A40" s="10" t="s">
        <v>13</v>
      </c>
      <c r="B40" s="13">
        <f>AVERAGE(B34:B39)</f>
        <v>27.96</v>
      </c>
      <c r="C40" s="13">
        <f t="shared" ref="C40:E40" si="4">AVERAGE(C34:C39)</f>
        <v>40.215000000000003</v>
      </c>
      <c r="D40" s="13">
        <f t="shared" si="4"/>
        <v>5.9833333333333334</v>
      </c>
      <c r="E40" s="13">
        <f t="shared" si="4"/>
        <v>25.71</v>
      </c>
      <c r="F40">
        <f>SUM(B40:E40)</f>
        <v>99.868333333333339</v>
      </c>
    </row>
    <row r="41" spans="1:15" x14ac:dyDescent="0.5">
      <c r="A41" s="10" t="s">
        <v>14</v>
      </c>
      <c r="B41">
        <f>STDEV(B34:B39)</f>
        <v>5.0346002820481885</v>
      </c>
      <c r="C41">
        <f t="shared" ref="C41:E41" si="5">STDEV(C34:C39)</f>
        <v>4.2497117549311492</v>
      </c>
      <c r="D41">
        <f t="shared" si="5"/>
        <v>1.0715098381878447</v>
      </c>
      <c r="E41">
        <f t="shared" si="5"/>
        <v>5.6568542494922595E-2</v>
      </c>
    </row>
    <row r="44" spans="1:15" x14ac:dyDescent="0.5">
      <c r="C44" t="s">
        <v>18</v>
      </c>
      <c r="J44" t="s">
        <v>17</v>
      </c>
    </row>
    <row r="45" spans="1:15" x14ac:dyDescent="0.5">
      <c r="D45" s="2" t="s">
        <v>23</v>
      </c>
      <c r="E45" s="2" t="s">
        <v>24</v>
      </c>
      <c r="F45" s="7" t="s">
        <v>10</v>
      </c>
      <c r="G45" s="2" t="s">
        <v>25</v>
      </c>
      <c r="K45" s="2" t="s">
        <v>23</v>
      </c>
      <c r="L45" s="2" t="s">
        <v>24</v>
      </c>
      <c r="M45" s="7" t="s">
        <v>10</v>
      </c>
      <c r="N45" s="2" t="s">
        <v>25</v>
      </c>
    </row>
    <row r="46" spans="1:15" x14ac:dyDescent="0.5">
      <c r="C46" t="s">
        <v>16</v>
      </c>
      <c r="D46">
        <v>0.88</v>
      </c>
      <c r="E46">
        <v>67.17</v>
      </c>
      <c r="F46">
        <v>5.3550000000000004</v>
      </c>
      <c r="G46">
        <v>26.290000000000003</v>
      </c>
      <c r="J46" t="s">
        <v>16</v>
      </c>
      <c r="K46">
        <v>0.88</v>
      </c>
      <c r="L46">
        <v>67.17</v>
      </c>
      <c r="M46">
        <v>5.3550000000000004</v>
      </c>
      <c r="N46">
        <v>26.290000000000003</v>
      </c>
    </row>
    <row r="47" spans="1:15" x14ac:dyDescent="0.5">
      <c r="C47" t="s">
        <v>21</v>
      </c>
      <c r="D47">
        <v>0.55000000000000004</v>
      </c>
      <c r="E47">
        <v>68.48</v>
      </c>
      <c r="F47">
        <v>4.9333333333333327</v>
      </c>
      <c r="G47">
        <v>26.790000000000003</v>
      </c>
      <c r="J47" t="s">
        <v>21</v>
      </c>
      <c r="K47">
        <v>0.55000000000000004</v>
      </c>
      <c r="L47">
        <v>68.48</v>
      </c>
      <c r="M47">
        <v>4.9333333333333327</v>
      </c>
      <c r="N47">
        <v>26.790000000000003</v>
      </c>
    </row>
    <row r="48" spans="1:15" x14ac:dyDescent="0.5">
      <c r="C48" t="s">
        <v>22</v>
      </c>
      <c r="D48">
        <v>1.9119999999999997</v>
      </c>
      <c r="E48">
        <v>60.364999999999995</v>
      </c>
      <c r="F48">
        <v>9.1266666666666669</v>
      </c>
      <c r="G48">
        <v>29.106666666666666</v>
      </c>
      <c r="J48" t="s">
        <v>22</v>
      </c>
      <c r="K48">
        <v>1.9119999999999997</v>
      </c>
      <c r="L48">
        <v>60.364999999999995</v>
      </c>
      <c r="M48">
        <v>9.1266666666666669</v>
      </c>
      <c r="N48">
        <v>29.106666666666666</v>
      </c>
    </row>
    <row r="49" spans="3:14" x14ac:dyDescent="0.5">
      <c r="C49">
        <v>10</v>
      </c>
      <c r="D49">
        <v>1.292</v>
      </c>
      <c r="E49">
        <v>67.076666666666668</v>
      </c>
      <c r="F49">
        <v>6.1325000000000003</v>
      </c>
      <c r="G49">
        <v>26.073333333333334</v>
      </c>
      <c r="J49">
        <v>10</v>
      </c>
      <c r="K49">
        <v>2.54</v>
      </c>
      <c r="L49">
        <v>56.680000000000007</v>
      </c>
      <c r="M49">
        <v>11.81</v>
      </c>
      <c r="N49">
        <v>28.983999999999998</v>
      </c>
    </row>
    <row r="50" spans="3:14" x14ac:dyDescent="0.5">
      <c r="C50">
        <v>100</v>
      </c>
      <c r="D50">
        <v>3.0575000000000001</v>
      </c>
      <c r="E50">
        <v>66.08250000000001</v>
      </c>
      <c r="F50">
        <v>6.2066666666666661</v>
      </c>
      <c r="G50">
        <v>24.46</v>
      </c>
      <c r="J50">
        <v>100</v>
      </c>
      <c r="K50">
        <v>2.5666666666666664</v>
      </c>
      <c r="L50">
        <v>51.962000000000003</v>
      </c>
      <c r="M50">
        <v>9.0274999999999999</v>
      </c>
      <c r="N50">
        <v>37.31</v>
      </c>
    </row>
    <row r="51" spans="3:14" x14ac:dyDescent="0.5">
      <c r="C51">
        <v>150</v>
      </c>
      <c r="D51">
        <v>3.1725000000000003</v>
      </c>
      <c r="E51">
        <v>58.712499999999999</v>
      </c>
      <c r="F51">
        <v>5.6899999999999995</v>
      </c>
      <c r="G51">
        <v>32.620000000000005</v>
      </c>
      <c r="J51">
        <v>150</v>
      </c>
      <c r="K51">
        <v>3.8900000000000006</v>
      </c>
      <c r="L51">
        <v>55.400000000000006</v>
      </c>
      <c r="M51">
        <v>9.0333333333333332</v>
      </c>
      <c r="N51">
        <v>31.564999999999998</v>
      </c>
    </row>
    <row r="52" spans="3:14" x14ac:dyDescent="0.5">
      <c r="C52">
        <v>10</v>
      </c>
      <c r="D52">
        <v>2.54</v>
      </c>
      <c r="E52">
        <v>56.680000000000007</v>
      </c>
      <c r="F52">
        <v>11.81</v>
      </c>
      <c r="G52">
        <v>28.983999999999998</v>
      </c>
      <c r="J52" t="s">
        <v>26</v>
      </c>
      <c r="K52">
        <v>27.96</v>
      </c>
      <c r="L52">
        <v>40.215000000000003</v>
      </c>
      <c r="M52">
        <v>5.9833333333333334</v>
      </c>
      <c r="N52">
        <v>25.71</v>
      </c>
    </row>
    <row r="53" spans="3:14" x14ac:dyDescent="0.5">
      <c r="C53">
        <v>100</v>
      </c>
      <c r="D53">
        <v>2.5666666666666664</v>
      </c>
      <c r="E53">
        <v>51.962000000000003</v>
      </c>
      <c r="F53">
        <v>9.0274999999999999</v>
      </c>
      <c r="G53">
        <v>37.31</v>
      </c>
    </row>
    <row r="54" spans="3:14" x14ac:dyDescent="0.5">
      <c r="C54">
        <v>150</v>
      </c>
      <c r="D54">
        <v>3.8900000000000006</v>
      </c>
      <c r="E54">
        <v>55.400000000000006</v>
      </c>
      <c r="F54">
        <v>9.0333333333333332</v>
      </c>
      <c r="G54">
        <v>31.564999999999998</v>
      </c>
    </row>
    <row r="55" spans="3:14" x14ac:dyDescent="0.5">
      <c r="C55" t="s">
        <v>26</v>
      </c>
      <c r="D55">
        <v>27.96</v>
      </c>
      <c r="E55">
        <v>40.215000000000003</v>
      </c>
      <c r="F55">
        <v>5.9833333333333334</v>
      </c>
      <c r="G55">
        <v>25.71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AE61C-3555-4249-B5C6-03753AED621B}">
  <dimension ref="A1:R49"/>
  <sheetViews>
    <sheetView tabSelected="1" zoomScaleNormal="100" workbookViewId="0">
      <selection activeCell="I45" sqref="I45"/>
    </sheetView>
  </sheetViews>
  <sheetFormatPr defaultRowHeight="14.35" x14ac:dyDescent="0.5"/>
  <cols>
    <col min="8" max="8" width="11.64453125" bestFit="1" customWidth="1"/>
  </cols>
  <sheetData>
    <row r="1" spans="1:18" x14ac:dyDescent="0.5">
      <c r="A1" s="3" t="s">
        <v>1</v>
      </c>
      <c r="B1" s="7" t="s">
        <v>8</v>
      </c>
      <c r="C1" s="7" t="s">
        <v>9</v>
      </c>
      <c r="D1" s="7" t="s">
        <v>10</v>
      </c>
      <c r="E1" s="7" t="s">
        <v>11</v>
      </c>
      <c r="F1" s="2"/>
      <c r="G1" s="3" t="s">
        <v>12</v>
      </c>
      <c r="H1" s="7" t="s">
        <v>8</v>
      </c>
      <c r="I1" s="7" t="s">
        <v>9</v>
      </c>
      <c r="J1" s="7" t="s">
        <v>10</v>
      </c>
      <c r="K1" s="7" t="s">
        <v>11</v>
      </c>
      <c r="L1" s="2"/>
      <c r="M1" s="3" t="s">
        <v>7</v>
      </c>
      <c r="N1" s="7" t="s">
        <v>8</v>
      </c>
      <c r="O1" s="7" t="s">
        <v>9</v>
      </c>
      <c r="P1" s="7" t="s">
        <v>10</v>
      </c>
      <c r="Q1" s="7" t="s">
        <v>11</v>
      </c>
    </row>
    <row r="2" spans="1:18" x14ac:dyDescent="0.5">
      <c r="A2" s="4">
        <v>1</v>
      </c>
      <c r="B2">
        <v>0.8</v>
      </c>
      <c r="C2">
        <v>66.48</v>
      </c>
      <c r="D2">
        <v>5.29</v>
      </c>
      <c r="E2">
        <v>26.81</v>
      </c>
      <c r="G2" s="4">
        <v>1</v>
      </c>
      <c r="H2">
        <v>0.71</v>
      </c>
      <c r="I2">
        <v>68.180000000000007</v>
      </c>
      <c r="J2">
        <v>6.42</v>
      </c>
      <c r="K2">
        <v>24.23</v>
      </c>
      <c r="M2" s="4">
        <v>1</v>
      </c>
      <c r="N2">
        <v>2.35</v>
      </c>
      <c r="O2">
        <v>54.66</v>
      </c>
      <c r="P2">
        <v>13.6</v>
      </c>
      <c r="Q2">
        <v>30.06</v>
      </c>
    </row>
    <row r="3" spans="1:18" x14ac:dyDescent="0.5">
      <c r="A3" s="4">
        <v>2</v>
      </c>
      <c r="B3">
        <v>0.79</v>
      </c>
      <c r="C3">
        <v>66.099999999999994</v>
      </c>
      <c r="D3">
        <v>5.49</v>
      </c>
      <c r="E3">
        <v>26.2</v>
      </c>
      <c r="G3" s="4">
        <v>2</v>
      </c>
      <c r="H3">
        <v>0.75</v>
      </c>
      <c r="I3">
        <v>67.989999999999995</v>
      </c>
      <c r="J3">
        <v>6.65</v>
      </c>
      <c r="K3">
        <v>26.55</v>
      </c>
      <c r="M3" s="4">
        <v>2</v>
      </c>
      <c r="N3">
        <v>2.1800000000000002</v>
      </c>
      <c r="O3">
        <v>54.25</v>
      </c>
      <c r="P3">
        <v>7.85</v>
      </c>
      <c r="Q3">
        <v>24.97</v>
      </c>
    </row>
    <row r="4" spans="1:18" x14ac:dyDescent="0.5">
      <c r="A4" s="4">
        <v>3</v>
      </c>
      <c r="B4">
        <v>1.08</v>
      </c>
      <c r="C4">
        <v>69.16</v>
      </c>
      <c r="D4">
        <v>5.42</v>
      </c>
      <c r="E4">
        <v>25.86</v>
      </c>
      <c r="G4" s="4">
        <v>3</v>
      </c>
      <c r="H4">
        <v>1.42</v>
      </c>
      <c r="I4">
        <v>65.06</v>
      </c>
      <c r="J4">
        <v>6</v>
      </c>
      <c r="K4">
        <v>27.44</v>
      </c>
      <c r="M4" s="4">
        <v>3</v>
      </c>
      <c r="N4">
        <v>3.09</v>
      </c>
      <c r="O4">
        <v>60.18</v>
      </c>
      <c r="P4">
        <v>13.98</v>
      </c>
      <c r="Q4">
        <v>27.87</v>
      </c>
    </row>
    <row r="5" spans="1:18" x14ac:dyDescent="0.5">
      <c r="A5" s="10">
        <v>4</v>
      </c>
      <c r="D5">
        <v>5.22</v>
      </c>
      <c r="G5" s="10">
        <v>4</v>
      </c>
      <c r="H5">
        <v>1.91</v>
      </c>
      <c r="J5">
        <v>5.46</v>
      </c>
      <c r="M5" s="10">
        <v>4</v>
      </c>
      <c r="O5">
        <v>55.71</v>
      </c>
      <c r="Q5">
        <v>30.79</v>
      </c>
    </row>
    <row r="6" spans="1:18" x14ac:dyDescent="0.5">
      <c r="A6" s="10">
        <v>5</v>
      </c>
      <c r="G6" s="10">
        <v>5</v>
      </c>
      <c r="H6">
        <v>1.67</v>
      </c>
      <c r="M6" s="10">
        <v>5</v>
      </c>
      <c r="O6">
        <v>58.6</v>
      </c>
      <c r="Q6">
        <v>31.23</v>
      </c>
    </row>
    <row r="7" spans="1:18" x14ac:dyDescent="0.5">
      <c r="A7" s="10">
        <v>6</v>
      </c>
      <c r="G7" s="10">
        <v>6</v>
      </c>
      <c r="M7" s="10">
        <v>6</v>
      </c>
    </row>
    <row r="8" spans="1:18" x14ac:dyDescent="0.5">
      <c r="A8" s="10" t="s">
        <v>13</v>
      </c>
      <c r="B8" s="7">
        <f>AVERAGE(B2:B7)</f>
        <v>0.89</v>
      </c>
      <c r="C8" s="7">
        <f>AVERAGE(C2:C6)</f>
        <v>67.246666666666655</v>
      </c>
      <c r="D8" s="7">
        <f>AVERAGE(D2:D6)</f>
        <v>5.3550000000000004</v>
      </c>
      <c r="E8" s="7">
        <f t="shared" ref="E8" si="0">AVERAGE(E2:E7)</f>
        <v>26.290000000000003</v>
      </c>
      <c r="F8" s="7">
        <f>SUM(B8:E8)</f>
        <v>99.781666666666666</v>
      </c>
      <c r="G8" s="14" t="s">
        <v>13</v>
      </c>
      <c r="H8" s="7">
        <f>AVERAGE(H2:H6)</f>
        <v>1.292</v>
      </c>
      <c r="I8" s="7">
        <f>AVERAGE(I2:I7)</f>
        <v>67.076666666666668</v>
      </c>
      <c r="J8" s="17">
        <f>AVERAGE(J2:J7)</f>
        <v>6.1325000000000003</v>
      </c>
      <c r="K8" s="7">
        <f>AVERAGE(K2:K7)</f>
        <v>26.073333333333334</v>
      </c>
      <c r="L8" s="7">
        <f>SUM(H8:K8)</f>
        <v>100.57450000000001</v>
      </c>
      <c r="M8" s="14" t="s">
        <v>13</v>
      </c>
      <c r="N8" s="17">
        <f>AVERAGE(N2:N4)</f>
        <v>2.54</v>
      </c>
      <c r="O8" s="7">
        <f>AVERAGE(O2:O6)</f>
        <v>56.680000000000007</v>
      </c>
      <c r="P8" s="17">
        <f>AVERAGE(P2:P7)</f>
        <v>11.81</v>
      </c>
      <c r="Q8" s="7">
        <f>AVERAGE(Q2:Q6)</f>
        <v>28.983999999999998</v>
      </c>
      <c r="R8">
        <f>SUM(N8:Q8)</f>
        <v>100.014</v>
      </c>
    </row>
    <row r="9" spans="1:18" x14ac:dyDescent="0.5">
      <c r="A9" s="10" t="s">
        <v>14</v>
      </c>
      <c r="B9">
        <f>STDEV(B2:B7)</f>
        <v>0.16462077633154365</v>
      </c>
      <c r="C9">
        <f>STDEV(C2:C3)</f>
        <v>0.26870057685089488</v>
      </c>
      <c r="D9">
        <f>STDEV(D2:D6)</f>
        <v>0.12233832869001728</v>
      </c>
      <c r="E9">
        <f t="shared" ref="E9" si="1">STDEV(E2:E4)</f>
        <v>0.48135226186234925</v>
      </c>
      <c r="G9" s="10" t="s">
        <v>14</v>
      </c>
      <c r="H9">
        <f>STDEV(H2:H6)</f>
        <v>0.54168256386928293</v>
      </c>
      <c r="I9">
        <f>STDEV(I2:I7)</f>
        <v>1.749066417644948</v>
      </c>
      <c r="J9">
        <f>STDEV(J2:J7)</f>
        <v>0.52290056416110331</v>
      </c>
      <c r="K9">
        <f>STDEV(K2:K7)</f>
        <v>1.6572366558018607</v>
      </c>
      <c r="M9" s="10" t="s">
        <v>14</v>
      </c>
      <c r="N9">
        <f>STDEV(N2:N4)</f>
        <v>0.48383881613611751</v>
      </c>
      <c r="O9">
        <f>STDEV(O2:O6)</f>
        <v>2.5914571190741329</v>
      </c>
      <c r="P9">
        <f>STDEV(P2:P7)</f>
        <v>3.434719784785945</v>
      </c>
      <c r="Q9">
        <f>STDEV(Q2:Q6)</f>
        <v>2.5892624432451803</v>
      </c>
    </row>
    <row r="10" spans="1:18" x14ac:dyDescent="0.5">
      <c r="A10" s="10" t="s">
        <v>27</v>
      </c>
      <c r="G10" s="10"/>
      <c r="H10">
        <f>TTEST(H2:H6,B2:B4,2,2)</f>
        <v>0.26936228158378206</v>
      </c>
      <c r="I10">
        <f t="shared" ref="I10:K10" si="2">TTEST(I2:I6,C2:C4,2,2)</f>
        <v>0.90890624779945584</v>
      </c>
      <c r="J10" s="16">
        <f t="shared" si="2"/>
        <v>6.6490263530469232E-2</v>
      </c>
      <c r="K10">
        <f t="shared" si="2"/>
        <v>0.838491624827989</v>
      </c>
      <c r="M10" s="10"/>
      <c r="N10" s="16">
        <f>TTEST(N2:N4,B2:B4,2,2)</f>
        <v>5.0184328916029692E-3</v>
      </c>
      <c r="O10" s="16">
        <f t="shared" ref="O10:Q10" si="3">TTEST(O2:O4,C2:C4,2,2)</f>
        <v>7.0620082791037582E-3</v>
      </c>
      <c r="P10" s="16">
        <f t="shared" si="3"/>
        <v>3.1945031828801075E-2</v>
      </c>
      <c r="Q10">
        <f t="shared" si="3"/>
        <v>0.42113515609686608</v>
      </c>
    </row>
    <row r="11" spans="1:18" x14ac:dyDescent="0.5">
      <c r="A11" s="10" t="s">
        <v>28</v>
      </c>
      <c r="G11" s="10"/>
      <c r="H11" s="19">
        <f>TTEST(H2:H6,N2:N4,2,2)</f>
        <v>1.7102961651304985E-2</v>
      </c>
      <c r="I11" s="19">
        <f>TTEST(I2:I6,O2:O4,2,2)</f>
        <v>7.7356440756157635E-3</v>
      </c>
      <c r="J11" s="19">
        <f>TTEST(J2:J6,P2:P4,2,2)</f>
        <v>2.0020220034575459E-2</v>
      </c>
      <c r="K11">
        <f>TTEST(K2:K6,Q2:Q6,2,2)</f>
        <v>0.13669306094571529</v>
      </c>
      <c r="M11" s="10"/>
    </row>
    <row r="12" spans="1:18" x14ac:dyDescent="0.5">
      <c r="A12" s="1"/>
      <c r="G12" s="2"/>
      <c r="M12" s="2"/>
    </row>
    <row r="13" spans="1:18" x14ac:dyDescent="0.5">
      <c r="A13" s="1"/>
      <c r="G13" s="2"/>
      <c r="M13" s="2"/>
    </row>
    <row r="14" spans="1:18" x14ac:dyDescent="0.5">
      <c r="A14" s="3" t="s">
        <v>2</v>
      </c>
      <c r="B14" s="7" t="s">
        <v>8</v>
      </c>
      <c r="C14" s="7" t="s">
        <v>9</v>
      </c>
      <c r="D14" s="7" t="s">
        <v>10</v>
      </c>
      <c r="E14" s="7" t="s">
        <v>11</v>
      </c>
      <c r="F14" s="2"/>
      <c r="G14" s="3" t="s">
        <v>5</v>
      </c>
      <c r="H14" s="7" t="s">
        <v>8</v>
      </c>
      <c r="I14" s="7" t="s">
        <v>9</v>
      </c>
      <c r="J14" s="7" t="s">
        <v>10</v>
      </c>
      <c r="K14" s="7" t="s">
        <v>11</v>
      </c>
      <c r="L14" s="2"/>
      <c r="M14" s="3" t="s">
        <v>5</v>
      </c>
      <c r="N14" s="7" t="s">
        <v>8</v>
      </c>
      <c r="O14" s="7" t="s">
        <v>9</v>
      </c>
      <c r="P14" s="7" t="s">
        <v>10</v>
      </c>
      <c r="Q14" s="7" t="s">
        <v>11</v>
      </c>
    </row>
    <row r="15" spans="1:18" x14ac:dyDescent="0.5">
      <c r="A15" s="5">
        <v>1</v>
      </c>
      <c r="B15">
        <v>0.54</v>
      </c>
      <c r="C15">
        <v>71.069999999999993</v>
      </c>
      <c r="D15">
        <v>5.36</v>
      </c>
      <c r="E15">
        <v>23.18</v>
      </c>
      <c r="G15" s="4">
        <v>1</v>
      </c>
      <c r="H15">
        <v>5.41</v>
      </c>
      <c r="I15">
        <v>68.989999999999995</v>
      </c>
      <c r="J15">
        <v>7.4</v>
      </c>
      <c r="K15">
        <v>22.3</v>
      </c>
      <c r="M15" s="4">
        <v>1</v>
      </c>
      <c r="N15">
        <v>1.31</v>
      </c>
      <c r="O15">
        <v>46.61</v>
      </c>
      <c r="P15">
        <v>9.92</v>
      </c>
      <c r="Q15">
        <v>40.69</v>
      </c>
    </row>
    <row r="16" spans="1:18" x14ac:dyDescent="0.5">
      <c r="A16" s="6">
        <v>2</v>
      </c>
      <c r="B16" s="11">
        <v>0.56000000000000005</v>
      </c>
      <c r="C16">
        <v>70.290000000000006</v>
      </c>
      <c r="D16">
        <v>5.09</v>
      </c>
      <c r="E16">
        <v>27.78</v>
      </c>
      <c r="G16" s="4">
        <v>2</v>
      </c>
      <c r="H16">
        <v>1.28</v>
      </c>
      <c r="I16">
        <v>68.95</v>
      </c>
      <c r="J16">
        <v>5.4</v>
      </c>
      <c r="K16">
        <v>27.07</v>
      </c>
      <c r="M16" s="4">
        <v>2</v>
      </c>
      <c r="N16">
        <v>5.77</v>
      </c>
      <c r="O16">
        <v>46.61</v>
      </c>
      <c r="P16">
        <v>9.4</v>
      </c>
      <c r="Q16">
        <v>38.1</v>
      </c>
    </row>
    <row r="17" spans="1:18" x14ac:dyDescent="0.5">
      <c r="A17" s="6">
        <v>3</v>
      </c>
      <c r="C17">
        <v>64.08</v>
      </c>
      <c r="D17">
        <v>4.3499999999999996</v>
      </c>
      <c r="E17">
        <v>20.59</v>
      </c>
      <c r="G17" s="4">
        <v>3</v>
      </c>
      <c r="H17">
        <v>2.38</v>
      </c>
      <c r="I17">
        <v>57.74</v>
      </c>
      <c r="J17">
        <v>7.22</v>
      </c>
      <c r="K17">
        <v>21.89</v>
      </c>
      <c r="M17" s="4">
        <v>3</v>
      </c>
      <c r="N17">
        <v>2.2200000000000002</v>
      </c>
      <c r="O17">
        <v>56.4</v>
      </c>
      <c r="P17">
        <v>8.5299999999999994</v>
      </c>
      <c r="Q17">
        <v>33.86</v>
      </c>
    </row>
    <row r="18" spans="1:18" x14ac:dyDescent="0.5">
      <c r="A18" s="2">
        <v>4</v>
      </c>
      <c r="E18">
        <v>35.85</v>
      </c>
      <c r="G18" s="10">
        <v>4</v>
      </c>
      <c r="H18">
        <v>3.16</v>
      </c>
      <c r="I18">
        <v>68.650000000000006</v>
      </c>
      <c r="J18">
        <v>4.99</v>
      </c>
      <c r="K18">
        <v>29.2</v>
      </c>
      <c r="M18" s="10">
        <v>4</v>
      </c>
      <c r="N18">
        <v>1.26</v>
      </c>
      <c r="O18">
        <v>47.35</v>
      </c>
      <c r="P18">
        <v>8.26</v>
      </c>
      <c r="Q18">
        <v>36.590000000000003</v>
      </c>
    </row>
    <row r="19" spans="1:18" x14ac:dyDescent="0.5">
      <c r="A19" s="10">
        <v>5</v>
      </c>
      <c r="E19">
        <v>29.81</v>
      </c>
      <c r="G19" s="10">
        <v>5</v>
      </c>
      <c r="J19">
        <v>6.16</v>
      </c>
      <c r="K19">
        <v>21.84</v>
      </c>
      <c r="M19" s="10">
        <v>5</v>
      </c>
      <c r="N19">
        <v>2.46</v>
      </c>
      <c r="O19">
        <v>62.84</v>
      </c>
    </row>
    <row r="20" spans="1:18" x14ac:dyDescent="0.5">
      <c r="A20" s="10">
        <v>6</v>
      </c>
      <c r="E20">
        <v>23.53</v>
      </c>
      <c r="G20" s="10">
        <v>6</v>
      </c>
      <c r="J20">
        <v>6.07</v>
      </c>
      <c r="M20" s="10">
        <v>6</v>
      </c>
      <c r="N20">
        <v>2.38</v>
      </c>
    </row>
    <row r="21" spans="1:18" x14ac:dyDescent="0.5">
      <c r="A21" s="10" t="s">
        <v>13</v>
      </c>
      <c r="B21" s="7">
        <f>AVERAGE(B15:B20)</f>
        <v>0.55000000000000004</v>
      </c>
      <c r="C21" s="7">
        <f>AVERAGE(C15:C19)</f>
        <v>68.48</v>
      </c>
      <c r="D21" s="7">
        <f t="shared" ref="D21:E21" si="4">AVERAGE(D15:D20)</f>
        <v>4.9333333333333327</v>
      </c>
      <c r="E21" s="7">
        <f t="shared" si="4"/>
        <v>26.790000000000003</v>
      </c>
      <c r="F21" s="7">
        <f>SUM(B21:E21)</f>
        <v>100.75333333333334</v>
      </c>
      <c r="G21" s="14" t="s">
        <v>13</v>
      </c>
      <c r="H21" s="7">
        <f>AVERAGE(H15:H18)</f>
        <v>3.0575000000000001</v>
      </c>
      <c r="I21" s="7">
        <f>AVERAGE(I15:I18)</f>
        <v>66.08250000000001</v>
      </c>
      <c r="J21" s="7">
        <f>AVERAGE(J15:J20)</f>
        <v>6.2066666666666661</v>
      </c>
      <c r="K21" s="7">
        <f>AVERAGE(K15:K19)</f>
        <v>24.46</v>
      </c>
      <c r="L21" s="7">
        <f>SUM(H21:K21)</f>
        <v>99.806666666666672</v>
      </c>
      <c r="M21" s="14" t="s">
        <v>13</v>
      </c>
      <c r="N21" s="7">
        <f>AVERAGE(N15:N20)</f>
        <v>2.5666666666666664</v>
      </c>
      <c r="O21" s="7">
        <f>AVERAGE(O15:O19)</f>
        <v>51.962000000000003</v>
      </c>
      <c r="P21" s="17">
        <f>AVERAGE(P15:P20)</f>
        <v>9.0274999999999999</v>
      </c>
      <c r="Q21" s="17">
        <f>AVERAGE(Q15:Q20)</f>
        <v>37.31</v>
      </c>
      <c r="R21">
        <f>SUM(N21:Q21)</f>
        <v>100.86616666666667</v>
      </c>
    </row>
    <row r="22" spans="1:18" x14ac:dyDescent="0.5">
      <c r="A22" s="10" t="s">
        <v>14</v>
      </c>
      <c r="B22">
        <f>STDEV(B15:B20)</f>
        <v>1.4142135623730963E-2</v>
      </c>
      <c r="C22">
        <f>STDEV(C15:C19)</f>
        <v>3.8304177317885317</v>
      </c>
      <c r="D22">
        <f>STDEV(D15:D20)</f>
        <v>0.52290853247325542</v>
      </c>
      <c r="E22">
        <f t="shared" ref="E22" si="5">STDEV(E15:E17)</f>
        <v>3.6415244060695611</v>
      </c>
      <c r="G22" s="10" t="s">
        <v>14</v>
      </c>
      <c r="H22">
        <f>STDEV(H15:H18)</f>
        <v>1.7476913343036291</v>
      </c>
      <c r="I22">
        <f>STDEV(I15:I18)</f>
        <v>5.5637360049999964</v>
      </c>
      <c r="J22">
        <f>STDEV(J15:J20)</f>
        <v>0.95945123204188121</v>
      </c>
      <c r="K22">
        <f>STDEV(K15:K19)</f>
        <v>3.4429130108092916</v>
      </c>
      <c r="M22" s="10" t="s">
        <v>14</v>
      </c>
      <c r="N22">
        <f>STDEV(N15:N20)</f>
        <v>1.6561602176923182</v>
      </c>
      <c r="O22">
        <f>STDEV(O15:O19)</f>
        <v>7.3584149108351209</v>
      </c>
      <c r="P22">
        <f>STDEV(P15:P20)</f>
        <v>0.76852130744697011</v>
      </c>
      <c r="Q22">
        <f>STDEV(Q15:Q20)</f>
        <v>2.8559528474165434</v>
      </c>
    </row>
    <row r="23" spans="1:18" x14ac:dyDescent="0.5">
      <c r="A23" s="10"/>
      <c r="B23">
        <f>TTEST(B15:B16,B2:B4,2,2)</f>
        <v>6.9809265434623208E-2</v>
      </c>
      <c r="C23">
        <f t="shared" ref="C23:E23" si="6">TTEST(C15:C16,C2:C4,2,2)</f>
        <v>7.4460233371471243E-2</v>
      </c>
      <c r="D23">
        <f t="shared" si="6"/>
        <v>0.25867116590211847</v>
      </c>
      <c r="E23">
        <f t="shared" si="6"/>
        <v>0.67522209410781353</v>
      </c>
      <c r="G23" s="10"/>
      <c r="H23">
        <f>TTEST(H15:H18,B2:B4,2,2)</f>
        <v>9.0881284324923206E-2</v>
      </c>
      <c r="I23">
        <f t="shared" ref="I23:K23" si="7">TTEST(I15:I18,C2:C4,2,2)</f>
        <v>0.7451649055965921</v>
      </c>
      <c r="J23">
        <f t="shared" si="7"/>
        <v>0.29677443852691276</v>
      </c>
      <c r="K23">
        <f t="shared" si="7"/>
        <v>0.60677474065317805</v>
      </c>
      <c r="M23" s="10"/>
      <c r="N23">
        <f>TTEST(N15:N20,B2:B4,2,2)</f>
        <v>0.13473725252869365</v>
      </c>
      <c r="O23" s="16">
        <f>TTEST(O15:O19,C2:C4,2,2)</f>
        <v>1.3807367564110442E-2</v>
      </c>
      <c r="P23" s="16">
        <f>TTEST(P15:P18,D2:D4,2,2)</f>
        <v>5.1288711270046534E-4</v>
      </c>
      <c r="Q23" s="16">
        <f>TTEST(Q15:Q18,E2:E4,2,2)</f>
        <v>1.321993824033081E-3</v>
      </c>
    </row>
    <row r="24" spans="1:18" x14ac:dyDescent="0.5">
      <c r="A24" s="10"/>
      <c r="G24" s="10"/>
      <c r="H24">
        <f>TTEST(H15:H20,N15:N20,2,2)</f>
        <v>0.66489256828523025</v>
      </c>
      <c r="I24" s="19">
        <f t="shared" ref="I24:K24" si="8">TTEST(I15:I20,O15:O20,2,2)</f>
        <v>1.5797837414916027E-2</v>
      </c>
      <c r="J24" s="19">
        <f t="shared" si="8"/>
        <v>1.2005067806659944E-3</v>
      </c>
      <c r="K24" s="19">
        <f t="shared" si="8"/>
        <v>5.5450175628148459E-4</v>
      </c>
      <c r="M24" s="10"/>
    </row>
    <row r="25" spans="1:18" x14ac:dyDescent="0.5">
      <c r="A25" s="10"/>
      <c r="G25" s="10"/>
      <c r="M25" s="10"/>
    </row>
    <row r="26" spans="1:18" x14ac:dyDescent="0.5">
      <c r="A26" s="2"/>
      <c r="G26" s="2"/>
      <c r="M26" s="2"/>
    </row>
    <row r="27" spans="1:18" x14ac:dyDescent="0.5">
      <c r="A27" s="3" t="s">
        <v>3</v>
      </c>
      <c r="B27" s="7" t="s">
        <v>8</v>
      </c>
      <c r="C27" s="7" t="s">
        <v>9</v>
      </c>
      <c r="D27" s="7" t="s">
        <v>10</v>
      </c>
      <c r="E27" s="7" t="s">
        <v>11</v>
      </c>
      <c r="F27" s="2"/>
      <c r="G27" s="3" t="s">
        <v>6</v>
      </c>
      <c r="L27" s="2"/>
      <c r="M27" s="3" t="s">
        <v>6</v>
      </c>
      <c r="N27" s="7" t="s">
        <v>8</v>
      </c>
      <c r="O27" s="7" t="s">
        <v>9</v>
      </c>
      <c r="P27" s="7" t="s">
        <v>10</v>
      </c>
      <c r="Q27" s="7" t="s">
        <v>11</v>
      </c>
    </row>
    <row r="28" spans="1:18" x14ac:dyDescent="0.5">
      <c r="A28" s="6">
        <v>1</v>
      </c>
      <c r="B28" s="11">
        <v>0.92</v>
      </c>
      <c r="D28">
        <v>8.7899999999999991</v>
      </c>
      <c r="E28">
        <v>28.81</v>
      </c>
      <c r="G28" s="8">
        <v>1</v>
      </c>
      <c r="H28">
        <v>5.94</v>
      </c>
      <c r="I28">
        <v>62.73</v>
      </c>
      <c r="J28">
        <v>6.21</v>
      </c>
      <c r="M28" s="4">
        <v>1</v>
      </c>
      <c r="N28">
        <v>3.96</v>
      </c>
      <c r="O28">
        <v>56.77</v>
      </c>
      <c r="P28">
        <v>9.39</v>
      </c>
      <c r="Q28">
        <v>36.47</v>
      </c>
    </row>
    <row r="29" spans="1:18" x14ac:dyDescent="0.5">
      <c r="A29" s="6">
        <v>2</v>
      </c>
      <c r="B29" s="11">
        <v>0.98</v>
      </c>
      <c r="C29">
        <v>57.9</v>
      </c>
      <c r="D29">
        <v>9.66</v>
      </c>
      <c r="E29">
        <v>30.21</v>
      </c>
      <c r="G29" s="8">
        <v>2</v>
      </c>
      <c r="H29">
        <v>2.41</v>
      </c>
      <c r="I29">
        <v>62.76</v>
      </c>
      <c r="J29">
        <v>6.85</v>
      </c>
      <c r="K29">
        <v>27.11</v>
      </c>
      <c r="M29" s="4">
        <v>2</v>
      </c>
      <c r="N29">
        <v>5.94</v>
      </c>
      <c r="O29">
        <v>54.03</v>
      </c>
      <c r="P29">
        <v>9.48</v>
      </c>
      <c r="Q29">
        <v>26.72</v>
      </c>
    </row>
    <row r="30" spans="1:18" x14ac:dyDescent="0.5">
      <c r="A30" s="6">
        <v>3</v>
      </c>
      <c r="B30">
        <v>1.97</v>
      </c>
      <c r="C30">
        <v>62.83</v>
      </c>
      <c r="D30">
        <v>8.93</v>
      </c>
      <c r="E30">
        <v>28.3</v>
      </c>
      <c r="G30" s="8">
        <v>3</v>
      </c>
      <c r="H30">
        <v>2.09</v>
      </c>
      <c r="I30">
        <v>52.71</v>
      </c>
      <c r="J30">
        <v>5.18</v>
      </c>
      <c r="K30">
        <v>39.130000000000003</v>
      </c>
      <c r="M30" s="4">
        <v>3</v>
      </c>
      <c r="N30">
        <v>3.64</v>
      </c>
      <c r="P30">
        <v>13.2</v>
      </c>
      <c r="Q30">
        <v>34.15</v>
      </c>
    </row>
    <row r="31" spans="1:18" x14ac:dyDescent="0.5">
      <c r="A31" s="2">
        <v>4</v>
      </c>
      <c r="B31">
        <v>2.73</v>
      </c>
      <c r="G31" s="12">
        <v>4</v>
      </c>
      <c r="H31">
        <v>2.25</v>
      </c>
      <c r="I31">
        <v>56.65</v>
      </c>
      <c r="J31">
        <v>4.5199999999999996</v>
      </c>
      <c r="K31">
        <v>31.62</v>
      </c>
      <c r="M31" s="10">
        <v>4</v>
      </c>
      <c r="N31">
        <v>2.04</v>
      </c>
      <c r="P31">
        <v>8.57</v>
      </c>
      <c r="Q31">
        <v>32.549999999999997</v>
      </c>
    </row>
    <row r="32" spans="1:18" x14ac:dyDescent="0.5">
      <c r="A32" s="10">
        <v>5</v>
      </c>
      <c r="B32">
        <v>2.96</v>
      </c>
      <c r="G32" s="10">
        <v>5</v>
      </c>
      <c r="M32" s="10">
        <v>5</v>
      </c>
      <c r="N32">
        <v>3.85</v>
      </c>
      <c r="P32">
        <v>5.95</v>
      </c>
      <c r="Q32">
        <v>25.31</v>
      </c>
    </row>
    <row r="33" spans="1:18" x14ac:dyDescent="0.5">
      <c r="A33" s="10">
        <v>6</v>
      </c>
      <c r="G33" s="10">
        <v>6</v>
      </c>
      <c r="M33" s="10">
        <v>6</v>
      </c>
      <c r="N33">
        <v>3.91</v>
      </c>
      <c r="P33">
        <v>7.61</v>
      </c>
      <c r="Q33">
        <v>34.19</v>
      </c>
    </row>
    <row r="34" spans="1:18" x14ac:dyDescent="0.5">
      <c r="A34" s="10" t="s">
        <v>13</v>
      </c>
      <c r="B34" s="7">
        <f>AVERAGE(B28:B32)</f>
        <v>1.9119999999999997</v>
      </c>
      <c r="C34" s="7">
        <f>AVERAGE(C28:C31)</f>
        <v>60.364999999999995</v>
      </c>
      <c r="D34" s="7">
        <f>AVERAGE(D28:D33)</f>
        <v>9.1266666666666669</v>
      </c>
      <c r="E34" s="7">
        <f>AVERAGE(E28:E33)</f>
        <v>29.106666666666666</v>
      </c>
      <c r="F34" s="7">
        <f>SUM(B34:E34)</f>
        <v>100.51033333333334</v>
      </c>
      <c r="G34" s="14" t="s">
        <v>13</v>
      </c>
      <c r="H34" s="7">
        <f>AVERAGE(H28:H31)</f>
        <v>3.1725000000000003</v>
      </c>
      <c r="I34" s="7">
        <f>AVERAGE(I28:I33)</f>
        <v>58.712499999999999</v>
      </c>
      <c r="J34" s="7">
        <f>AVERAGE(J28:J33)</f>
        <v>5.6899999999999995</v>
      </c>
      <c r="K34" s="7">
        <f>AVERAGE(K28:K33)</f>
        <v>32.620000000000005</v>
      </c>
      <c r="L34" s="7">
        <f>SUM(H34:K34)</f>
        <v>100.19500000000001</v>
      </c>
      <c r="M34" s="14" t="s">
        <v>13</v>
      </c>
      <c r="N34" s="17">
        <f>AVERAGE(N28:N33)</f>
        <v>3.8900000000000006</v>
      </c>
      <c r="O34" s="7">
        <f>AVERAGE(O28:O32)</f>
        <v>55.400000000000006</v>
      </c>
      <c r="P34" s="17">
        <f>AVERAGE(P28:P33)</f>
        <v>9.0333333333333332</v>
      </c>
      <c r="Q34" s="7">
        <f>AVERAGE(Q28:Q33)</f>
        <v>31.564999999999998</v>
      </c>
      <c r="R34">
        <f>SUM(N34:Q34)</f>
        <v>99.888333333333335</v>
      </c>
    </row>
    <row r="35" spans="1:18" x14ac:dyDescent="0.5">
      <c r="A35" s="10" t="s">
        <v>14</v>
      </c>
      <c r="B35">
        <f>STDEV(B28:B32)</f>
        <v>0.95177203152855938</v>
      </c>
      <c r="C35">
        <f>STDEV(C28:C31)</f>
        <v>3.486036431249679</v>
      </c>
      <c r="D35">
        <f>STDEV(D28:D33)</f>
        <v>0.46715450691750127</v>
      </c>
      <c r="E35">
        <f>STDEV(E28:E33)</f>
        <v>0.98895567814403806</v>
      </c>
      <c r="G35" s="10" t="s">
        <v>14</v>
      </c>
      <c r="H35">
        <f>STDEV(H28:H31)</f>
        <v>1.8496193302046415</v>
      </c>
      <c r="I35">
        <f>STDEV(I28:I33)</f>
        <v>4.9263399192503945</v>
      </c>
      <c r="J35">
        <f>STDEV(J28:J33)</f>
        <v>1.0400320507881804</v>
      </c>
      <c r="K35">
        <f>STDEV(K28:K33)</f>
        <v>6.0720754277264737</v>
      </c>
      <c r="M35" s="10" t="s">
        <v>14</v>
      </c>
      <c r="N35">
        <f>STDEV(N28:N33)</f>
        <v>1.2405160216619524</v>
      </c>
      <c r="O35">
        <f>STDEV(O28:O32)</f>
        <v>1.9374725804511417</v>
      </c>
      <c r="P35">
        <f>STDEV(P28:P33)</f>
        <v>2.4263278151698007</v>
      </c>
      <c r="Q35">
        <f>STDEV(Q28:Q33)</f>
        <v>4.4989143134760621</v>
      </c>
    </row>
    <row r="36" spans="1:18" x14ac:dyDescent="0.5">
      <c r="A36" s="10"/>
      <c r="B36">
        <f>TTEST(B28:B32,B2:B4,2,2)</f>
        <v>0.12408577010472333</v>
      </c>
      <c r="C36">
        <f>TTEST(C28:C30,C2:C4,2,2)</f>
        <v>5.320610348572255E-2</v>
      </c>
      <c r="D36" s="16">
        <f>TTEST(D28:D30,D2:D4,2,2)</f>
        <v>1.7410416826613904E-4</v>
      </c>
      <c r="E36" s="16">
        <f>TTEST(E28:E30,E2:E4,2,2)</f>
        <v>1.1372697720505705E-2</v>
      </c>
      <c r="G36" s="10"/>
      <c r="H36">
        <f>TTEST(H28:H31,B2:B4,2,2)</f>
        <v>9.2012991587538395E-2</v>
      </c>
      <c r="I36" s="16">
        <f>TTEST(I28:I31,C2:C4,2,2)</f>
        <v>3.7005557394152268E-2</v>
      </c>
      <c r="J36">
        <f>TTEST(J28:J31,D2:D4,2,2)</f>
        <v>0.6582521566102254</v>
      </c>
      <c r="K36">
        <f>TTEST(K29:K31,E2:E4,2,2)</f>
        <v>0.14624237142204152</v>
      </c>
      <c r="M36" s="10"/>
      <c r="N36" s="16">
        <f>TTEST(N28:N33,B2:B4,2,2)</f>
        <v>4.9800262116894778E-3</v>
      </c>
      <c r="O36" s="16">
        <f>TTEST(O28:O29,C2:C4,2,2)</f>
        <v>5.176723717469643E-3</v>
      </c>
      <c r="P36" s="16">
        <f>TTEST(P28:P33,D2:D4,2,2)</f>
        <v>4.070198307550961E-2</v>
      </c>
      <c r="Q36">
        <f>TTEST(Q28:Q33,E2:E4,2,2)</f>
        <v>9.115487087140782E-2</v>
      </c>
    </row>
    <row r="37" spans="1:18" x14ac:dyDescent="0.5">
      <c r="A37" s="10"/>
      <c r="G37" s="10"/>
      <c r="H37">
        <f>TTEST(H28:H31,N28:N33,2,2)</f>
        <v>0.47935798595484203</v>
      </c>
      <c r="I37">
        <f t="shared" ref="I37:K37" si="9">TTEST(I28:I31,O28:O33,2,2)</f>
        <v>0.43131442880120685</v>
      </c>
      <c r="J37" s="19">
        <f t="shared" si="9"/>
        <v>3.3509215796461267E-2</v>
      </c>
      <c r="K37">
        <f t="shared" si="9"/>
        <v>0.77402504094450308</v>
      </c>
      <c r="M37" s="10"/>
    </row>
    <row r="38" spans="1:18" x14ac:dyDescent="0.5">
      <c r="A38" s="10"/>
      <c r="G38" s="10"/>
      <c r="M38" s="10"/>
    </row>
    <row r="39" spans="1:18" x14ac:dyDescent="0.5">
      <c r="A39" s="2"/>
    </row>
    <row r="40" spans="1:18" x14ac:dyDescent="0.5">
      <c r="A40" s="3" t="s">
        <v>4</v>
      </c>
      <c r="B40" s="7" t="s">
        <v>8</v>
      </c>
      <c r="C40" s="7" t="s">
        <v>9</v>
      </c>
      <c r="D40" s="7" t="s">
        <v>10</v>
      </c>
      <c r="E40" s="7" t="s">
        <v>11</v>
      </c>
    </row>
    <row r="41" spans="1:18" x14ac:dyDescent="0.5">
      <c r="A41" s="6">
        <v>1</v>
      </c>
      <c r="B41">
        <v>31.52</v>
      </c>
      <c r="C41">
        <v>37.21</v>
      </c>
      <c r="D41">
        <v>4.8099999999999996</v>
      </c>
      <c r="E41">
        <v>25.67</v>
      </c>
      <c r="O41" s="2"/>
    </row>
    <row r="42" spans="1:18" x14ac:dyDescent="0.5">
      <c r="A42" s="6">
        <v>2</v>
      </c>
      <c r="B42">
        <v>24.4</v>
      </c>
      <c r="C42">
        <v>43.22</v>
      </c>
      <c r="D42">
        <v>6.23</v>
      </c>
      <c r="E42">
        <v>25.75</v>
      </c>
    </row>
    <row r="43" spans="1:18" x14ac:dyDescent="0.5">
      <c r="A43" s="6">
        <v>3</v>
      </c>
      <c r="B43" s="11"/>
      <c r="D43">
        <v>6.91</v>
      </c>
    </row>
    <row r="44" spans="1:18" x14ac:dyDescent="0.5">
      <c r="A44" s="2">
        <v>4</v>
      </c>
    </row>
    <row r="45" spans="1:18" x14ac:dyDescent="0.5">
      <c r="A45" s="10">
        <v>5</v>
      </c>
    </row>
    <row r="46" spans="1:18" x14ac:dyDescent="0.5">
      <c r="A46" s="10">
        <v>6</v>
      </c>
    </row>
    <row r="47" spans="1:18" x14ac:dyDescent="0.5">
      <c r="A47" s="10" t="s">
        <v>13</v>
      </c>
      <c r="B47" s="7">
        <f>AVERAGE(B41:B44)</f>
        <v>27.96</v>
      </c>
      <c r="C47" s="7">
        <f>AVERAGE(C41:C43)</f>
        <v>40.215000000000003</v>
      </c>
      <c r="D47" s="7">
        <f>AVERAGE(D41:D43)</f>
        <v>5.9833333333333334</v>
      </c>
      <c r="E47" s="7">
        <f>AVERAGE(E41:E44)</f>
        <v>25.71</v>
      </c>
      <c r="F47">
        <f>SUM(B47:E47)</f>
        <v>99.868333333333339</v>
      </c>
    </row>
    <row r="48" spans="1:18" x14ac:dyDescent="0.5">
      <c r="A48" s="10" t="s">
        <v>14</v>
      </c>
      <c r="B48">
        <f>STDEV(B41:B44)</f>
        <v>5.0346002820481885</v>
      </c>
      <c r="C48">
        <f>STDEV(C41:C43)</f>
        <v>4.2497117549311492</v>
      </c>
      <c r="D48">
        <f>STDEV(D41:D43)</f>
        <v>1.0715098381878447</v>
      </c>
      <c r="E48">
        <f>STDEV(E41:E44)</f>
        <v>5.6568542494922595E-2</v>
      </c>
    </row>
    <row r="49" spans="2:5" x14ac:dyDescent="0.5">
      <c r="B49" s="16">
        <f>TTEST(B41:B42,B2:B4,2,2)</f>
        <v>2.013656993006934E-3</v>
      </c>
      <c r="C49" s="16">
        <f>TTEST(C41:C42,C2:C4,2,2)</f>
        <v>1.8178167534429364E-3</v>
      </c>
      <c r="D49">
        <f>TTEST(D41:D43,D2:D4,2,2)</f>
        <v>0.40101651734572286</v>
      </c>
      <c r="E49">
        <f>TTEST(E41:E42,E2:E4,2,2)</f>
        <v>0.20555656579626977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48 hr</vt:lpstr>
      <vt:lpstr>1</vt:lpstr>
      <vt:lpstr>72 hr</vt:lpstr>
      <vt:lpstr>72 top 3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Miss. H Athanasiadis</dc:creator>
  <cp:lastModifiedBy>Helen Athanasiadis</cp:lastModifiedBy>
  <dcterms:created xsi:type="dcterms:W3CDTF">2023-08-04T10:06:35Z</dcterms:created>
  <dcterms:modified xsi:type="dcterms:W3CDTF">2023-12-13T10:14:03Z</dcterms:modified>
</cp:coreProperties>
</file>