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/>
  <mc:AlternateContent xmlns:mc="http://schemas.openxmlformats.org/markup-compatibility/2006">
    <mc:Choice Requires="x15">
      <x15ac:absPath xmlns:x15ac="http://schemas.microsoft.com/office/spreadsheetml/2010/11/ac" url="C:\Users\helen\OneDrive\Desktop\"/>
    </mc:Choice>
  </mc:AlternateContent>
  <xr:revisionPtr revIDLastSave="0" documentId="13_ncr:1_{6923D15E-D7C0-46DC-92A2-2AAEB33F8A93}" xr6:coauthVersionLast="47" xr6:coauthVersionMax="47" xr10:uidLastSave="{00000000-0000-0000-0000-000000000000}"/>
  <bookViews>
    <workbookView xWindow="-93" yWindow="-93" windowWidth="19386" windowHeight="11466" activeTab="3" xr2:uid="{00000000-000D-0000-FFFF-FFFF00000000}"/>
  </bookViews>
  <sheets>
    <sheet name="R1" sheetId="1" r:id="rId1"/>
    <sheet name="R2" sheetId="2" r:id="rId2"/>
    <sheet name="R3" sheetId="3" r:id="rId3"/>
    <sheet name="ALL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4" l="1"/>
  <c r="E9" i="4"/>
  <c r="F9" i="4"/>
  <c r="G10" i="4"/>
  <c r="F10" i="4"/>
  <c r="E10" i="4"/>
  <c r="H12" i="4"/>
  <c r="I12" i="4"/>
  <c r="J12" i="4"/>
  <c r="C9" i="4"/>
  <c r="K9" i="4"/>
  <c r="G9" i="4"/>
  <c r="H9" i="4"/>
  <c r="I9" i="4"/>
  <c r="J9" i="4"/>
  <c r="B9" i="4"/>
  <c r="C12" i="4" l="1"/>
  <c r="D12" i="4"/>
  <c r="K12" i="4"/>
  <c r="E12" i="4"/>
  <c r="F12" i="4"/>
  <c r="G12" i="4"/>
  <c r="B12" i="4"/>
  <c r="C8" i="4" l="1"/>
  <c r="D8" i="4"/>
  <c r="K8" i="4"/>
  <c r="E8" i="4"/>
  <c r="H8" i="4"/>
  <c r="F8" i="4"/>
  <c r="I8" i="4"/>
  <c r="G8" i="4"/>
  <c r="J8" i="4"/>
  <c r="B8" i="4"/>
  <c r="C7" i="4"/>
  <c r="D7" i="4"/>
  <c r="K7" i="4"/>
  <c r="E7" i="4"/>
  <c r="H7" i="4"/>
  <c r="F7" i="4"/>
  <c r="I7" i="4"/>
  <c r="G7" i="4"/>
  <c r="J7" i="4"/>
  <c r="B7" i="4"/>
  <c r="B11" i="4" l="1"/>
  <c r="G11" i="4"/>
  <c r="E11" i="4"/>
  <c r="I11" i="4"/>
  <c r="K11" i="4"/>
  <c r="F11" i="4"/>
  <c r="D11" i="4"/>
  <c r="J11" i="4"/>
  <c r="H11" i="4"/>
  <c r="C11" i="4"/>
</calcChain>
</file>

<file path=xl/sharedStrings.xml><?xml version="1.0" encoding="utf-8"?>
<sst xmlns="http://schemas.openxmlformats.org/spreadsheetml/2006/main" count="91" uniqueCount="53">
  <si>
    <t>A</t>
  </si>
  <si>
    <t>B</t>
  </si>
  <si>
    <t>C</t>
  </si>
  <si>
    <t>D</t>
  </si>
  <si>
    <t>E</t>
  </si>
  <si>
    <t>F</t>
  </si>
  <si>
    <t>G</t>
  </si>
  <si>
    <t>H</t>
  </si>
  <si>
    <t>catalase</t>
  </si>
  <si>
    <t>48hr</t>
  </si>
  <si>
    <t>hela</t>
  </si>
  <si>
    <t>dmem</t>
  </si>
  <si>
    <t>dmso</t>
  </si>
  <si>
    <t>nac</t>
  </si>
  <si>
    <t>c9</t>
  </si>
  <si>
    <t>10 dats</t>
  </si>
  <si>
    <t>10 dn</t>
  </si>
  <si>
    <t>100 dats</t>
  </si>
  <si>
    <t>100 dn</t>
  </si>
  <si>
    <t>150 dats</t>
  </si>
  <si>
    <t>150 dn</t>
  </si>
  <si>
    <t xml:space="preserve"> dmso</t>
  </si>
  <si>
    <t>10 d</t>
  </si>
  <si>
    <t>100 d</t>
  </si>
  <si>
    <t>150 d</t>
  </si>
  <si>
    <t>48 hours</t>
  </si>
  <si>
    <t xml:space="preserve">hela </t>
  </si>
  <si>
    <t>R3</t>
  </si>
  <si>
    <t>R2</t>
  </si>
  <si>
    <t>R1</t>
  </si>
  <si>
    <t>C9</t>
  </si>
  <si>
    <t>NAC</t>
  </si>
  <si>
    <t>DMSO</t>
  </si>
  <si>
    <t>DMEM</t>
  </si>
  <si>
    <t>CATALASE</t>
  </si>
  <si>
    <t>HELA 48 HR</t>
  </si>
  <si>
    <t>std dev</t>
  </si>
  <si>
    <t>avg</t>
  </si>
  <si>
    <r>
      <t xml:space="preserve">10 </t>
    </r>
    <r>
      <rPr>
        <b/>
        <sz val="11"/>
        <color theme="1"/>
        <rFont val="Calibri"/>
        <family val="2"/>
      </rPr>
      <t>µM</t>
    </r>
  </si>
  <si>
    <t>100 µM</t>
  </si>
  <si>
    <t>150 µM</t>
  </si>
  <si>
    <t>10 µM</t>
  </si>
  <si>
    <t>\ratiorel</t>
  </si>
  <si>
    <t>Std dev</t>
  </si>
  <si>
    <t>ttest</t>
  </si>
  <si>
    <t>wo nac</t>
  </si>
  <si>
    <t>w nac</t>
  </si>
  <si>
    <t>wo</t>
  </si>
  <si>
    <t>w</t>
  </si>
  <si>
    <t>ttest**</t>
  </si>
  <si>
    <t>Vehicle-treated cells</t>
  </si>
  <si>
    <t>NAC-treated cells</t>
  </si>
  <si>
    <t>Catalase-treated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</si>
</sst>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00"/>
    <numFmt numFmtId="166" formatCode="0.000000"/>
  </numFmts>
  <fonts count="7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6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2" fillId="3" borderId="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left" vertical="center" wrapText="1" indent="1"/>
    </xf>
    <xf numFmtId="0" fontId="1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4" fontId="0" fillId="0" borderId="0" xfId="0" applyNumberFormat="1"/>
    <xf numFmtId="0" fontId="4" fillId="0" borderId="0" xfId="0" applyFont="1"/>
    <xf numFmtId="164" fontId="0" fillId="0" borderId="0" xfId="0" applyNumberFormat="1"/>
    <xf numFmtId="0" fontId="4" fillId="0" borderId="2" xfId="0" applyFont="1" applyBorder="1"/>
    <xf numFmtId="9" fontId="0" fillId="0" borderId="2" xfId="1" applyFont="1" applyBorder="1"/>
    <xf numFmtId="164" fontId="0" fillId="0" borderId="2" xfId="0" applyNumberFormat="1" applyBorder="1"/>
    <xf numFmtId="165" fontId="0" fillId="0" borderId="0" xfId="0" applyNumberFormat="1"/>
    <xf numFmtId="166" fontId="0" fillId="0" borderId="0" xfId="0" applyNumberFormat="1"/>
    <xf numFmtId="164" fontId="0" fillId="3" borderId="0" xfId="0" applyNumberFormat="1" applyFill="1"/>
    <xf numFmtId="0" fontId="4" fillId="5" borderId="0" xfId="0" applyFont="1" applyFill="1"/>
    <xf numFmtId="0" fontId="0" fillId="5" borderId="0" xfId="0" applyFill="1"/>
    <xf numFmtId="164" fontId="0" fillId="5" borderId="0" xfId="0" applyNumberFormat="1" applyFill="1"/>
    <xf numFmtId="2" fontId="0" fillId="0" borderId="0" xfId="0" applyNumberFormat="1"/>
    <xf numFmtId="165" fontId="0" fillId="6" borderId="0" xfId="0" applyNumberFormat="1" applyFill="1"/>
    <xf numFmtId="166" fontId="0" fillId="7" borderId="0" xfId="0" applyNumberFormat="1" applyFill="1"/>
    <xf numFmtId="165" fontId="0" fillId="7" borderId="0" xfId="0" applyNumberFormat="1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59282639615958"/>
          <c:y val="3.6995367649153149E-2"/>
          <c:w val="0.83999764731747273"/>
          <c:h val="0.65773750184491331"/>
        </c:manualLayout>
      </c:layout>
      <c:barChart>
        <c:barDir val="col"/>
        <c:grouping val="clustered"/>
        <c:varyColors val="0"/>
        <c:ser>
          <c:idx val="0"/>
          <c:order val="0"/>
          <c:tx>
            <c:v>Without NAC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256D-442D-BA4C-B3DF24767615}"/>
              </c:ext>
            </c:extLst>
          </c:dPt>
          <c:errBars>
            <c:errBarType val="both"/>
            <c:errValType val="cust"/>
            <c:noEndCap val="0"/>
            <c:plus>
              <c:numRef>
                <c:f>ALL!$C$22:$H$22</c:f>
                <c:numCache>
                  <c:formatCode>General</c:formatCode>
                  <c:ptCount val="6"/>
                  <c:pt idx="0">
                    <c:v>1.1547005383792486E-3</c:v>
                  </c:pt>
                  <c:pt idx="1">
                    <c:v>1.5275252316519451E-3</c:v>
                  </c:pt>
                  <c:pt idx="2">
                    <c:v>1.1547005383792486E-3</c:v>
                  </c:pt>
                  <c:pt idx="3">
                    <c:v>0</c:v>
                  </c:pt>
                  <c:pt idx="4">
                    <c:v>1.4142135623730963E-3</c:v>
                  </c:pt>
                  <c:pt idx="5">
                    <c:v>3.5355339059327407E-3</c:v>
                  </c:pt>
                </c:numCache>
              </c:numRef>
            </c:plus>
            <c:minus>
              <c:numRef>
                <c:f>ALL!$C$22:$H$22</c:f>
                <c:numCache>
                  <c:formatCode>General</c:formatCode>
                  <c:ptCount val="6"/>
                  <c:pt idx="0">
                    <c:v>1.1547005383792486E-3</c:v>
                  </c:pt>
                  <c:pt idx="1">
                    <c:v>1.5275252316519451E-3</c:v>
                  </c:pt>
                  <c:pt idx="2">
                    <c:v>1.1547005383792486E-3</c:v>
                  </c:pt>
                  <c:pt idx="3">
                    <c:v>0</c:v>
                  </c:pt>
                  <c:pt idx="4">
                    <c:v>1.4142135623730963E-3</c:v>
                  </c:pt>
                  <c:pt idx="5">
                    <c:v>3.5355339059327407E-3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ALL!$C$18:$H$18</c:f>
              <c:strCache>
                <c:ptCount val="6"/>
                <c:pt idx="0">
                  <c:v>Vehicle-treated cells</c:v>
                </c:pt>
                <c:pt idx="1">
                  <c:v>NAC-treated cells</c:v>
                </c:pt>
                <c:pt idx="2">
                  <c:v>10 µM</c:v>
                </c:pt>
                <c:pt idx="3">
                  <c:v>100 µM</c:v>
                </c:pt>
                <c:pt idx="4">
                  <c:v>150 µM</c:v>
                </c:pt>
                <c:pt idx="5">
                  <c:v>Catalase-treated cells</c:v>
                </c:pt>
              </c:strCache>
            </c:strRef>
          </c:cat>
          <c:val>
            <c:numRef>
              <c:f>ALL!$C$19:$H$19</c:f>
              <c:numCache>
                <c:formatCode>0.00</c:formatCode>
                <c:ptCount val="6"/>
                <c:pt idx="0">
                  <c:v>1.0241943743503019</c:v>
                </c:pt>
                <c:pt idx="1">
                  <c:v>1.0483879422483404</c:v>
                </c:pt>
                <c:pt idx="2">
                  <c:v>1.0322588969829813</c:v>
                </c:pt>
                <c:pt idx="3">
                  <c:v>1.0403234196156608</c:v>
                </c:pt>
                <c:pt idx="4">
                  <c:v>1.0645169875136995</c:v>
                </c:pt>
                <c:pt idx="5">
                  <c:v>1.9475822157921094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A6-4FFD-B62D-94BD6E6CB8B2}"/>
            </c:ext>
          </c:extLst>
        </c:ser>
        <c:ser>
          <c:idx val="1"/>
          <c:order val="1"/>
          <c:tx>
            <c:v>With NAC</c:v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ALL!$C$23:$H$23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9.9999999999999742E-4</c:v>
                  </c:pt>
                  <c:pt idx="3">
                    <c:v>2.5166114784235818E-3</c:v>
                  </c:pt>
                  <c:pt idx="4">
                    <c:v>2.6457513110645903E-3</c:v>
                  </c:pt>
                  <c:pt idx="5">
                    <c:v>0</c:v>
                  </c:pt>
                </c:numCache>
              </c:numRef>
            </c:plus>
            <c:minus>
              <c:numRef>
                <c:f>ALL!$C$23:$H$23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9.9999999999999742E-4</c:v>
                  </c:pt>
                  <c:pt idx="3">
                    <c:v>2.5166114784235818E-3</c:v>
                  </c:pt>
                  <c:pt idx="4">
                    <c:v>2.6457513110645903E-3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ALL!$C$18:$H$18</c:f>
              <c:strCache>
                <c:ptCount val="6"/>
                <c:pt idx="0">
                  <c:v>Vehicle-treated cells</c:v>
                </c:pt>
                <c:pt idx="1">
                  <c:v>NAC-treated cells</c:v>
                </c:pt>
                <c:pt idx="2">
                  <c:v>10 µM</c:v>
                </c:pt>
                <c:pt idx="3">
                  <c:v>100 µM</c:v>
                </c:pt>
                <c:pt idx="4">
                  <c:v>150 µM</c:v>
                </c:pt>
                <c:pt idx="5">
                  <c:v>Catalase-treated cells</c:v>
                </c:pt>
              </c:strCache>
            </c:strRef>
          </c:cat>
          <c:val>
            <c:numRef>
              <c:f>ALL!$C$20:$H$20</c:f>
              <c:numCache>
                <c:formatCode>General</c:formatCode>
                <c:ptCount val="6"/>
                <c:pt idx="2" formatCode="0.00">
                  <c:v>1.040323419615661</c:v>
                </c:pt>
                <c:pt idx="3" formatCode="0.00">
                  <c:v>1.0564524648810201</c:v>
                </c:pt>
                <c:pt idx="4" formatCode="0.00">
                  <c:v>1.0645169875136997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A6-4FFD-B62D-94BD6E6CB8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2831216"/>
        <c:axId val="1142283391"/>
      </c:barChart>
      <c:catAx>
        <c:axId val="172831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DATS</a:t>
                </a:r>
                <a:r>
                  <a:rPr lang="en-ZA" baseline="0"/>
                  <a:t> concentrations (µM)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0.51725836743941001"/>
              <c:y val="0.802361877487396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2283391"/>
        <c:crosses val="autoZero"/>
        <c:auto val="1"/>
        <c:lblAlgn val="ctr"/>
        <c:lblOffset val="100"/>
        <c:noMultiLvlLbl val="0"/>
      </c:catAx>
      <c:valAx>
        <c:axId val="114228339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/>
                  <a:t>Relative</a:t>
                </a:r>
                <a:r>
                  <a:rPr lang="en-ZA" sz="1100" baseline="0"/>
                  <a:t> fold difference in catalase protein concentration</a:t>
                </a:r>
                <a:endParaRPr lang="en-ZA" sz="1100"/>
              </a:p>
            </c:rich>
          </c:tx>
          <c:layout>
            <c:manualLayout>
              <c:xMode val="edge"/>
              <c:yMode val="edge"/>
              <c:x val="1.0640693766530778E-2"/>
              <c:y val="6.313325841474687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831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628954</xdr:colOff>
      <xdr:row>5</xdr:row>
      <xdr:rowOff>42333</xdr:rowOff>
    </xdr:from>
    <xdr:to>
      <xdr:col>21</xdr:col>
      <xdr:colOff>186133</xdr:colOff>
      <xdr:row>22</xdr:row>
      <xdr:rowOff>47623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AAF79C8-AEBD-9921-B423-0F93AA4DA6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"/>
  <sheetViews>
    <sheetView workbookViewId="0">
      <selection activeCell="A14" sqref="A14:C16"/>
    </sheetView>
  </sheetViews>
  <sheetFormatPr defaultRowHeight="14.35" x14ac:dyDescent="0.5"/>
  <sheetData>
    <row r="1" spans="1:14" x14ac:dyDescent="0.5">
      <c r="A1" t="s">
        <v>8</v>
      </c>
      <c r="B1" t="s">
        <v>9</v>
      </c>
      <c r="C1" t="s">
        <v>10</v>
      </c>
    </row>
    <row r="3" spans="1:14" x14ac:dyDescent="0.5">
      <c r="B3" t="s">
        <v>11</v>
      </c>
      <c r="C3" t="s">
        <v>12</v>
      </c>
      <c r="D3" t="s">
        <v>13</v>
      </c>
      <c r="E3" t="s">
        <v>14</v>
      </c>
      <c r="F3" t="s">
        <v>15</v>
      </c>
      <c r="G3" t="s">
        <v>16</v>
      </c>
      <c r="H3" t="s">
        <v>17</v>
      </c>
      <c r="I3" t="s">
        <v>18</v>
      </c>
      <c r="J3" t="s">
        <v>19</v>
      </c>
      <c r="K3" t="s">
        <v>20</v>
      </c>
    </row>
    <row r="4" spans="1:14" x14ac:dyDescent="0.5">
      <c r="A4" s="1"/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</row>
    <row r="5" spans="1:14" x14ac:dyDescent="0.5">
      <c r="A5" s="2" t="s">
        <v>0</v>
      </c>
      <c r="B5" s="5">
        <v>4.2000000000000003E-2</v>
      </c>
      <c r="C5" s="5">
        <v>4.2999999999999997E-2</v>
      </c>
      <c r="D5" s="5">
        <v>4.4999999999999998E-2</v>
      </c>
      <c r="E5" s="5">
        <v>7.8E-2</v>
      </c>
      <c r="F5" s="5">
        <v>4.3999999999999997E-2</v>
      </c>
      <c r="G5" s="5">
        <v>4.2999999999999997E-2</v>
      </c>
      <c r="H5" s="5">
        <v>4.2999999999999997E-2</v>
      </c>
      <c r="I5" s="5">
        <v>4.5999999999999999E-2</v>
      </c>
      <c r="J5" s="5">
        <v>4.2999999999999997E-2</v>
      </c>
      <c r="K5" s="5">
        <v>4.2999999999999997E-2</v>
      </c>
      <c r="L5" s="3">
        <v>4.9000000000000002E-2</v>
      </c>
      <c r="M5" s="3">
        <v>4.5999999999999999E-2</v>
      </c>
      <c r="N5" s="4">
        <v>570</v>
      </c>
    </row>
    <row r="6" spans="1:14" x14ac:dyDescent="0.5">
      <c r="A6" s="2" t="s">
        <v>1</v>
      </c>
      <c r="B6" s="3">
        <v>4.5999999999999999E-2</v>
      </c>
      <c r="C6" s="3">
        <v>4.7E-2</v>
      </c>
      <c r="D6" s="3">
        <v>4.7E-2</v>
      </c>
      <c r="E6" s="3">
        <v>4.5999999999999999E-2</v>
      </c>
      <c r="F6" s="3">
        <v>4.7E-2</v>
      </c>
      <c r="G6" s="3">
        <v>4.7E-2</v>
      </c>
      <c r="H6" s="3">
        <v>4.5999999999999999E-2</v>
      </c>
      <c r="I6" s="3">
        <v>4.8000000000000001E-2</v>
      </c>
      <c r="J6" s="3">
        <v>4.7E-2</v>
      </c>
      <c r="K6" s="3">
        <v>4.5999999999999999E-2</v>
      </c>
      <c r="L6" s="3">
        <v>4.7E-2</v>
      </c>
      <c r="M6" s="3">
        <v>5.2999999999999999E-2</v>
      </c>
      <c r="N6" s="4">
        <v>570</v>
      </c>
    </row>
    <row r="7" spans="1:14" x14ac:dyDescent="0.5">
      <c r="A7" s="2" t="s">
        <v>2</v>
      </c>
      <c r="B7" s="3">
        <v>4.4999999999999998E-2</v>
      </c>
      <c r="C7" s="3">
        <v>4.7E-2</v>
      </c>
      <c r="D7" s="3">
        <v>4.8000000000000001E-2</v>
      </c>
      <c r="E7" s="3">
        <v>4.5999999999999999E-2</v>
      </c>
      <c r="F7" s="3">
        <v>4.5999999999999999E-2</v>
      </c>
      <c r="G7" s="3">
        <v>4.7E-2</v>
      </c>
      <c r="H7" s="3">
        <v>4.7E-2</v>
      </c>
      <c r="I7" s="3">
        <v>4.8000000000000001E-2</v>
      </c>
      <c r="J7" s="3">
        <v>4.7E-2</v>
      </c>
      <c r="K7" s="3">
        <v>4.8000000000000001E-2</v>
      </c>
      <c r="L7" s="3">
        <v>4.8000000000000001E-2</v>
      </c>
      <c r="M7" s="3">
        <v>4.5999999999999999E-2</v>
      </c>
      <c r="N7" s="4">
        <v>570</v>
      </c>
    </row>
    <row r="8" spans="1:14" x14ac:dyDescent="0.5">
      <c r="A8" s="2" t="s">
        <v>3</v>
      </c>
      <c r="B8" s="3">
        <v>4.8000000000000001E-2</v>
      </c>
      <c r="C8" s="3">
        <v>4.7E-2</v>
      </c>
      <c r="D8" s="3">
        <v>4.7E-2</v>
      </c>
      <c r="E8" s="3">
        <v>4.5999999999999999E-2</v>
      </c>
      <c r="F8" s="3">
        <v>4.5999999999999999E-2</v>
      </c>
      <c r="G8" s="3">
        <v>4.7E-2</v>
      </c>
      <c r="H8" s="3">
        <v>4.5999999999999999E-2</v>
      </c>
      <c r="I8" s="3">
        <v>4.5999999999999999E-2</v>
      </c>
      <c r="J8" s="3">
        <v>4.7E-2</v>
      </c>
      <c r="K8" s="3">
        <v>4.5999999999999999E-2</v>
      </c>
      <c r="L8" s="3">
        <v>4.8000000000000001E-2</v>
      </c>
      <c r="M8" s="3">
        <v>4.7E-2</v>
      </c>
      <c r="N8" s="4">
        <v>570</v>
      </c>
    </row>
    <row r="9" spans="1:14" x14ac:dyDescent="0.5">
      <c r="A9" s="2" t="s">
        <v>4</v>
      </c>
      <c r="B9" s="3">
        <v>4.5999999999999999E-2</v>
      </c>
      <c r="C9" s="3">
        <v>4.7E-2</v>
      </c>
      <c r="D9" s="3">
        <v>4.7E-2</v>
      </c>
      <c r="E9" s="3">
        <v>4.5999999999999999E-2</v>
      </c>
      <c r="F9" s="3">
        <v>4.5999999999999999E-2</v>
      </c>
      <c r="G9" s="3">
        <v>4.7E-2</v>
      </c>
      <c r="H9" s="3">
        <v>4.8000000000000001E-2</v>
      </c>
      <c r="I9" s="3">
        <v>4.7E-2</v>
      </c>
      <c r="J9" s="3">
        <v>4.9000000000000002E-2</v>
      </c>
      <c r="K9" s="3">
        <v>5.5E-2</v>
      </c>
      <c r="L9" s="3">
        <v>4.8000000000000001E-2</v>
      </c>
      <c r="M9" s="3">
        <v>4.7E-2</v>
      </c>
      <c r="N9" s="4">
        <v>570</v>
      </c>
    </row>
    <row r="10" spans="1:14" x14ac:dyDescent="0.5">
      <c r="A10" s="2" t="s">
        <v>5</v>
      </c>
      <c r="B10" s="3">
        <v>4.5999999999999999E-2</v>
      </c>
      <c r="C10" s="3">
        <v>4.8000000000000001E-2</v>
      </c>
      <c r="D10" s="3">
        <v>4.8000000000000001E-2</v>
      </c>
      <c r="E10" s="3">
        <v>4.5999999999999999E-2</v>
      </c>
      <c r="F10" s="3">
        <v>4.8000000000000001E-2</v>
      </c>
      <c r="G10" s="3">
        <v>4.8000000000000001E-2</v>
      </c>
      <c r="H10" s="3">
        <v>4.8000000000000001E-2</v>
      </c>
      <c r="I10" s="3">
        <v>4.8000000000000001E-2</v>
      </c>
      <c r="J10" s="3">
        <v>4.7E-2</v>
      </c>
      <c r="K10" s="3">
        <v>4.7E-2</v>
      </c>
      <c r="L10" s="3">
        <v>4.9000000000000002E-2</v>
      </c>
      <c r="M10" s="3">
        <v>4.8000000000000001E-2</v>
      </c>
      <c r="N10" s="4">
        <v>570</v>
      </c>
    </row>
    <row r="11" spans="1:14" x14ac:dyDescent="0.5">
      <c r="A11" s="2" t="s">
        <v>6</v>
      </c>
      <c r="B11" s="3">
        <v>4.7E-2</v>
      </c>
      <c r="C11" s="3">
        <v>4.5999999999999999E-2</v>
      </c>
      <c r="D11" s="3">
        <v>4.8000000000000001E-2</v>
      </c>
      <c r="E11" s="3">
        <v>4.9000000000000002E-2</v>
      </c>
      <c r="F11" s="3">
        <v>4.8000000000000001E-2</v>
      </c>
      <c r="G11" s="3">
        <v>0.05</v>
      </c>
      <c r="H11" s="3">
        <v>4.7E-2</v>
      </c>
      <c r="I11" s="3">
        <v>4.5999999999999999E-2</v>
      </c>
      <c r="J11" s="3">
        <v>4.8000000000000001E-2</v>
      </c>
      <c r="K11" s="3">
        <v>4.7E-2</v>
      </c>
      <c r="L11" s="3">
        <v>5.0999999999999997E-2</v>
      </c>
      <c r="M11" s="3">
        <v>4.8000000000000001E-2</v>
      </c>
      <c r="N11" s="4">
        <v>570</v>
      </c>
    </row>
    <row r="12" spans="1:14" x14ac:dyDescent="0.5">
      <c r="A12" s="2" t="s">
        <v>7</v>
      </c>
      <c r="B12" s="3">
        <v>4.7E-2</v>
      </c>
      <c r="C12" s="3">
        <v>4.5999999999999999E-2</v>
      </c>
      <c r="D12" s="3">
        <v>4.8000000000000001E-2</v>
      </c>
      <c r="E12" s="3">
        <v>4.7E-2</v>
      </c>
      <c r="F12" s="3">
        <v>4.8000000000000001E-2</v>
      </c>
      <c r="G12" s="3">
        <v>4.7E-2</v>
      </c>
      <c r="H12" s="3">
        <v>4.4999999999999998E-2</v>
      </c>
      <c r="I12" s="3">
        <v>4.7E-2</v>
      </c>
      <c r="J12" s="3">
        <v>4.8000000000000001E-2</v>
      </c>
      <c r="K12" s="3">
        <v>5.1999999999999998E-2</v>
      </c>
      <c r="L12" s="3">
        <v>5.0999999999999997E-2</v>
      </c>
      <c r="M12" s="3">
        <v>0.05</v>
      </c>
      <c r="N12" s="4">
        <v>570</v>
      </c>
    </row>
    <row r="14" spans="1:14" x14ac:dyDescent="0.5">
      <c r="A14" s="9"/>
    </row>
    <row r="17" spans="1:14" x14ac:dyDescent="0.5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4" x14ac:dyDescent="0.5">
      <c r="A18" s="7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4"/>
    </row>
    <row r="19" spans="1:14" x14ac:dyDescent="0.5">
      <c r="A19" s="7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4"/>
    </row>
    <row r="20" spans="1:14" x14ac:dyDescent="0.5">
      <c r="A20" s="7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4"/>
    </row>
    <row r="21" spans="1:14" x14ac:dyDescent="0.5">
      <c r="A21" s="7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4"/>
    </row>
    <row r="22" spans="1:14" x14ac:dyDescent="0.5">
      <c r="A22" s="7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4"/>
    </row>
    <row r="23" spans="1:14" x14ac:dyDescent="0.5">
      <c r="A23" s="7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4"/>
    </row>
    <row r="24" spans="1:14" x14ac:dyDescent="0.5">
      <c r="A24" s="7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4"/>
    </row>
    <row r="25" spans="1:14" x14ac:dyDescent="0.5">
      <c r="A25" s="7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4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13"/>
  <sheetViews>
    <sheetView workbookViewId="0">
      <selection activeCell="B17" sqref="B17"/>
    </sheetView>
  </sheetViews>
  <sheetFormatPr defaultRowHeight="14.35" x14ac:dyDescent="0.5"/>
  <sheetData>
    <row r="2" spans="1:14" x14ac:dyDescent="0.5">
      <c r="B2" t="s">
        <v>11</v>
      </c>
      <c r="C2" t="s">
        <v>21</v>
      </c>
      <c r="D2" t="s">
        <v>13</v>
      </c>
      <c r="E2" t="s">
        <v>14</v>
      </c>
      <c r="F2" t="s">
        <v>22</v>
      </c>
      <c r="G2" t="s">
        <v>16</v>
      </c>
      <c r="H2" t="s">
        <v>23</v>
      </c>
      <c r="I2" t="s">
        <v>18</v>
      </c>
      <c r="J2" t="s">
        <v>24</v>
      </c>
      <c r="K2" t="s">
        <v>20</v>
      </c>
    </row>
    <row r="3" spans="1:14" x14ac:dyDescent="0.5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14" x14ac:dyDescent="0.5">
      <c r="A4" s="2" t="s">
        <v>0</v>
      </c>
      <c r="B4" s="5">
        <v>4.1000000000000002E-2</v>
      </c>
      <c r="C4" s="5">
        <v>4.2999999999999997E-2</v>
      </c>
      <c r="D4" s="5">
        <v>4.2999999999999997E-2</v>
      </c>
      <c r="E4" s="5">
        <v>0.05</v>
      </c>
      <c r="F4" s="5">
        <v>4.2000000000000003E-2</v>
      </c>
      <c r="G4" s="5">
        <v>4.3999999999999997E-2</v>
      </c>
      <c r="H4" s="5">
        <v>4.2999999999999997E-2</v>
      </c>
      <c r="I4" s="5">
        <v>4.3999999999999997E-2</v>
      </c>
      <c r="J4" s="5">
        <v>5.3999999999999999E-2</v>
      </c>
      <c r="K4" s="5">
        <v>4.7E-2</v>
      </c>
      <c r="L4" s="3">
        <v>4.7E-2</v>
      </c>
      <c r="M4" s="3">
        <v>4.7E-2</v>
      </c>
      <c r="N4" s="4">
        <v>570</v>
      </c>
    </row>
    <row r="5" spans="1:14" x14ac:dyDescent="0.5">
      <c r="A5" s="2" t="s">
        <v>1</v>
      </c>
      <c r="B5" s="3">
        <v>4.5999999999999999E-2</v>
      </c>
      <c r="C5" s="3">
        <v>4.4999999999999998E-2</v>
      </c>
      <c r="D5" s="3">
        <v>4.5999999999999999E-2</v>
      </c>
      <c r="E5" s="3">
        <v>4.5999999999999999E-2</v>
      </c>
      <c r="F5" s="3">
        <v>4.5999999999999999E-2</v>
      </c>
      <c r="G5" s="3">
        <v>4.7E-2</v>
      </c>
      <c r="H5" s="3">
        <v>4.8000000000000001E-2</v>
      </c>
      <c r="I5" s="3">
        <v>4.7E-2</v>
      </c>
      <c r="J5" s="3">
        <v>4.7E-2</v>
      </c>
      <c r="K5" s="3">
        <v>4.7E-2</v>
      </c>
      <c r="L5" s="3">
        <v>4.5999999999999999E-2</v>
      </c>
      <c r="M5" s="3">
        <v>4.5999999999999999E-2</v>
      </c>
      <c r="N5" s="4">
        <v>570</v>
      </c>
    </row>
    <row r="6" spans="1:14" x14ac:dyDescent="0.5">
      <c r="A6" s="2" t="s">
        <v>2</v>
      </c>
      <c r="B6" s="3">
        <v>4.5999999999999999E-2</v>
      </c>
      <c r="C6" s="3">
        <v>4.5999999999999999E-2</v>
      </c>
      <c r="D6" s="3">
        <v>4.5999999999999999E-2</v>
      </c>
      <c r="E6" s="3">
        <v>4.5999999999999999E-2</v>
      </c>
      <c r="F6" s="3">
        <v>4.5999999999999999E-2</v>
      </c>
      <c r="G6" s="3">
        <v>4.5999999999999999E-2</v>
      </c>
      <c r="H6" s="3">
        <v>4.5999999999999999E-2</v>
      </c>
      <c r="I6" s="3">
        <v>4.5999999999999999E-2</v>
      </c>
      <c r="J6" s="3">
        <v>4.5999999999999999E-2</v>
      </c>
      <c r="K6" s="3">
        <v>4.5999999999999999E-2</v>
      </c>
      <c r="L6" s="3">
        <v>4.7E-2</v>
      </c>
      <c r="M6" s="3">
        <v>4.5999999999999999E-2</v>
      </c>
      <c r="N6" s="4">
        <v>570</v>
      </c>
    </row>
    <row r="7" spans="1:14" x14ac:dyDescent="0.5">
      <c r="A7" s="2" t="s">
        <v>3</v>
      </c>
      <c r="B7" s="3">
        <v>4.8000000000000001E-2</v>
      </c>
      <c r="C7" s="3">
        <v>4.9000000000000002E-2</v>
      </c>
      <c r="D7" s="3">
        <v>4.5999999999999999E-2</v>
      </c>
      <c r="E7" s="3">
        <v>4.5999999999999999E-2</v>
      </c>
      <c r="F7" s="3">
        <v>4.5999999999999999E-2</v>
      </c>
      <c r="G7" s="3">
        <v>4.7E-2</v>
      </c>
      <c r="H7" s="3">
        <v>4.8000000000000001E-2</v>
      </c>
      <c r="I7" s="3">
        <v>4.7E-2</v>
      </c>
      <c r="J7" s="3">
        <v>4.7E-2</v>
      </c>
      <c r="K7" s="3">
        <v>4.5999999999999999E-2</v>
      </c>
      <c r="L7" s="3">
        <v>4.5999999999999999E-2</v>
      </c>
      <c r="M7" s="3">
        <v>4.5999999999999999E-2</v>
      </c>
      <c r="N7" s="4">
        <v>570</v>
      </c>
    </row>
    <row r="8" spans="1:14" x14ac:dyDescent="0.5">
      <c r="A8" s="2" t="s">
        <v>4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4">
        <v>570</v>
      </c>
    </row>
    <row r="9" spans="1:14" x14ac:dyDescent="0.5">
      <c r="A9" s="2" t="s">
        <v>5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4">
        <v>570</v>
      </c>
    </row>
    <row r="10" spans="1:14" x14ac:dyDescent="0.5">
      <c r="A10" s="2" t="s">
        <v>6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4">
        <v>570</v>
      </c>
    </row>
    <row r="11" spans="1:14" x14ac:dyDescent="0.5">
      <c r="A11" s="2" t="s">
        <v>7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4">
        <v>570</v>
      </c>
    </row>
    <row r="13" spans="1:14" x14ac:dyDescent="0.5">
      <c r="A13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2"/>
  <sheetViews>
    <sheetView workbookViewId="0">
      <selection activeCell="D16" sqref="D16"/>
    </sheetView>
  </sheetViews>
  <sheetFormatPr defaultRowHeight="14.35" x14ac:dyDescent="0.5"/>
  <sheetData>
    <row r="1" spans="1:17" x14ac:dyDescent="0.5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7" x14ac:dyDescent="0.5">
      <c r="A2" s="2" t="s">
        <v>0</v>
      </c>
      <c r="B2" s="5">
        <v>4.1000000000000002E-2</v>
      </c>
      <c r="C2" s="5">
        <v>4.2000000000000003E-2</v>
      </c>
      <c r="D2" s="5">
        <v>8.3000000000000004E-2</v>
      </c>
      <c r="E2" s="5">
        <v>4.2000000000000003E-2</v>
      </c>
      <c r="F2" s="5">
        <v>4.2000000000000003E-2</v>
      </c>
      <c r="G2" s="5">
        <v>0.08</v>
      </c>
      <c r="H2" s="5">
        <v>4.1000000000000002E-2</v>
      </c>
      <c r="I2" s="5">
        <v>4.4999999999999998E-2</v>
      </c>
      <c r="J2" s="5">
        <v>4.2000000000000003E-2</v>
      </c>
      <c r="K2" s="3">
        <v>4.1000000000000002E-2</v>
      </c>
      <c r="L2" s="3">
        <v>4.4999999999999998E-2</v>
      </c>
      <c r="M2" s="3">
        <v>4.8000000000000001E-2</v>
      </c>
      <c r="N2" s="4">
        <v>570</v>
      </c>
      <c r="P2" t="s">
        <v>26</v>
      </c>
      <c r="Q2" t="s">
        <v>25</v>
      </c>
    </row>
    <row r="3" spans="1:17" x14ac:dyDescent="0.5">
      <c r="A3" s="2" t="s">
        <v>1</v>
      </c>
      <c r="B3" s="3">
        <v>4.5999999999999999E-2</v>
      </c>
      <c r="C3" s="3">
        <v>4.5999999999999999E-2</v>
      </c>
      <c r="D3" s="3">
        <v>4.5999999999999999E-2</v>
      </c>
      <c r="E3" s="3">
        <v>4.5999999999999999E-2</v>
      </c>
      <c r="F3" s="3">
        <v>5.5E-2</v>
      </c>
      <c r="G3" s="3">
        <v>4.7E-2</v>
      </c>
      <c r="H3" s="3">
        <v>4.7E-2</v>
      </c>
      <c r="I3" s="3">
        <v>4.7E-2</v>
      </c>
      <c r="J3" s="3">
        <v>4.7E-2</v>
      </c>
      <c r="K3" s="3">
        <v>4.7E-2</v>
      </c>
      <c r="L3" s="3">
        <v>4.5999999999999999E-2</v>
      </c>
      <c r="M3" s="3">
        <v>4.5999999999999999E-2</v>
      </c>
      <c r="N3" s="4">
        <v>570</v>
      </c>
      <c r="P3" t="s">
        <v>8</v>
      </c>
      <c r="Q3" s="10">
        <v>44626</v>
      </c>
    </row>
    <row r="4" spans="1:17" x14ac:dyDescent="0.5">
      <c r="A4" s="2" t="s">
        <v>2</v>
      </c>
      <c r="B4" s="3">
        <v>4.5999999999999999E-2</v>
      </c>
      <c r="C4" s="3">
        <v>4.5999999999999999E-2</v>
      </c>
      <c r="D4" s="3">
        <v>4.5999999999999999E-2</v>
      </c>
      <c r="E4" s="3">
        <v>4.5999999999999999E-2</v>
      </c>
      <c r="F4" s="3">
        <v>4.5999999999999999E-2</v>
      </c>
      <c r="G4" s="3">
        <v>4.5999999999999999E-2</v>
      </c>
      <c r="H4" s="3">
        <v>4.7E-2</v>
      </c>
      <c r="I4" s="3">
        <v>4.7E-2</v>
      </c>
      <c r="J4" s="3">
        <v>4.5999999999999999E-2</v>
      </c>
      <c r="K4" s="3">
        <v>4.9000000000000002E-2</v>
      </c>
      <c r="L4" s="3">
        <v>4.5999999999999999E-2</v>
      </c>
      <c r="M4" s="3">
        <v>4.5999999999999999E-2</v>
      </c>
      <c r="N4" s="4">
        <v>570</v>
      </c>
    </row>
    <row r="5" spans="1:17" x14ac:dyDescent="0.5">
      <c r="A5" s="2" t="s">
        <v>3</v>
      </c>
      <c r="B5" s="3">
        <v>4.5999999999999999E-2</v>
      </c>
      <c r="C5" s="3">
        <v>4.5999999999999999E-2</v>
      </c>
      <c r="D5" s="3">
        <v>4.5999999999999999E-2</v>
      </c>
      <c r="E5" s="3">
        <v>4.5999999999999999E-2</v>
      </c>
      <c r="F5" s="3">
        <v>4.5999999999999999E-2</v>
      </c>
      <c r="G5" s="3">
        <v>4.5999999999999999E-2</v>
      </c>
      <c r="H5" s="3">
        <v>4.7E-2</v>
      </c>
      <c r="I5" s="3">
        <v>4.7E-2</v>
      </c>
      <c r="J5" s="3">
        <v>4.5999999999999999E-2</v>
      </c>
      <c r="K5" s="3">
        <v>4.5999999999999999E-2</v>
      </c>
      <c r="L5" s="3">
        <v>4.5999999999999999E-2</v>
      </c>
      <c r="M5" s="3">
        <v>4.5999999999999999E-2</v>
      </c>
      <c r="N5" s="4">
        <v>570</v>
      </c>
    </row>
    <row r="6" spans="1:17" x14ac:dyDescent="0.5">
      <c r="A6" s="2" t="s">
        <v>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4">
        <v>570</v>
      </c>
    </row>
    <row r="7" spans="1:17" x14ac:dyDescent="0.5">
      <c r="A7" s="2" t="s">
        <v>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4">
        <v>570</v>
      </c>
    </row>
    <row r="8" spans="1:17" x14ac:dyDescent="0.5">
      <c r="A8" s="2" t="s">
        <v>6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4">
        <v>570</v>
      </c>
    </row>
    <row r="9" spans="1:17" x14ac:dyDescent="0.5">
      <c r="A9" s="2" t="s">
        <v>7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4">
        <v>570</v>
      </c>
    </row>
    <row r="10" spans="1:17" x14ac:dyDescent="0.5">
      <c r="B10" t="s">
        <v>12</v>
      </c>
      <c r="C10" t="s">
        <v>13</v>
      </c>
      <c r="D10" t="s">
        <v>14</v>
      </c>
      <c r="E10" t="s">
        <v>15</v>
      </c>
      <c r="F10" t="s">
        <v>16</v>
      </c>
      <c r="G10" t="s">
        <v>17</v>
      </c>
      <c r="H10" t="s">
        <v>18</v>
      </c>
      <c r="I10" t="s">
        <v>19</v>
      </c>
      <c r="J10" t="s">
        <v>20</v>
      </c>
      <c r="K10" t="s">
        <v>11</v>
      </c>
    </row>
    <row r="12" spans="1:17" x14ac:dyDescent="0.5">
      <c r="A12" s="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41A97-DD2F-40C2-A565-40BB8A1E191A}">
  <dimension ref="A1:L31"/>
  <sheetViews>
    <sheetView tabSelected="1" zoomScale="70" zoomScaleNormal="70" workbookViewId="0">
      <selection activeCell="D15" sqref="D15"/>
    </sheetView>
  </sheetViews>
  <sheetFormatPr defaultRowHeight="14.35" x14ac:dyDescent="0.5"/>
  <cols>
    <col min="1" max="1" width="17.5859375" customWidth="1"/>
    <col min="2" max="3" width="11.703125" bestFit="1" customWidth="1"/>
    <col min="4" max="11" width="10.5859375" bestFit="1" customWidth="1"/>
  </cols>
  <sheetData>
    <row r="1" spans="1:12" x14ac:dyDescent="0.5">
      <c r="A1" t="s">
        <v>35</v>
      </c>
      <c r="B1" t="s">
        <v>34</v>
      </c>
    </row>
    <row r="2" spans="1:12" x14ac:dyDescent="0.5">
      <c r="L2">
        <v>4.1333333333333333E-2</v>
      </c>
    </row>
    <row r="3" spans="1:12" x14ac:dyDescent="0.5">
      <c r="B3" s="11" t="s">
        <v>33</v>
      </c>
      <c r="C3" s="11" t="s">
        <v>32</v>
      </c>
      <c r="D3" s="11" t="s">
        <v>31</v>
      </c>
      <c r="E3" s="11" t="s">
        <v>38</v>
      </c>
      <c r="F3" s="11" t="s">
        <v>39</v>
      </c>
      <c r="G3" s="11" t="s">
        <v>40</v>
      </c>
      <c r="H3" s="11" t="s">
        <v>41</v>
      </c>
      <c r="I3" s="11" t="s">
        <v>39</v>
      </c>
      <c r="J3" s="11" t="s">
        <v>40</v>
      </c>
      <c r="K3" s="11" t="s">
        <v>30</v>
      </c>
    </row>
    <row r="4" spans="1:12" x14ac:dyDescent="0.5">
      <c r="A4" s="11" t="s">
        <v>29</v>
      </c>
      <c r="B4" s="12">
        <v>4.2000000000000003E-2</v>
      </c>
      <c r="C4" s="12">
        <v>4.2999999999999997E-2</v>
      </c>
      <c r="D4" s="12">
        <v>4.4999999999999998E-2</v>
      </c>
      <c r="E4" s="12">
        <v>4.3999999999999997E-2</v>
      </c>
      <c r="F4" s="12">
        <v>4.2999999999999997E-2</v>
      </c>
      <c r="G4" s="12">
        <v>4.2999999999999997E-2</v>
      </c>
      <c r="H4" s="12">
        <v>4.2999999999999997E-2</v>
      </c>
      <c r="I4" s="12">
        <v>4.5999999999999999E-2</v>
      </c>
      <c r="J4" s="12">
        <v>4.2999999999999997E-2</v>
      </c>
      <c r="K4" s="12">
        <v>7.8E-2</v>
      </c>
    </row>
    <row r="5" spans="1:12" x14ac:dyDescent="0.5">
      <c r="A5" s="11" t="s">
        <v>28</v>
      </c>
      <c r="B5" s="12">
        <v>4.1000000000000002E-2</v>
      </c>
      <c r="C5" s="12">
        <v>4.2999999999999997E-2</v>
      </c>
      <c r="D5" s="12">
        <v>4.2999999999999997E-2</v>
      </c>
      <c r="E5" s="12">
        <v>4.2000000000000003E-2</v>
      </c>
      <c r="F5" s="12">
        <v>4.2999999999999997E-2</v>
      </c>
      <c r="G5" s="18"/>
      <c r="H5" s="12">
        <v>4.3999999999999997E-2</v>
      </c>
      <c r="I5" s="12">
        <v>4.3999999999999997E-2</v>
      </c>
      <c r="J5" s="12">
        <v>4.7E-2</v>
      </c>
      <c r="K5" s="18"/>
    </row>
    <row r="6" spans="1:12" x14ac:dyDescent="0.5">
      <c r="A6" s="11" t="s">
        <v>27</v>
      </c>
      <c r="B6" s="12">
        <v>4.1000000000000002E-2</v>
      </c>
      <c r="C6" s="12">
        <v>4.1000000000000002E-2</v>
      </c>
      <c r="D6" s="12">
        <v>4.2000000000000003E-2</v>
      </c>
      <c r="E6" s="12">
        <v>4.2000000000000003E-2</v>
      </c>
      <c r="F6" s="18"/>
      <c r="G6" s="12">
        <v>4.4999999999999998E-2</v>
      </c>
      <c r="H6" s="12">
        <v>4.2000000000000003E-2</v>
      </c>
      <c r="I6" s="12">
        <v>4.1000000000000002E-2</v>
      </c>
      <c r="J6" s="12">
        <v>4.2000000000000003E-2</v>
      </c>
      <c r="K6" s="12">
        <v>8.3000000000000004E-2</v>
      </c>
    </row>
    <row r="7" spans="1:12" x14ac:dyDescent="0.5">
      <c r="A7" s="13" t="s">
        <v>36</v>
      </c>
      <c r="B7" s="14">
        <f>STDEV(B4:B6)</f>
        <v>5.7735026918962634E-4</v>
      </c>
      <c r="C7" s="14">
        <f t="shared" ref="C7:D7" si="0">STDEV(C4:C6)</f>
        <v>1.1547005383792486E-3</v>
      </c>
      <c r="D7" s="14">
        <f t="shared" si="0"/>
        <v>1.5275252316519451E-3</v>
      </c>
      <c r="E7" s="14">
        <f t="shared" ref="E7:K7" si="1">STDEV(E4:E6)</f>
        <v>1.1547005383792486E-3</v>
      </c>
      <c r="F7" s="14">
        <f t="shared" si="1"/>
        <v>0</v>
      </c>
      <c r="G7" s="14">
        <f t="shared" si="1"/>
        <v>1.4142135623730963E-3</v>
      </c>
      <c r="H7" s="14">
        <f t="shared" si="1"/>
        <v>9.9999999999999742E-4</v>
      </c>
      <c r="I7" s="14">
        <f t="shared" si="1"/>
        <v>2.5166114784235818E-3</v>
      </c>
      <c r="J7" s="14">
        <f t="shared" si="1"/>
        <v>2.6457513110645903E-3</v>
      </c>
      <c r="K7" s="14">
        <f t="shared" si="1"/>
        <v>3.5355339059327407E-3</v>
      </c>
    </row>
    <row r="8" spans="1:12" x14ac:dyDescent="0.5">
      <c r="A8" s="13" t="s">
        <v>37</v>
      </c>
      <c r="B8" s="15">
        <f>AVERAGE(B4:B6)</f>
        <v>4.1333333333333333E-2</v>
      </c>
      <c r="C8" s="15">
        <f t="shared" ref="C8:D8" si="2">AVERAGE(C4:C6)</f>
        <v>4.2333333333333334E-2</v>
      </c>
      <c r="D8" s="15">
        <f t="shared" si="2"/>
        <v>4.3333333333333335E-2</v>
      </c>
      <c r="E8" s="15">
        <f t="shared" ref="E8:K8" si="3">AVERAGE(E4:E6)</f>
        <v>4.2666666666666665E-2</v>
      </c>
      <c r="F8" s="15">
        <f t="shared" si="3"/>
        <v>4.2999999999999997E-2</v>
      </c>
      <c r="G8" s="15">
        <f t="shared" si="3"/>
        <v>4.3999999999999997E-2</v>
      </c>
      <c r="H8" s="15">
        <f t="shared" si="3"/>
        <v>4.3000000000000003E-2</v>
      </c>
      <c r="I8" s="15">
        <f t="shared" si="3"/>
        <v>4.3666666666666666E-2</v>
      </c>
      <c r="J8" s="15">
        <f t="shared" si="3"/>
        <v>4.4000000000000004E-2</v>
      </c>
      <c r="K8" s="15">
        <f t="shared" si="3"/>
        <v>8.0500000000000002E-2</v>
      </c>
    </row>
    <row r="9" spans="1:12" x14ac:dyDescent="0.5">
      <c r="A9" s="11" t="s">
        <v>44</v>
      </c>
      <c r="B9" s="16">
        <f>_xlfn.T.TEST(B4:B6,$B$4:$B$6,2,2)</f>
        <v>1</v>
      </c>
      <c r="C9" s="16">
        <f t="shared" ref="C9" si="4">_xlfn.T.TEST(C4:C6,$B$4:$B$6,2,2)</f>
        <v>0.25081535976844477</v>
      </c>
      <c r="D9" s="16">
        <f>_xlfn.T.TEST(D4:D6,$B$4:$B$6,2,2)</f>
        <v>0.10119150721829501</v>
      </c>
      <c r="E9" s="16">
        <f>_xlfn.T.TEST(E4:E6,$B$4:$B$6,2,2)</f>
        <v>0.14814814814814764</v>
      </c>
      <c r="F9" s="23">
        <f>_xlfn.T.TEST(F4:F5,$B$4:$B$6,2,2)</f>
        <v>3.0466291662171203E-2</v>
      </c>
      <c r="G9" s="16">
        <f t="shared" ref="G9:K9" si="5">_xlfn.T.TEST(G4:G6,$B$4:$B$6,2,2)</f>
        <v>5.3362722716942167E-2</v>
      </c>
      <c r="H9" s="16">
        <f t="shared" si="5"/>
        <v>6.6766544811987419E-2</v>
      </c>
      <c r="I9" s="16">
        <f t="shared" si="5"/>
        <v>0.19257874249363308</v>
      </c>
      <c r="J9" s="16">
        <f t="shared" si="5"/>
        <v>0.16327898574659264</v>
      </c>
      <c r="K9" s="23">
        <f t="shared" si="5"/>
        <v>2.5454575106181101E-4</v>
      </c>
    </row>
    <row r="10" spans="1:12" x14ac:dyDescent="0.5">
      <c r="A10" s="11" t="s">
        <v>49</v>
      </c>
      <c r="B10" s="16"/>
      <c r="C10" s="16"/>
      <c r="D10" s="17"/>
      <c r="E10" s="24">
        <f>TTEST(E4:E6,H4:H6,2,2)</f>
        <v>0.72465863649609097</v>
      </c>
      <c r="F10" s="25">
        <f>TTEST(F4:F6,I4:I6,2,2)</f>
        <v>0.74580326035629019</v>
      </c>
      <c r="G10" s="25">
        <f>TTEST(G4:G6,J4:J6,2,2)</f>
        <v>1</v>
      </c>
      <c r="H10" s="17"/>
      <c r="I10" s="16"/>
      <c r="J10" s="16"/>
      <c r="K10" s="16"/>
    </row>
    <row r="11" spans="1:12" x14ac:dyDescent="0.5">
      <c r="A11" s="19" t="s">
        <v>42</v>
      </c>
      <c r="B11" s="21">
        <f>B8/0.0413333</f>
        <v>1.0000008064522632</v>
      </c>
      <c r="C11" s="21">
        <f t="shared" ref="C11:D11" si="6">C8/0.0413333</f>
        <v>1.0241943743503019</v>
      </c>
      <c r="D11" s="21">
        <f t="shared" si="6"/>
        <v>1.0483879422483404</v>
      </c>
      <c r="E11" s="21">
        <f t="shared" ref="E11:K11" si="7">E8/0.0413333</f>
        <v>1.0322588969829813</v>
      </c>
      <c r="F11" s="21">
        <f t="shared" si="7"/>
        <v>1.0403234196156608</v>
      </c>
      <c r="G11" s="21">
        <f t="shared" si="7"/>
        <v>1.0645169875136995</v>
      </c>
      <c r="H11" s="21">
        <f t="shared" si="7"/>
        <v>1.040323419615661</v>
      </c>
      <c r="I11" s="21">
        <f t="shared" si="7"/>
        <v>1.0564524648810201</v>
      </c>
      <c r="J11" s="21">
        <f t="shared" si="7"/>
        <v>1.0645169875136997</v>
      </c>
      <c r="K11" s="21">
        <f t="shared" si="7"/>
        <v>1.9475822157921094</v>
      </c>
    </row>
    <row r="12" spans="1:12" x14ac:dyDescent="0.5">
      <c r="A12" s="19" t="s">
        <v>43</v>
      </c>
      <c r="B12" s="20">
        <f>STDEV(B4:B6)</f>
        <v>5.7735026918962634E-4</v>
      </c>
      <c r="C12" s="20">
        <f t="shared" ref="C12:D12" si="8">STDEV(C4:C6)</f>
        <v>1.1547005383792486E-3</v>
      </c>
      <c r="D12" s="20">
        <f t="shared" si="8"/>
        <v>1.5275252316519451E-3</v>
      </c>
      <c r="E12" s="20">
        <f t="shared" ref="E12:K12" si="9">STDEV(E4:E6)</f>
        <v>1.1547005383792486E-3</v>
      </c>
      <c r="F12" s="20">
        <f t="shared" si="9"/>
        <v>0</v>
      </c>
      <c r="G12" s="20">
        <f t="shared" si="9"/>
        <v>1.4142135623730963E-3</v>
      </c>
      <c r="H12" s="20">
        <f t="shared" si="9"/>
        <v>9.9999999999999742E-4</v>
      </c>
      <c r="I12" s="20">
        <f t="shared" si="9"/>
        <v>2.5166114784235818E-3</v>
      </c>
      <c r="J12" s="20">
        <f t="shared" si="9"/>
        <v>2.6457513110645903E-3</v>
      </c>
      <c r="K12" s="20">
        <f t="shared" si="9"/>
        <v>3.5355339059327407E-3</v>
      </c>
    </row>
    <row r="14" spans="1:12" x14ac:dyDescent="0.5">
      <c r="A14" s="11"/>
      <c r="J14" s="12"/>
      <c r="K14" s="12"/>
    </row>
    <row r="15" spans="1:12" x14ac:dyDescent="0.5">
      <c r="J15" s="12"/>
      <c r="K15" s="12"/>
    </row>
    <row r="16" spans="1:12" x14ac:dyDescent="0.5">
      <c r="J16" s="12"/>
      <c r="K16" s="12"/>
    </row>
    <row r="18" spans="2:11" x14ac:dyDescent="0.5">
      <c r="B18" s="12"/>
      <c r="C18" s="12" t="s">
        <v>50</v>
      </c>
      <c r="D18" s="12" t="s">
        <v>51</v>
      </c>
      <c r="E18" s="12" t="s">
        <v>41</v>
      </c>
      <c r="F18" s="12" t="s">
        <v>39</v>
      </c>
      <c r="G18" s="12" t="s">
        <v>40</v>
      </c>
      <c r="H18" s="12" t="s">
        <v>52</v>
      </c>
      <c r="I18" s="12"/>
      <c r="J18" s="12"/>
      <c r="K18" s="12"/>
    </row>
    <row r="19" spans="2:11" x14ac:dyDescent="0.5">
      <c r="B19" s="12" t="s">
        <v>45</v>
      </c>
      <c r="C19" s="22">
        <v>1.0241943743503019</v>
      </c>
      <c r="D19" s="22">
        <v>1.0483879422483404</v>
      </c>
      <c r="E19" s="22">
        <v>1.0322588969829813</v>
      </c>
      <c r="F19" s="22">
        <v>1.0403234196156608</v>
      </c>
      <c r="G19" s="22">
        <v>1.0645169875136995</v>
      </c>
      <c r="H19" s="22">
        <v>1.9475822157921094</v>
      </c>
      <c r="I19" s="12"/>
    </row>
    <row r="20" spans="2:11" x14ac:dyDescent="0.5">
      <c r="B20" s="12" t="s">
        <v>46</v>
      </c>
      <c r="C20" s="22"/>
      <c r="E20" s="22">
        <v>1.040323419615661</v>
      </c>
      <c r="F20" s="22">
        <v>1.0564524648810201</v>
      </c>
      <c r="G20" s="22">
        <v>1.0645169875136997</v>
      </c>
      <c r="H20" s="22"/>
      <c r="I20" s="12"/>
    </row>
    <row r="22" spans="2:11" x14ac:dyDescent="0.5">
      <c r="B22" s="12" t="s">
        <v>47</v>
      </c>
      <c r="C22" s="12">
        <v>1.1547005383792486E-3</v>
      </c>
      <c r="D22" s="12">
        <v>1.5275252316519451E-3</v>
      </c>
      <c r="E22" s="12">
        <v>1.1547005383792486E-3</v>
      </c>
      <c r="F22" s="12">
        <v>0</v>
      </c>
      <c r="G22" s="12">
        <v>1.4142135623730963E-3</v>
      </c>
      <c r="H22" s="12">
        <v>3.5355339059327407E-3</v>
      </c>
      <c r="I22" s="12"/>
    </row>
    <row r="23" spans="2:11" x14ac:dyDescent="0.5">
      <c r="B23" s="12" t="s">
        <v>48</v>
      </c>
      <c r="C23">
        <v>0</v>
      </c>
      <c r="D23">
        <v>0</v>
      </c>
      <c r="E23">
        <v>9.9999999999999742E-4</v>
      </c>
      <c r="F23">
        <v>2.5166114784235818E-3</v>
      </c>
      <c r="G23">
        <v>2.6457513110645903E-3</v>
      </c>
      <c r="H23">
        <v>0</v>
      </c>
    </row>
    <row r="31" spans="2:11" x14ac:dyDescent="0.5">
      <c r="B31" s="11"/>
      <c r="C31" s="11"/>
      <c r="D31" s="11"/>
      <c r="E31" s="11"/>
      <c r="F31" s="11"/>
      <c r="G31" s="11"/>
      <c r="H31" s="11"/>
      <c r="I31" s="11"/>
      <c r="J31" s="11"/>
      <c r="K31" s="11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R1</vt:lpstr>
      <vt:lpstr>R2</vt:lpstr>
      <vt:lpstr>R3</vt:lpstr>
      <vt:lpstr>ALL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Helen Athanasiadis</cp:lastModifiedBy>
  <dcterms:created xsi:type="dcterms:W3CDTF">2022-05-26T11:32:21Z</dcterms:created>
  <dcterms:modified xsi:type="dcterms:W3CDTF">2023-12-13T08:32:32Z</dcterms:modified>
</cp:coreProperties>
</file>