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0"/>
  </bookViews>
  <sheets>
    <sheet name="growth data" sheetId="3" r:id="rId1"/>
    <sheet name="MC" sheetId="1" r:id="rId2"/>
    <sheet name="SG" sheetId="2" r:id="rId3"/>
    <sheet name="AA" sheetId="8" r:id="rId4"/>
    <sheet name="TSW" sheetId="6" r:id="rId5"/>
    <sheet name="EC" sheetId="7" r:id="rId6"/>
    <sheet name="Sheet1" sheetId="13" r:id="rId7"/>
    <sheet name="sg input" sheetId="14" r:id="rId8"/>
    <sheet name="AA INPUT" sheetId="15" r:id="rId9"/>
    <sheet name="co2 grafiek" sheetId="16" r:id="rId10"/>
    <sheet name="water grafiek" sheetId="17" r:id="rId11"/>
  </sheets>
  <calcPr calcId="145621"/>
</workbook>
</file>

<file path=xl/calcChain.xml><?xml version="1.0" encoding="utf-8"?>
<calcChain xmlns="http://schemas.openxmlformats.org/spreadsheetml/2006/main">
  <c r="EF5" i="8" l="1"/>
  <c r="EV5" i="8"/>
  <c r="FL5" i="8"/>
  <c r="BB5" i="8"/>
  <c r="BR5" i="8"/>
  <c r="CH5" i="8"/>
  <c r="CX5" i="8"/>
  <c r="DN5" i="8"/>
  <c r="AD5" i="8"/>
  <c r="DT2" i="8"/>
  <c r="DT5" i="8" s="1"/>
  <c r="DU2" i="8"/>
  <c r="DU5" i="8" s="1"/>
  <c r="DV2" i="8"/>
  <c r="DV5" i="8" s="1"/>
  <c r="DW2" i="8"/>
  <c r="DW5" i="8" s="1"/>
  <c r="DX2" i="8"/>
  <c r="DX5" i="8" s="1"/>
  <c r="DY2" i="8"/>
  <c r="DY5" i="8" s="1"/>
  <c r="DZ2" i="8"/>
  <c r="DZ5" i="8" s="1"/>
  <c r="EA2" i="8"/>
  <c r="EA5" i="8" s="1"/>
  <c r="EB2" i="8"/>
  <c r="EB5" i="8" s="1"/>
  <c r="EC2" i="8"/>
  <c r="EC5" i="8" s="1"/>
  <c r="ED2" i="8"/>
  <c r="ED5" i="8" s="1"/>
  <c r="EE2" i="8"/>
  <c r="EE5" i="8" s="1"/>
  <c r="EF2" i="8"/>
  <c r="EG2" i="8"/>
  <c r="EG5" i="8" s="1"/>
  <c r="EH2" i="8"/>
  <c r="EH5" i="8" s="1"/>
  <c r="EI2" i="8"/>
  <c r="EI5" i="8" s="1"/>
  <c r="EJ2" i="8"/>
  <c r="EJ5" i="8" s="1"/>
  <c r="EK2" i="8"/>
  <c r="EK5" i="8" s="1"/>
  <c r="EL2" i="8"/>
  <c r="EL5" i="8" s="1"/>
  <c r="EM2" i="8"/>
  <c r="EM5" i="8" s="1"/>
  <c r="EN2" i="8"/>
  <c r="EN5" i="8" s="1"/>
  <c r="EO2" i="8"/>
  <c r="EO5" i="8" s="1"/>
  <c r="EP2" i="8"/>
  <c r="EP5" i="8" s="1"/>
  <c r="EQ2" i="8"/>
  <c r="EQ5" i="8" s="1"/>
  <c r="ER2" i="8"/>
  <c r="ER5" i="8" s="1"/>
  <c r="ES2" i="8"/>
  <c r="ES5" i="8" s="1"/>
  <c r="ET2" i="8"/>
  <c r="ET5" i="8" s="1"/>
  <c r="EU2" i="8"/>
  <c r="EU5" i="8" s="1"/>
  <c r="EV2" i="8"/>
  <c r="EW2" i="8"/>
  <c r="EW5" i="8" s="1"/>
  <c r="EX2" i="8"/>
  <c r="EX5" i="8" s="1"/>
  <c r="EY2" i="8"/>
  <c r="EY5" i="8" s="1"/>
  <c r="EZ2" i="8"/>
  <c r="EZ5" i="8" s="1"/>
  <c r="FA2" i="8"/>
  <c r="FA5" i="8" s="1"/>
  <c r="FB2" i="8"/>
  <c r="FB5" i="8" s="1"/>
  <c r="FC2" i="8"/>
  <c r="FC5" i="8" s="1"/>
  <c r="FD2" i="8"/>
  <c r="FD5" i="8" s="1"/>
  <c r="FE2" i="8"/>
  <c r="FE5" i="8" s="1"/>
  <c r="FF2" i="8"/>
  <c r="FF5" i="8" s="1"/>
  <c r="FG2" i="8"/>
  <c r="FG5" i="8" s="1"/>
  <c r="FH2" i="8"/>
  <c r="FH5" i="8" s="1"/>
  <c r="FI2" i="8"/>
  <c r="FI5" i="8" s="1"/>
  <c r="FJ2" i="8"/>
  <c r="FJ5" i="8" s="1"/>
  <c r="FK2" i="8"/>
  <c r="FK5" i="8" s="1"/>
  <c r="FL2" i="8"/>
  <c r="FM2" i="8"/>
  <c r="FM5" i="8" s="1"/>
  <c r="FN2" i="8"/>
  <c r="FN5" i="8" s="1"/>
  <c r="FO2" i="8"/>
  <c r="FO5" i="8" s="1"/>
  <c r="FP2" i="8"/>
  <c r="FP5" i="8" s="1"/>
  <c r="FQ2" i="8"/>
  <c r="FQ5" i="8" s="1"/>
  <c r="FR2" i="8"/>
  <c r="FR5" i="8" s="1"/>
  <c r="FS2" i="8"/>
  <c r="FS5" i="8" s="1"/>
  <c r="FT2" i="8"/>
  <c r="FT5" i="8" s="1"/>
  <c r="FU2" i="8"/>
  <c r="FU5" i="8" s="1"/>
  <c r="FV2" i="8"/>
  <c r="FV5" i="8" s="1"/>
  <c r="FW2" i="8"/>
  <c r="FW5" i="8" s="1"/>
  <c r="FX2" i="8"/>
  <c r="FX5" i="8" s="1"/>
  <c r="DS2" i="8"/>
  <c r="DS5" i="8" s="1"/>
  <c r="AZ2" i="8"/>
  <c r="AZ5" i="8" s="1"/>
  <c r="BA2" i="8"/>
  <c r="BA5" i="8" s="1"/>
  <c r="BB2" i="8"/>
  <c r="BC2" i="8"/>
  <c r="BC5" i="8" s="1"/>
  <c r="BD2" i="8"/>
  <c r="BD5" i="8" s="1"/>
  <c r="BE2" i="8"/>
  <c r="BE5" i="8" s="1"/>
  <c r="BF2" i="8"/>
  <c r="BF5" i="8" s="1"/>
  <c r="BG2" i="8"/>
  <c r="BG5" i="8" s="1"/>
  <c r="BH2" i="8"/>
  <c r="BH5" i="8" s="1"/>
  <c r="BI2" i="8"/>
  <c r="BI5" i="8" s="1"/>
  <c r="BJ2" i="8"/>
  <c r="BJ5" i="8" s="1"/>
  <c r="BK2" i="8"/>
  <c r="BK5" i="8" s="1"/>
  <c r="BL2" i="8"/>
  <c r="BL5" i="8" s="1"/>
  <c r="BM2" i="8"/>
  <c r="BM5" i="8" s="1"/>
  <c r="BN2" i="8"/>
  <c r="BN5" i="8" s="1"/>
  <c r="BO2" i="8"/>
  <c r="BO5" i="8" s="1"/>
  <c r="BP2" i="8"/>
  <c r="BP5" i="8" s="1"/>
  <c r="BQ2" i="8"/>
  <c r="BQ5" i="8" s="1"/>
  <c r="BR2" i="8"/>
  <c r="BS2" i="8"/>
  <c r="BS5" i="8" s="1"/>
  <c r="BT2" i="8"/>
  <c r="BT5" i="8" s="1"/>
  <c r="BU2" i="8"/>
  <c r="BU5" i="8" s="1"/>
  <c r="BV2" i="8"/>
  <c r="BV5" i="8" s="1"/>
  <c r="BW2" i="8"/>
  <c r="BW5" i="8" s="1"/>
  <c r="BX2" i="8"/>
  <c r="BX5" i="8" s="1"/>
  <c r="BY2" i="8"/>
  <c r="BY5" i="8" s="1"/>
  <c r="BZ2" i="8"/>
  <c r="BZ5" i="8" s="1"/>
  <c r="CA2" i="8"/>
  <c r="CA5" i="8" s="1"/>
  <c r="CB2" i="8"/>
  <c r="CB5" i="8" s="1"/>
  <c r="CC2" i="8"/>
  <c r="CC5" i="8" s="1"/>
  <c r="CD2" i="8"/>
  <c r="CD5" i="8" s="1"/>
  <c r="CE2" i="8"/>
  <c r="CE5" i="8" s="1"/>
  <c r="CF2" i="8"/>
  <c r="CF5" i="8" s="1"/>
  <c r="CG2" i="8"/>
  <c r="CG5" i="8" s="1"/>
  <c r="CH2" i="8"/>
  <c r="CI2" i="8"/>
  <c r="CI5" i="8" s="1"/>
  <c r="CJ2" i="8"/>
  <c r="CJ5" i="8" s="1"/>
  <c r="CK2" i="8"/>
  <c r="CK5" i="8" s="1"/>
  <c r="CL2" i="8"/>
  <c r="CL5" i="8" s="1"/>
  <c r="CM2" i="8"/>
  <c r="CM5" i="8" s="1"/>
  <c r="CN2" i="8"/>
  <c r="CN5" i="8" s="1"/>
  <c r="CO2" i="8"/>
  <c r="CO5" i="8" s="1"/>
  <c r="CP2" i="8"/>
  <c r="CP5" i="8" s="1"/>
  <c r="CQ2" i="8"/>
  <c r="CQ5" i="8" s="1"/>
  <c r="CR2" i="8"/>
  <c r="CR5" i="8" s="1"/>
  <c r="CS2" i="8"/>
  <c r="CS5" i="8" s="1"/>
  <c r="CT2" i="8"/>
  <c r="CT5" i="8" s="1"/>
  <c r="CU2" i="8"/>
  <c r="CU5" i="8" s="1"/>
  <c r="CV2" i="8"/>
  <c r="CV5" i="8" s="1"/>
  <c r="CW2" i="8"/>
  <c r="CW5" i="8" s="1"/>
  <c r="CX2" i="8"/>
  <c r="CY2" i="8"/>
  <c r="CY5" i="8" s="1"/>
  <c r="CZ2" i="8"/>
  <c r="CZ5" i="8" s="1"/>
  <c r="DA2" i="8"/>
  <c r="DA5" i="8" s="1"/>
  <c r="DB2" i="8"/>
  <c r="DB5" i="8" s="1"/>
  <c r="DC2" i="8"/>
  <c r="DC5" i="8" s="1"/>
  <c r="DD2" i="8"/>
  <c r="DD5" i="8" s="1"/>
  <c r="DE2" i="8"/>
  <c r="DE5" i="8" s="1"/>
  <c r="DF2" i="8"/>
  <c r="DF5" i="8" s="1"/>
  <c r="DG2" i="8"/>
  <c r="DG5" i="8" s="1"/>
  <c r="DH2" i="8"/>
  <c r="DH5" i="8" s="1"/>
  <c r="DI2" i="8"/>
  <c r="DI5" i="8" s="1"/>
  <c r="DJ2" i="8"/>
  <c r="DJ5" i="8" s="1"/>
  <c r="DK2" i="8"/>
  <c r="DK5" i="8" s="1"/>
  <c r="DL2" i="8"/>
  <c r="DL5" i="8" s="1"/>
  <c r="DM2" i="8"/>
  <c r="DM5" i="8" s="1"/>
  <c r="DN2" i="8"/>
  <c r="DO2" i="8"/>
  <c r="DO5" i="8" s="1"/>
  <c r="DP2" i="8"/>
  <c r="DP5" i="8" s="1"/>
  <c r="AY2" i="8"/>
  <c r="AY5" i="8" s="1"/>
  <c r="D2" i="8"/>
  <c r="D5" i="8" s="1"/>
  <c r="E2" i="8"/>
  <c r="E5" i="8" s="1"/>
  <c r="F2" i="8"/>
  <c r="F5" i="8" s="1"/>
  <c r="G2" i="8"/>
  <c r="G5" i="8" s="1"/>
  <c r="H2" i="8"/>
  <c r="H5" i="8" s="1"/>
  <c r="I2" i="8"/>
  <c r="I5" i="8" s="1"/>
  <c r="J2" i="8"/>
  <c r="J5" i="8" s="1"/>
  <c r="K2" i="8"/>
  <c r="K5" i="8" s="1"/>
  <c r="L2" i="8"/>
  <c r="L5" i="8" s="1"/>
  <c r="M2" i="8"/>
  <c r="M5" i="8" s="1"/>
  <c r="N2" i="8"/>
  <c r="N5" i="8" s="1"/>
  <c r="O2" i="8"/>
  <c r="O5" i="8" s="1"/>
  <c r="P2" i="8"/>
  <c r="P5" i="8" s="1"/>
  <c r="Q2" i="8"/>
  <c r="Q5" i="8" s="1"/>
  <c r="R2" i="8"/>
  <c r="R5" i="8" s="1"/>
  <c r="S2" i="8"/>
  <c r="S5" i="8" s="1"/>
  <c r="T2" i="8"/>
  <c r="T5" i="8" s="1"/>
  <c r="U2" i="8"/>
  <c r="U5" i="8" s="1"/>
  <c r="V2" i="8"/>
  <c r="V5" i="8" s="1"/>
  <c r="W2" i="8"/>
  <c r="W5" i="8" s="1"/>
  <c r="X2" i="8"/>
  <c r="X5" i="8" s="1"/>
  <c r="Y2" i="8"/>
  <c r="Y5" i="8" s="1"/>
  <c r="Z2" i="8"/>
  <c r="Z5" i="8" s="1"/>
  <c r="AA2" i="8"/>
  <c r="AA5" i="8" s="1"/>
  <c r="AB2" i="8"/>
  <c r="AB5" i="8" s="1"/>
  <c r="AC2" i="8"/>
  <c r="AC5" i="8" s="1"/>
  <c r="AD2" i="8"/>
  <c r="AE2" i="8"/>
  <c r="AE5" i="8" s="1"/>
  <c r="AF2" i="8"/>
  <c r="AF5" i="8" s="1"/>
  <c r="AG2" i="8"/>
  <c r="AG5" i="8" s="1"/>
  <c r="AH2" i="8"/>
  <c r="AH5" i="8" s="1"/>
  <c r="AI2" i="8"/>
  <c r="AI5" i="8" s="1"/>
  <c r="AJ2" i="8"/>
  <c r="AJ5" i="8" s="1"/>
  <c r="AK2" i="8"/>
  <c r="AK5" i="8" s="1"/>
  <c r="AL2" i="8"/>
  <c r="AL5" i="8" s="1"/>
  <c r="AM2" i="8"/>
  <c r="AM5" i="8" s="1"/>
  <c r="AN2" i="8"/>
  <c r="AN5" i="8" s="1"/>
  <c r="AO2" i="8"/>
  <c r="AO5" i="8" s="1"/>
  <c r="AP2" i="8"/>
  <c r="AP5" i="8" s="1"/>
  <c r="AQ2" i="8"/>
  <c r="AQ5" i="8" s="1"/>
  <c r="AR2" i="8"/>
  <c r="AR5" i="8" s="1"/>
  <c r="AS2" i="8"/>
  <c r="AS5" i="8" s="1"/>
  <c r="AT2" i="8"/>
  <c r="AT5" i="8" s="1"/>
  <c r="AU2" i="8"/>
  <c r="AU5" i="8" s="1"/>
  <c r="AV2" i="8"/>
  <c r="AV5" i="8" s="1"/>
  <c r="AW2" i="8"/>
  <c r="AX2" i="8"/>
  <c r="C2" i="8"/>
  <c r="C5" i="8" s="1"/>
  <c r="AZ2" i="2"/>
  <c r="BA2" i="2"/>
  <c r="BB2" i="2"/>
  <c r="BC2" i="2"/>
  <c r="BD2" i="2"/>
  <c r="BE2" i="2"/>
  <c r="BF2" i="2"/>
  <c r="BG2" i="2"/>
  <c r="BH2" i="2"/>
  <c r="BI2" i="2"/>
  <c r="BJ2" i="2"/>
  <c r="BK2" i="2"/>
  <c r="BL2" i="2"/>
  <c r="BM2" i="2"/>
  <c r="BN2" i="2"/>
  <c r="BO2" i="2"/>
  <c r="BP2" i="2"/>
  <c r="BQ2" i="2"/>
  <c r="BR2" i="2"/>
  <c r="BS2" i="2"/>
  <c r="BT2" i="2"/>
  <c r="BU2" i="2"/>
  <c r="BV2" i="2"/>
  <c r="BW2" i="2"/>
  <c r="BX2" i="2"/>
  <c r="BY2" i="2"/>
  <c r="BZ2" i="2"/>
  <c r="CA2" i="2"/>
  <c r="CB2" i="2"/>
  <c r="CC2" i="2"/>
  <c r="CD2" i="2"/>
  <c r="CE2" i="2"/>
  <c r="CF2" i="2"/>
  <c r="CG2" i="2"/>
  <c r="CH2" i="2"/>
  <c r="CI2" i="2"/>
  <c r="CJ2" i="2"/>
  <c r="CK2" i="2"/>
  <c r="CL2" i="2"/>
  <c r="CM2" i="2"/>
  <c r="CN2" i="2"/>
  <c r="CO2" i="2"/>
  <c r="CP2" i="2"/>
  <c r="CQ2" i="2"/>
  <c r="CR2" i="2"/>
  <c r="CS2" i="2"/>
  <c r="CT2" i="2"/>
  <c r="CU2" i="2"/>
  <c r="CV2" i="2"/>
  <c r="CW2" i="2"/>
  <c r="CX2" i="2"/>
  <c r="CY2" i="2"/>
  <c r="CZ2" i="2"/>
  <c r="DA2" i="2"/>
  <c r="DB2" i="2"/>
  <c r="DC2" i="2"/>
  <c r="DD2" i="2"/>
  <c r="DE2" i="2"/>
  <c r="DF2" i="2"/>
  <c r="DG2" i="2"/>
  <c r="DH2" i="2"/>
  <c r="DI2" i="2"/>
  <c r="DJ2" i="2"/>
  <c r="DK2" i="2"/>
  <c r="DL2" i="2"/>
  <c r="DM2" i="2"/>
  <c r="DN2" i="2"/>
  <c r="DO2" i="2"/>
  <c r="DP2" i="2"/>
  <c r="AY2" i="2"/>
  <c r="DT3" i="2"/>
  <c r="DU3" i="2"/>
  <c r="DV3" i="2"/>
  <c r="DY3" i="2"/>
  <c r="DZ3" i="2"/>
  <c r="EA3" i="2"/>
  <c r="EB3" i="2"/>
  <c r="EE3" i="2"/>
  <c r="EF3" i="2"/>
  <c r="EG3" i="2"/>
  <c r="EH3" i="2"/>
  <c r="EK3" i="2"/>
  <c r="EL3" i="2"/>
  <c r="EM3" i="2"/>
  <c r="EN3" i="2"/>
  <c r="EQ3" i="2"/>
  <c r="ER3" i="2"/>
  <c r="ES3" i="2"/>
  <c r="ET3" i="2"/>
  <c r="EU3" i="2"/>
  <c r="EX3" i="2"/>
  <c r="EY3" i="2"/>
  <c r="EZ3" i="2"/>
  <c r="FA3" i="2"/>
  <c r="FD3" i="2"/>
  <c r="FE3" i="2"/>
  <c r="FF3" i="2"/>
  <c r="FG3" i="2"/>
  <c r="FJ3" i="2"/>
  <c r="FK3" i="2"/>
  <c r="FL3" i="2"/>
  <c r="FM3" i="2"/>
  <c r="DS3" i="2"/>
  <c r="DT2" i="2"/>
  <c r="DU2" i="2"/>
  <c r="DV2" i="2"/>
  <c r="DY2" i="2"/>
  <c r="DZ2" i="2"/>
  <c r="EA2" i="2"/>
  <c r="EB2" i="2"/>
  <c r="EE2" i="2"/>
  <c r="EF2" i="2"/>
  <c r="EG2" i="2"/>
  <c r="EH2" i="2"/>
  <c r="EK2" i="2"/>
  <c r="EL2" i="2"/>
  <c r="EM2" i="2"/>
  <c r="EN2" i="2"/>
  <c r="EQ2" i="2"/>
  <c r="ER2" i="2"/>
  <c r="ES2" i="2"/>
  <c r="ET2" i="2"/>
  <c r="EU2" i="2"/>
  <c r="EX2" i="2"/>
  <c r="EY2" i="2"/>
  <c r="EZ2" i="2"/>
  <c r="FA2" i="2"/>
  <c r="FD2" i="2"/>
  <c r="FE2" i="2"/>
  <c r="FF2" i="2"/>
  <c r="FG2" i="2"/>
  <c r="FJ2" i="2"/>
  <c r="FK2" i="2"/>
  <c r="FL2" i="2"/>
  <c r="FM2" i="2"/>
  <c r="DS2" i="2"/>
  <c r="L3" i="6" l="1"/>
  <c r="N3" i="6" s="1"/>
  <c r="L4" i="6"/>
  <c r="N4" i="6" s="1"/>
  <c r="L5" i="6"/>
  <c r="N5" i="6" s="1"/>
  <c r="L6" i="6"/>
  <c r="N6" i="6" s="1"/>
  <c r="L7" i="6"/>
  <c r="N7" i="6" s="1"/>
  <c r="L8" i="6"/>
  <c r="N8" i="6" s="1"/>
  <c r="L9" i="6"/>
  <c r="N9" i="6" s="1"/>
  <c r="L10" i="6"/>
  <c r="N10" i="6" s="1"/>
  <c r="L11" i="6"/>
  <c r="N11" i="6" s="1"/>
  <c r="L12" i="6"/>
  <c r="N12" i="6" s="1"/>
  <c r="L13" i="6"/>
  <c r="N13" i="6" s="1"/>
  <c r="L14" i="6"/>
  <c r="N14" i="6" s="1"/>
  <c r="L15" i="6"/>
  <c r="N15" i="6" s="1"/>
  <c r="L16" i="6"/>
  <c r="N16" i="6" s="1"/>
  <c r="L17" i="6"/>
  <c r="N17" i="6" s="1"/>
  <c r="L18" i="6"/>
  <c r="N18" i="6" s="1"/>
  <c r="L19" i="6"/>
  <c r="N19" i="6" s="1"/>
  <c r="L20" i="6"/>
  <c r="N20" i="6" s="1"/>
  <c r="L21" i="6"/>
  <c r="N21" i="6" s="1"/>
  <c r="L22" i="6"/>
  <c r="N22" i="6" s="1"/>
  <c r="L23" i="6"/>
  <c r="N23" i="6" s="1"/>
  <c r="L24" i="6"/>
  <c r="N24" i="6" s="1"/>
  <c r="L25" i="6"/>
  <c r="N25" i="6" s="1"/>
  <c r="L26" i="6"/>
  <c r="N26" i="6" s="1"/>
  <c r="L27" i="6"/>
  <c r="N27" i="6" s="1"/>
  <c r="L28" i="6"/>
  <c r="N28" i="6" s="1"/>
  <c r="L29" i="6"/>
  <c r="N29" i="6" s="1"/>
  <c r="L30" i="6"/>
  <c r="N30" i="6" s="1"/>
  <c r="L31" i="6"/>
  <c r="N31" i="6" s="1"/>
  <c r="L32" i="6"/>
  <c r="N32" i="6" s="1"/>
  <c r="L33" i="6"/>
  <c r="N33" i="6" s="1"/>
  <c r="L34" i="6"/>
  <c r="L2" i="6"/>
  <c r="N2" i="6" s="1"/>
  <c r="D3" i="2" l="1"/>
  <c r="E3" i="2"/>
  <c r="F3" i="2"/>
  <c r="I3" i="2"/>
  <c r="J3" i="2"/>
  <c r="K3" i="2"/>
  <c r="L3" i="2"/>
  <c r="O3" i="2"/>
  <c r="P3" i="2"/>
  <c r="Q3" i="2"/>
  <c r="R3" i="2"/>
  <c r="U3" i="2"/>
  <c r="V3" i="2"/>
  <c r="W3" i="2"/>
  <c r="X3" i="2"/>
  <c r="AA3" i="2"/>
  <c r="AB3" i="2"/>
  <c r="AC3" i="2"/>
  <c r="AD3" i="2"/>
  <c r="AG3" i="2"/>
  <c r="AH3" i="2"/>
  <c r="AI3" i="2"/>
  <c r="AJ3" i="2"/>
  <c r="AM3" i="2"/>
  <c r="AN3" i="2"/>
  <c r="AO3" i="2"/>
  <c r="AP3" i="2"/>
  <c r="AS3" i="2"/>
  <c r="AT3" i="2"/>
  <c r="AU3" i="2"/>
  <c r="AV3" i="2"/>
  <c r="C3" i="2"/>
  <c r="D2" i="2"/>
  <c r="E2" i="2"/>
  <c r="F2" i="2"/>
  <c r="I2" i="2"/>
  <c r="J2" i="2"/>
  <c r="K2" i="2"/>
  <c r="L2" i="2"/>
  <c r="O2" i="2"/>
  <c r="P2" i="2"/>
  <c r="Q2" i="2"/>
  <c r="R2" i="2"/>
  <c r="U2" i="2"/>
  <c r="V2" i="2"/>
  <c r="W2" i="2"/>
  <c r="X2" i="2"/>
  <c r="AA2" i="2"/>
  <c r="AB2" i="2"/>
  <c r="AC2" i="2"/>
  <c r="AD2" i="2"/>
  <c r="AG2" i="2"/>
  <c r="AH2" i="2"/>
  <c r="AI2" i="2"/>
  <c r="AJ2" i="2"/>
  <c r="AM2" i="2"/>
  <c r="AN2" i="2"/>
  <c r="AO2" i="2"/>
  <c r="AP2" i="2"/>
  <c r="AS2" i="2"/>
  <c r="AT2" i="2"/>
  <c r="AU2" i="2"/>
  <c r="AV2" i="2"/>
  <c r="C2" i="2"/>
  <c r="CU53" i="7" l="1"/>
  <c r="G60" i="7"/>
  <c r="G61" i="7"/>
  <c r="G62" i="7"/>
  <c r="AA56" i="7"/>
  <c r="AA53" i="7"/>
  <c r="AA59" i="7" s="1"/>
  <c r="O56" i="7" l="1"/>
  <c r="P56" i="7"/>
  <c r="Q56" i="7"/>
  <c r="R56" i="7"/>
  <c r="O53" i="7"/>
  <c r="O59" i="7" s="1"/>
  <c r="P53" i="7"/>
  <c r="P59" i="7" s="1"/>
  <c r="Q53" i="7"/>
  <c r="Q59" i="7" s="1"/>
  <c r="R53" i="7"/>
  <c r="R59" i="7" s="1"/>
  <c r="D56" i="7"/>
  <c r="E56" i="7"/>
  <c r="F56" i="7"/>
  <c r="I56" i="7"/>
  <c r="J56" i="7"/>
  <c r="K56" i="7"/>
  <c r="L56" i="7"/>
  <c r="U56" i="7"/>
  <c r="V56" i="7"/>
  <c r="W56" i="7"/>
  <c r="X56" i="7"/>
  <c r="AB56" i="7"/>
  <c r="AC56" i="7"/>
  <c r="AD56" i="7"/>
  <c r="AG56" i="7"/>
  <c r="AH56" i="7"/>
  <c r="AI56" i="7"/>
  <c r="AJ56" i="7"/>
  <c r="AM56" i="7"/>
  <c r="AN56" i="7"/>
  <c r="AO56" i="7"/>
  <c r="AP56" i="7"/>
  <c r="AS56" i="7"/>
  <c r="AT56" i="7"/>
  <c r="AU56" i="7"/>
  <c r="AV56" i="7"/>
  <c r="AY56" i="7"/>
  <c r="AZ56" i="7"/>
  <c r="BA56" i="7"/>
  <c r="BB56" i="7"/>
  <c r="BE56" i="7"/>
  <c r="BF56" i="7"/>
  <c r="BG56" i="7"/>
  <c r="BH56" i="7"/>
  <c r="BK56" i="7"/>
  <c r="BL56" i="7"/>
  <c r="BM56" i="7"/>
  <c r="BN56" i="7"/>
  <c r="BQ56" i="7"/>
  <c r="BR56" i="7"/>
  <c r="BS56" i="7"/>
  <c r="BT56" i="7"/>
  <c r="BW56" i="7"/>
  <c r="BX56" i="7"/>
  <c r="BY56" i="7"/>
  <c r="BZ56" i="7"/>
  <c r="CC56" i="7"/>
  <c r="CD56" i="7"/>
  <c r="CE56" i="7"/>
  <c r="CF56" i="7"/>
  <c r="CI56" i="7"/>
  <c r="CJ56" i="7"/>
  <c r="CK56" i="7"/>
  <c r="CL56" i="7"/>
  <c r="CO56" i="7"/>
  <c r="CP56" i="7"/>
  <c r="CQ56" i="7"/>
  <c r="CR56" i="7"/>
  <c r="CU56" i="7"/>
  <c r="CU59" i="7" s="1"/>
  <c r="CV56" i="7"/>
  <c r="CW56" i="7"/>
  <c r="CX56" i="7"/>
  <c r="DA56" i="7"/>
  <c r="DB56" i="7"/>
  <c r="DC56" i="7"/>
  <c r="DD56" i="7"/>
  <c r="DG56" i="7"/>
  <c r="DH56" i="7"/>
  <c r="DI56" i="7"/>
  <c r="DJ56" i="7"/>
  <c r="DM56" i="7"/>
  <c r="DN56" i="7"/>
  <c r="DO56" i="7"/>
  <c r="DP56" i="7"/>
  <c r="EE56" i="7"/>
  <c r="EF56" i="7"/>
  <c r="EG56" i="7"/>
  <c r="EH56" i="7"/>
  <c r="EK56" i="7"/>
  <c r="EL56" i="7"/>
  <c r="EM56" i="7"/>
  <c r="EN56" i="7"/>
  <c r="EQ56" i="7"/>
  <c r="ER56" i="7"/>
  <c r="ES56" i="7"/>
  <c r="ET56" i="7"/>
  <c r="EW56" i="7"/>
  <c r="EX56" i="7"/>
  <c r="EY56" i="7"/>
  <c r="EZ56" i="7"/>
  <c r="D53" i="7"/>
  <c r="E53" i="7"/>
  <c r="F53" i="7"/>
  <c r="I53" i="7"/>
  <c r="J53" i="7"/>
  <c r="K53" i="7"/>
  <c r="L53" i="7"/>
  <c r="U53" i="7"/>
  <c r="V53" i="7"/>
  <c r="W53" i="7"/>
  <c r="X53" i="7"/>
  <c r="AB53" i="7"/>
  <c r="AC53" i="7"/>
  <c r="AD53" i="7"/>
  <c r="AG53" i="7"/>
  <c r="AH53" i="7"/>
  <c r="AI53" i="7"/>
  <c r="AJ53" i="7"/>
  <c r="AM53" i="7"/>
  <c r="AN53" i="7"/>
  <c r="AO53" i="7"/>
  <c r="AP53" i="7"/>
  <c r="AS53" i="7"/>
  <c r="AT53" i="7"/>
  <c r="AU53" i="7"/>
  <c r="AV53" i="7"/>
  <c r="AY53" i="7"/>
  <c r="AZ53" i="7"/>
  <c r="BA53" i="7"/>
  <c r="BB53" i="7"/>
  <c r="BE53" i="7"/>
  <c r="BF53" i="7"/>
  <c r="BG53" i="7"/>
  <c r="BH53" i="7"/>
  <c r="BK53" i="7"/>
  <c r="BL53" i="7"/>
  <c r="BM53" i="7"/>
  <c r="BN53" i="7"/>
  <c r="BQ53" i="7"/>
  <c r="BR53" i="7"/>
  <c r="BS53" i="7"/>
  <c r="BT53" i="7"/>
  <c r="BW53" i="7"/>
  <c r="BX53" i="7"/>
  <c r="BY53" i="7"/>
  <c r="BZ53" i="7"/>
  <c r="CC53" i="7"/>
  <c r="CD53" i="7"/>
  <c r="CE53" i="7"/>
  <c r="CF53" i="7"/>
  <c r="CI53" i="7"/>
  <c r="CJ53" i="7"/>
  <c r="CK53" i="7"/>
  <c r="CL53" i="7"/>
  <c r="CO53" i="7"/>
  <c r="CP53" i="7"/>
  <c r="CQ53" i="7"/>
  <c r="CR53" i="7"/>
  <c r="CV53" i="7"/>
  <c r="CW53" i="7"/>
  <c r="CX53" i="7"/>
  <c r="DA53" i="7"/>
  <c r="DB53" i="7"/>
  <c r="DC53" i="7"/>
  <c r="DD53" i="7"/>
  <c r="DG53" i="7"/>
  <c r="DH53" i="7"/>
  <c r="DI53" i="7"/>
  <c r="DJ53" i="7"/>
  <c r="DM53" i="7"/>
  <c r="DN53" i="7"/>
  <c r="DO53" i="7"/>
  <c r="DP53" i="7"/>
  <c r="EE53" i="7"/>
  <c r="EF53" i="7"/>
  <c r="EG53" i="7"/>
  <c r="EH53" i="7"/>
  <c r="EK53" i="7"/>
  <c r="EL53" i="7"/>
  <c r="EM53" i="7"/>
  <c r="EN53" i="7"/>
  <c r="EQ53" i="7"/>
  <c r="ER53" i="7"/>
  <c r="ES53" i="7"/>
  <c r="ET53" i="7"/>
  <c r="EW53" i="7"/>
  <c r="EX53" i="7"/>
  <c r="EY53" i="7"/>
  <c r="EZ53" i="7"/>
  <c r="C53" i="7"/>
  <c r="C56" i="7"/>
  <c r="ER59" i="7" l="1"/>
  <c r="EL59" i="7"/>
  <c r="EF59" i="7"/>
  <c r="DN59" i="7"/>
  <c r="DH59" i="7"/>
  <c r="DB59" i="7"/>
  <c r="CV59" i="7"/>
  <c r="CP59" i="7"/>
  <c r="CJ59" i="7"/>
  <c r="CD59" i="7"/>
  <c r="BX59" i="7"/>
  <c r="BR59" i="7"/>
  <c r="EX59" i="7"/>
  <c r="EQ59" i="7"/>
  <c r="EK59" i="7"/>
  <c r="EE59" i="7"/>
  <c r="DM59" i="7"/>
  <c r="DG59" i="7"/>
  <c r="DA59" i="7"/>
  <c r="CO59" i="7"/>
  <c r="CI59" i="7"/>
  <c r="CC59" i="7"/>
  <c r="BW59" i="7"/>
  <c r="BQ59" i="7"/>
  <c r="EZ59" i="7"/>
  <c r="ET59" i="7"/>
  <c r="EN59" i="7"/>
  <c r="EH59" i="7"/>
  <c r="DP59" i="7"/>
  <c r="DJ59" i="7"/>
  <c r="DD59" i="7"/>
  <c r="CX59" i="7"/>
  <c r="CR59" i="7"/>
  <c r="CL59" i="7"/>
  <c r="CF59" i="7"/>
  <c r="BZ59" i="7"/>
  <c r="BT59" i="7"/>
  <c r="BN59" i="7"/>
  <c r="BH59" i="7"/>
  <c r="BB59" i="7"/>
  <c r="AV59" i="7"/>
  <c r="AP59" i="7"/>
  <c r="AJ59" i="7"/>
  <c r="AD59" i="7"/>
  <c r="X59" i="7"/>
  <c r="L59" i="7"/>
  <c r="F59" i="7"/>
  <c r="EW59" i="7"/>
  <c r="EY59" i="7"/>
  <c r="ES59" i="7"/>
  <c r="EM59" i="7"/>
  <c r="EG59" i="7"/>
  <c r="DO59" i="7"/>
  <c r="DI59" i="7"/>
  <c r="DC59" i="7"/>
  <c r="CW59" i="7"/>
  <c r="CQ59" i="7"/>
  <c r="CK59" i="7"/>
  <c r="CE59" i="7"/>
  <c r="BY59" i="7"/>
  <c r="BS59" i="7"/>
  <c r="BM59" i="7"/>
  <c r="BG59" i="7"/>
  <c r="BA59" i="7"/>
  <c r="AU59" i="7"/>
  <c r="AO59" i="7"/>
  <c r="AI59" i="7"/>
  <c r="AC59" i="7"/>
  <c r="W59" i="7"/>
  <c r="K59" i="7"/>
  <c r="E59" i="7"/>
  <c r="C59" i="7"/>
  <c r="BL59" i="7"/>
  <c r="BF59" i="7"/>
  <c r="AZ59" i="7"/>
  <c r="AT59" i="7"/>
  <c r="AN59" i="7"/>
  <c r="AH59" i="7"/>
  <c r="AB59" i="7"/>
  <c r="V59" i="7"/>
  <c r="J59" i="7"/>
  <c r="D59" i="7"/>
  <c r="BK59" i="7"/>
  <c r="BE59" i="7"/>
  <c r="AY59" i="7"/>
  <c r="AS59" i="7"/>
  <c r="AM59" i="7"/>
  <c r="AG59" i="7"/>
  <c r="U59" i="7"/>
  <c r="I59" i="7"/>
  <c r="G59" i="7" l="1"/>
  <c r="F54" i="1" l="1"/>
  <c r="F55" i="1"/>
  <c r="F56" i="1"/>
  <c r="F57" i="1"/>
  <c r="F58" i="1"/>
  <c r="F59" i="1"/>
  <c r="F60" i="1"/>
  <c r="F61" i="1"/>
  <c r="F49" i="1"/>
  <c r="F48" i="1"/>
  <c r="F46" i="1"/>
  <c r="F47" i="1"/>
  <c r="F45" i="1"/>
  <c r="F44" i="1"/>
  <c r="F43" i="1"/>
  <c r="F42" i="1"/>
  <c r="G58" i="1" l="1"/>
  <c r="G54" i="1"/>
  <c r="G46" i="1"/>
  <c r="G60" i="1"/>
  <c r="G56" i="1"/>
  <c r="G44" i="1"/>
  <c r="G48" i="1"/>
  <c r="G42" i="1"/>
  <c r="F41" i="1"/>
  <c r="F40" i="1"/>
  <c r="F39" i="1"/>
  <c r="F38" i="1"/>
  <c r="F37" i="1"/>
  <c r="F36" i="1"/>
  <c r="G36" i="1" s="1"/>
  <c r="G40" i="1" l="1"/>
  <c r="G38" i="1"/>
  <c r="H19" i="1"/>
  <c r="H18" i="1"/>
  <c r="BR9" i="8" l="1"/>
  <c r="BS9" i="8"/>
  <c r="BT9" i="8"/>
  <c r="BW9" i="8"/>
  <c r="BX9" i="8"/>
  <c r="BY9" i="8"/>
  <c r="BZ9" i="8"/>
  <c r="BQ9" i="8"/>
  <c r="F35" i="1" l="1"/>
  <c r="F34" i="1"/>
  <c r="G34" i="1" s="1"/>
  <c r="F33" i="1"/>
  <c r="F32" i="1"/>
  <c r="F31" i="1"/>
  <c r="F30" i="1"/>
  <c r="G30" i="1" s="1"/>
  <c r="F29" i="1"/>
  <c r="F28" i="1"/>
  <c r="F27" i="1"/>
  <c r="F26" i="1"/>
  <c r="G26" i="1" s="1"/>
  <c r="F25" i="1"/>
  <c r="F24" i="1"/>
  <c r="F23" i="1"/>
  <c r="F22" i="1"/>
  <c r="G22" i="1" s="1"/>
  <c r="F21" i="1"/>
  <c r="F20" i="1"/>
  <c r="F19" i="1"/>
  <c r="F18" i="1"/>
  <c r="G18" i="1" s="1"/>
  <c r="H17" i="1"/>
  <c r="F17" i="1"/>
  <c r="H16" i="1"/>
  <c r="F16" i="1"/>
  <c r="H15" i="1"/>
  <c r="F15" i="1"/>
  <c r="H14" i="1"/>
  <c r="F14" i="1"/>
  <c r="H11" i="1"/>
  <c r="F11" i="1"/>
  <c r="H10" i="1"/>
  <c r="F10" i="1"/>
  <c r="H9" i="1"/>
  <c r="F9" i="1"/>
  <c r="H8" i="1"/>
  <c r="F8" i="1"/>
  <c r="H7" i="1"/>
  <c r="F7" i="1"/>
  <c r="G6" i="1" s="1"/>
  <c r="H6" i="1"/>
  <c r="F6" i="1"/>
  <c r="H5" i="1"/>
  <c r="F5" i="1"/>
  <c r="H4" i="1"/>
  <c r="F4" i="1"/>
  <c r="H3" i="1"/>
  <c r="F3" i="1"/>
  <c r="H2" i="1"/>
  <c r="F2" i="1"/>
  <c r="G10" i="1" l="1"/>
  <c r="G16" i="1"/>
  <c r="G8" i="1"/>
  <c r="G14" i="1"/>
  <c r="G2" i="1"/>
  <c r="G4" i="1"/>
  <c r="G20" i="1"/>
  <c r="G24" i="1"/>
  <c r="G28" i="1"/>
  <c r="G32" i="1"/>
</calcChain>
</file>

<file path=xl/sharedStrings.xml><?xml version="1.0" encoding="utf-8"?>
<sst xmlns="http://schemas.openxmlformats.org/spreadsheetml/2006/main" count="1707" uniqueCount="196">
  <si>
    <t>A</t>
  </si>
  <si>
    <t>B</t>
  </si>
  <si>
    <t>C</t>
  </si>
  <si>
    <t>D</t>
  </si>
  <si>
    <t>E</t>
  </si>
  <si>
    <t>F</t>
  </si>
  <si>
    <t>G</t>
  </si>
  <si>
    <t>H</t>
  </si>
  <si>
    <t>R1</t>
  </si>
  <si>
    <t>R2</t>
  </si>
  <si>
    <t>R3</t>
  </si>
  <si>
    <t>R4</t>
  </si>
  <si>
    <t>elevated fertiliser s1</t>
  </si>
  <si>
    <t>elevated rhizobium s1</t>
  </si>
  <si>
    <t>normal seedling</t>
  </si>
  <si>
    <t>elevated fertiliser s2</t>
  </si>
  <si>
    <t>elevated rhizobium s2</t>
  </si>
  <si>
    <t>ambient fertiliser s2</t>
  </si>
  <si>
    <t>ambient rhizobium s2</t>
  </si>
  <si>
    <t>ambient fertiliser s1</t>
  </si>
  <si>
    <t>ambient rhizobium s1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</si>
  <si>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</si>
  <si>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</si>
  <si>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</si>
  <si>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</si>
  <si>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</si>
  <si>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</si>
  <si>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</si>
  <si>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</si>
  <si>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</si>
  <si>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</si>
  <si>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</si>
  <si>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</si>
  <si>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</si>
  <si>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</si>
  <si>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</si>
  <si>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</si>
  <si>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</si>
  <si>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</si>
  <si>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</si>
  <si>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BB</t>
  </si>
  <si>
    <t>CC</t>
  </si>
  <si>
    <t>DD</t>
  </si>
  <si>
    <t>EE</t>
  </si>
  <si>
    <t>FF</t>
  </si>
  <si>
    <t>low fertiliser s1</t>
  </si>
  <si>
    <t>cold fertiliser s1</t>
  </si>
  <si>
    <t>cold rhizobium s1</t>
  </si>
  <si>
    <t>medium fertiliser s1</t>
  </si>
  <si>
    <t>medium rhizobium s1</t>
  </si>
  <si>
    <t>hot fertiliser s1</t>
  </si>
  <si>
    <t>hot rhizobium s1</t>
  </si>
  <si>
    <t>cold fertiliser s2</t>
  </si>
  <si>
    <t>medium fertiliser s2</t>
  </si>
  <si>
    <t>medium rhizobium s2</t>
  </si>
  <si>
    <t>hot fertiliser s2</t>
  </si>
  <si>
    <t>hot rhizobium s2</t>
  </si>
  <si>
    <t>low rhzobium s1</t>
  </si>
  <si>
    <t>high fertiliser s1</t>
  </si>
  <si>
    <t>high rhizobium s2</t>
  </si>
  <si>
    <t>control fertiliser s2</t>
  </si>
  <si>
    <t>control fertiliser s1</t>
  </si>
  <si>
    <t>high rhizobium s1</t>
  </si>
  <si>
    <t>control rhizobium s1</t>
  </si>
  <si>
    <t>low fertiliser s2</t>
  </si>
  <si>
    <t>low rhizobium s2</t>
  </si>
  <si>
    <t>high fertiliser s2</t>
  </si>
  <si>
    <t>control rhizobium s2</t>
  </si>
  <si>
    <t>M1</t>
  </si>
  <si>
    <t>M2</t>
  </si>
  <si>
    <t>-</t>
  </si>
  <si>
    <t>Pod formation</t>
  </si>
  <si>
    <t>Flowered</t>
  </si>
  <si>
    <t>Emerged</t>
  </si>
  <si>
    <t xml:space="preserve">Sample </t>
  </si>
  <si>
    <t>Rep</t>
  </si>
  <si>
    <t>M3</t>
  </si>
  <si>
    <t>MC%</t>
  </si>
  <si>
    <t>Sample size (g)</t>
  </si>
  <si>
    <t>Germinate</t>
  </si>
  <si>
    <t>Did not germinate</t>
  </si>
  <si>
    <t>Primary infection</t>
  </si>
  <si>
    <t>Normal seedlings</t>
  </si>
  <si>
    <t>Abnormally spiralled hypocotyl</t>
  </si>
  <si>
    <t>&gt;50% damaged cotyledon</t>
  </si>
  <si>
    <t>No primary roots</t>
  </si>
  <si>
    <t>Very tiny hypocotyl</t>
  </si>
  <si>
    <t>Negative geotropism</t>
  </si>
  <si>
    <t>AAA</t>
  </si>
  <si>
    <t xml:space="preserve">Stubby roots </t>
  </si>
  <si>
    <t xml:space="preserve">No secondary roots </t>
  </si>
  <si>
    <t xml:space="preserve">Poor primary roots </t>
  </si>
  <si>
    <t xml:space="preserve">weight </t>
  </si>
  <si>
    <t>BLANK</t>
  </si>
  <si>
    <t>germinated</t>
  </si>
  <si>
    <t>412ppm F S1</t>
  </si>
  <si>
    <t>cold rhiz s2</t>
  </si>
  <si>
    <t>28°C R S2</t>
  </si>
  <si>
    <t>28°C F S2</t>
  </si>
  <si>
    <t>700ppm F S1</t>
  </si>
  <si>
    <t>700ppm F S2</t>
  </si>
  <si>
    <t>700ppm R S2</t>
  </si>
  <si>
    <t>22°C F S1</t>
  </si>
  <si>
    <t>22°C R S1</t>
  </si>
  <si>
    <t>22°C R S2</t>
  </si>
  <si>
    <t>28°C R S1</t>
  </si>
  <si>
    <t>28°C F S1</t>
  </si>
  <si>
    <t>45%PAW F S2</t>
  </si>
  <si>
    <t>AVERAGE</t>
  </si>
  <si>
    <t>22°C F S2</t>
  </si>
  <si>
    <t>45% PAW R S1</t>
  </si>
  <si>
    <t>65% PAW R S1</t>
  </si>
  <si>
    <t>65% PAW F S1</t>
  </si>
  <si>
    <t>90% PAW R S1</t>
  </si>
  <si>
    <t>90% PAW F S1</t>
  </si>
  <si>
    <t>45% PAW R S2</t>
  </si>
  <si>
    <t>65% PAW F S2</t>
  </si>
  <si>
    <t>65% PAW R S2</t>
  </si>
  <si>
    <t>90% PAW F S2</t>
  </si>
  <si>
    <t>90% PAW R S2</t>
  </si>
  <si>
    <t>45% PAW F S1</t>
  </si>
  <si>
    <t>TSW</t>
  </si>
  <si>
    <t>TREATMENT</t>
  </si>
  <si>
    <t>T9</t>
  </si>
  <si>
    <t>T15</t>
  </si>
  <si>
    <t>T10</t>
  </si>
  <si>
    <t>T16</t>
  </si>
  <si>
    <t>T11</t>
  </si>
  <si>
    <t>T17</t>
  </si>
  <si>
    <t>T12</t>
  </si>
  <si>
    <t>T13</t>
  </si>
  <si>
    <t>T14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</si>
  <si>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</si>
  <si>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</si>
  <si>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</si>
  <si>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</si>
  <si>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</si>
  <si>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</si>
  <si>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</si>
  <si>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</si>
  <si>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</si>
  <si>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</si>
  <si>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</si>
  <si>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n/a</t>
  </si>
  <si>
    <t>Harvest</t>
  </si>
  <si>
    <t>412ppm F</t>
  </si>
  <si>
    <t>412ppm R</t>
  </si>
  <si>
    <t>700ppm F</t>
  </si>
  <si>
    <t>700ppm R</t>
  </si>
  <si>
    <t>45% F</t>
  </si>
  <si>
    <t>65% F</t>
  </si>
  <si>
    <t>65% R</t>
  </si>
  <si>
    <t>100% F</t>
  </si>
  <si>
    <t>22°C F</t>
  </si>
  <si>
    <t>22°C R</t>
  </si>
  <si>
    <t>28°C F</t>
  </si>
  <si>
    <t>28°C R</t>
  </si>
  <si>
    <t>35°C R</t>
  </si>
  <si>
    <t>35°C F</t>
  </si>
  <si>
    <t>100% R</t>
  </si>
  <si>
    <t>45% R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</si>
  <si>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</si>
  <si>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</si>
  <si>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</si>
  <si>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</si>
  <si>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</si>
  <si>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</si>
  <si>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</si>
  <si>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</si>
  <si>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</si>
  <si>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</si>
  <si>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</si>
  <si>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</si>
  <si>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Trial 1</t>
  </si>
  <si>
    <t>Trail 2</t>
  </si>
  <si>
    <t>Control F</t>
  </si>
  <si>
    <t>Control R</t>
  </si>
  <si>
    <t>germination percentage</t>
  </si>
  <si>
    <t>T1</t>
  </si>
  <si>
    <t>T2</t>
  </si>
  <si>
    <t>T3</t>
  </si>
  <si>
    <t xml:space="preserve">T4 </t>
  </si>
  <si>
    <t>T5</t>
  </si>
  <si>
    <t>T6</t>
  </si>
  <si>
    <t>T7</t>
  </si>
  <si>
    <t>T8</t>
  </si>
  <si>
    <t>GERMINATION PERCENTAGE</t>
  </si>
  <si>
    <t>Trial 2</t>
  </si>
  <si>
    <t>Treatment</t>
  </si>
  <si>
    <t>Trial</t>
  </si>
  <si>
    <t>45F</t>
  </si>
  <si>
    <t>45R</t>
  </si>
  <si>
    <t>65F</t>
  </si>
  <si>
    <t>65R</t>
  </si>
  <si>
    <t>90F</t>
  </si>
  <si>
    <t>90R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</si>
</sst>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4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1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0" fillId="0" borderId="0" xfId="0" applyNumberFormat="1"/>
    <xf numFmtId="164" fontId="0" fillId="2" borderId="0" xfId="0" applyNumberFormat="1" applyFill="1"/>
    <xf numFmtId="0" fontId="0" fillId="2" borderId="0" xfId="0" applyFill="1"/>
    <xf numFmtId="2" fontId="0" fillId="0" borderId="0" xfId="0" applyNumberFormat="1"/>
    <xf numFmtId="14" fontId="0" fillId="0" borderId="0" xfId="0" applyNumberFormat="1"/>
    <xf numFmtId="0" fontId="0" fillId="0" borderId="19" xfId="0" applyBorder="1"/>
    <xf numFmtId="0" fontId="0" fillId="0" borderId="19" xfId="0" applyFill="1" applyBorder="1"/>
    <xf numFmtId="0" fontId="0" fillId="0" borderId="21" xfId="0" applyBorder="1"/>
    <xf numFmtId="1" fontId="0" fillId="0" borderId="19" xfId="0" applyNumberFormat="1" applyBorder="1"/>
    <xf numFmtId="0" fontId="0" fillId="0" borderId="20" xfId="0" applyBorder="1"/>
    <xf numFmtId="2" fontId="0" fillId="0" borderId="19" xfId="0" applyNumberFormat="1" applyBorder="1"/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4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Heights</a:t>
            </a:r>
            <a:r>
              <a:rPr lang="en-US" baseline="0"/>
              <a:t> of first trial</a:t>
            </a:r>
            <a:endParaRPr lang="en-US"/>
          </a:p>
        </c:rich>
      </c:tx>
      <c:layout>
        <c:manualLayout>
          <c:xMode val="edge"/>
          <c:yMode val="edge"/>
          <c:x val="0.25023600174978128"/>
          <c:y val="3.6957238752235617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'co2 grafiek'!$A$2</c:f>
              <c:strCache>
                <c:ptCount val="1"/>
                <c:pt idx="0">
                  <c:v>412ppm F</c:v>
                </c:pt>
              </c:strCache>
            </c:strRef>
          </c:tx>
          <c:marker>
            <c:symbol val="none"/>
          </c:marker>
          <c:cat>
            <c:numRef>
              <c:f>'co2 grafiek'!$B$1:$G$1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grafiek'!$B$2:$G$2</c:f>
              <c:numCache>
                <c:formatCode>General</c:formatCode>
                <c:ptCount val="6"/>
                <c:pt idx="0">
                  <c:v>8.5399999999999991</c:v>
                </c:pt>
                <c:pt idx="1">
                  <c:v>23.12</c:v>
                </c:pt>
                <c:pt idx="2">
                  <c:v>58.45</c:v>
                </c:pt>
                <c:pt idx="3">
                  <c:v>78.3</c:v>
                </c:pt>
                <c:pt idx="4">
                  <c:v>81.510000000000005</c:v>
                </c:pt>
                <c:pt idx="5">
                  <c:v>81.86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'co2 grafiek'!$A$3</c:f>
              <c:strCache>
                <c:ptCount val="1"/>
                <c:pt idx="0">
                  <c:v>412ppm R</c:v>
                </c:pt>
              </c:strCache>
            </c:strRef>
          </c:tx>
          <c:marker>
            <c:symbol val="none"/>
          </c:marker>
          <c:cat>
            <c:numRef>
              <c:f>'co2 grafiek'!$B$1:$G$1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grafiek'!$B$3:$G$3</c:f>
              <c:numCache>
                <c:formatCode>General</c:formatCode>
                <c:ptCount val="6"/>
                <c:pt idx="0">
                  <c:v>8.7100000000000009</c:v>
                </c:pt>
                <c:pt idx="1">
                  <c:v>18.18</c:v>
                </c:pt>
                <c:pt idx="2">
                  <c:v>32.5</c:v>
                </c:pt>
                <c:pt idx="3">
                  <c:v>39.69</c:v>
                </c:pt>
                <c:pt idx="4">
                  <c:v>41</c:v>
                </c:pt>
                <c:pt idx="5">
                  <c:v>41.31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'co2 grafiek'!$A$4</c:f>
              <c:strCache>
                <c:ptCount val="1"/>
                <c:pt idx="0">
                  <c:v>700ppm F</c:v>
                </c:pt>
              </c:strCache>
            </c:strRef>
          </c:tx>
          <c:marker>
            <c:symbol val="none"/>
          </c:marker>
          <c:cat>
            <c:numRef>
              <c:f>'co2 grafiek'!$B$1:$G$1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grafiek'!$B$4:$G$4</c:f>
              <c:numCache>
                <c:formatCode>General</c:formatCode>
                <c:ptCount val="6"/>
                <c:pt idx="0">
                  <c:v>7.38</c:v>
                </c:pt>
                <c:pt idx="1">
                  <c:v>17.79</c:v>
                </c:pt>
                <c:pt idx="2">
                  <c:v>45.46</c:v>
                </c:pt>
                <c:pt idx="3">
                  <c:v>63.85</c:v>
                </c:pt>
                <c:pt idx="4">
                  <c:v>72.27</c:v>
                </c:pt>
                <c:pt idx="5">
                  <c:v>73.42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'co2 grafiek'!$A$5</c:f>
              <c:strCache>
                <c:ptCount val="1"/>
                <c:pt idx="0">
                  <c:v>700ppm R</c:v>
                </c:pt>
              </c:strCache>
            </c:strRef>
          </c:tx>
          <c:marker>
            <c:symbol val="none"/>
          </c:marker>
          <c:cat>
            <c:numRef>
              <c:f>'co2 grafiek'!$B$1:$G$1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grafiek'!$B$5:$G$5</c:f>
              <c:numCache>
                <c:formatCode>General</c:formatCode>
                <c:ptCount val="6"/>
                <c:pt idx="0">
                  <c:v>8.4700000000000006</c:v>
                </c:pt>
                <c:pt idx="1">
                  <c:v>16.489999999999998</c:v>
                </c:pt>
                <c:pt idx="2">
                  <c:v>30.93</c:v>
                </c:pt>
                <c:pt idx="3">
                  <c:v>40.57</c:v>
                </c:pt>
                <c:pt idx="4">
                  <c:v>41.81</c:v>
                </c:pt>
                <c:pt idx="5">
                  <c:v>42.12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43360"/>
        <c:axId val="212553728"/>
      </c:lineChart>
      <c:catAx>
        <c:axId val="21254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planting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553728"/>
        <c:crosses val="autoZero"/>
        <c:auto val="1"/>
        <c:lblAlgn val="ctr"/>
        <c:lblOffset val="100"/>
        <c:noMultiLvlLbl val="0"/>
      </c:catAx>
      <c:valAx>
        <c:axId val="212553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2543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Heights of second trial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'co2 grafiek'!$A$8</c:f>
              <c:strCache>
                <c:ptCount val="1"/>
                <c:pt idx="0">
                  <c:v>412ppm F</c:v>
                </c:pt>
              </c:strCache>
            </c:strRef>
          </c:tx>
          <c:marker>
            <c:symbol val="none"/>
          </c:marker>
          <c:cat>
            <c:numRef>
              <c:f>'co2 grafiek'!$B$7:$G$7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grafiek'!$B$8:$G$8</c:f>
              <c:numCache>
                <c:formatCode>General</c:formatCode>
                <c:ptCount val="6"/>
                <c:pt idx="0">
                  <c:v>9.2100000000000009</c:v>
                </c:pt>
                <c:pt idx="1">
                  <c:v>22.69</c:v>
                </c:pt>
                <c:pt idx="2">
                  <c:v>69.540000000000006</c:v>
                </c:pt>
                <c:pt idx="3">
                  <c:v>88.92</c:v>
                </c:pt>
                <c:pt idx="4">
                  <c:v>93.39</c:v>
                </c:pt>
                <c:pt idx="5">
                  <c:v>94.15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'co2 grafiek'!$A$9</c:f>
              <c:strCache>
                <c:ptCount val="1"/>
                <c:pt idx="0">
                  <c:v>412ppm R</c:v>
                </c:pt>
              </c:strCache>
            </c:strRef>
          </c:tx>
          <c:marker>
            <c:symbol val="none"/>
          </c:marker>
          <c:cat>
            <c:numRef>
              <c:f>'co2 grafiek'!$B$7:$G$7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grafiek'!$B$9:$G$9</c:f>
              <c:numCache>
                <c:formatCode>General</c:formatCode>
                <c:ptCount val="6"/>
                <c:pt idx="0">
                  <c:v>6.92</c:v>
                </c:pt>
                <c:pt idx="1">
                  <c:v>13.15</c:v>
                </c:pt>
                <c:pt idx="2">
                  <c:v>29.39</c:v>
                </c:pt>
                <c:pt idx="3">
                  <c:v>49.23</c:v>
                </c:pt>
                <c:pt idx="4">
                  <c:v>54.62</c:v>
                </c:pt>
                <c:pt idx="5">
                  <c:v>55.85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'co2 grafiek'!$A$10</c:f>
              <c:strCache>
                <c:ptCount val="1"/>
                <c:pt idx="0">
                  <c:v>700ppm F</c:v>
                </c:pt>
              </c:strCache>
            </c:strRef>
          </c:tx>
          <c:marker>
            <c:symbol val="none"/>
          </c:marker>
          <c:cat>
            <c:numRef>
              <c:f>'co2 grafiek'!$B$7:$G$7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grafiek'!$B$10:$G$10</c:f>
              <c:numCache>
                <c:formatCode>General</c:formatCode>
                <c:ptCount val="6"/>
                <c:pt idx="0">
                  <c:v>6.67</c:v>
                </c:pt>
                <c:pt idx="1">
                  <c:v>13.96</c:v>
                </c:pt>
                <c:pt idx="2">
                  <c:v>35.619999999999997</c:v>
                </c:pt>
                <c:pt idx="3">
                  <c:v>58</c:v>
                </c:pt>
                <c:pt idx="4">
                  <c:v>75.08</c:v>
                </c:pt>
                <c:pt idx="5">
                  <c:v>77.92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'co2 grafiek'!$A$11</c:f>
              <c:strCache>
                <c:ptCount val="1"/>
                <c:pt idx="0">
                  <c:v>700ppm R</c:v>
                </c:pt>
              </c:strCache>
            </c:strRef>
          </c:tx>
          <c:marker>
            <c:symbol val="none"/>
          </c:marker>
          <c:cat>
            <c:numRef>
              <c:f>'co2 grafiek'!$B$7:$G$7</c:f>
              <c:numCache>
                <c:formatCode>General</c:formatCode>
                <c:ptCount val="6"/>
                <c:pt idx="0">
                  <c:v>14</c:v>
                </c:pt>
                <c:pt idx="1">
                  <c:v>28</c:v>
                </c:pt>
                <c:pt idx="2">
                  <c:v>42</c:v>
                </c:pt>
                <c:pt idx="3">
                  <c:v>56</c:v>
                </c:pt>
                <c:pt idx="4">
                  <c:v>70</c:v>
                </c:pt>
                <c:pt idx="5">
                  <c:v>84</c:v>
                </c:pt>
              </c:numCache>
            </c:numRef>
          </c:cat>
          <c:val>
            <c:numRef>
              <c:f>'co2 grafiek'!$B$11:$G$11</c:f>
              <c:numCache>
                <c:formatCode>General</c:formatCode>
                <c:ptCount val="6"/>
                <c:pt idx="0">
                  <c:v>6.64</c:v>
                </c:pt>
                <c:pt idx="1">
                  <c:v>13.55</c:v>
                </c:pt>
                <c:pt idx="2">
                  <c:v>33.729999999999997</c:v>
                </c:pt>
                <c:pt idx="3">
                  <c:v>66.73</c:v>
                </c:pt>
                <c:pt idx="4">
                  <c:v>72.81</c:v>
                </c:pt>
                <c:pt idx="5">
                  <c:v>73.459999999999994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85088"/>
        <c:axId val="212595456"/>
      </c:lineChart>
      <c:catAx>
        <c:axId val="2125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planting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595456"/>
        <c:crosses val="autoZero"/>
        <c:auto val="1"/>
        <c:lblAlgn val="ctr"/>
        <c:lblOffset val="100"/>
        <c:noMultiLvlLbl val="0"/>
      </c:catAx>
      <c:valAx>
        <c:axId val="212595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2585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'water grafiek'!$A$2</c:f>
              <c:strCache>
                <c:ptCount val="1"/>
                <c:pt idx="0">
                  <c:v>45F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'water grafiek'!$B$1:$F$1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grafiek'!$B$2:$F$2</c:f>
              <c:numCache>
                <c:formatCode>General</c:formatCode>
                <c:ptCount val="5"/>
                <c:pt idx="0">
                  <c:v>12.13</c:v>
                </c:pt>
                <c:pt idx="1">
                  <c:v>25.19</c:v>
                </c:pt>
                <c:pt idx="2">
                  <c:v>44.31</c:v>
                </c:pt>
                <c:pt idx="3">
                  <c:v>59.13</c:v>
                </c:pt>
                <c:pt idx="4">
                  <c:v>68.69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'water grafiek'!$A$4</c:f>
              <c:strCache>
                <c:ptCount val="1"/>
                <c:pt idx="0">
                  <c:v>45R</c:v>
                </c:pt>
              </c:strCache>
            </c:strRef>
          </c:tx>
          <c:spPr>
            <a:ln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numRef>
              <c:f>'water grafiek'!$B$1:$F$1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grafiek'!$B$4:$F$4</c:f>
              <c:numCache>
                <c:formatCode>General</c:formatCode>
                <c:ptCount val="5"/>
                <c:pt idx="0">
                  <c:v>10.69</c:v>
                </c:pt>
                <c:pt idx="1">
                  <c:v>25.75</c:v>
                </c:pt>
                <c:pt idx="2">
                  <c:v>42.81</c:v>
                </c:pt>
                <c:pt idx="3">
                  <c:v>58.31</c:v>
                </c:pt>
                <c:pt idx="4">
                  <c:v>63.5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'water grafiek'!$A$5</c:f>
              <c:strCache>
                <c:ptCount val="1"/>
                <c:pt idx="0">
                  <c:v>65F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'water grafiek'!$B$1:$F$1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grafiek'!$B$5:$F$5</c:f>
              <c:numCache>
                <c:formatCode>General</c:formatCode>
                <c:ptCount val="5"/>
                <c:pt idx="0">
                  <c:v>10.88</c:v>
                </c:pt>
                <c:pt idx="1">
                  <c:v>26.94</c:v>
                </c:pt>
                <c:pt idx="2">
                  <c:v>47.94</c:v>
                </c:pt>
                <c:pt idx="3">
                  <c:v>62.69</c:v>
                </c:pt>
                <c:pt idx="4">
                  <c:v>67.88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'water grafiek'!$A$7</c:f>
              <c:strCache>
                <c:ptCount val="1"/>
                <c:pt idx="0">
                  <c:v>65R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'water grafiek'!$B$1:$F$1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grafiek'!$B$7:$F$7</c:f>
              <c:numCache>
                <c:formatCode>General</c:formatCode>
                <c:ptCount val="5"/>
                <c:pt idx="0">
                  <c:v>10.25</c:v>
                </c:pt>
                <c:pt idx="1">
                  <c:v>21.69</c:v>
                </c:pt>
                <c:pt idx="2">
                  <c:v>39.380000000000003</c:v>
                </c:pt>
                <c:pt idx="3">
                  <c:v>55.5</c:v>
                </c:pt>
                <c:pt idx="4">
                  <c:v>60.56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'water grafiek'!$A$8</c:f>
              <c:strCache>
                <c:ptCount val="1"/>
                <c:pt idx="0">
                  <c:v>90F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'water grafiek'!$B$1:$F$1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grafiek'!$B$8:$F$8</c:f>
              <c:numCache>
                <c:formatCode>General</c:formatCode>
                <c:ptCount val="5"/>
                <c:pt idx="0">
                  <c:v>8.25</c:v>
                </c:pt>
                <c:pt idx="1">
                  <c:v>14.75</c:v>
                </c:pt>
                <c:pt idx="2">
                  <c:v>29.31</c:v>
                </c:pt>
                <c:pt idx="3">
                  <c:v>42.06</c:v>
                </c:pt>
                <c:pt idx="4">
                  <c:v>56.38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'water grafiek'!$A$9</c:f>
              <c:strCache>
                <c:ptCount val="1"/>
                <c:pt idx="0">
                  <c:v>90R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'water grafiek'!$B$1:$F$1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grafiek'!$B$9:$F$9</c:f>
              <c:numCache>
                <c:formatCode>General</c:formatCode>
                <c:ptCount val="5"/>
                <c:pt idx="0">
                  <c:v>7.81</c:v>
                </c:pt>
                <c:pt idx="1">
                  <c:v>13.81</c:v>
                </c:pt>
                <c:pt idx="2">
                  <c:v>25.88</c:v>
                </c:pt>
                <c:pt idx="3">
                  <c:v>41.31</c:v>
                </c:pt>
                <c:pt idx="4">
                  <c:v>59.75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48480"/>
        <c:axId val="212950400"/>
      </c:lineChart>
      <c:catAx>
        <c:axId val="21294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planting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950400"/>
        <c:crosses val="autoZero"/>
        <c:auto val="1"/>
        <c:lblAlgn val="ctr"/>
        <c:lblOffset val="100"/>
        <c:noMultiLvlLbl val="0"/>
      </c:catAx>
      <c:valAx>
        <c:axId val="212950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(cm)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9484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'water grafiek'!$A$11</c:f>
              <c:strCache>
                <c:ptCount val="1"/>
                <c:pt idx="0">
                  <c:v>45F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'water grafiek'!$B$10:$F$10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grafiek'!$B$11:$F$11</c:f>
              <c:numCache>
                <c:formatCode>General</c:formatCode>
                <c:ptCount val="5"/>
                <c:pt idx="0">
                  <c:v>14.81</c:v>
                </c:pt>
                <c:pt idx="1">
                  <c:v>32.880000000000003</c:v>
                </c:pt>
                <c:pt idx="2">
                  <c:v>50.38</c:v>
                </c:pt>
                <c:pt idx="3">
                  <c:v>71</c:v>
                </c:pt>
                <c:pt idx="4">
                  <c:v>73.5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'water grafiek'!$A$13</c:f>
              <c:strCache>
                <c:ptCount val="1"/>
                <c:pt idx="0">
                  <c:v>45R</c:v>
                </c:pt>
              </c:strCache>
            </c:strRef>
          </c:tx>
          <c:spPr>
            <a:ln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numRef>
              <c:f>'water grafiek'!$B$10:$F$10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grafiek'!$B$13:$F$13</c:f>
              <c:numCache>
                <c:formatCode>General</c:formatCode>
                <c:ptCount val="5"/>
                <c:pt idx="0">
                  <c:v>14.69</c:v>
                </c:pt>
                <c:pt idx="1">
                  <c:v>28.75</c:v>
                </c:pt>
                <c:pt idx="2">
                  <c:v>46.44</c:v>
                </c:pt>
                <c:pt idx="3">
                  <c:v>62.31</c:v>
                </c:pt>
                <c:pt idx="4">
                  <c:v>64.63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'water grafiek'!$A$14</c:f>
              <c:strCache>
                <c:ptCount val="1"/>
                <c:pt idx="0">
                  <c:v>65F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'water grafiek'!$B$10:$F$10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grafiek'!$B$14:$F$14</c:f>
              <c:numCache>
                <c:formatCode>General</c:formatCode>
                <c:ptCount val="5"/>
                <c:pt idx="0">
                  <c:v>14.69</c:v>
                </c:pt>
                <c:pt idx="1">
                  <c:v>31.38</c:v>
                </c:pt>
                <c:pt idx="2">
                  <c:v>50.69</c:v>
                </c:pt>
                <c:pt idx="3">
                  <c:v>69.31</c:v>
                </c:pt>
                <c:pt idx="4">
                  <c:v>71.88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'water grafiek'!$A$16</c:f>
              <c:strCache>
                <c:ptCount val="1"/>
                <c:pt idx="0">
                  <c:v>65R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'water grafiek'!$B$10:$F$10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grafiek'!$B$16:$F$16</c:f>
              <c:numCache>
                <c:formatCode>General</c:formatCode>
                <c:ptCount val="5"/>
                <c:pt idx="0">
                  <c:v>13.38</c:v>
                </c:pt>
                <c:pt idx="1">
                  <c:v>28.19</c:v>
                </c:pt>
                <c:pt idx="2">
                  <c:v>40.75</c:v>
                </c:pt>
                <c:pt idx="3">
                  <c:v>52.81</c:v>
                </c:pt>
                <c:pt idx="4">
                  <c:v>56.56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'water grafiek'!$A$17</c:f>
              <c:strCache>
                <c:ptCount val="1"/>
                <c:pt idx="0">
                  <c:v>90F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'water grafiek'!$B$10:$F$10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grafiek'!$B$17:$F$17</c:f>
              <c:numCache>
                <c:formatCode>General</c:formatCode>
                <c:ptCount val="5"/>
                <c:pt idx="0">
                  <c:v>8.94</c:v>
                </c:pt>
                <c:pt idx="1">
                  <c:v>17.190000000000001</c:v>
                </c:pt>
                <c:pt idx="2">
                  <c:v>29.06</c:v>
                </c:pt>
                <c:pt idx="3">
                  <c:v>44.38</c:v>
                </c:pt>
                <c:pt idx="4">
                  <c:v>47.13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'water grafiek'!$A$18</c:f>
              <c:strCache>
                <c:ptCount val="1"/>
                <c:pt idx="0">
                  <c:v>90R</c:v>
                </c:pt>
              </c:strCache>
            </c:strRef>
          </c:tx>
          <c:spPr>
            <a:ln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'water grafiek'!$B$10:$F$10</c:f>
              <c:numCache>
                <c:formatCode>General</c:formatCode>
                <c:ptCount val="5"/>
                <c:pt idx="0">
                  <c:v>21</c:v>
                </c:pt>
                <c:pt idx="1">
                  <c:v>35</c:v>
                </c:pt>
                <c:pt idx="2">
                  <c:v>49</c:v>
                </c:pt>
                <c:pt idx="3">
                  <c:v>63</c:v>
                </c:pt>
                <c:pt idx="4">
                  <c:v>77</c:v>
                </c:pt>
              </c:numCache>
            </c:numRef>
          </c:cat>
          <c:val>
            <c:numRef>
              <c:f>'water grafiek'!$B$18:$F$18</c:f>
              <c:numCache>
                <c:formatCode>General</c:formatCode>
                <c:ptCount val="5"/>
                <c:pt idx="0">
                  <c:v>8.94</c:v>
                </c:pt>
                <c:pt idx="1">
                  <c:v>15.88</c:v>
                </c:pt>
                <c:pt idx="2">
                  <c:v>29.06</c:v>
                </c:pt>
                <c:pt idx="3">
                  <c:v>44.13</c:v>
                </c:pt>
                <c:pt idx="4">
                  <c:v>48.06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46240"/>
        <c:axId val="212748160"/>
      </c:lineChart>
      <c:catAx>
        <c:axId val="2127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planting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212748160"/>
        <c:crosses val="autoZero"/>
        <c:auto val="1"/>
        <c:lblAlgn val="ctr"/>
        <c:lblOffset val="100"/>
        <c:noMultiLvlLbl val="0"/>
      </c:catAx>
      <c:valAx>
        <c:axId val="212748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(cm)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7462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ln>
          <a:solidFill>
            <a:srgbClr val="FF0000"/>
          </a:solidFill>
          <a:prstDash val="sysDash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19050</xdr:rowOff>
    </xdr:from>
    <xdr:to>
      <xdr:col>18</xdr:col>
      <xdr:colOff>304800</xdr:colOff>
      <xdr:row>10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485775</xdr:colOff>
      <xdr:row>7</xdr:row>
      <xdr:rowOff>161925</xdr:rowOff>
    </xdr:from>
    <xdr:to>
      <xdr:col>15</xdr:col>
      <xdr:colOff>180975</xdr:colOff>
      <xdr:row>18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0</xdr:row>
      <xdr:rowOff>57150</xdr:rowOff>
    </xdr:from>
    <xdr:to>
      <xdr:col>18</xdr:col>
      <xdr:colOff>285750</xdr:colOff>
      <xdr:row>12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352425</xdr:colOff>
      <xdr:row>13</xdr:row>
      <xdr:rowOff>91587</xdr:rowOff>
    </xdr:from>
    <xdr:to>
      <xdr:col>14</xdr:col>
      <xdr:colOff>344365</xdr:colOff>
      <xdr:row>28</xdr:row>
      <xdr:rowOff>87923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C15" sqref="C15:L22"/>
    </sheetView>
  </sheetViews>
  <sheetFormatPr defaultRowHeight="15" x14ac:dyDescent="0.25"/>
  <cols>
    <col min="2" max="2" width="20.85546875" bestFit="1" customWidth="1"/>
    <col min="3" max="3" width="12" bestFit="1" customWidth="1"/>
    <col min="10" max="11" width="10.7109375" bestFit="1" customWidth="1"/>
  </cols>
  <sheetData>
    <row r="1" spans="1:12" s="6" customFormat="1" x14ac:dyDescent="0.25">
      <c r="B1" s="14"/>
      <c r="C1" s="18" t="s">
        <v>173</v>
      </c>
      <c r="G1" s="21"/>
      <c r="H1" s="6" t="s">
        <v>174</v>
      </c>
      <c r="L1" s="20"/>
    </row>
    <row r="2" spans="1:12" x14ac:dyDescent="0.25">
      <c r="C2" s="32"/>
      <c r="D2" s="32" t="s">
        <v>73</v>
      </c>
      <c r="E2" s="32" t="s">
        <v>72</v>
      </c>
      <c r="F2" s="32" t="s">
        <v>71</v>
      </c>
      <c r="G2" s="32" t="s">
        <v>144</v>
      </c>
      <c r="H2" s="32"/>
      <c r="I2" s="32" t="s">
        <v>73</v>
      </c>
      <c r="J2" s="32" t="s">
        <v>72</v>
      </c>
      <c r="K2" s="32" t="s">
        <v>71</v>
      </c>
      <c r="L2" s="32" t="s">
        <v>144</v>
      </c>
    </row>
    <row r="3" spans="1:12" x14ac:dyDescent="0.25">
      <c r="A3" s="8"/>
      <c r="B3" s="8"/>
      <c r="C3" s="32" t="s">
        <v>145</v>
      </c>
      <c r="D3" s="32">
        <v>5</v>
      </c>
      <c r="E3" s="32">
        <v>35</v>
      </c>
      <c r="F3" s="32">
        <v>54</v>
      </c>
      <c r="G3" s="32">
        <v>137</v>
      </c>
      <c r="H3" s="33" t="s">
        <v>145</v>
      </c>
      <c r="I3" s="32">
        <v>4</v>
      </c>
      <c r="J3" s="32">
        <v>33</v>
      </c>
      <c r="K3" s="32">
        <v>63</v>
      </c>
      <c r="L3" s="32">
        <v>130</v>
      </c>
    </row>
    <row r="4" spans="1:12" x14ac:dyDescent="0.25">
      <c r="A4" s="8"/>
      <c r="B4" s="8"/>
      <c r="C4" s="32" t="s">
        <v>146</v>
      </c>
      <c r="D4" s="32">
        <v>5</v>
      </c>
      <c r="E4" s="32">
        <v>33</v>
      </c>
      <c r="F4" s="32">
        <v>53</v>
      </c>
      <c r="G4" s="32">
        <v>137</v>
      </c>
      <c r="H4" s="33" t="s">
        <v>146</v>
      </c>
      <c r="I4" s="32">
        <v>5</v>
      </c>
      <c r="J4" s="32">
        <v>35</v>
      </c>
      <c r="K4" s="32">
        <v>64</v>
      </c>
      <c r="L4" s="32">
        <v>130</v>
      </c>
    </row>
    <row r="5" spans="1:12" x14ac:dyDescent="0.25">
      <c r="A5" s="8"/>
      <c r="B5" s="8"/>
      <c r="C5" s="32" t="s">
        <v>147</v>
      </c>
      <c r="D5" s="32">
        <v>6</v>
      </c>
      <c r="E5" s="32">
        <v>37</v>
      </c>
      <c r="F5" s="32">
        <v>61</v>
      </c>
      <c r="G5" s="32">
        <v>137</v>
      </c>
      <c r="H5" s="33" t="s">
        <v>147</v>
      </c>
      <c r="I5" s="32">
        <v>6</v>
      </c>
      <c r="J5" s="32">
        <v>37</v>
      </c>
      <c r="K5" s="32">
        <v>65</v>
      </c>
      <c r="L5" s="32">
        <v>134</v>
      </c>
    </row>
    <row r="6" spans="1:12" x14ac:dyDescent="0.25">
      <c r="A6" s="8"/>
      <c r="B6" s="8"/>
      <c r="C6" s="33" t="s">
        <v>148</v>
      </c>
      <c r="D6" s="32">
        <v>5</v>
      </c>
      <c r="E6" s="32">
        <v>35</v>
      </c>
      <c r="F6" s="32">
        <v>56</v>
      </c>
      <c r="G6" s="32">
        <v>137</v>
      </c>
      <c r="H6" s="33" t="s">
        <v>148</v>
      </c>
      <c r="I6" s="32">
        <v>6</v>
      </c>
      <c r="J6" s="32">
        <v>38</v>
      </c>
      <c r="K6" s="32">
        <v>55</v>
      </c>
      <c r="L6" s="32">
        <v>134</v>
      </c>
    </row>
    <row r="7" spans="1:12" s="6" customFormat="1" x14ac:dyDescent="0.25">
      <c r="A7" s="8"/>
      <c r="B7" s="8"/>
      <c r="C7" s="18" t="s">
        <v>173</v>
      </c>
      <c r="G7" s="21"/>
      <c r="H7" s="6" t="s">
        <v>174</v>
      </c>
      <c r="I7" s="32"/>
      <c r="J7" s="32"/>
      <c r="K7" s="32"/>
      <c r="L7" s="32"/>
    </row>
    <row r="8" spans="1:12" s="6" customFormat="1" x14ac:dyDescent="0.25">
      <c r="A8" s="8"/>
      <c r="B8" s="8"/>
      <c r="C8" s="18"/>
      <c r="D8" s="32" t="s">
        <v>73</v>
      </c>
      <c r="E8" s="32" t="s">
        <v>72</v>
      </c>
      <c r="F8" s="32" t="s">
        <v>71</v>
      </c>
      <c r="G8" s="32" t="s">
        <v>144</v>
      </c>
      <c r="H8" s="32"/>
      <c r="I8" s="32" t="s">
        <v>73</v>
      </c>
      <c r="J8" s="32" t="s">
        <v>72</v>
      </c>
      <c r="K8" s="32" t="s">
        <v>71</v>
      </c>
      <c r="L8" s="32" t="s">
        <v>144</v>
      </c>
    </row>
    <row r="9" spans="1:12" x14ac:dyDescent="0.25">
      <c r="A9" s="8"/>
      <c r="B9" s="8"/>
      <c r="C9" s="33" t="s">
        <v>149</v>
      </c>
      <c r="D9" s="32">
        <v>6</v>
      </c>
      <c r="E9" s="32">
        <v>31</v>
      </c>
      <c r="F9" s="32">
        <v>48</v>
      </c>
      <c r="G9" s="32">
        <v>118</v>
      </c>
      <c r="H9" s="33" t="s">
        <v>149</v>
      </c>
      <c r="I9" s="32">
        <v>6</v>
      </c>
      <c r="J9" s="32">
        <v>32</v>
      </c>
      <c r="K9" s="32">
        <v>49</v>
      </c>
      <c r="L9" s="32">
        <v>120</v>
      </c>
    </row>
    <row r="10" spans="1:12" x14ac:dyDescent="0.25">
      <c r="A10" s="8"/>
      <c r="B10" s="8"/>
      <c r="C10" s="33" t="s">
        <v>160</v>
      </c>
      <c r="D10" s="32">
        <v>6</v>
      </c>
      <c r="E10" s="32">
        <v>31</v>
      </c>
      <c r="F10" s="32">
        <v>48</v>
      </c>
      <c r="G10" s="32">
        <v>118</v>
      </c>
      <c r="H10" s="33" t="s">
        <v>160</v>
      </c>
      <c r="I10" s="32">
        <v>6</v>
      </c>
      <c r="J10" s="32">
        <v>32</v>
      </c>
      <c r="K10" s="32">
        <v>49</v>
      </c>
      <c r="L10" s="32">
        <v>120</v>
      </c>
    </row>
    <row r="11" spans="1:12" x14ac:dyDescent="0.25">
      <c r="A11" s="8"/>
      <c r="B11" s="8"/>
      <c r="C11" s="33" t="s">
        <v>150</v>
      </c>
      <c r="D11" s="32">
        <v>6</v>
      </c>
      <c r="E11" s="32">
        <v>31</v>
      </c>
      <c r="F11" s="32">
        <v>48</v>
      </c>
      <c r="G11" s="32">
        <v>118</v>
      </c>
      <c r="H11" s="33" t="s">
        <v>150</v>
      </c>
      <c r="I11" s="32">
        <v>6</v>
      </c>
      <c r="J11" s="32">
        <v>32</v>
      </c>
      <c r="K11" s="32">
        <v>49</v>
      </c>
      <c r="L11" s="32">
        <v>120</v>
      </c>
    </row>
    <row r="12" spans="1:12" x14ac:dyDescent="0.25">
      <c r="A12" s="8"/>
      <c r="B12" s="8"/>
      <c r="C12" s="33" t="s">
        <v>151</v>
      </c>
      <c r="D12" s="32">
        <v>6</v>
      </c>
      <c r="E12" s="32">
        <v>31</v>
      </c>
      <c r="F12" s="32">
        <v>48</v>
      </c>
      <c r="G12" s="32">
        <v>118</v>
      </c>
      <c r="H12" s="33" t="s">
        <v>151</v>
      </c>
      <c r="I12" s="32">
        <v>6</v>
      </c>
      <c r="J12" s="32">
        <v>32</v>
      </c>
      <c r="K12" s="32">
        <v>49</v>
      </c>
      <c r="L12" s="32">
        <v>120</v>
      </c>
    </row>
    <row r="13" spans="1:12" x14ac:dyDescent="0.25">
      <c r="A13" s="8"/>
      <c r="B13" s="7"/>
      <c r="C13" s="33" t="s">
        <v>175</v>
      </c>
      <c r="D13" s="32">
        <v>6</v>
      </c>
      <c r="E13" s="32">
        <v>35</v>
      </c>
      <c r="F13" s="32">
        <v>55</v>
      </c>
      <c r="G13" s="32">
        <v>140</v>
      </c>
      <c r="H13" s="33" t="s">
        <v>175</v>
      </c>
      <c r="I13" s="32">
        <v>6</v>
      </c>
      <c r="J13" s="32">
        <v>32</v>
      </c>
      <c r="K13" s="32">
        <v>49</v>
      </c>
      <c r="L13" s="32">
        <v>127</v>
      </c>
    </row>
    <row r="14" spans="1:12" x14ac:dyDescent="0.25">
      <c r="A14" s="8"/>
      <c r="B14" s="7"/>
      <c r="C14" s="33" t="s">
        <v>176</v>
      </c>
      <c r="D14" s="32">
        <v>6</v>
      </c>
      <c r="E14" s="32">
        <v>35</v>
      </c>
      <c r="F14" s="32">
        <v>55</v>
      </c>
      <c r="G14" s="32">
        <v>140</v>
      </c>
      <c r="H14" s="33" t="s">
        <v>176</v>
      </c>
      <c r="I14" s="32">
        <v>6</v>
      </c>
      <c r="J14" s="32">
        <v>32</v>
      </c>
      <c r="K14" s="32">
        <v>49</v>
      </c>
      <c r="L14" s="32">
        <v>127</v>
      </c>
    </row>
    <row r="15" spans="1:12" s="6" customFormat="1" x14ac:dyDescent="0.25">
      <c r="A15" s="8"/>
      <c r="B15" s="7"/>
      <c r="C15" s="18" t="s">
        <v>173</v>
      </c>
      <c r="G15" s="21"/>
      <c r="H15" s="6" t="s">
        <v>174</v>
      </c>
      <c r="I15" s="32"/>
      <c r="J15" s="32"/>
      <c r="K15" s="32"/>
      <c r="L15" s="32"/>
    </row>
    <row r="16" spans="1:12" s="6" customFormat="1" x14ac:dyDescent="0.25">
      <c r="A16" s="8"/>
      <c r="B16" s="7"/>
      <c r="C16" s="18"/>
      <c r="D16" s="32" t="s">
        <v>73</v>
      </c>
      <c r="E16" s="32" t="s">
        <v>72</v>
      </c>
      <c r="F16" s="32" t="s">
        <v>71</v>
      </c>
      <c r="G16" s="32" t="s">
        <v>144</v>
      </c>
      <c r="H16" s="32"/>
      <c r="I16" s="32" t="s">
        <v>73</v>
      </c>
      <c r="J16" s="32" t="s">
        <v>72</v>
      </c>
      <c r="K16" s="32" t="s">
        <v>71</v>
      </c>
      <c r="L16" s="32" t="s">
        <v>144</v>
      </c>
    </row>
    <row r="17" spans="1:12" x14ac:dyDescent="0.25">
      <c r="A17" s="8"/>
      <c r="B17" s="7"/>
      <c r="C17" s="33" t="s">
        <v>153</v>
      </c>
      <c r="D17" s="32">
        <v>4</v>
      </c>
      <c r="E17" s="32">
        <v>39</v>
      </c>
      <c r="F17" s="32">
        <v>48</v>
      </c>
      <c r="G17" s="32">
        <v>126</v>
      </c>
      <c r="H17" s="33" t="s">
        <v>153</v>
      </c>
      <c r="I17" s="32">
        <v>6</v>
      </c>
      <c r="J17" s="32">
        <v>33</v>
      </c>
      <c r="K17" s="32">
        <v>43</v>
      </c>
      <c r="L17" s="32">
        <v>111</v>
      </c>
    </row>
    <row r="18" spans="1:12" x14ac:dyDescent="0.25">
      <c r="A18" s="8"/>
      <c r="B18" s="7"/>
      <c r="C18" s="33" t="s">
        <v>154</v>
      </c>
      <c r="D18" s="32">
        <v>4</v>
      </c>
      <c r="E18" s="32">
        <v>39</v>
      </c>
      <c r="F18" s="32">
        <v>48</v>
      </c>
      <c r="G18" s="32">
        <v>126</v>
      </c>
      <c r="H18" s="33" t="s">
        <v>154</v>
      </c>
      <c r="I18" s="32">
        <v>5</v>
      </c>
      <c r="J18" s="32">
        <v>33</v>
      </c>
      <c r="K18" s="32">
        <v>43</v>
      </c>
      <c r="L18" s="32">
        <v>111</v>
      </c>
    </row>
    <row r="19" spans="1:12" x14ac:dyDescent="0.25">
      <c r="A19" s="8"/>
      <c r="B19" s="7"/>
      <c r="C19" s="33" t="s">
        <v>155</v>
      </c>
      <c r="D19" s="32">
        <v>3</v>
      </c>
      <c r="E19" s="32">
        <v>35</v>
      </c>
      <c r="F19" s="32">
        <v>62</v>
      </c>
      <c r="G19" s="32">
        <v>126</v>
      </c>
      <c r="H19" s="33" t="s">
        <v>155</v>
      </c>
      <c r="I19" s="32">
        <v>3</v>
      </c>
      <c r="J19" s="32">
        <v>31</v>
      </c>
      <c r="K19" s="32">
        <v>47</v>
      </c>
      <c r="L19" s="32">
        <v>111</v>
      </c>
    </row>
    <row r="20" spans="1:12" x14ac:dyDescent="0.25">
      <c r="A20" s="8"/>
      <c r="B20" s="7"/>
      <c r="C20" s="33" t="s">
        <v>156</v>
      </c>
      <c r="D20" s="32">
        <v>4</v>
      </c>
      <c r="E20" s="32">
        <v>35</v>
      </c>
      <c r="F20" s="32">
        <v>62</v>
      </c>
      <c r="G20" s="32">
        <v>126</v>
      </c>
      <c r="H20" s="33" t="s">
        <v>156</v>
      </c>
      <c r="I20" s="32">
        <v>4</v>
      </c>
      <c r="J20" s="32">
        <v>31</v>
      </c>
      <c r="K20" s="32">
        <v>47</v>
      </c>
      <c r="L20" s="32">
        <v>111</v>
      </c>
    </row>
    <row r="21" spans="1:12" x14ac:dyDescent="0.25">
      <c r="A21" s="8"/>
      <c r="B21" s="7"/>
      <c r="C21" s="33" t="s">
        <v>158</v>
      </c>
      <c r="D21" s="32">
        <v>3</v>
      </c>
      <c r="E21" s="32">
        <v>38</v>
      </c>
      <c r="F21" s="32">
        <v>85</v>
      </c>
      <c r="G21" s="32">
        <v>162</v>
      </c>
      <c r="H21" s="33" t="s">
        <v>158</v>
      </c>
      <c r="I21" s="32">
        <v>3</v>
      </c>
      <c r="J21" s="32">
        <v>60</v>
      </c>
      <c r="K21" s="32" t="s">
        <v>143</v>
      </c>
      <c r="L21" s="32">
        <v>120</v>
      </c>
    </row>
    <row r="22" spans="1:12" x14ac:dyDescent="0.25">
      <c r="A22" s="8"/>
      <c r="B22" s="7"/>
      <c r="C22" s="33" t="s">
        <v>157</v>
      </c>
      <c r="D22" s="32">
        <v>3</v>
      </c>
      <c r="E22" s="32">
        <v>48</v>
      </c>
      <c r="F22" s="32">
        <v>85</v>
      </c>
      <c r="G22" s="32">
        <v>162</v>
      </c>
      <c r="H22" s="33" t="s">
        <v>157</v>
      </c>
      <c r="I22" s="32">
        <v>3</v>
      </c>
      <c r="J22" s="32">
        <v>75</v>
      </c>
      <c r="K22" s="32" t="s">
        <v>143</v>
      </c>
      <c r="L22" s="32">
        <v>120</v>
      </c>
    </row>
    <row r="23" spans="1:12" x14ac:dyDescent="0.25">
      <c r="A23" s="8"/>
      <c r="B23" s="7"/>
    </row>
    <row r="24" spans="1:12" x14ac:dyDescent="0.25">
      <c r="A24" s="8"/>
      <c r="B24" s="7"/>
    </row>
    <row r="25" spans="1:12" x14ac:dyDescent="0.25">
      <c r="A25" s="8"/>
      <c r="B25" s="7"/>
    </row>
    <row r="26" spans="1:12" x14ac:dyDescent="0.25">
      <c r="A26" s="8"/>
      <c r="B26" s="7"/>
    </row>
    <row r="27" spans="1:12" x14ac:dyDescent="0.25">
      <c r="A27" s="8"/>
      <c r="B27" s="8"/>
      <c r="J27" s="31"/>
    </row>
    <row r="28" spans="1:12" x14ac:dyDescent="0.25">
      <c r="J28" s="31"/>
    </row>
    <row r="30" spans="1:12" x14ac:dyDescent="0.25">
      <c r="J30" s="3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P15" sqref="P15"/>
    </sheetView>
  </sheetViews>
  <sheetFormatPr defaultRowHeight="15" x14ac:dyDescent="0.25"/>
  <sheetData>
    <row r="1" spans="1:7" ht="15.75" thickBot="1" x14ac:dyDescent="0.3">
      <c r="A1" s="38"/>
      <c r="B1" s="39">
        <v>14</v>
      </c>
      <c r="C1" s="39">
        <v>28</v>
      </c>
      <c r="D1" s="39">
        <v>42</v>
      </c>
      <c r="E1" s="39">
        <v>56</v>
      </c>
      <c r="F1" s="39">
        <v>70</v>
      </c>
      <c r="G1" s="39">
        <v>84</v>
      </c>
    </row>
    <row r="2" spans="1:7" ht="30.75" thickBot="1" x14ac:dyDescent="0.3">
      <c r="A2" s="40" t="s">
        <v>145</v>
      </c>
      <c r="B2" s="41">
        <v>8.5399999999999991</v>
      </c>
      <c r="C2" s="41">
        <v>23.12</v>
      </c>
      <c r="D2" s="41">
        <v>58.45</v>
      </c>
      <c r="E2" s="41">
        <v>78.3</v>
      </c>
      <c r="F2" s="41">
        <v>81.510000000000005</v>
      </c>
      <c r="G2" s="41">
        <v>81.86</v>
      </c>
    </row>
    <row r="3" spans="1:7" ht="30.75" thickBot="1" x14ac:dyDescent="0.3">
      <c r="A3" s="40" t="s">
        <v>146</v>
      </c>
      <c r="B3" s="41">
        <v>8.7100000000000009</v>
      </c>
      <c r="C3" s="41">
        <v>18.18</v>
      </c>
      <c r="D3" s="41">
        <v>32.5</v>
      </c>
      <c r="E3" s="41">
        <v>39.69</v>
      </c>
      <c r="F3" s="41">
        <v>41</v>
      </c>
      <c r="G3" s="41">
        <v>41.31</v>
      </c>
    </row>
    <row r="4" spans="1:7" ht="30.75" thickBot="1" x14ac:dyDescent="0.3">
      <c r="A4" s="40" t="s">
        <v>147</v>
      </c>
      <c r="B4" s="41">
        <v>7.38</v>
      </c>
      <c r="C4" s="41">
        <v>17.79</v>
      </c>
      <c r="D4" s="41">
        <v>45.46</v>
      </c>
      <c r="E4" s="41">
        <v>63.85</v>
      </c>
      <c r="F4" s="41">
        <v>72.27</v>
      </c>
      <c r="G4" s="41">
        <v>73.42</v>
      </c>
    </row>
    <row r="5" spans="1:7" ht="30.75" thickBot="1" x14ac:dyDescent="0.3">
      <c r="A5" s="40" t="s">
        <v>148</v>
      </c>
      <c r="B5" s="41">
        <v>8.4700000000000006</v>
      </c>
      <c r="C5" s="41">
        <v>16.489999999999998</v>
      </c>
      <c r="D5" s="41">
        <v>30.93</v>
      </c>
      <c r="E5" s="41">
        <v>40.57</v>
      </c>
      <c r="F5" s="41">
        <v>41.81</v>
      </c>
      <c r="G5" s="41">
        <v>42.12</v>
      </c>
    </row>
    <row r="6" spans="1:7" ht="15.75" thickBot="1" x14ac:dyDescent="0.3"/>
    <row r="7" spans="1:7" ht="15.75" thickBot="1" x14ac:dyDescent="0.3">
      <c r="B7" s="39">
        <v>14</v>
      </c>
      <c r="C7" s="39">
        <v>28</v>
      </c>
      <c r="D7" s="39">
        <v>42</v>
      </c>
      <c r="E7" s="39">
        <v>56</v>
      </c>
      <c r="F7" s="39">
        <v>70</v>
      </c>
      <c r="G7" s="39">
        <v>84</v>
      </c>
    </row>
    <row r="8" spans="1:7" ht="30.75" thickBot="1" x14ac:dyDescent="0.3">
      <c r="A8" s="38" t="s">
        <v>145</v>
      </c>
      <c r="B8" s="39">
        <v>9.2100000000000009</v>
      </c>
      <c r="C8" s="39">
        <v>22.69</v>
      </c>
      <c r="D8" s="39">
        <v>69.540000000000006</v>
      </c>
      <c r="E8" s="39">
        <v>88.92</v>
      </c>
      <c r="F8" s="39">
        <v>93.39</v>
      </c>
      <c r="G8" s="39">
        <v>94.15</v>
      </c>
    </row>
    <row r="9" spans="1:7" ht="30.75" thickBot="1" x14ac:dyDescent="0.3">
      <c r="A9" s="40" t="s">
        <v>146</v>
      </c>
      <c r="B9" s="41">
        <v>6.92</v>
      </c>
      <c r="C9" s="41">
        <v>13.15</v>
      </c>
      <c r="D9" s="41">
        <v>29.39</v>
      </c>
      <c r="E9" s="41">
        <v>49.23</v>
      </c>
      <c r="F9" s="41">
        <v>54.62</v>
      </c>
      <c r="G9" s="41">
        <v>55.85</v>
      </c>
    </row>
    <row r="10" spans="1:7" ht="30.75" thickBot="1" x14ac:dyDescent="0.3">
      <c r="A10" s="40" t="s">
        <v>147</v>
      </c>
      <c r="B10" s="41">
        <v>6.67</v>
      </c>
      <c r="C10" s="41">
        <v>13.96</v>
      </c>
      <c r="D10" s="41">
        <v>35.619999999999997</v>
      </c>
      <c r="E10" s="41">
        <v>58</v>
      </c>
      <c r="F10" s="41">
        <v>75.08</v>
      </c>
      <c r="G10" s="41">
        <v>77.92</v>
      </c>
    </row>
    <row r="11" spans="1:7" ht="30.75" thickBot="1" x14ac:dyDescent="0.3">
      <c r="A11" s="40" t="s">
        <v>148</v>
      </c>
      <c r="B11" s="41">
        <v>6.64</v>
      </c>
      <c r="C11" s="41">
        <v>13.55</v>
      </c>
      <c r="D11" s="41">
        <v>33.729999999999997</v>
      </c>
      <c r="E11" s="41">
        <v>66.73</v>
      </c>
      <c r="F11" s="41">
        <v>72.81</v>
      </c>
      <c r="G11" s="41">
        <v>73.459999999999994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="130" zoomScaleNormal="130" workbookViewId="0">
      <selection activeCell="Q19" sqref="Q19"/>
    </sheetView>
  </sheetViews>
  <sheetFormatPr defaultRowHeight="15" x14ac:dyDescent="0.25"/>
  <sheetData>
    <row r="1" spans="1:6" ht="15.75" thickBot="1" x14ac:dyDescent="0.3">
      <c r="B1" s="43">
        <v>21</v>
      </c>
      <c r="C1" s="43">
        <v>35</v>
      </c>
      <c r="D1" s="43">
        <v>49</v>
      </c>
      <c r="E1" s="43">
        <v>63</v>
      </c>
      <c r="F1">
        <v>77</v>
      </c>
    </row>
    <row r="2" spans="1:6" x14ac:dyDescent="0.25">
      <c r="A2" s="45" t="s">
        <v>190</v>
      </c>
      <c r="B2" s="45">
        <v>12.13</v>
      </c>
      <c r="C2" s="45">
        <v>25.19</v>
      </c>
      <c r="D2" s="45">
        <v>44.31</v>
      </c>
      <c r="E2" s="45">
        <v>59.13</v>
      </c>
      <c r="F2" s="45">
        <v>68.69</v>
      </c>
    </row>
    <row r="3" spans="1:6" ht="15.75" thickBot="1" x14ac:dyDescent="0.3">
      <c r="A3" s="46"/>
      <c r="B3" s="46"/>
      <c r="C3" s="46"/>
      <c r="D3" s="46"/>
      <c r="E3" s="46"/>
      <c r="F3" s="46"/>
    </row>
    <row r="4" spans="1:6" ht="15.75" thickBot="1" x14ac:dyDescent="0.3">
      <c r="A4" s="42" t="s">
        <v>191</v>
      </c>
      <c r="B4" s="41">
        <v>10.69</v>
      </c>
      <c r="C4" s="41">
        <v>25.75</v>
      </c>
      <c r="D4" s="41">
        <v>42.81</v>
      </c>
      <c r="E4" s="41">
        <v>58.31</v>
      </c>
      <c r="F4" s="41">
        <v>63.5</v>
      </c>
    </row>
    <row r="5" spans="1:6" x14ac:dyDescent="0.25">
      <c r="A5" s="45" t="s">
        <v>192</v>
      </c>
      <c r="B5" s="45">
        <v>10.88</v>
      </c>
      <c r="C5" s="45">
        <v>26.94</v>
      </c>
      <c r="D5" s="45">
        <v>47.94</v>
      </c>
      <c r="E5" s="45">
        <v>62.69</v>
      </c>
      <c r="F5" s="45">
        <v>67.88</v>
      </c>
    </row>
    <row r="6" spans="1:6" ht="15.75" thickBot="1" x14ac:dyDescent="0.3">
      <c r="A6" s="46"/>
      <c r="B6" s="46"/>
      <c r="C6" s="46"/>
      <c r="D6" s="46"/>
      <c r="E6" s="46"/>
      <c r="F6" s="46"/>
    </row>
    <row r="7" spans="1:6" ht="15.75" thickBot="1" x14ac:dyDescent="0.3">
      <c r="A7" s="42" t="s">
        <v>193</v>
      </c>
      <c r="B7" s="41">
        <v>10.25</v>
      </c>
      <c r="C7" s="41">
        <v>21.69</v>
      </c>
      <c r="D7" s="41">
        <v>39.380000000000003</v>
      </c>
      <c r="E7" s="41">
        <v>55.5</v>
      </c>
      <c r="F7" s="41">
        <v>60.56</v>
      </c>
    </row>
    <row r="8" spans="1:6" ht="15.75" thickBot="1" x14ac:dyDescent="0.3">
      <c r="A8" s="42" t="s">
        <v>194</v>
      </c>
      <c r="B8" s="41">
        <v>8.25</v>
      </c>
      <c r="C8" s="41">
        <v>14.75</v>
      </c>
      <c r="D8" s="41">
        <v>29.31</v>
      </c>
      <c r="E8" s="41">
        <v>42.06</v>
      </c>
      <c r="F8" s="41">
        <v>56.38</v>
      </c>
    </row>
    <row r="9" spans="1:6" ht="15.75" thickBot="1" x14ac:dyDescent="0.3">
      <c r="A9" s="42" t="s">
        <v>195</v>
      </c>
      <c r="B9" s="41">
        <v>7.81</v>
      </c>
      <c r="C9" s="41">
        <v>13.81</v>
      </c>
      <c r="D9" s="41">
        <v>25.88</v>
      </c>
      <c r="E9" s="41">
        <v>41.31</v>
      </c>
      <c r="F9" s="41">
        <v>59.75</v>
      </c>
    </row>
    <row r="10" spans="1:6" ht="15.75" thickBot="1" x14ac:dyDescent="0.3">
      <c r="B10" s="44">
        <v>21</v>
      </c>
      <c r="C10" s="44">
        <v>35</v>
      </c>
      <c r="D10" s="44">
        <v>49</v>
      </c>
      <c r="E10" s="44">
        <v>63</v>
      </c>
      <c r="F10" s="44">
        <v>77</v>
      </c>
    </row>
    <row r="11" spans="1:6" x14ac:dyDescent="0.25">
      <c r="A11" s="45" t="s">
        <v>190</v>
      </c>
      <c r="B11" s="45">
        <v>14.81</v>
      </c>
      <c r="C11" s="45">
        <v>32.880000000000003</v>
      </c>
      <c r="D11" s="45">
        <v>50.38</v>
      </c>
      <c r="E11" s="45">
        <v>71</v>
      </c>
      <c r="F11" s="45">
        <v>73.5</v>
      </c>
    </row>
    <row r="12" spans="1:6" ht="15.75" thickBot="1" x14ac:dyDescent="0.3">
      <c r="A12" s="46"/>
      <c r="B12" s="46"/>
      <c r="C12" s="46"/>
      <c r="D12" s="46"/>
      <c r="E12" s="46"/>
      <c r="F12" s="46"/>
    </row>
    <row r="13" spans="1:6" ht="15.75" thickBot="1" x14ac:dyDescent="0.3">
      <c r="A13" s="42" t="s">
        <v>191</v>
      </c>
      <c r="B13" s="41">
        <v>14.69</v>
      </c>
      <c r="C13" s="41">
        <v>28.75</v>
      </c>
      <c r="D13" s="41">
        <v>46.44</v>
      </c>
      <c r="E13" s="41">
        <v>62.31</v>
      </c>
      <c r="F13" s="41">
        <v>64.63</v>
      </c>
    </row>
    <row r="14" spans="1:6" x14ac:dyDescent="0.25">
      <c r="A14" s="45" t="s">
        <v>192</v>
      </c>
      <c r="B14" s="45">
        <v>14.69</v>
      </c>
      <c r="C14" s="45">
        <v>31.38</v>
      </c>
      <c r="D14" s="45">
        <v>50.69</v>
      </c>
      <c r="E14" s="45">
        <v>69.31</v>
      </c>
      <c r="F14" s="45">
        <v>71.88</v>
      </c>
    </row>
    <row r="15" spans="1:6" ht="15.75" thickBot="1" x14ac:dyDescent="0.3">
      <c r="A15" s="46"/>
      <c r="B15" s="46"/>
      <c r="C15" s="46"/>
      <c r="D15" s="46"/>
      <c r="E15" s="46"/>
      <c r="F15" s="46"/>
    </row>
    <row r="16" spans="1:6" ht="15.75" thickBot="1" x14ac:dyDescent="0.3">
      <c r="A16" s="42" t="s">
        <v>193</v>
      </c>
      <c r="B16" s="41">
        <v>13.38</v>
      </c>
      <c r="C16" s="41">
        <v>28.19</v>
      </c>
      <c r="D16" s="41">
        <v>40.75</v>
      </c>
      <c r="E16" s="41">
        <v>52.81</v>
      </c>
      <c r="F16" s="41">
        <v>56.56</v>
      </c>
    </row>
    <row r="17" spans="1:6" ht="15.75" thickBot="1" x14ac:dyDescent="0.3">
      <c r="A17" s="42" t="s">
        <v>194</v>
      </c>
      <c r="B17" s="41">
        <v>8.94</v>
      </c>
      <c r="C17" s="41">
        <v>17.190000000000001</v>
      </c>
      <c r="D17" s="41">
        <v>29.06</v>
      </c>
      <c r="E17" s="41">
        <v>44.38</v>
      </c>
      <c r="F17" s="41">
        <v>47.13</v>
      </c>
    </row>
    <row r="18" spans="1:6" ht="15.75" thickBot="1" x14ac:dyDescent="0.3">
      <c r="A18" s="42" t="s">
        <v>195</v>
      </c>
      <c r="B18" s="41">
        <v>8.94</v>
      </c>
      <c r="C18" s="41">
        <v>15.88</v>
      </c>
      <c r="D18" s="41">
        <v>29.06</v>
      </c>
      <c r="E18" s="41">
        <v>44.13</v>
      </c>
      <c r="F18" s="41">
        <v>48.06</v>
      </c>
    </row>
  </sheetData>
  <mergeCells count="24">
    <mergeCell ref="F11:F12"/>
    <mergeCell ref="A14:A15"/>
    <mergeCell ref="B14:B15"/>
    <mergeCell ref="C14:C15"/>
    <mergeCell ref="D14:D15"/>
    <mergeCell ref="E14:E15"/>
    <mergeCell ref="F14:F15"/>
    <mergeCell ref="A11:A12"/>
    <mergeCell ref="B11:B12"/>
    <mergeCell ref="C11:C12"/>
    <mergeCell ref="D11:D12"/>
    <mergeCell ref="E11:E12"/>
    <mergeCell ref="F2:F3"/>
    <mergeCell ref="A5:A6"/>
    <mergeCell ref="B5:B6"/>
    <mergeCell ref="C5:C6"/>
    <mergeCell ref="D5:D6"/>
    <mergeCell ref="E5:E6"/>
    <mergeCell ref="F5:F6"/>
    <mergeCell ref="A2:A3"/>
    <mergeCell ref="B2:B3"/>
    <mergeCell ref="C2:C3"/>
    <mergeCell ref="D2:D3"/>
    <mergeCell ref="E2:E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pane xSplit="1" topLeftCell="B1" activePane="topRight" state="frozen"/>
      <selection activeCell="A6" sqref="A6"/>
      <selection pane="topRight" activeCell="K14" sqref="K14:M20"/>
    </sheetView>
  </sheetViews>
  <sheetFormatPr defaultRowHeight="15" x14ac:dyDescent="0.25"/>
  <cols>
    <col min="11" max="11" width="10.28515625" bestFit="1" customWidth="1"/>
    <col min="12" max="13" width="20" bestFit="1" customWidth="1"/>
  </cols>
  <sheetData>
    <row r="1" spans="1:13" x14ac:dyDescent="0.25">
      <c r="A1" s="6" t="s">
        <v>74</v>
      </c>
      <c r="B1" s="6" t="s">
        <v>75</v>
      </c>
      <c r="C1" s="6" t="s">
        <v>68</v>
      </c>
      <c r="D1" s="6" t="s">
        <v>69</v>
      </c>
      <c r="E1" s="6" t="s">
        <v>76</v>
      </c>
      <c r="F1" s="6" t="s">
        <v>77</v>
      </c>
      <c r="G1" s="6" t="s">
        <v>77</v>
      </c>
      <c r="H1" s="6" t="s">
        <v>78</v>
      </c>
      <c r="I1" s="6"/>
      <c r="J1" s="14"/>
      <c r="L1" s="21"/>
      <c r="M1" s="21"/>
    </row>
    <row r="2" spans="1:13" x14ac:dyDescent="0.25">
      <c r="A2" s="6" t="s">
        <v>0</v>
      </c>
      <c r="B2" s="6">
        <v>1</v>
      </c>
      <c r="C2" s="6">
        <v>101.2</v>
      </c>
      <c r="D2" s="6">
        <v>102.92</v>
      </c>
      <c r="E2" s="6">
        <v>102.75</v>
      </c>
      <c r="F2" s="27">
        <f>(D2-E2)/(D2-C2)*100</f>
        <v>9.8837209302326627</v>
      </c>
      <c r="G2" s="28">
        <f>AVERAGE(F2:F3)</f>
        <v>9.386304909560689</v>
      </c>
      <c r="H2" s="6">
        <f>D2-C2</f>
        <v>1.7199999999999989</v>
      </c>
      <c r="I2" s="6"/>
      <c r="J2" s="14"/>
      <c r="K2" s="32" t="s">
        <v>188</v>
      </c>
      <c r="L2" s="34" t="s">
        <v>173</v>
      </c>
      <c r="M2" s="34" t="s">
        <v>174</v>
      </c>
    </row>
    <row r="3" spans="1:13" s="6" customFormat="1" x14ac:dyDescent="0.25">
      <c r="B3" s="6">
        <v>2</v>
      </c>
      <c r="C3" s="6">
        <v>90.01</v>
      </c>
      <c r="D3" s="6">
        <v>91.81</v>
      </c>
      <c r="E3" s="6">
        <v>91.65</v>
      </c>
      <c r="F3" s="27">
        <f t="shared" ref="F3:F46" si="0">(D3-E3)/(D3-C3)*100</f>
        <v>8.8888888888887134</v>
      </c>
      <c r="G3" s="28"/>
      <c r="H3" s="6">
        <f t="shared" ref="H3:H19" si="1">D3-C3</f>
        <v>1.7999999999999972</v>
      </c>
      <c r="K3" s="32" t="s">
        <v>145</v>
      </c>
      <c r="L3" s="32">
        <v>9.4</v>
      </c>
      <c r="M3" s="32">
        <v>7.7</v>
      </c>
    </row>
    <row r="4" spans="1:13" x14ac:dyDescent="0.25">
      <c r="A4" s="6" t="s">
        <v>1</v>
      </c>
      <c r="B4" s="6">
        <v>1</v>
      </c>
      <c r="C4" s="6">
        <v>85.01</v>
      </c>
      <c r="D4" s="6">
        <v>87.22</v>
      </c>
      <c r="E4" s="6">
        <v>87</v>
      </c>
      <c r="F4" s="27">
        <f t="shared" si="0"/>
        <v>9.9547511312216965</v>
      </c>
      <c r="G4" s="28">
        <f>AVERAGE(F4:F5)</f>
        <v>9.4616804983460412</v>
      </c>
      <c r="H4" s="6">
        <f t="shared" si="1"/>
        <v>2.2099999999999937</v>
      </c>
      <c r="I4" s="6"/>
      <c r="J4" s="6"/>
      <c r="K4" s="32" t="s">
        <v>146</v>
      </c>
      <c r="L4" s="32">
        <v>9.5</v>
      </c>
      <c r="M4" s="32">
        <v>8.1999999999999993</v>
      </c>
    </row>
    <row r="5" spans="1:13" s="6" customFormat="1" x14ac:dyDescent="0.25">
      <c r="B5" s="6">
        <v>2</v>
      </c>
      <c r="C5" s="6">
        <v>88.87</v>
      </c>
      <c r="D5" s="6">
        <v>91.1</v>
      </c>
      <c r="E5" s="6">
        <v>90.9</v>
      </c>
      <c r="F5" s="27">
        <f t="shared" si="0"/>
        <v>8.9686098654703841</v>
      </c>
      <c r="G5" s="28"/>
      <c r="H5" s="6">
        <f t="shared" si="1"/>
        <v>2.2299999999999898</v>
      </c>
      <c r="K5" s="32" t="s">
        <v>147</v>
      </c>
      <c r="L5" s="32">
        <v>8.1</v>
      </c>
      <c r="M5" s="32">
        <v>8.3000000000000007</v>
      </c>
    </row>
    <row r="6" spans="1:13" x14ac:dyDescent="0.25">
      <c r="A6" s="6" t="s">
        <v>2</v>
      </c>
      <c r="B6" s="6">
        <v>1</v>
      </c>
      <c r="C6" s="6">
        <v>115.33</v>
      </c>
      <c r="D6" s="6">
        <v>119.3</v>
      </c>
      <c r="E6" s="6">
        <v>118.98</v>
      </c>
      <c r="F6" s="27">
        <f t="shared" si="0"/>
        <v>8.0604534005036079</v>
      </c>
      <c r="G6" s="28">
        <f>AVERAGE(F6:F7)</f>
        <v>8.1014735195903143</v>
      </c>
      <c r="H6" s="6">
        <f t="shared" si="1"/>
        <v>3.9699999999999989</v>
      </c>
      <c r="I6" s="6"/>
      <c r="J6" s="6"/>
      <c r="K6" s="33" t="s">
        <v>148</v>
      </c>
      <c r="L6" s="33">
        <v>11.6</v>
      </c>
      <c r="M6" s="32" t="s">
        <v>70</v>
      </c>
    </row>
    <row r="7" spans="1:13" s="6" customFormat="1" x14ac:dyDescent="0.25">
      <c r="B7" s="6">
        <v>2</v>
      </c>
      <c r="C7" s="6">
        <v>96.44</v>
      </c>
      <c r="D7" s="6">
        <v>100.37</v>
      </c>
      <c r="E7" s="6">
        <v>100.05</v>
      </c>
      <c r="F7" s="27">
        <f t="shared" si="0"/>
        <v>8.1424936386770188</v>
      </c>
      <c r="G7" s="28"/>
      <c r="H7" s="6">
        <f t="shared" si="1"/>
        <v>3.9300000000000068</v>
      </c>
      <c r="J7" s="6" t="s">
        <v>161</v>
      </c>
      <c r="K7" s="32" t="s">
        <v>188</v>
      </c>
      <c r="L7" s="34" t="s">
        <v>173</v>
      </c>
      <c r="M7" s="34" t="s">
        <v>174</v>
      </c>
    </row>
    <row r="8" spans="1:13" x14ac:dyDescent="0.25">
      <c r="A8" s="6" t="s">
        <v>3</v>
      </c>
      <c r="B8" s="6">
        <v>1</v>
      </c>
      <c r="C8" s="6">
        <v>108.57</v>
      </c>
      <c r="D8" s="6">
        <v>109.9</v>
      </c>
      <c r="E8" s="6">
        <v>109.72</v>
      </c>
      <c r="F8" s="27">
        <f t="shared" si="0"/>
        <v>13.533834586466551</v>
      </c>
      <c r="G8" s="28">
        <f>AVERAGE(F8:F9)</f>
        <v>11.581732108047941</v>
      </c>
      <c r="H8" s="6">
        <f t="shared" si="1"/>
        <v>1.3300000000000125</v>
      </c>
      <c r="I8" s="6"/>
      <c r="J8" s="6" t="s">
        <v>162</v>
      </c>
      <c r="K8" s="33" t="s">
        <v>149</v>
      </c>
      <c r="L8" s="32">
        <v>7.6</v>
      </c>
      <c r="M8" s="32">
        <v>8.1999999999999993</v>
      </c>
    </row>
    <row r="9" spans="1:13" s="6" customFormat="1" x14ac:dyDescent="0.25">
      <c r="B9" s="6">
        <v>2</v>
      </c>
      <c r="C9" s="6">
        <v>84.23</v>
      </c>
      <c r="D9" s="6">
        <v>85.58</v>
      </c>
      <c r="E9" s="6">
        <v>85.45</v>
      </c>
      <c r="F9" s="27">
        <f t="shared" si="0"/>
        <v>9.6296296296293331</v>
      </c>
      <c r="G9" s="28"/>
      <c r="H9" s="6">
        <f t="shared" si="1"/>
        <v>1.3499999999999943</v>
      </c>
      <c r="J9" s="6" t="s">
        <v>163</v>
      </c>
      <c r="K9" s="33" t="s">
        <v>160</v>
      </c>
      <c r="L9" s="32">
        <v>7.5</v>
      </c>
      <c r="M9" s="32">
        <v>8.1</v>
      </c>
    </row>
    <row r="10" spans="1:13" x14ac:dyDescent="0.25">
      <c r="A10" s="6" t="s">
        <v>4</v>
      </c>
      <c r="B10" s="6">
        <v>1</v>
      </c>
      <c r="C10" s="6">
        <v>132.18</v>
      </c>
      <c r="D10" s="6">
        <v>138.47</v>
      </c>
      <c r="E10" s="6">
        <v>137.96</v>
      </c>
      <c r="F10" s="27">
        <f t="shared" si="0"/>
        <v>8.1081081081079738</v>
      </c>
      <c r="G10" s="28">
        <f>AVERAGE(F10:F11)</f>
        <v>8.3145042148257016</v>
      </c>
      <c r="H10" s="6">
        <f t="shared" si="1"/>
        <v>6.289999999999992</v>
      </c>
      <c r="I10" s="6"/>
      <c r="J10" s="6" t="s">
        <v>164</v>
      </c>
      <c r="K10" s="33" t="s">
        <v>150</v>
      </c>
      <c r="L10" s="32">
        <v>8.6</v>
      </c>
      <c r="M10" s="32">
        <v>6.9</v>
      </c>
    </row>
    <row r="11" spans="1:13" s="6" customFormat="1" x14ac:dyDescent="0.25">
      <c r="B11" s="6">
        <v>2</v>
      </c>
      <c r="C11" s="6">
        <v>97.22</v>
      </c>
      <c r="D11" s="6">
        <v>103.44</v>
      </c>
      <c r="E11" s="6">
        <v>102.91</v>
      </c>
      <c r="F11" s="27">
        <f t="shared" si="0"/>
        <v>8.5209003215434294</v>
      </c>
      <c r="G11" s="28"/>
      <c r="H11" s="6">
        <f t="shared" si="1"/>
        <v>6.2199999999999989</v>
      </c>
      <c r="J11" s="6" t="s">
        <v>165</v>
      </c>
      <c r="K11" s="33" t="s">
        <v>151</v>
      </c>
      <c r="L11" s="32">
        <v>7.1</v>
      </c>
      <c r="M11" s="32">
        <v>7.9</v>
      </c>
    </row>
    <row r="12" spans="1:13" x14ac:dyDescent="0.25">
      <c r="A12" s="6" t="s">
        <v>5</v>
      </c>
      <c r="B12" s="6">
        <v>1</v>
      </c>
      <c r="C12" s="6"/>
      <c r="D12" s="6"/>
      <c r="E12" s="6"/>
      <c r="F12" s="6">
        <v>0</v>
      </c>
      <c r="G12" s="28"/>
      <c r="H12" s="6"/>
      <c r="I12" s="6"/>
      <c r="J12" s="6" t="s">
        <v>166</v>
      </c>
      <c r="K12" s="33" t="s">
        <v>152</v>
      </c>
      <c r="L12" s="32">
        <v>8.6</v>
      </c>
      <c r="M12" s="32">
        <v>8.3000000000000007</v>
      </c>
    </row>
    <row r="13" spans="1:13" s="6" customFormat="1" x14ac:dyDescent="0.25">
      <c r="B13" s="6">
        <v>2</v>
      </c>
      <c r="F13" s="6">
        <v>0</v>
      </c>
      <c r="G13" s="28"/>
      <c r="K13" s="33" t="s">
        <v>159</v>
      </c>
      <c r="L13" s="32">
        <v>8.8000000000000007</v>
      </c>
      <c r="M13" s="32">
        <v>8.6999999999999993</v>
      </c>
    </row>
    <row r="14" spans="1:13" x14ac:dyDescent="0.25">
      <c r="A14" s="6" t="s">
        <v>6</v>
      </c>
      <c r="B14" s="6">
        <v>1</v>
      </c>
      <c r="C14" s="6">
        <v>96.91</v>
      </c>
      <c r="D14" s="6">
        <v>102.27</v>
      </c>
      <c r="E14" s="6">
        <v>101.86</v>
      </c>
      <c r="F14" s="27">
        <f t="shared" si="0"/>
        <v>7.6492537313432214</v>
      </c>
      <c r="G14" s="28">
        <f>AVERAGE(F14:F15)</f>
        <v>7.6852671669898438</v>
      </c>
      <c r="H14" s="6">
        <f t="shared" si="1"/>
        <v>5.3599999999999994</v>
      </c>
      <c r="I14" s="6"/>
      <c r="J14" s="6"/>
      <c r="K14" s="32" t="s">
        <v>188</v>
      </c>
      <c r="L14" s="34" t="s">
        <v>173</v>
      </c>
      <c r="M14" s="34" t="s">
        <v>174</v>
      </c>
    </row>
    <row r="15" spans="1:13" s="6" customFormat="1" x14ac:dyDescent="0.25">
      <c r="B15" s="6">
        <v>2</v>
      </c>
      <c r="C15" s="6">
        <v>100.28</v>
      </c>
      <c r="D15" s="6">
        <v>105.59</v>
      </c>
      <c r="E15" s="6">
        <v>105.18</v>
      </c>
      <c r="F15" s="27">
        <f t="shared" si="0"/>
        <v>7.7212806026364671</v>
      </c>
      <c r="G15" s="28"/>
      <c r="H15" s="6">
        <f t="shared" si="1"/>
        <v>5.3100000000000023</v>
      </c>
      <c r="K15" s="33" t="s">
        <v>153</v>
      </c>
      <c r="L15" s="32">
        <v>7.9</v>
      </c>
      <c r="M15" s="32">
        <v>9.1</v>
      </c>
    </row>
    <row r="16" spans="1:13" x14ac:dyDescent="0.25">
      <c r="A16" s="6" t="s">
        <v>7</v>
      </c>
      <c r="B16" s="6">
        <v>1</v>
      </c>
      <c r="C16" s="6">
        <v>90.77</v>
      </c>
      <c r="D16" s="6">
        <v>94.65</v>
      </c>
      <c r="E16" s="6">
        <v>94.34</v>
      </c>
      <c r="F16" s="27">
        <f t="shared" si="0"/>
        <v>7.9896907216495228</v>
      </c>
      <c r="G16" s="28">
        <f>AVERAGE(F16:F17)</f>
        <v>8.227649593628902</v>
      </c>
      <c r="H16" s="6">
        <f t="shared" si="1"/>
        <v>3.8800000000000097</v>
      </c>
      <c r="I16" s="6"/>
      <c r="J16" s="6"/>
      <c r="K16" s="33" t="s">
        <v>154</v>
      </c>
      <c r="L16" s="32">
        <v>8.4</v>
      </c>
      <c r="M16" s="32">
        <v>7.6</v>
      </c>
    </row>
    <row r="17" spans="1:13" s="6" customFormat="1" x14ac:dyDescent="0.25">
      <c r="B17" s="6">
        <v>2</v>
      </c>
      <c r="C17" s="6">
        <v>95.69</v>
      </c>
      <c r="D17" s="6">
        <v>99.47</v>
      </c>
      <c r="E17" s="6">
        <v>99.15</v>
      </c>
      <c r="F17" s="27">
        <f t="shared" si="0"/>
        <v>8.4656084656082822</v>
      </c>
      <c r="G17" s="29"/>
      <c r="H17" s="6">
        <f t="shared" si="1"/>
        <v>3.7800000000000011</v>
      </c>
      <c r="K17" s="33" t="s">
        <v>155</v>
      </c>
      <c r="L17" s="32">
        <v>7.9</v>
      </c>
      <c r="M17" s="32">
        <v>8.1</v>
      </c>
    </row>
    <row r="18" spans="1:13" x14ac:dyDescent="0.25">
      <c r="A18" s="6" t="s">
        <v>21</v>
      </c>
      <c r="B18" s="6">
        <v>1</v>
      </c>
      <c r="C18" s="6">
        <v>90.02</v>
      </c>
      <c r="D18" s="6">
        <v>100.02</v>
      </c>
      <c r="E18" s="6">
        <v>99.28</v>
      </c>
      <c r="F18" s="6">
        <f t="shared" si="0"/>
        <v>7.399999999999948</v>
      </c>
      <c r="G18" s="29">
        <f>AVERAGE(F18:F19)</f>
        <v>7.5999999999999801</v>
      </c>
      <c r="H18" s="6">
        <f t="shared" si="1"/>
        <v>10</v>
      </c>
      <c r="I18" s="6"/>
      <c r="J18" s="6"/>
      <c r="K18" s="33" t="s">
        <v>156</v>
      </c>
      <c r="L18" s="32">
        <v>7.6</v>
      </c>
      <c r="M18" s="32">
        <v>8</v>
      </c>
    </row>
    <row r="19" spans="1:13" s="6" customFormat="1" x14ac:dyDescent="0.25">
      <c r="B19" s="6">
        <v>2</v>
      </c>
      <c r="C19" s="6">
        <v>95.11</v>
      </c>
      <c r="D19" s="6">
        <v>105.11</v>
      </c>
      <c r="E19" s="6">
        <v>104.33</v>
      </c>
      <c r="F19" s="6">
        <f t="shared" si="0"/>
        <v>7.8000000000000114</v>
      </c>
      <c r="G19" s="29"/>
      <c r="H19" s="6">
        <f t="shared" si="1"/>
        <v>10</v>
      </c>
      <c r="K19" s="33" t="s">
        <v>158</v>
      </c>
      <c r="L19" s="32" t="s">
        <v>70</v>
      </c>
      <c r="M19" s="32" t="s">
        <v>70</v>
      </c>
    </row>
    <row r="20" spans="1:13" x14ac:dyDescent="0.25">
      <c r="A20" s="6" t="s">
        <v>22</v>
      </c>
      <c r="B20" s="6">
        <v>1</v>
      </c>
      <c r="C20" s="6">
        <v>132.18</v>
      </c>
      <c r="D20" s="6">
        <v>142.18</v>
      </c>
      <c r="E20" s="6">
        <v>141.4</v>
      </c>
      <c r="F20" s="6">
        <f t="shared" si="0"/>
        <v>7.8000000000000114</v>
      </c>
      <c r="G20" s="28">
        <f>AVERAGE(F20,F21)</f>
        <v>7.4500000000000455</v>
      </c>
      <c r="H20" s="6">
        <v>10</v>
      </c>
      <c r="I20" s="6"/>
      <c r="J20" s="6"/>
      <c r="K20" s="33" t="s">
        <v>157</v>
      </c>
      <c r="L20" s="32" t="s">
        <v>70</v>
      </c>
      <c r="M20" s="32" t="s">
        <v>70</v>
      </c>
    </row>
    <row r="21" spans="1:13" s="6" customFormat="1" x14ac:dyDescent="0.25">
      <c r="B21" s="6">
        <v>2</v>
      </c>
      <c r="C21" s="6">
        <v>95.68</v>
      </c>
      <c r="D21" s="6">
        <v>105.68</v>
      </c>
      <c r="E21" s="6">
        <v>104.97</v>
      </c>
      <c r="F21" s="6">
        <f t="shared" si="0"/>
        <v>7.1000000000000796</v>
      </c>
      <c r="G21" s="29"/>
      <c r="H21" s="6">
        <v>10</v>
      </c>
    </row>
    <row r="22" spans="1:13" x14ac:dyDescent="0.25">
      <c r="A22" s="6" t="s">
        <v>23</v>
      </c>
      <c r="B22" s="6">
        <v>1</v>
      </c>
      <c r="C22" s="6">
        <v>89.29</v>
      </c>
      <c r="D22" s="6">
        <v>99.29</v>
      </c>
      <c r="E22" s="6">
        <v>98.34</v>
      </c>
      <c r="F22" s="6">
        <f t="shared" si="0"/>
        <v>9.5000000000000284</v>
      </c>
      <c r="G22" s="29">
        <f>AVERAGE(F22:F23)</f>
        <v>8.5999999999999943</v>
      </c>
      <c r="H22" s="6">
        <v>10</v>
      </c>
      <c r="I22" s="6"/>
      <c r="J22" s="6"/>
    </row>
    <row r="23" spans="1:13" s="6" customFormat="1" x14ac:dyDescent="0.25">
      <c r="B23" s="6">
        <v>2</v>
      </c>
      <c r="C23" s="6">
        <v>96.96</v>
      </c>
      <c r="D23" s="6">
        <v>106.96</v>
      </c>
      <c r="E23" s="6">
        <v>106.19</v>
      </c>
      <c r="F23" s="6">
        <f t="shared" si="0"/>
        <v>7.6999999999999593</v>
      </c>
      <c r="G23" s="29"/>
      <c r="H23" s="6">
        <v>10</v>
      </c>
    </row>
    <row r="24" spans="1:13" x14ac:dyDescent="0.25">
      <c r="A24" s="6" t="s">
        <v>24</v>
      </c>
      <c r="B24" s="6">
        <v>1</v>
      </c>
      <c r="C24" s="6">
        <v>101.2</v>
      </c>
      <c r="D24" s="6">
        <v>111.19</v>
      </c>
      <c r="E24" s="6">
        <v>110.48</v>
      </c>
      <c r="F24" s="27">
        <f t="shared" si="0"/>
        <v>7.1071071071070486</v>
      </c>
      <c r="G24" s="28">
        <f>AVERAGE(F24,F25)</f>
        <v>7.0535535535535381</v>
      </c>
      <c r="H24" s="6">
        <v>10</v>
      </c>
      <c r="I24" s="6"/>
      <c r="J24" s="6"/>
    </row>
    <row r="25" spans="1:13" s="6" customFormat="1" x14ac:dyDescent="0.25">
      <c r="B25" s="6">
        <v>2</v>
      </c>
      <c r="C25" s="6">
        <v>115.31</v>
      </c>
      <c r="D25" s="6">
        <v>125.31</v>
      </c>
      <c r="E25" s="6">
        <v>124.61</v>
      </c>
      <c r="F25" s="6">
        <f t="shared" si="0"/>
        <v>7.0000000000000284</v>
      </c>
      <c r="G25" s="29"/>
      <c r="H25" s="6">
        <v>10</v>
      </c>
    </row>
    <row r="26" spans="1:13" x14ac:dyDescent="0.25">
      <c r="A26" s="6" t="s">
        <v>25</v>
      </c>
      <c r="B26" s="6">
        <v>1</v>
      </c>
      <c r="C26" s="6">
        <v>90</v>
      </c>
      <c r="D26" s="6">
        <v>100</v>
      </c>
      <c r="E26" s="6">
        <v>99.13</v>
      </c>
      <c r="F26" s="6">
        <f t="shared" si="0"/>
        <v>8.7000000000000455</v>
      </c>
      <c r="G26" s="29">
        <f>AVERAGE(F26,F27)</f>
        <v>8.6000000000000654</v>
      </c>
      <c r="H26" s="6">
        <v>10</v>
      </c>
      <c r="I26" s="6"/>
      <c r="J26" s="6"/>
    </row>
    <row r="27" spans="1:13" s="6" customFormat="1" x14ac:dyDescent="0.25">
      <c r="B27" s="6">
        <v>2</v>
      </c>
      <c r="C27" s="6">
        <v>90.76</v>
      </c>
      <c r="D27" s="6">
        <v>100.76</v>
      </c>
      <c r="E27" s="6">
        <v>99.91</v>
      </c>
      <c r="F27" s="6">
        <f t="shared" si="0"/>
        <v>8.5000000000000853</v>
      </c>
      <c r="G27" s="29"/>
      <c r="H27" s="6">
        <v>10</v>
      </c>
    </row>
    <row r="28" spans="1:13" x14ac:dyDescent="0.25">
      <c r="A28" s="6" t="s">
        <v>26</v>
      </c>
      <c r="B28" s="6">
        <v>1</v>
      </c>
      <c r="C28" s="6">
        <v>101.21</v>
      </c>
      <c r="D28" s="6">
        <v>111.21</v>
      </c>
      <c r="E28" s="6">
        <v>110.37</v>
      </c>
      <c r="F28" s="6">
        <f t="shared" si="0"/>
        <v>8.399999999999892</v>
      </c>
      <c r="G28" s="28">
        <f>AVERAGE(F28:F29)</f>
        <v>8.8499999999999091</v>
      </c>
      <c r="H28" s="6">
        <v>10</v>
      </c>
      <c r="I28" s="6"/>
      <c r="J28" s="6"/>
    </row>
    <row r="29" spans="1:13" s="6" customFormat="1" x14ac:dyDescent="0.25">
      <c r="B29" s="6">
        <v>2</v>
      </c>
      <c r="C29" s="6">
        <v>115.33</v>
      </c>
      <c r="D29" s="6">
        <v>125.33</v>
      </c>
      <c r="E29" s="6">
        <v>124.4</v>
      </c>
      <c r="F29" s="6">
        <f t="shared" si="0"/>
        <v>9.2999999999999261</v>
      </c>
      <c r="G29" s="29"/>
      <c r="H29" s="6">
        <v>10</v>
      </c>
    </row>
    <row r="30" spans="1:13" x14ac:dyDescent="0.25">
      <c r="A30" s="6" t="s">
        <v>27</v>
      </c>
      <c r="B30" s="6">
        <v>1</v>
      </c>
      <c r="C30" s="6">
        <v>96.45</v>
      </c>
      <c r="D30" s="6">
        <v>106.45</v>
      </c>
      <c r="E30" s="6">
        <v>105.6</v>
      </c>
      <c r="F30" s="6">
        <f t="shared" si="0"/>
        <v>8.5000000000000853</v>
      </c>
      <c r="G30" s="29">
        <f>AVERAGE(F30:F31)</f>
        <v>8.2000000000000739</v>
      </c>
      <c r="H30" s="6">
        <v>10</v>
      </c>
      <c r="I30" s="6" t="s">
        <v>167</v>
      </c>
    </row>
    <row r="31" spans="1:13" s="6" customFormat="1" x14ac:dyDescent="0.25">
      <c r="B31" s="6">
        <v>2</v>
      </c>
      <c r="C31" s="6">
        <v>97.64</v>
      </c>
      <c r="D31" s="6">
        <v>107.64</v>
      </c>
      <c r="E31" s="6">
        <v>106.85</v>
      </c>
      <c r="F31" s="6">
        <f t="shared" si="0"/>
        <v>7.9000000000000625</v>
      </c>
      <c r="G31" s="29"/>
      <c r="H31" s="6">
        <v>10</v>
      </c>
      <c r="I31" s="6" t="s">
        <v>168</v>
      </c>
    </row>
    <row r="32" spans="1:13" x14ac:dyDescent="0.25">
      <c r="A32" s="6" t="s">
        <v>28</v>
      </c>
      <c r="B32" s="6">
        <v>1</v>
      </c>
      <c r="C32" s="6">
        <v>90.78</v>
      </c>
      <c r="D32" s="6">
        <v>100.78</v>
      </c>
      <c r="E32" s="6">
        <v>99.97</v>
      </c>
      <c r="F32" s="6">
        <f t="shared" si="0"/>
        <v>8.1000000000000227</v>
      </c>
      <c r="G32" s="28">
        <f>AVERAGE(F32:F33)</f>
        <v>8.1499999999999773</v>
      </c>
      <c r="H32" s="6">
        <v>10</v>
      </c>
      <c r="I32" s="6" t="s">
        <v>169</v>
      </c>
    </row>
    <row r="33" spans="1:10" s="6" customFormat="1" x14ac:dyDescent="0.25">
      <c r="B33" s="6">
        <v>2</v>
      </c>
      <c r="C33" s="6">
        <v>95.8</v>
      </c>
      <c r="D33" s="6">
        <v>105.8</v>
      </c>
      <c r="E33" s="6">
        <v>104.98</v>
      </c>
      <c r="F33" s="6">
        <f t="shared" si="0"/>
        <v>8.1999999999999318</v>
      </c>
      <c r="G33" s="29"/>
      <c r="H33" s="6">
        <v>10</v>
      </c>
      <c r="I33" s="6" t="s">
        <v>170</v>
      </c>
    </row>
    <row r="34" spans="1:10" x14ac:dyDescent="0.25">
      <c r="A34" s="6" t="s">
        <v>29</v>
      </c>
      <c r="B34" s="6">
        <v>1</v>
      </c>
      <c r="C34" s="6">
        <v>97.22</v>
      </c>
      <c r="D34" s="6">
        <v>107.22</v>
      </c>
      <c r="E34" s="6">
        <v>106.52</v>
      </c>
      <c r="F34" s="6">
        <f t="shared" si="0"/>
        <v>7.0000000000000284</v>
      </c>
      <c r="G34" s="29">
        <f>AVERAGE(F34,F35)</f>
        <v>6.9000000000000483</v>
      </c>
      <c r="H34" s="6">
        <v>10</v>
      </c>
      <c r="I34" s="6" t="s">
        <v>171</v>
      </c>
    </row>
    <row r="35" spans="1:10" s="6" customFormat="1" x14ac:dyDescent="0.25">
      <c r="B35" s="6">
        <v>2</v>
      </c>
      <c r="C35" s="6">
        <v>96.43</v>
      </c>
      <c r="D35" s="6">
        <v>106.43</v>
      </c>
      <c r="E35" s="6">
        <v>105.75</v>
      </c>
      <c r="F35" s="6">
        <f t="shared" si="0"/>
        <v>6.8000000000000682</v>
      </c>
      <c r="G35" s="29"/>
      <c r="H35" s="6">
        <v>10</v>
      </c>
      <c r="I35" s="6" t="s">
        <v>172</v>
      </c>
    </row>
    <row r="36" spans="1:10" x14ac:dyDescent="0.25">
      <c r="A36" s="6" t="s">
        <v>30</v>
      </c>
      <c r="B36" s="6">
        <v>1</v>
      </c>
      <c r="C36" s="6">
        <v>88.87</v>
      </c>
      <c r="D36" s="6">
        <v>98.87</v>
      </c>
      <c r="E36" s="6">
        <v>98.11</v>
      </c>
      <c r="F36" s="6">
        <f t="shared" si="0"/>
        <v>7.6000000000000512</v>
      </c>
      <c r="G36" s="28">
        <f>AVERAGE(F36:F37)</f>
        <v>7.8500000000000369</v>
      </c>
      <c r="H36" s="6">
        <v>10</v>
      </c>
      <c r="I36" s="6"/>
      <c r="J36" s="6"/>
    </row>
    <row r="37" spans="1:10" s="6" customFormat="1" x14ac:dyDescent="0.25">
      <c r="B37" s="6">
        <v>2</v>
      </c>
      <c r="C37" s="6">
        <v>132.19</v>
      </c>
      <c r="D37" s="6">
        <v>142.19</v>
      </c>
      <c r="E37" s="6">
        <v>141.38</v>
      </c>
      <c r="F37" s="6">
        <f t="shared" si="0"/>
        <v>8.1000000000000227</v>
      </c>
      <c r="G37" s="29"/>
      <c r="H37" s="6">
        <v>10</v>
      </c>
    </row>
    <row r="38" spans="1:10" x14ac:dyDescent="0.25">
      <c r="A38" s="6" t="s">
        <v>31</v>
      </c>
      <c r="B38" s="6">
        <v>1</v>
      </c>
      <c r="C38" s="6">
        <v>96.83</v>
      </c>
      <c r="D38" s="6">
        <v>106.83</v>
      </c>
      <c r="E38" s="6">
        <v>105.96</v>
      </c>
      <c r="F38" s="6">
        <f t="shared" si="0"/>
        <v>8.7000000000000455</v>
      </c>
      <c r="G38" s="29">
        <f>AVERAGE(F38:F39)</f>
        <v>8.2999999999999829</v>
      </c>
      <c r="H38" s="6">
        <v>10</v>
      </c>
      <c r="I38" s="6"/>
      <c r="J38" s="6"/>
    </row>
    <row r="39" spans="1:10" s="6" customFormat="1" x14ac:dyDescent="0.25">
      <c r="B39" s="6">
        <v>2</v>
      </c>
      <c r="C39" s="6">
        <v>95.69</v>
      </c>
      <c r="D39" s="6">
        <v>105.69</v>
      </c>
      <c r="E39" s="6">
        <v>104.9</v>
      </c>
      <c r="F39" s="6">
        <f t="shared" si="0"/>
        <v>7.8999999999999213</v>
      </c>
      <c r="G39" s="29"/>
      <c r="H39" s="6">
        <v>10</v>
      </c>
    </row>
    <row r="40" spans="1:10" x14ac:dyDescent="0.25">
      <c r="A40" s="6" t="s">
        <v>32</v>
      </c>
      <c r="B40" s="6">
        <v>1</v>
      </c>
      <c r="C40" s="6">
        <v>97.23</v>
      </c>
      <c r="D40" s="6">
        <v>107.23</v>
      </c>
      <c r="E40" s="6">
        <v>106.32</v>
      </c>
      <c r="F40" s="6">
        <f t="shared" si="0"/>
        <v>9.100000000000108</v>
      </c>
      <c r="G40" s="28">
        <f>AVERAGE(F40:F41)</f>
        <v>8.6500000000000199</v>
      </c>
      <c r="H40" s="6">
        <v>10</v>
      </c>
      <c r="I40" s="6"/>
      <c r="J40" s="6"/>
    </row>
    <row r="41" spans="1:10" s="6" customFormat="1" x14ac:dyDescent="0.25">
      <c r="B41" s="6">
        <v>2</v>
      </c>
      <c r="C41" s="6">
        <v>85</v>
      </c>
      <c r="D41" s="6">
        <v>95</v>
      </c>
      <c r="E41" s="6">
        <v>94.18</v>
      </c>
      <c r="F41" s="6">
        <f t="shared" si="0"/>
        <v>8.1999999999999318</v>
      </c>
      <c r="G41" s="28"/>
      <c r="H41" s="6">
        <v>10</v>
      </c>
    </row>
    <row r="42" spans="1:10" x14ac:dyDescent="0.25">
      <c r="A42" s="6" t="s">
        <v>33</v>
      </c>
      <c r="B42" s="6">
        <v>1</v>
      </c>
      <c r="C42" s="6">
        <v>99.31</v>
      </c>
      <c r="D42" s="6">
        <v>108.16</v>
      </c>
      <c r="E42" s="6">
        <v>107.46</v>
      </c>
      <c r="F42" s="6">
        <f t="shared" si="0"/>
        <v>7.9096045197740477</v>
      </c>
      <c r="G42" s="28">
        <f t="shared" ref="G42" si="2">AVERAGE(F42:F43)</f>
        <v>7.853107344632777</v>
      </c>
      <c r="H42" s="6">
        <v>8.85</v>
      </c>
      <c r="I42" s="6"/>
    </row>
    <row r="43" spans="1:10" s="6" customFormat="1" x14ac:dyDescent="0.25">
      <c r="B43" s="6">
        <v>2</v>
      </c>
      <c r="C43" s="6">
        <v>95.45</v>
      </c>
      <c r="D43" s="6">
        <v>104.3</v>
      </c>
      <c r="E43" s="6">
        <v>103.61</v>
      </c>
      <c r="F43" s="6">
        <f t="shared" si="0"/>
        <v>7.7966101694915055</v>
      </c>
      <c r="G43" s="28"/>
      <c r="H43" s="6">
        <v>8.85</v>
      </c>
    </row>
    <row r="44" spans="1:10" x14ac:dyDescent="0.25">
      <c r="A44" s="6" t="s">
        <v>34</v>
      </c>
      <c r="B44" s="6">
        <v>1</v>
      </c>
      <c r="C44" s="6">
        <v>97.17</v>
      </c>
      <c r="D44" s="6">
        <v>107.17</v>
      </c>
      <c r="E44" s="6">
        <v>106.36</v>
      </c>
      <c r="F44" s="6">
        <f t="shared" si="0"/>
        <v>8.1000000000000227</v>
      </c>
      <c r="G44" s="29">
        <f t="shared" ref="G44" si="3">AVERAGE(F44:F45)</f>
        <v>8.3499999999999375</v>
      </c>
      <c r="H44" s="6">
        <v>10</v>
      </c>
      <c r="I44" s="6"/>
    </row>
    <row r="45" spans="1:10" s="6" customFormat="1" x14ac:dyDescent="0.25">
      <c r="B45" s="6">
        <v>2</v>
      </c>
      <c r="C45" s="6">
        <v>142.63999999999999</v>
      </c>
      <c r="D45" s="6">
        <v>152.63999999999999</v>
      </c>
      <c r="E45" s="6">
        <v>151.78</v>
      </c>
      <c r="F45" s="6">
        <f t="shared" si="0"/>
        <v>8.5999999999998522</v>
      </c>
      <c r="G45" s="29"/>
      <c r="H45" s="6">
        <v>10</v>
      </c>
    </row>
    <row r="46" spans="1:10" x14ac:dyDescent="0.25">
      <c r="A46" s="6" t="s">
        <v>35</v>
      </c>
      <c r="B46" s="6">
        <v>1</v>
      </c>
      <c r="C46">
        <v>98.82</v>
      </c>
      <c r="D46">
        <v>102.12</v>
      </c>
      <c r="E46">
        <v>101.83</v>
      </c>
      <c r="F46">
        <f t="shared" si="0"/>
        <v>8.7878787878789471</v>
      </c>
      <c r="G46" s="28">
        <f t="shared" ref="G46:G60" si="4">AVERAGE(F46:F47)</f>
        <v>7.8787878787880219</v>
      </c>
      <c r="H46" s="6">
        <v>3.3</v>
      </c>
      <c r="I46" s="6"/>
      <c r="J46" s="6"/>
    </row>
    <row r="47" spans="1:10" s="6" customFormat="1" x14ac:dyDescent="0.25">
      <c r="B47" s="6">
        <v>2</v>
      </c>
      <c r="C47" s="6">
        <v>90.01</v>
      </c>
      <c r="D47" s="6">
        <v>93.31</v>
      </c>
      <c r="E47" s="6">
        <v>93.08</v>
      </c>
      <c r="F47" s="6">
        <f>(D47-E47)/(D47-C47)*100</f>
        <v>6.9696969696970967</v>
      </c>
      <c r="G47" s="28"/>
      <c r="H47" s="6">
        <v>3.3</v>
      </c>
    </row>
    <row r="48" spans="1:10" x14ac:dyDescent="0.25">
      <c r="A48" s="6" t="s">
        <v>36</v>
      </c>
      <c r="B48" s="6">
        <v>1</v>
      </c>
      <c r="C48" s="6">
        <v>93.5</v>
      </c>
      <c r="D48" s="6">
        <v>102.27</v>
      </c>
      <c r="E48" s="6">
        <v>101.63</v>
      </c>
      <c r="F48" s="6">
        <f>(D48-E48)/(D48-C48)*100</f>
        <v>7.2976054732041149</v>
      </c>
      <c r="G48" s="28">
        <f t="shared" si="4"/>
        <v>7.5826681870011345</v>
      </c>
      <c r="H48" s="6">
        <v>8.77</v>
      </c>
      <c r="I48" s="6"/>
      <c r="J48" s="6"/>
    </row>
    <row r="49" spans="1:10" s="6" customFormat="1" x14ac:dyDescent="0.25">
      <c r="B49" s="6">
        <v>2</v>
      </c>
      <c r="C49" s="6">
        <v>91.22</v>
      </c>
      <c r="D49" s="6">
        <v>99.99</v>
      </c>
      <c r="E49" s="6">
        <v>99.3</v>
      </c>
      <c r="F49" s="6">
        <f>(D49-E49)/(D49-C49)*100</f>
        <v>7.8677309007981533</v>
      </c>
      <c r="G49" s="28"/>
      <c r="H49" s="6">
        <v>8.77</v>
      </c>
    </row>
    <row r="50" spans="1:10" x14ac:dyDescent="0.25">
      <c r="A50" s="6" t="s">
        <v>37</v>
      </c>
      <c r="B50" s="6">
        <v>1</v>
      </c>
      <c r="C50" s="6"/>
      <c r="D50" s="6"/>
      <c r="E50" s="6"/>
      <c r="F50" s="6"/>
      <c r="G50" s="28"/>
      <c r="H50" s="6"/>
      <c r="I50" s="6"/>
      <c r="J50" s="6"/>
    </row>
    <row r="51" spans="1:10" s="6" customFormat="1" x14ac:dyDescent="0.25">
      <c r="B51" s="6">
        <v>2</v>
      </c>
      <c r="G51" s="28"/>
    </row>
    <row r="52" spans="1:10" x14ac:dyDescent="0.25">
      <c r="A52" s="6" t="s">
        <v>38</v>
      </c>
      <c r="B52" s="6">
        <v>1</v>
      </c>
      <c r="C52" s="6"/>
      <c r="D52" s="6"/>
      <c r="E52" s="6"/>
      <c r="F52" s="6"/>
      <c r="G52" s="28"/>
      <c r="H52" s="6"/>
      <c r="I52" s="6"/>
      <c r="J52" s="6"/>
    </row>
    <row r="53" spans="1:10" x14ac:dyDescent="0.25">
      <c r="A53" s="6"/>
      <c r="B53" s="6">
        <v>2</v>
      </c>
      <c r="C53" s="6"/>
      <c r="D53" s="6"/>
      <c r="E53" s="6"/>
      <c r="F53" s="6"/>
      <c r="G53" s="28"/>
      <c r="H53" s="6"/>
      <c r="I53" s="6"/>
      <c r="J53" s="6"/>
    </row>
    <row r="54" spans="1:10" x14ac:dyDescent="0.25">
      <c r="A54" s="6" t="s">
        <v>88</v>
      </c>
      <c r="B54" s="6">
        <v>1</v>
      </c>
      <c r="C54" s="6">
        <v>90.99</v>
      </c>
      <c r="D54" s="6">
        <v>100.99</v>
      </c>
      <c r="E54" s="6">
        <v>100.01</v>
      </c>
      <c r="F54" s="6">
        <f t="shared" ref="F54:F61" si="5">(D54-E54)/(D54-C54)*100</f>
        <v>9.7999999999998977</v>
      </c>
      <c r="G54" s="28">
        <f t="shared" si="4"/>
        <v>9.1499999999999204</v>
      </c>
      <c r="H54" s="6">
        <v>10</v>
      </c>
      <c r="I54" s="6"/>
      <c r="J54" s="6"/>
    </row>
    <row r="55" spans="1:10" x14ac:dyDescent="0.25">
      <c r="A55" s="6"/>
      <c r="B55" s="6">
        <v>2</v>
      </c>
      <c r="C55" s="6">
        <v>102.1</v>
      </c>
      <c r="D55" s="6">
        <v>112.1</v>
      </c>
      <c r="E55" s="6">
        <v>111.25</v>
      </c>
      <c r="F55" s="6">
        <f t="shared" si="5"/>
        <v>8.4999999999999432</v>
      </c>
      <c r="G55" s="28"/>
      <c r="H55" s="6">
        <v>10</v>
      </c>
      <c r="I55" s="6"/>
      <c r="J55" s="6"/>
    </row>
    <row r="56" spans="1:10" x14ac:dyDescent="0.25">
      <c r="A56" t="s">
        <v>40</v>
      </c>
      <c r="B56" s="6">
        <v>1</v>
      </c>
      <c r="C56">
        <v>102.3</v>
      </c>
      <c r="D56">
        <v>112.3</v>
      </c>
      <c r="E56">
        <v>111.47</v>
      </c>
      <c r="F56" s="6">
        <f t="shared" si="5"/>
        <v>8.2999999999999829</v>
      </c>
      <c r="G56" s="28">
        <f t="shared" si="4"/>
        <v>7.6000000000000512</v>
      </c>
      <c r="H56">
        <v>10</v>
      </c>
      <c r="J56" s="6"/>
    </row>
    <row r="57" spans="1:10" x14ac:dyDescent="0.25">
      <c r="B57" s="6">
        <v>2</v>
      </c>
      <c r="C57">
        <v>96.4</v>
      </c>
      <c r="D57">
        <v>106.4</v>
      </c>
      <c r="E57">
        <v>105.71</v>
      </c>
      <c r="F57" s="6">
        <f t="shared" si="5"/>
        <v>6.9000000000001203</v>
      </c>
      <c r="G57" s="28"/>
      <c r="H57">
        <v>10</v>
      </c>
      <c r="J57" s="6"/>
    </row>
    <row r="58" spans="1:10" x14ac:dyDescent="0.25">
      <c r="A58" t="s">
        <v>41</v>
      </c>
      <c r="B58" s="6">
        <v>1</v>
      </c>
      <c r="C58">
        <v>85.37</v>
      </c>
      <c r="D58">
        <v>95.37</v>
      </c>
      <c r="E58">
        <v>94.56</v>
      </c>
      <c r="F58" s="6">
        <f t="shared" si="5"/>
        <v>8.1000000000000227</v>
      </c>
      <c r="G58" s="28">
        <f t="shared" si="4"/>
        <v>8.0499999999999972</v>
      </c>
      <c r="H58">
        <v>10</v>
      </c>
      <c r="J58" s="6"/>
    </row>
    <row r="59" spans="1:10" x14ac:dyDescent="0.25">
      <c r="B59" s="6">
        <v>2</v>
      </c>
      <c r="C59">
        <v>91.22</v>
      </c>
      <c r="D59">
        <v>101.22</v>
      </c>
      <c r="E59">
        <v>100.42</v>
      </c>
      <c r="F59" s="6">
        <f t="shared" si="5"/>
        <v>7.9999999999999707</v>
      </c>
      <c r="G59" s="28"/>
      <c r="H59">
        <v>10</v>
      </c>
      <c r="J59" s="6"/>
    </row>
    <row r="60" spans="1:10" x14ac:dyDescent="0.25">
      <c r="A60" t="s">
        <v>42</v>
      </c>
      <c r="B60" s="6">
        <v>1</v>
      </c>
      <c r="C60">
        <v>91.5</v>
      </c>
      <c r="D60">
        <v>101.5</v>
      </c>
      <c r="E60">
        <v>100.7</v>
      </c>
      <c r="F60" s="6">
        <f t="shared" si="5"/>
        <v>7.9999999999999707</v>
      </c>
      <c r="G60" s="28">
        <f t="shared" si="4"/>
        <v>7.9999999999999707</v>
      </c>
      <c r="H60">
        <v>10</v>
      </c>
      <c r="J60" s="6"/>
    </row>
    <row r="61" spans="1:10" x14ac:dyDescent="0.25">
      <c r="B61" s="6">
        <v>2</v>
      </c>
      <c r="C61">
        <v>90.11</v>
      </c>
      <c r="D61">
        <v>100.11</v>
      </c>
      <c r="E61">
        <v>99.31</v>
      </c>
      <c r="F61" s="6">
        <f t="shared" si="5"/>
        <v>7.9999999999999707</v>
      </c>
      <c r="G61" s="28"/>
      <c r="H61">
        <v>10</v>
      </c>
    </row>
    <row r="62" spans="1:10" x14ac:dyDescent="0.25">
      <c r="G62" s="29"/>
    </row>
    <row r="63" spans="1:10" x14ac:dyDescent="0.25">
      <c r="G63" s="29"/>
    </row>
    <row r="64" spans="1:10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49"/>
  <sheetViews>
    <sheetView zoomScaleNormal="100" workbookViewId="0">
      <pane xSplit="2" ySplit="17" topLeftCell="CK18" activePane="bottomRight" state="frozen"/>
      <selection pane="topRight" activeCell="C1" sqref="C1"/>
      <selection pane="bottomLeft" activeCell="A18" sqref="A18"/>
      <selection pane="bottomRight" activeCell="AY3" sqref="AY3:DQ3"/>
    </sheetView>
  </sheetViews>
  <sheetFormatPr defaultRowHeight="15" x14ac:dyDescent="0.25"/>
  <cols>
    <col min="1" max="1" width="29.140625" bestFit="1" customWidth="1"/>
    <col min="2" max="2" width="3.140625" customWidth="1"/>
    <col min="3" max="3" width="4.5703125" style="6" bestFit="1" customWidth="1"/>
    <col min="4" max="4" width="4.42578125" bestFit="1" customWidth="1"/>
    <col min="5" max="6" width="3.140625" bestFit="1" customWidth="1"/>
    <col min="7" max="8" width="4.42578125" bestFit="1" customWidth="1"/>
    <col min="9" max="9" width="3.140625" bestFit="1" customWidth="1"/>
    <col min="10" max="10" width="4.42578125" bestFit="1" customWidth="1"/>
    <col min="11" max="11" width="3.140625" bestFit="1" customWidth="1"/>
    <col min="12" max="12" width="4.42578125" bestFit="1" customWidth="1"/>
    <col min="13" max="13" width="3.140625" customWidth="1"/>
    <col min="14" max="14" width="2.140625" bestFit="1" customWidth="1"/>
    <col min="15" max="15" width="3.140625" bestFit="1" customWidth="1"/>
    <col min="16" max="18" width="4.42578125" bestFit="1" customWidth="1"/>
    <col min="19" max="19" width="2" customWidth="1"/>
    <col min="20" max="20" width="2.28515625" bestFit="1" customWidth="1"/>
    <col min="21" max="23" width="4.42578125" bestFit="1" customWidth="1"/>
    <col min="24" max="24" width="3.140625" bestFit="1" customWidth="1"/>
    <col min="25" max="26" width="4.42578125" bestFit="1" customWidth="1"/>
    <col min="27" max="30" width="3.140625" bestFit="1" customWidth="1"/>
    <col min="31" max="31" width="2.28515625" customWidth="1"/>
    <col min="32" max="32" width="2" bestFit="1" customWidth="1"/>
    <col min="33" max="36" width="3.140625" bestFit="1" customWidth="1"/>
    <col min="37" max="37" width="4.42578125" style="6" bestFit="1" customWidth="1"/>
    <col min="38" max="38" width="2.28515625" bestFit="1" customWidth="1"/>
    <col min="39" max="42" width="3.140625" bestFit="1" customWidth="1"/>
    <col min="43" max="43" width="3.140625" style="6" customWidth="1"/>
    <col min="44" max="44" width="2.28515625" bestFit="1" customWidth="1"/>
    <col min="45" max="45" width="3.140625" bestFit="1" customWidth="1"/>
    <col min="46" max="46" width="4.42578125" bestFit="1" customWidth="1"/>
    <col min="47" max="48" width="3.140625" bestFit="1" customWidth="1"/>
    <col min="49" max="49" width="2.42578125" customWidth="1"/>
    <col min="50" max="50" width="1.7109375" bestFit="1" customWidth="1"/>
    <col min="51" max="51" width="4.42578125" bestFit="1" customWidth="1"/>
    <col min="52" max="52" width="4" bestFit="1" customWidth="1"/>
    <col min="53" max="54" width="6" bestFit="1" customWidth="1"/>
    <col min="55" max="56" width="4" bestFit="1" customWidth="1"/>
    <col min="57" max="60" width="6" bestFit="1" customWidth="1"/>
    <col min="61" max="61" width="2.5703125" customWidth="1"/>
    <col min="62" max="62" width="4" bestFit="1" customWidth="1"/>
    <col min="63" max="63" width="6" bestFit="1" customWidth="1"/>
    <col min="64" max="64" width="4" bestFit="1" customWidth="1"/>
    <col min="65" max="66" width="6" bestFit="1" customWidth="1"/>
    <col min="67" max="67" width="3.140625" customWidth="1"/>
    <col min="68" max="68" width="3.42578125" customWidth="1"/>
    <col min="69" max="72" width="6" bestFit="1" customWidth="1"/>
    <col min="73" max="73" width="3.42578125" customWidth="1"/>
    <col min="74" max="75" width="4" bestFit="1" customWidth="1"/>
    <col min="76" max="77" width="6" bestFit="1" customWidth="1"/>
    <col min="78" max="78" width="5" bestFit="1" customWidth="1"/>
    <col min="79" max="79" width="2.85546875" customWidth="1"/>
    <col min="80" max="80" width="2.42578125" bestFit="1" customWidth="1"/>
    <col min="81" max="81" width="4" bestFit="1" customWidth="1"/>
    <col min="82" max="82" width="5" bestFit="1" customWidth="1"/>
    <col min="83" max="84" width="4" bestFit="1" customWidth="1"/>
    <col min="85" max="85" width="3.85546875" customWidth="1"/>
    <col min="86" max="86" width="4" bestFit="1" customWidth="1"/>
    <col min="87" max="87" width="6" bestFit="1" customWidth="1"/>
    <col min="88" max="89" width="4" bestFit="1" customWidth="1"/>
    <col min="90" max="90" width="6" bestFit="1" customWidth="1"/>
    <col min="91" max="91" width="3.5703125" customWidth="1"/>
    <col min="92" max="92" width="2.42578125" bestFit="1" customWidth="1"/>
    <col min="93" max="96" width="6" bestFit="1" customWidth="1"/>
    <col min="97" max="97" width="3.28515625" customWidth="1"/>
    <col min="98" max="98" width="2.42578125" bestFit="1" customWidth="1"/>
    <col min="99" max="100" width="5" bestFit="1" customWidth="1"/>
    <col min="101" max="102" width="6" bestFit="1" customWidth="1"/>
    <col min="103" max="103" width="3" customWidth="1"/>
    <col min="104" max="104" width="2.42578125" bestFit="1" customWidth="1"/>
    <col min="105" max="107" width="6" bestFit="1" customWidth="1"/>
    <col min="108" max="108" width="4" bestFit="1" customWidth="1"/>
    <col min="109" max="109" width="3" customWidth="1"/>
    <col min="110" max="110" width="2.42578125" bestFit="1" customWidth="1"/>
    <col min="111" max="113" width="5" bestFit="1" customWidth="1"/>
    <col min="114" max="114" width="4" bestFit="1" customWidth="1"/>
    <col min="115" max="117" width="4.42578125" bestFit="1" customWidth="1"/>
    <col min="118" max="118" width="6.7109375" bestFit="1" customWidth="1"/>
    <col min="119" max="119" width="6" bestFit="1" customWidth="1"/>
    <col min="120" max="121" width="4.42578125" bestFit="1" customWidth="1"/>
    <col min="122" max="122" width="2.42578125" bestFit="1" customWidth="1"/>
    <col min="123" max="126" width="4" bestFit="1" customWidth="1"/>
    <col min="127" max="127" width="2.85546875" customWidth="1"/>
    <col min="128" max="132" width="4" bestFit="1" customWidth="1"/>
    <col min="133" max="133" width="3" customWidth="1"/>
    <col min="134" max="134" width="2.42578125" bestFit="1" customWidth="1"/>
    <col min="135" max="138" width="3.140625" bestFit="1" customWidth="1"/>
    <col min="139" max="139" width="3" customWidth="1"/>
    <col min="140" max="140" width="2.42578125" bestFit="1" customWidth="1"/>
    <col min="141" max="144" width="3.140625" bestFit="1" customWidth="1"/>
    <col min="145" max="145" width="2.5703125" customWidth="1"/>
    <col min="146" max="146" width="2.85546875" customWidth="1"/>
    <col min="147" max="147" width="4.85546875" bestFit="1" customWidth="1"/>
    <col min="148" max="148" width="4" bestFit="1" customWidth="1"/>
    <col min="149" max="149" width="3.140625" bestFit="1" customWidth="1"/>
    <col min="150" max="159" width="4" bestFit="1" customWidth="1"/>
    <col min="160" max="163" width="3.140625" bestFit="1" customWidth="1"/>
    <col min="164" max="165" width="4" bestFit="1" customWidth="1"/>
    <col min="166" max="167" width="3.140625" bestFit="1" customWidth="1"/>
    <col min="168" max="168" width="4" bestFit="1" customWidth="1"/>
    <col min="169" max="169" width="3.140625" bestFit="1" customWidth="1"/>
    <col min="170" max="170" width="2.140625" customWidth="1"/>
    <col min="171" max="171" width="3" bestFit="1" customWidth="1"/>
    <col min="172" max="175" width="3.140625" bestFit="1" customWidth="1"/>
    <col min="176" max="176" width="4" customWidth="1"/>
    <col min="177" max="177" width="3" bestFit="1" customWidth="1"/>
    <col min="178" max="181" width="3.140625" bestFit="1" customWidth="1"/>
    <col min="182" max="182" width="3.5703125" customWidth="1"/>
  </cols>
  <sheetData>
    <row r="1" spans="1:182" x14ac:dyDescent="0.25">
      <c r="B1" s="15" t="s">
        <v>0</v>
      </c>
      <c r="C1" s="16" t="s">
        <v>8</v>
      </c>
      <c r="D1" s="16" t="s">
        <v>9</v>
      </c>
      <c r="E1" s="16" t="s">
        <v>10</v>
      </c>
      <c r="F1" s="16" t="s">
        <v>11</v>
      </c>
      <c r="G1" s="17"/>
      <c r="H1" s="15" t="s">
        <v>1</v>
      </c>
      <c r="I1" s="16" t="s">
        <v>8</v>
      </c>
      <c r="J1" s="16" t="s">
        <v>9</v>
      </c>
      <c r="K1" s="16" t="s">
        <v>10</v>
      </c>
      <c r="L1" s="16" t="s">
        <v>11</v>
      </c>
      <c r="M1" s="17"/>
      <c r="N1" s="15" t="s">
        <v>2</v>
      </c>
      <c r="O1" s="16" t="s">
        <v>8</v>
      </c>
      <c r="P1" s="16" t="s">
        <v>9</v>
      </c>
      <c r="Q1" s="16" t="s">
        <v>10</v>
      </c>
      <c r="R1" s="16" t="s">
        <v>11</v>
      </c>
      <c r="S1" s="17"/>
      <c r="T1" s="15" t="s">
        <v>3</v>
      </c>
      <c r="U1" s="16" t="s">
        <v>8</v>
      </c>
      <c r="V1" s="16" t="s">
        <v>9</v>
      </c>
      <c r="W1" s="16" t="s">
        <v>10</v>
      </c>
      <c r="X1" s="16" t="s">
        <v>11</v>
      </c>
      <c r="Y1" s="17"/>
      <c r="Z1" s="15" t="s">
        <v>4</v>
      </c>
      <c r="AA1" s="16" t="s">
        <v>8</v>
      </c>
      <c r="AB1" s="16" t="s">
        <v>9</v>
      </c>
      <c r="AC1" s="16" t="s">
        <v>10</v>
      </c>
      <c r="AD1" s="16" t="s">
        <v>11</v>
      </c>
      <c r="AE1" s="17"/>
      <c r="AF1" s="15" t="s">
        <v>5</v>
      </c>
      <c r="AG1" s="16" t="s">
        <v>8</v>
      </c>
      <c r="AH1" s="16" t="s">
        <v>9</v>
      </c>
      <c r="AI1" s="18" t="s">
        <v>10</v>
      </c>
      <c r="AJ1" s="20" t="s">
        <v>11</v>
      </c>
      <c r="AK1" s="17"/>
      <c r="AL1" s="19" t="s">
        <v>6</v>
      </c>
      <c r="AM1" s="19" t="s">
        <v>8</v>
      </c>
      <c r="AN1" s="19" t="s">
        <v>9</v>
      </c>
      <c r="AO1" s="19" t="s">
        <v>10</v>
      </c>
      <c r="AP1" s="19" t="s">
        <v>11</v>
      </c>
      <c r="AQ1" s="21"/>
      <c r="AR1" s="19" t="s">
        <v>7</v>
      </c>
      <c r="AS1" s="19" t="s">
        <v>8</v>
      </c>
      <c r="AT1" s="19" t="s">
        <v>9</v>
      </c>
      <c r="AU1" s="19" t="s">
        <v>10</v>
      </c>
      <c r="AV1" s="20" t="s">
        <v>11</v>
      </c>
      <c r="AW1" s="8"/>
      <c r="AX1" s="15" t="s">
        <v>21</v>
      </c>
      <c r="AY1" s="16" t="s">
        <v>8</v>
      </c>
      <c r="AZ1" s="16" t="s">
        <v>9</v>
      </c>
      <c r="BA1" s="16" t="s">
        <v>10</v>
      </c>
      <c r="BB1" s="23" t="s">
        <v>11</v>
      </c>
      <c r="BC1" s="17"/>
      <c r="BD1" s="15" t="s">
        <v>22</v>
      </c>
      <c r="BE1" s="16" t="s">
        <v>8</v>
      </c>
      <c r="BF1" s="16" t="s">
        <v>9</v>
      </c>
      <c r="BG1" s="16" t="s">
        <v>10</v>
      </c>
      <c r="BH1" s="23" t="s">
        <v>11</v>
      </c>
      <c r="BI1" s="17"/>
      <c r="BJ1" s="15" t="s">
        <v>23</v>
      </c>
      <c r="BK1" s="16" t="s">
        <v>8</v>
      </c>
      <c r="BL1" s="16" t="s">
        <v>9</v>
      </c>
      <c r="BM1" s="16" t="s">
        <v>10</v>
      </c>
      <c r="BN1" s="23" t="s">
        <v>11</v>
      </c>
      <c r="BO1" s="17"/>
      <c r="BP1" s="15" t="s">
        <v>24</v>
      </c>
      <c r="BQ1" s="16" t="s">
        <v>8</v>
      </c>
      <c r="BR1" s="16" t="s">
        <v>9</v>
      </c>
      <c r="BS1" s="16" t="s">
        <v>10</v>
      </c>
      <c r="BT1" s="23" t="s">
        <v>11</v>
      </c>
      <c r="BU1" s="17"/>
      <c r="BV1" s="15" t="s">
        <v>25</v>
      </c>
      <c r="BW1" s="16" t="s">
        <v>8</v>
      </c>
      <c r="BX1" s="16" t="s">
        <v>9</v>
      </c>
      <c r="BY1" s="16" t="s">
        <v>10</v>
      </c>
      <c r="BZ1" s="23" t="s">
        <v>11</v>
      </c>
      <c r="CA1" s="17"/>
      <c r="CB1" s="15" t="s">
        <v>26</v>
      </c>
      <c r="CC1" s="16" t="s">
        <v>8</v>
      </c>
      <c r="CD1" s="16" t="s">
        <v>9</v>
      </c>
      <c r="CE1" s="16" t="s">
        <v>10</v>
      </c>
      <c r="CF1" s="23" t="s">
        <v>11</v>
      </c>
      <c r="CG1" s="17"/>
      <c r="CH1" s="15" t="s">
        <v>27</v>
      </c>
      <c r="CI1" s="16" t="s">
        <v>8</v>
      </c>
      <c r="CJ1" s="16" t="s">
        <v>9</v>
      </c>
      <c r="CK1" s="16" t="s">
        <v>10</v>
      </c>
      <c r="CL1" s="23" t="s">
        <v>11</v>
      </c>
      <c r="CM1" s="17"/>
      <c r="CN1" s="15" t="s">
        <v>28</v>
      </c>
      <c r="CO1" s="16" t="s">
        <v>8</v>
      </c>
      <c r="CP1" s="16" t="s">
        <v>9</v>
      </c>
      <c r="CQ1" s="16" t="s">
        <v>10</v>
      </c>
      <c r="CR1" s="23" t="s">
        <v>11</v>
      </c>
      <c r="CS1" s="17"/>
      <c r="CT1" s="15" t="s">
        <v>29</v>
      </c>
      <c r="CU1" s="16" t="s">
        <v>8</v>
      </c>
      <c r="CV1" s="16" t="s">
        <v>9</v>
      </c>
      <c r="CW1" s="16" t="s">
        <v>10</v>
      </c>
      <c r="CX1" s="23" t="s">
        <v>11</v>
      </c>
      <c r="CY1" s="17"/>
      <c r="CZ1" s="15" t="s">
        <v>30</v>
      </c>
      <c r="DA1" s="16" t="s">
        <v>8</v>
      </c>
      <c r="DB1" s="16" t="s">
        <v>9</v>
      </c>
      <c r="DC1" s="16" t="s">
        <v>10</v>
      </c>
      <c r="DD1" s="23" t="s">
        <v>11</v>
      </c>
      <c r="DE1" s="17"/>
      <c r="DF1" s="15" t="s">
        <v>31</v>
      </c>
      <c r="DG1" s="16" t="s">
        <v>8</v>
      </c>
      <c r="DH1" s="16" t="s">
        <v>9</v>
      </c>
      <c r="DI1" s="16" t="s">
        <v>10</v>
      </c>
      <c r="DJ1" s="23" t="s">
        <v>11</v>
      </c>
      <c r="DK1" s="17"/>
      <c r="DL1" s="15" t="s">
        <v>32</v>
      </c>
      <c r="DM1" s="16" t="s">
        <v>8</v>
      </c>
      <c r="DN1" s="16" t="s">
        <v>9</v>
      </c>
      <c r="DO1" s="16" t="s">
        <v>10</v>
      </c>
      <c r="DP1" s="23" t="s">
        <v>11</v>
      </c>
      <c r="DQ1" s="17"/>
      <c r="DR1" s="15" t="s">
        <v>33</v>
      </c>
      <c r="DS1" s="16" t="s">
        <v>8</v>
      </c>
      <c r="DT1" s="16" t="s">
        <v>9</v>
      </c>
      <c r="DU1" s="16" t="s">
        <v>10</v>
      </c>
      <c r="DV1" s="23" t="s">
        <v>11</v>
      </c>
      <c r="DW1" s="17"/>
      <c r="DX1" s="15" t="s">
        <v>34</v>
      </c>
      <c r="DY1" s="16" t="s">
        <v>8</v>
      </c>
      <c r="DZ1" s="16" t="s">
        <v>9</v>
      </c>
      <c r="EA1" s="16" t="s">
        <v>10</v>
      </c>
      <c r="EB1" s="23" t="s">
        <v>11</v>
      </c>
      <c r="EC1" s="17"/>
      <c r="ED1" s="15" t="s">
        <v>35</v>
      </c>
      <c r="EE1" s="16" t="s">
        <v>8</v>
      </c>
      <c r="EF1" s="16" t="s">
        <v>9</v>
      </c>
      <c r="EG1" s="16" t="s">
        <v>10</v>
      </c>
      <c r="EH1" s="23" t="s">
        <v>11</v>
      </c>
      <c r="EI1" s="17"/>
      <c r="EJ1" s="15" t="s">
        <v>36</v>
      </c>
      <c r="EK1" s="16" t="s">
        <v>8</v>
      </c>
      <c r="EL1" s="16" t="s">
        <v>9</v>
      </c>
      <c r="EM1" s="16" t="s">
        <v>10</v>
      </c>
      <c r="EN1" s="23" t="s">
        <v>11</v>
      </c>
      <c r="EO1" s="17"/>
      <c r="EP1" s="17"/>
      <c r="EQ1" s="15" t="s">
        <v>88</v>
      </c>
      <c r="ER1" s="16" t="s">
        <v>8</v>
      </c>
      <c r="ES1" s="16" t="s">
        <v>9</v>
      </c>
      <c r="ET1" s="16" t="s">
        <v>10</v>
      </c>
      <c r="EU1" s="23" t="s">
        <v>11</v>
      </c>
      <c r="EV1" s="17"/>
      <c r="EW1" s="15"/>
      <c r="EX1" s="16" t="s">
        <v>8</v>
      </c>
      <c r="EY1" s="16" t="s">
        <v>9</v>
      </c>
      <c r="EZ1" s="16" t="s">
        <v>10</v>
      </c>
      <c r="FA1" s="23" t="s">
        <v>11</v>
      </c>
      <c r="FB1" s="17"/>
      <c r="FC1" s="15" t="s">
        <v>41</v>
      </c>
      <c r="FD1" s="16" t="s">
        <v>8</v>
      </c>
      <c r="FE1" s="16" t="s">
        <v>9</v>
      </c>
      <c r="FF1" s="16" t="s">
        <v>10</v>
      </c>
      <c r="FG1" s="23" t="s">
        <v>11</v>
      </c>
      <c r="FH1" s="17"/>
      <c r="FI1" s="15" t="s">
        <v>42</v>
      </c>
      <c r="FJ1" s="16" t="s">
        <v>8</v>
      </c>
      <c r="FK1" s="16" t="s">
        <v>9</v>
      </c>
      <c r="FL1" s="16" t="s">
        <v>10</v>
      </c>
      <c r="FM1" s="23" t="s">
        <v>11</v>
      </c>
      <c r="FN1" s="16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</row>
    <row r="2" spans="1:182" x14ac:dyDescent="0.25">
      <c r="A2" t="s">
        <v>79</v>
      </c>
      <c r="B2" s="9"/>
      <c r="C2" s="8">
        <f>25-C4</f>
        <v>25</v>
      </c>
      <c r="D2" s="8">
        <f>25-D4</f>
        <v>25</v>
      </c>
      <c r="E2" s="8">
        <f>25-E4</f>
        <v>21</v>
      </c>
      <c r="F2" s="8">
        <f>25-F4</f>
        <v>24</v>
      </c>
      <c r="G2" s="8"/>
      <c r="H2" s="8"/>
      <c r="I2" s="8">
        <f>25-I4</f>
        <v>23</v>
      </c>
      <c r="J2" s="8">
        <f>25-J4</f>
        <v>25</v>
      </c>
      <c r="K2" s="8">
        <f>25-K4</f>
        <v>23</v>
      </c>
      <c r="L2" s="8">
        <f>25-L4</f>
        <v>25</v>
      </c>
      <c r="M2" s="8"/>
      <c r="N2" s="8"/>
      <c r="O2" s="8">
        <f>25-O4</f>
        <v>24</v>
      </c>
      <c r="P2" s="8">
        <f>25-P4</f>
        <v>25</v>
      </c>
      <c r="Q2" s="8">
        <f>25-Q4</f>
        <v>25</v>
      </c>
      <c r="R2" s="8">
        <f>25-R4</f>
        <v>25</v>
      </c>
      <c r="S2" s="8"/>
      <c r="T2" s="8"/>
      <c r="U2" s="8">
        <f>25-U4</f>
        <v>25</v>
      </c>
      <c r="V2" s="8">
        <f>25-V4</f>
        <v>25</v>
      </c>
      <c r="W2" s="8">
        <f>25-W4</f>
        <v>25</v>
      </c>
      <c r="X2" s="8">
        <f>25-X4</f>
        <v>24</v>
      </c>
      <c r="Y2" s="8"/>
      <c r="Z2" s="8"/>
      <c r="AA2" s="8">
        <f>25-AA4</f>
        <v>14</v>
      </c>
      <c r="AB2" s="8">
        <f>25-AB4</f>
        <v>17</v>
      </c>
      <c r="AC2" s="8">
        <f>25-AC4</f>
        <v>17</v>
      </c>
      <c r="AD2" s="8">
        <f>25-AD4</f>
        <v>19</v>
      </c>
      <c r="AE2" s="8"/>
      <c r="AF2" s="8"/>
      <c r="AG2" s="8">
        <f>25-AG4</f>
        <v>21</v>
      </c>
      <c r="AH2" s="8">
        <f>25-AH4</f>
        <v>22</v>
      </c>
      <c r="AI2" s="8">
        <f>25-AI4</f>
        <v>22</v>
      </c>
      <c r="AJ2" s="8">
        <f>25-AJ4</f>
        <v>20</v>
      </c>
      <c r="AK2" s="8"/>
      <c r="AL2" s="8"/>
      <c r="AM2" s="8">
        <f>25-AM4</f>
        <v>21</v>
      </c>
      <c r="AN2" s="8">
        <f>25-AN4</f>
        <v>24</v>
      </c>
      <c r="AO2" s="8">
        <f>25-AO4</f>
        <v>24</v>
      </c>
      <c r="AP2" s="8">
        <f>25-AP4</f>
        <v>24</v>
      </c>
      <c r="AQ2" s="8"/>
      <c r="AR2" s="8"/>
      <c r="AS2" s="8">
        <f>25-AS4</f>
        <v>24</v>
      </c>
      <c r="AT2" s="8">
        <f>25-AT4</f>
        <v>25</v>
      </c>
      <c r="AU2" s="8">
        <f>25-AU4</f>
        <v>24</v>
      </c>
      <c r="AV2" s="8">
        <f>25-AV4</f>
        <v>23</v>
      </c>
      <c r="AW2" s="8"/>
      <c r="AX2" s="24"/>
      <c r="AY2" s="8">
        <f>100-AY4</f>
        <v>97</v>
      </c>
      <c r="AZ2" s="8">
        <f t="shared" ref="AZ2:DK2" si="0">100-AZ4</f>
        <v>88</v>
      </c>
      <c r="BA2" s="8">
        <f t="shared" si="0"/>
        <v>89</v>
      </c>
      <c r="BB2" s="8">
        <f t="shared" si="0"/>
        <v>97</v>
      </c>
      <c r="BC2" s="8">
        <f t="shared" si="0"/>
        <v>100</v>
      </c>
      <c r="BD2" s="8">
        <f t="shared" si="0"/>
        <v>100</v>
      </c>
      <c r="BE2" s="8">
        <f t="shared" si="0"/>
        <v>81</v>
      </c>
      <c r="BF2" s="8">
        <f t="shared" si="0"/>
        <v>95</v>
      </c>
      <c r="BG2" s="8">
        <f t="shared" si="0"/>
        <v>91</v>
      </c>
      <c r="BH2" s="8">
        <f t="shared" si="0"/>
        <v>91</v>
      </c>
      <c r="BI2" s="8">
        <f t="shared" si="0"/>
        <v>100</v>
      </c>
      <c r="BJ2" s="8">
        <f t="shared" si="0"/>
        <v>100</v>
      </c>
      <c r="BK2" s="8">
        <f t="shared" si="0"/>
        <v>93</v>
      </c>
      <c r="BL2" s="8">
        <f t="shared" si="0"/>
        <v>96</v>
      </c>
      <c r="BM2" s="8">
        <f t="shared" si="0"/>
        <v>93</v>
      </c>
      <c r="BN2" s="8">
        <f t="shared" si="0"/>
        <v>91</v>
      </c>
      <c r="BO2" s="8">
        <f t="shared" si="0"/>
        <v>100</v>
      </c>
      <c r="BP2" s="8">
        <f t="shared" si="0"/>
        <v>100</v>
      </c>
      <c r="BQ2" s="8">
        <f t="shared" si="0"/>
        <v>89</v>
      </c>
      <c r="BR2" s="8">
        <f t="shared" si="0"/>
        <v>93</v>
      </c>
      <c r="BS2" s="8">
        <f t="shared" si="0"/>
        <v>87</v>
      </c>
      <c r="BT2" s="8">
        <f t="shared" si="0"/>
        <v>95</v>
      </c>
      <c r="BU2" s="8">
        <f t="shared" si="0"/>
        <v>100</v>
      </c>
      <c r="BV2" s="8">
        <f t="shared" si="0"/>
        <v>100</v>
      </c>
      <c r="BW2" s="8">
        <f t="shared" si="0"/>
        <v>100</v>
      </c>
      <c r="BX2" s="8">
        <f t="shared" si="0"/>
        <v>93</v>
      </c>
      <c r="BY2" s="8">
        <f t="shared" si="0"/>
        <v>93</v>
      </c>
      <c r="BZ2" s="8">
        <f t="shared" si="0"/>
        <v>94</v>
      </c>
      <c r="CA2" s="8">
        <f t="shared" si="0"/>
        <v>100</v>
      </c>
      <c r="CB2" s="8">
        <f t="shared" si="0"/>
        <v>100</v>
      </c>
      <c r="CC2" s="8">
        <f t="shared" si="0"/>
        <v>96</v>
      </c>
      <c r="CD2" s="8">
        <f t="shared" si="0"/>
        <v>94</v>
      </c>
      <c r="CE2" s="8">
        <f t="shared" si="0"/>
        <v>100</v>
      </c>
      <c r="CF2" s="8">
        <f t="shared" si="0"/>
        <v>100</v>
      </c>
      <c r="CG2" s="8">
        <f t="shared" si="0"/>
        <v>100</v>
      </c>
      <c r="CH2" s="8">
        <f t="shared" si="0"/>
        <v>100</v>
      </c>
      <c r="CI2" s="8">
        <f t="shared" si="0"/>
        <v>79</v>
      </c>
      <c r="CJ2" s="8">
        <f t="shared" si="0"/>
        <v>100</v>
      </c>
      <c r="CK2" s="8">
        <f t="shared" si="0"/>
        <v>80</v>
      </c>
      <c r="CL2" s="8">
        <f t="shared" si="0"/>
        <v>75</v>
      </c>
      <c r="CM2" s="8">
        <f t="shared" si="0"/>
        <v>100</v>
      </c>
      <c r="CN2" s="8">
        <f t="shared" si="0"/>
        <v>100</v>
      </c>
      <c r="CO2" s="8">
        <f t="shared" si="0"/>
        <v>87</v>
      </c>
      <c r="CP2" s="8">
        <f t="shared" si="0"/>
        <v>93</v>
      </c>
      <c r="CQ2" s="8">
        <f t="shared" si="0"/>
        <v>95</v>
      </c>
      <c r="CR2" s="8">
        <f t="shared" si="0"/>
        <v>97</v>
      </c>
      <c r="CS2" s="8">
        <f t="shared" si="0"/>
        <v>100</v>
      </c>
      <c r="CT2" s="8">
        <f t="shared" si="0"/>
        <v>100</v>
      </c>
      <c r="CU2" s="8">
        <f t="shared" si="0"/>
        <v>86</v>
      </c>
      <c r="CV2" s="8">
        <f t="shared" si="0"/>
        <v>78</v>
      </c>
      <c r="CW2" s="8">
        <f t="shared" si="0"/>
        <v>83</v>
      </c>
      <c r="CX2" s="8">
        <f t="shared" si="0"/>
        <v>87</v>
      </c>
      <c r="CY2" s="8">
        <f t="shared" si="0"/>
        <v>100</v>
      </c>
      <c r="CZ2" s="8">
        <f t="shared" si="0"/>
        <v>100</v>
      </c>
      <c r="DA2" s="8">
        <f t="shared" si="0"/>
        <v>79</v>
      </c>
      <c r="DB2" s="8">
        <f t="shared" si="0"/>
        <v>85</v>
      </c>
      <c r="DC2" s="8">
        <f t="shared" si="0"/>
        <v>87</v>
      </c>
      <c r="DD2" s="8">
        <f t="shared" si="0"/>
        <v>92</v>
      </c>
      <c r="DE2" s="8">
        <f t="shared" si="0"/>
        <v>100</v>
      </c>
      <c r="DF2" s="8">
        <f t="shared" si="0"/>
        <v>100</v>
      </c>
      <c r="DG2" s="8">
        <f t="shared" si="0"/>
        <v>98</v>
      </c>
      <c r="DH2" s="8">
        <f t="shared" si="0"/>
        <v>98</v>
      </c>
      <c r="DI2" s="8">
        <f t="shared" si="0"/>
        <v>98</v>
      </c>
      <c r="DJ2" s="8">
        <f t="shared" si="0"/>
        <v>100</v>
      </c>
      <c r="DK2" s="8">
        <f t="shared" si="0"/>
        <v>100</v>
      </c>
      <c r="DL2" s="8">
        <f t="shared" ref="DL2:DP2" si="1">100-DL4</f>
        <v>100</v>
      </c>
      <c r="DM2" s="8">
        <f t="shared" si="1"/>
        <v>96</v>
      </c>
      <c r="DN2" s="8">
        <f t="shared" si="1"/>
        <v>99</v>
      </c>
      <c r="DO2" s="8">
        <f t="shared" si="1"/>
        <v>99</v>
      </c>
      <c r="DP2" s="8">
        <f t="shared" si="1"/>
        <v>100</v>
      </c>
      <c r="DQ2" s="8"/>
      <c r="DR2" s="8"/>
      <c r="DS2" s="8">
        <f>25-DS4</f>
        <v>22</v>
      </c>
      <c r="DT2" s="8">
        <f t="shared" ref="DT2:FM2" si="2">25-DT4</f>
        <v>25</v>
      </c>
      <c r="DU2" s="8">
        <f t="shared" si="2"/>
        <v>25</v>
      </c>
      <c r="DV2" s="8">
        <f t="shared" si="2"/>
        <v>25</v>
      </c>
      <c r="DW2" s="8"/>
      <c r="DX2" s="8"/>
      <c r="DY2" s="8">
        <f t="shared" si="2"/>
        <v>25</v>
      </c>
      <c r="DZ2" s="8">
        <f t="shared" si="2"/>
        <v>25</v>
      </c>
      <c r="EA2" s="8">
        <f t="shared" si="2"/>
        <v>25</v>
      </c>
      <c r="EB2" s="8">
        <f t="shared" si="2"/>
        <v>25</v>
      </c>
      <c r="EC2" s="8"/>
      <c r="ED2" s="8"/>
      <c r="EE2" s="8">
        <f t="shared" si="2"/>
        <v>13</v>
      </c>
      <c r="EF2" s="8">
        <f t="shared" si="2"/>
        <v>14</v>
      </c>
      <c r="EG2" s="8">
        <f t="shared" si="2"/>
        <v>13</v>
      </c>
      <c r="EH2" s="8">
        <f t="shared" si="2"/>
        <v>16</v>
      </c>
      <c r="EI2" s="8"/>
      <c r="EJ2" s="8"/>
      <c r="EK2" s="8">
        <f t="shared" si="2"/>
        <v>14</v>
      </c>
      <c r="EL2" s="8">
        <f t="shared" si="2"/>
        <v>15</v>
      </c>
      <c r="EM2" s="8">
        <f t="shared" si="2"/>
        <v>12</v>
      </c>
      <c r="EN2" s="8">
        <f t="shared" si="2"/>
        <v>14</v>
      </c>
      <c r="EO2" s="8"/>
      <c r="EP2" s="8"/>
      <c r="EQ2" s="8">
        <f t="shared" si="2"/>
        <v>25</v>
      </c>
      <c r="ER2" s="8">
        <f t="shared" si="2"/>
        <v>25</v>
      </c>
      <c r="ES2" s="8">
        <f t="shared" si="2"/>
        <v>23</v>
      </c>
      <c r="ET2" s="8">
        <f t="shared" si="2"/>
        <v>25</v>
      </c>
      <c r="EU2" s="8">
        <f t="shared" si="2"/>
        <v>25</v>
      </c>
      <c r="EV2" s="8"/>
      <c r="EW2" s="8"/>
      <c r="EX2" s="8">
        <f t="shared" si="2"/>
        <v>25</v>
      </c>
      <c r="EY2" s="8">
        <f t="shared" si="2"/>
        <v>25</v>
      </c>
      <c r="EZ2" s="8">
        <f t="shared" si="2"/>
        <v>25</v>
      </c>
      <c r="FA2" s="8">
        <f t="shared" si="2"/>
        <v>25</v>
      </c>
      <c r="FB2" s="8"/>
      <c r="FC2" s="8"/>
      <c r="FD2" s="8">
        <f t="shared" si="2"/>
        <v>14</v>
      </c>
      <c r="FE2" s="8">
        <f t="shared" si="2"/>
        <v>19</v>
      </c>
      <c r="FF2" s="8">
        <f t="shared" si="2"/>
        <v>16</v>
      </c>
      <c r="FG2" s="8">
        <f t="shared" si="2"/>
        <v>19</v>
      </c>
      <c r="FH2" s="8"/>
      <c r="FI2" s="8"/>
      <c r="FJ2" s="8">
        <f t="shared" si="2"/>
        <v>24</v>
      </c>
      <c r="FK2" s="8">
        <f t="shared" si="2"/>
        <v>24</v>
      </c>
      <c r="FL2" s="8">
        <f t="shared" si="2"/>
        <v>25</v>
      </c>
      <c r="FM2" s="8">
        <f t="shared" si="2"/>
        <v>24</v>
      </c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</row>
    <row r="3" spans="1:182" s="6" customFormat="1" x14ac:dyDescent="0.25">
      <c r="A3" s="6" t="s">
        <v>177</v>
      </c>
      <c r="B3" s="9"/>
      <c r="C3" s="8">
        <f>C2/25*100</f>
        <v>100</v>
      </c>
      <c r="D3" s="8">
        <f t="shared" ref="D3:AV3" si="3">D2/25*100</f>
        <v>100</v>
      </c>
      <c r="E3" s="8">
        <f t="shared" si="3"/>
        <v>84</v>
      </c>
      <c r="F3" s="8">
        <f t="shared" si="3"/>
        <v>96</v>
      </c>
      <c r="G3" s="8"/>
      <c r="H3" s="8"/>
      <c r="I3" s="8">
        <f t="shared" si="3"/>
        <v>92</v>
      </c>
      <c r="J3" s="8">
        <f t="shared" si="3"/>
        <v>100</v>
      </c>
      <c r="K3" s="8">
        <f t="shared" si="3"/>
        <v>92</v>
      </c>
      <c r="L3" s="8">
        <f t="shared" si="3"/>
        <v>100</v>
      </c>
      <c r="M3" s="8"/>
      <c r="N3" s="8"/>
      <c r="O3" s="8">
        <f t="shared" si="3"/>
        <v>96</v>
      </c>
      <c r="P3" s="8">
        <f t="shared" si="3"/>
        <v>100</v>
      </c>
      <c r="Q3" s="8">
        <f t="shared" si="3"/>
        <v>100</v>
      </c>
      <c r="R3" s="8">
        <f t="shared" si="3"/>
        <v>100</v>
      </c>
      <c r="S3" s="8"/>
      <c r="T3" s="8"/>
      <c r="U3" s="8">
        <f t="shared" si="3"/>
        <v>100</v>
      </c>
      <c r="V3" s="8">
        <f t="shared" si="3"/>
        <v>100</v>
      </c>
      <c r="W3" s="8">
        <f t="shared" si="3"/>
        <v>100</v>
      </c>
      <c r="X3" s="8">
        <f t="shared" si="3"/>
        <v>96</v>
      </c>
      <c r="Y3" s="8"/>
      <c r="Z3" s="8"/>
      <c r="AA3" s="8">
        <f t="shared" si="3"/>
        <v>56.000000000000007</v>
      </c>
      <c r="AB3" s="8">
        <f t="shared" si="3"/>
        <v>68</v>
      </c>
      <c r="AC3" s="8">
        <f t="shared" si="3"/>
        <v>68</v>
      </c>
      <c r="AD3" s="8">
        <f t="shared" si="3"/>
        <v>76</v>
      </c>
      <c r="AE3" s="8"/>
      <c r="AF3" s="8"/>
      <c r="AG3" s="8">
        <f t="shared" si="3"/>
        <v>84</v>
      </c>
      <c r="AH3" s="8">
        <f t="shared" si="3"/>
        <v>88</v>
      </c>
      <c r="AI3" s="8">
        <f t="shared" si="3"/>
        <v>88</v>
      </c>
      <c r="AJ3" s="8">
        <f t="shared" si="3"/>
        <v>80</v>
      </c>
      <c r="AK3" s="8"/>
      <c r="AL3" s="8"/>
      <c r="AM3" s="8">
        <f t="shared" si="3"/>
        <v>84</v>
      </c>
      <c r="AN3" s="8">
        <f t="shared" si="3"/>
        <v>96</v>
      </c>
      <c r="AO3" s="8">
        <f t="shared" si="3"/>
        <v>96</v>
      </c>
      <c r="AP3" s="8">
        <f t="shared" si="3"/>
        <v>96</v>
      </c>
      <c r="AQ3" s="8"/>
      <c r="AR3" s="8"/>
      <c r="AS3" s="8">
        <f t="shared" si="3"/>
        <v>96</v>
      </c>
      <c r="AT3" s="8">
        <f t="shared" si="3"/>
        <v>100</v>
      </c>
      <c r="AU3" s="8">
        <f t="shared" si="3"/>
        <v>96</v>
      </c>
      <c r="AV3" s="8">
        <f t="shared" si="3"/>
        <v>92</v>
      </c>
      <c r="AW3" s="8"/>
      <c r="AX3" s="25"/>
      <c r="AY3" s="8">
        <v>97</v>
      </c>
      <c r="AZ3" s="8">
        <v>88</v>
      </c>
      <c r="BA3" s="8">
        <v>89</v>
      </c>
      <c r="BB3" s="8">
        <v>97</v>
      </c>
      <c r="BC3" s="8">
        <v>100</v>
      </c>
      <c r="BD3" s="8">
        <v>100</v>
      </c>
      <c r="BE3" s="8">
        <v>81</v>
      </c>
      <c r="BF3" s="8">
        <v>95</v>
      </c>
      <c r="BG3" s="8">
        <v>91</v>
      </c>
      <c r="BH3" s="8">
        <v>91</v>
      </c>
      <c r="BI3" s="8">
        <v>100</v>
      </c>
      <c r="BJ3" s="8">
        <v>100</v>
      </c>
      <c r="BK3" s="8">
        <v>93</v>
      </c>
      <c r="BL3" s="8">
        <v>96</v>
      </c>
      <c r="BM3" s="8">
        <v>93</v>
      </c>
      <c r="BN3" s="8">
        <v>91</v>
      </c>
      <c r="BO3" s="8">
        <v>100</v>
      </c>
      <c r="BP3" s="8">
        <v>100</v>
      </c>
      <c r="BQ3" s="8">
        <v>89</v>
      </c>
      <c r="BR3" s="8">
        <v>93</v>
      </c>
      <c r="BS3" s="8">
        <v>87</v>
      </c>
      <c r="BT3" s="8">
        <v>95</v>
      </c>
      <c r="BU3" s="8">
        <v>100</v>
      </c>
      <c r="BV3" s="8">
        <v>100</v>
      </c>
      <c r="BW3" s="8">
        <v>100</v>
      </c>
      <c r="BX3" s="8">
        <v>93</v>
      </c>
      <c r="BY3" s="8">
        <v>93</v>
      </c>
      <c r="BZ3" s="8">
        <v>94</v>
      </c>
      <c r="CA3" s="8">
        <v>100</v>
      </c>
      <c r="CB3" s="8">
        <v>100</v>
      </c>
      <c r="CC3" s="8">
        <v>96</v>
      </c>
      <c r="CD3" s="8">
        <v>94</v>
      </c>
      <c r="CE3" s="8">
        <v>100</v>
      </c>
      <c r="CF3" s="8">
        <v>100</v>
      </c>
      <c r="CG3" s="8">
        <v>100</v>
      </c>
      <c r="CH3" s="8">
        <v>100</v>
      </c>
      <c r="CI3" s="8">
        <v>79</v>
      </c>
      <c r="CJ3" s="8">
        <v>100</v>
      </c>
      <c r="CK3" s="8">
        <v>80</v>
      </c>
      <c r="CL3" s="8">
        <v>75</v>
      </c>
      <c r="CM3" s="8">
        <v>100</v>
      </c>
      <c r="CN3" s="8">
        <v>100</v>
      </c>
      <c r="CO3" s="8">
        <v>87</v>
      </c>
      <c r="CP3" s="8">
        <v>93</v>
      </c>
      <c r="CQ3" s="8">
        <v>95</v>
      </c>
      <c r="CR3" s="8">
        <v>97</v>
      </c>
      <c r="CS3" s="8">
        <v>100</v>
      </c>
      <c r="CT3" s="8">
        <v>100</v>
      </c>
      <c r="CU3" s="8">
        <v>86</v>
      </c>
      <c r="CV3" s="8">
        <v>78</v>
      </c>
      <c r="CW3" s="8">
        <v>83</v>
      </c>
      <c r="CX3" s="8">
        <v>87</v>
      </c>
      <c r="CY3" s="8">
        <v>100</v>
      </c>
      <c r="CZ3" s="8">
        <v>100</v>
      </c>
      <c r="DA3" s="8">
        <v>79</v>
      </c>
      <c r="DB3" s="8">
        <v>85</v>
      </c>
      <c r="DC3" s="8">
        <v>87</v>
      </c>
      <c r="DD3" s="8">
        <v>92</v>
      </c>
      <c r="DE3" s="8">
        <v>100</v>
      </c>
      <c r="DF3" s="8">
        <v>100</v>
      </c>
      <c r="DG3" s="8">
        <v>98</v>
      </c>
      <c r="DH3" s="8">
        <v>98</v>
      </c>
      <c r="DI3" s="8">
        <v>98</v>
      </c>
      <c r="DJ3" s="8">
        <v>100</v>
      </c>
      <c r="DK3" s="8">
        <v>100</v>
      </c>
      <c r="DL3" s="8">
        <v>100</v>
      </c>
      <c r="DM3" s="8">
        <v>96</v>
      </c>
      <c r="DN3" s="8">
        <v>99</v>
      </c>
      <c r="DO3" s="8">
        <v>99</v>
      </c>
      <c r="DP3" s="8">
        <v>100</v>
      </c>
      <c r="DQ3" s="8"/>
      <c r="DR3" s="8"/>
      <c r="DS3" s="8">
        <f>DS2/25*100</f>
        <v>88</v>
      </c>
      <c r="DT3" s="8">
        <f t="shared" ref="DT3:FM3" si="4">DT2/25*100</f>
        <v>100</v>
      </c>
      <c r="DU3" s="8">
        <f t="shared" si="4"/>
        <v>100</v>
      </c>
      <c r="DV3" s="8">
        <f t="shared" si="4"/>
        <v>100</v>
      </c>
      <c r="DW3" s="8"/>
      <c r="DX3" s="8"/>
      <c r="DY3" s="8">
        <f t="shared" si="4"/>
        <v>100</v>
      </c>
      <c r="DZ3" s="8">
        <f t="shared" si="4"/>
        <v>100</v>
      </c>
      <c r="EA3" s="8">
        <f t="shared" si="4"/>
        <v>100</v>
      </c>
      <c r="EB3" s="8">
        <f t="shared" si="4"/>
        <v>100</v>
      </c>
      <c r="EC3" s="8"/>
      <c r="ED3" s="8"/>
      <c r="EE3" s="8">
        <f t="shared" si="4"/>
        <v>52</v>
      </c>
      <c r="EF3" s="8">
        <f t="shared" si="4"/>
        <v>56.000000000000007</v>
      </c>
      <c r="EG3" s="8">
        <f t="shared" si="4"/>
        <v>52</v>
      </c>
      <c r="EH3" s="8">
        <f t="shared" si="4"/>
        <v>64</v>
      </c>
      <c r="EI3" s="8"/>
      <c r="EJ3" s="8"/>
      <c r="EK3" s="8">
        <f t="shared" si="4"/>
        <v>56.000000000000007</v>
      </c>
      <c r="EL3" s="8">
        <f t="shared" si="4"/>
        <v>60</v>
      </c>
      <c r="EM3" s="8">
        <f t="shared" si="4"/>
        <v>48</v>
      </c>
      <c r="EN3" s="8">
        <f t="shared" si="4"/>
        <v>56.000000000000007</v>
      </c>
      <c r="EO3" s="8"/>
      <c r="EP3" s="8"/>
      <c r="EQ3" s="8">
        <f t="shared" si="4"/>
        <v>100</v>
      </c>
      <c r="ER3" s="8">
        <f t="shared" si="4"/>
        <v>100</v>
      </c>
      <c r="ES3" s="8">
        <f t="shared" si="4"/>
        <v>92</v>
      </c>
      <c r="ET3" s="8">
        <f t="shared" si="4"/>
        <v>100</v>
      </c>
      <c r="EU3" s="8">
        <f t="shared" si="4"/>
        <v>100</v>
      </c>
      <c r="EV3" s="8"/>
      <c r="EW3" s="8"/>
      <c r="EX3" s="8">
        <f t="shared" si="4"/>
        <v>100</v>
      </c>
      <c r="EY3" s="8">
        <f t="shared" si="4"/>
        <v>100</v>
      </c>
      <c r="EZ3" s="8">
        <f t="shared" si="4"/>
        <v>100</v>
      </c>
      <c r="FA3" s="8">
        <f t="shared" si="4"/>
        <v>100</v>
      </c>
      <c r="FB3" s="8"/>
      <c r="FC3" s="8"/>
      <c r="FD3" s="8">
        <f t="shared" si="4"/>
        <v>56.000000000000007</v>
      </c>
      <c r="FE3" s="8">
        <f t="shared" si="4"/>
        <v>76</v>
      </c>
      <c r="FF3" s="8">
        <f t="shared" si="4"/>
        <v>64</v>
      </c>
      <c r="FG3" s="8">
        <f t="shared" si="4"/>
        <v>76</v>
      </c>
      <c r="FH3" s="8"/>
      <c r="FI3" s="8"/>
      <c r="FJ3" s="8">
        <f t="shared" si="4"/>
        <v>96</v>
      </c>
      <c r="FK3" s="8">
        <f t="shared" si="4"/>
        <v>96</v>
      </c>
      <c r="FL3" s="8">
        <f t="shared" si="4"/>
        <v>100</v>
      </c>
      <c r="FM3" s="8">
        <f t="shared" si="4"/>
        <v>96</v>
      </c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</row>
    <row r="4" spans="1:182" x14ac:dyDescent="0.25">
      <c r="A4" t="s">
        <v>80</v>
      </c>
      <c r="B4" s="9"/>
      <c r="C4" s="8">
        <v>0</v>
      </c>
      <c r="D4" s="8">
        <v>0</v>
      </c>
      <c r="E4" s="8">
        <v>4</v>
      </c>
      <c r="F4" s="8">
        <v>1</v>
      </c>
      <c r="G4" s="10"/>
      <c r="H4" s="9"/>
      <c r="I4" s="8">
        <v>2</v>
      </c>
      <c r="J4" s="8">
        <v>0</v>
      </c>
      <c r="K4" s="8">
        <v>2</v>
      </c>
      <c r="L4" s="8">
        <v>0</v>
      </c>
      <c r="M4" s="10"/>
      <c r="N4" s="9"/>
      <c r="O4" s="8">
        <v>1</v>
      </c>
      <c r="P4" s="8">
        <v>0</v>
      </c>
      <c r="Q4" s="8">
        <v>0</v>
      </c>
      <c r="R4" s="8">
        <v>0</v>
      </c>
      <c r="S4" s="10"/>
      <c r="T4" s="9"/>
      <c r="U4" s="8">
        <v>0</v>
      </c>
      <c r="V4" s="8">
        <v>0</v>
      </c>
      <c r="W4" s="8">
        <v>0</v>
      </c>
      <c r="X4" s="8">
        <v>1</v>
      </c>
      <c r="Y4" s="10"/>
      <c r="Z4" s="9"/>
      <c r="AA4" s="8">
        <v>11</v>
      </c>
      <c r="AB4" s="8">
        <v>8</v>
      </c>
      <c r="AC4" s="8">
        <v>8</v>
      </c>
      <c r="AD4" s="8">
        <v>6</v>
      </c>
      <c r="AE4" s="10"/>
      <c r="AF4" s="9"/>
      <c r="AG4" s="8">
        <v>4</v>
      </c>
      <c r="AH4" s="8">
        <v>3</v>
      </c>
      <c r="AI4" s="8">
        <v>3</v>
      </c>
      <c r="AJ4" s="8">
        <v>5</v>
      </c>
      <c r="AK4" s="10"/>
      <c r="AL4" s="8"/>
      <c r="AM4" s="8">
        <v>4</v>
      </c>
      <c r="AN4" s="8">
        <v>1</v>
      </c>
      <c r="AO4" s="8">
        <v>1</v>
      </c>
      <c r="AP4" s="8">
        <v>1</v>
      </c>
      <c r="AQ4" s="14"/>
      <c r="AR4" s="8"/>
      <c r="AS4" s="8">
        <v>1</v>
      </c>
      <c r="AT4" s="8"/>
      <c r="AU4" s="8">
        <v>1</v>
      </c>
      <c r="AV4" s="8">
        <v>2</v>
      </c>
      <c r="AW4" s="8"/>
      <c r="AX4" s="25"/>
      <c r="AY4" s="8">
        <v>3</v>
      </c>
      <c r="AZ4" s="7">
        <v>12</v>
      </c>
      <c r="BA4" s="7">
        <v>11</v>
      </c>
      <c r="BB4" s="7">
        <v>3</v>
      </c>
      <c r="BC4" s="10"/>
      <c r="BD4" s="9"/>
      <c r="BE4" s="8">
        <v>19</v>
      </c>
      <c r="BF4" s="8">
        <v>5</v>
      </c>
      <c r="BG4" s="8">
        <v>9</v>
      </c>
      <c r="BH4" s="7">
        <v>9</v>
      </c>
      <c r="BI4" s="10"/>
      <c r="BJ4" s="9"/>
      <c r="BK4" s="7">
        <v>7</v>
      </c>
      <c r="BL4" s="7">
        <v>4</v>
      </c>
      <c r="BM4" s="7">
        <v>7</v>
      </c>
      <c r="BN4" s="7">
        <v>9</v>
      </c>
      <c r="BO4" s="10"/>
      <c r="BP4" s="9"/>
      <c r="BQ4" s="8">
        <v>11</v>
      </c>
      <c r="BR4" s="8">
        <v>7</v>
      </c>
      <c r="BS4" s="8">
        <v>13</v>
      </c>
      <c r="BT4" s="7">
        <v>5</v>
      </c>
      <c r="BU4" s="10"/>
      <c r="BV4" s="9"/>
      <c r="BW4" s="7">
        <v>0</v>
      </c>
      <c r="BX4" s="7">
        <v>7</v>
      </c>
      <c r="BY4" s="7">
        <v>7</v>
      </c>
      <c r="BZ4" s="7">
        <v>6</v>
      </c>
      <c r="CA4" s="10"/>
      <c r="CB4" s="9"/>
      <c r="CC4" s="7">
        <v>4</v>
      </c>
      <c r="CD4" s="7">
        <v>6</v>
      </c>
      <c r="CE4" s="7">
        <v>0</v>
      </c>
      <c r="CF4" s="7">
        <v>0</v>
      </c>
      <c r="CG4" s="10"/>
      <c r="CH4" s="9"/>
      <c r="CI4" s="7">
        <v>21</v>
      </c>
      <c r="CJ4" s="8"/>
      <c r="CK4" s="8">
        <v>20</v>
      </c>
      <c r="CL4" s="8">
        <v>25</v>
      </c>
      <c r="CM4" s="10"/>
      <c r="CN4" s="9"/>
      <c r="CO4" s="8">
        <v>13</v>
      </c>
      <c r="CP4" s="7">
        <v>7</v>
      </c>
      <c r="CQ4" s="7">
        <v>5</v>
      </c>
      <c r="CR4" s="7">
        <v>3</v>
      </c>
      <c r="CS4" s="10"/>
      <c r="CT4" s="9"/>
      <c r="CU4">
        <v>14</v>
      </c>
      <c r="CV4">
        <v>22</v>
      </c>
      <c r="CW4">
        <v>17</v>
      </c>
      <c r="CX4">
        <v>13</v>
      </c>
      <c r="CY4" s="10"/>
      <c r="CZ4" s="9"/>
      <c r="DA4" s="7">
        <v>21</v>
      </c>
      <c r="DB4" s="7">
        <v>15</v>
      </c>
      <c r="DC4" s="7">
        <v>13</v>
      </c>
      <c r="DD4" s="7">
        <v>8</v>
      </c>
      <c r="DE4" s="10"/>
      <c r="DF4" s="9"/>
      <c r="DG4" s="7">
        <v>2</v>
      </c>
      <c r="DH4" s="7">
        <v>2</v>
      </c>
      <c r="DI4" s="7">
        <v>2</v>
      </c>
      <c r="DJ4" s="8"/>
      <c r="DK4" s="10"/>
      <c r="DL4" s="9"/>
      <c r="DM4" s="8">
        <v>4</v>
      </c>
      <c r="DN4" s="8">
        <v>1</v>
      </c>
      <c r="DO4" s="8">
        <v>1</v>
      </c>
      <c r="DP4" s="8"/>
      <c r="DQ4" s="10"/>
      <c r="DR4" s="9"/>
      <c r="DS4" s="8">
        <v>3</v>
      </c>
      <c r="DT4" s="8">
        <v>0</v>
      </c>
      <c r="DU4" s="8">
        <v>0</v>
      </c>
      <c r="DV4" s="7">
        <v>0</v>
      </c>
      <c r="DW4" s="10"/>
      <c r="DX4" s="9"/>
      <c r="DY4" s="8"/>
      <c r="DZ4" s="8"/>
      <c r="EA4" s="8"/>
      <c r="EB4" s="8"/>
      <c r="EC4" s="10"/>
      <c r="ED4" s="9"/>
      <c r="EE4" s="8">
        <v>12</v>
      </c>
      <c r="EF4" s="8">
        <v>11</v>
      </c>
      <c r="EG4" s="8">
        <v>12</v>
      </c>
      <c r="EH4" s="8">
        <v>9</v>
      </c>
      <c r="EI4" s="10"/>
      <c r="EJ4" s="9"/>
      <c r="EK4" s="7">
        <v>11</v>
      </c>
      <c r="EL4" s="7">
        <v>10</v>
      </c>
      <c r="EM4" s="7">
        <v>13</v>
      </c>
      <c r="EN4" s="7">
        <v>11</v>
      </c>
      <c r="EO4" s="10"/>
      <c r="EP4" s="10"/>
      <c r="EQ4" s="9"/>
      <c r="ER4" s="8"/>
      <c r="ES4" s="8">
        <v>2</v>
      </c>
      <c r="ET4" s="8"/>
      <c r="EU4" s="8"/>
      <c r="EV4" s="10"/>
      <c r="EW4" s="9"/>
      <c r="EX4" s="8"/>
      <c r="EY4" s="8"/>
      <c r="EZ4" s="8"/>
      <c r="FA4" s="8"/>
      <c r="FB4" s="10"/>
      <c r="FC4" s="9"/>
      <c r="FD4" s="8">
        <v>11</v>
      </c>
      <c r="FE4" s="8">
        <v>6</v>
      </c>
      <c r="FF4" s="8">
        <v>9</v>
      </c>
      <c r="FG4" s="7">
        <v>6</v>
      </c>
      <c r="FH4" s="10"/>
      <c r="FI4" s="9"/>
      <c r="FJ4" s="7">
        <v>1</v>
      </c>
      <c r="FK4" s="7">
        <v>1</v>
      </c>
      <c r="FL4" s="8"/>
      <c r="FM4" s="8">
        <v>1</v>
      </c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</row>
    <row r="5" spans="1:182" x14ac:dyDescent="0.25">
      <c r="A5" t="s">
        <v>82</v>
      </c>
      <c r="B5" s="9"/>
      <c r="C5" s="8">
        <v>21</v>
      </c>
      <c r="D5" s="8">
        <v>21</v>
      </c>
      <c r="E5" s="8">
        <v>18</v>
      </c>
      <c r="F5" s="8">
        <v>23</v>
      </c>
      <c r="G5" s="10"/>
      <c r="H5" s="9"/>
      <c r="I5" s="8">
        <v>18</v>
      </c>
      <c r="J5" s="8">
        <v>17</v>
      </c>
      <c r="K5" s="8">
        <v>16</v>
      </c>
      <c r="L5" s="8">
        <v>18</v>
      </c>
      <c r="M5" s="10"/>
      <c r="N5" s="9"/>
      <c r="O5" s="8">
        <v>17</v>
      </c>
      <c r="P5" s="8">
        <v>16</v>
      </c>
      <c r="Q5" s="8">
        <v>16</v>
      </c>
      <c r="R5" s="8">
        <v>16</v>
      </c>
      <c r="S5" s="10"/>
      <c r="T5" s="9"/>
      <c r="U5" s="8">
        <v>19</v>
      </c>
      <c r="V5" s="8">
        <v>22</v>
      </c>
      <c r="W5" s="8">
        <v>22</v>
      </c>
      <c r="X5" s="8">
        <v>15</v>
      </c>
      <c r="Y5" s="10"/>
      <c r="Z5" s="9"/>
      <c r="AA5" s="8">
        <v>10</v>
      </c>
      <c r="AB5" s="8">
        <v>12</v>
      </c>
      <c r="AC5" s="8">
        <v>13</v>
      </c>
      <c r="AD5" s="8">
        <v>11</v>
      </c>
      <c r="AE5" s="10"/>
      <c r="AF5" s="9"/>
      <c r="AG5" s="8">
        <v>14</v>
      </c>
      <c r="AH5" s="8">
        <v>12</v>
      </c>
      <c r="AI5" s="8">
        <v>11</v>
      </c>
      <c r="AJ5" s="8">
        <v>11</v>
      </c>
      <c r="AK5" s="10"/>
      <c r="AL5" s="8"/>
      <c r="AM5" s="8">
        <v>10</v>
      </c>
      <c r="AN5" s="8">
        <v>15</v>
      </c>
      <c r="AO5" s="8">
        <v>19</v>
      </c>
      <c r="AP5" s="8">
        <v>15</v>
      </c>
      <c r="AQ5" s="14"/>
      <c r="AR5" s="8"/>
      <c r="AS5" s="8">
        <v>20</v>
      </c>
      <c r="AT5" s="8">
        <v>21</v>
      </c>
      <c r="AU5" s="8">
        <v>16</v>
      </c>
      <c r="AV5" s="8">
        <v>15</v>
      </c>
      <c r="AW5" s="8"/>
      <c r="AX5" s="25"/>
      <c r="AY5" s="7">
        <v>69</v>
      </c>
      <c r="AZ5" s="7">
        <v>71</v>
      </c>
      <c r="BA5" s="7">
        <v>72</v>
      </c>
      <c r="BB5" s="7">
        <v>75</v>
      </c>
      <c r="BC5" s="10"/>
      <c r="BD5" s="9"/>
      <c r="BE5" s="8">
        <v>39</v>
      </c>
      <c r="BF5" s="8">
        <v>52</v>
      </c>
      <c r="BG5" s="8">
        <v>40</v>
      </c>
      <c r="BH5" s="7">
        <v>42</v>
      </c>
      <c r="BI5" s="10"/>
      <c r="BJ5" s="9"/>
      <c r="BK5" s="7">
        <v>70</v>
      </c>
      <c r="BL5" s="7">
        <v>78</v>
      </c>
      <c r="BM5" s="7">
        <v>84</v>
      </c>
      <c r="BN5" s="7">
        <v>71</v>
      </c>
      <c r="BO5" s="10"/>
      <c r="BP5" s="9"/>
      <c r="BQ5" s="8">
        <v>54</v>
      </c>
      <c r="BR5" s="8">
        <v>64</v>
      </c>
      <c r="BS5" s="8">
        <v>46</v>
      </c>
      <c r="BT5" s="7">
        <v>50</v>
      </c>
      <c r="BU5" s="10"/>
      <c r="BV5" s="9"/>
      <c r="BW5" s="8">
        <v>35</v>
      </c>
      <c r="BX5" s="7">
        <v>42</v>
      </c>
      <c r="BY5" s="7">
        <v>41</v>
      </c>
      <c r="BZ5" s="7">
        <v>46</v>
      </c>
      <c r="CA5" s="10"/>
      <c r="CB5" s="9"/>
      <c r="CC5" s="7">
        <v>55</v>
      </c>
      <c r="CD5" s="7">
        <v>37</v>
      </c>
      <c r="CE5" s="7">
        <v>48</v>
      </c>
      <c r="CF5" s="7">
        <v>41</v>
      </c>
      <c r="CG5" s="10"/>
      <c r="CH5" s="9"/>
      <c r="CI5" s="7">
        <v>60</v>
      </c>
      <c r="CJ5" s="7">
        <v>80</v>
      </c>
      <c r="CK5" s="7">
        <v>60</v>
      </c>
      <c r="CL5" s="7">
        <v>57</v>
      </c>
      <c r="CM5" s="10"/>
      <c r="CN5" s="9"/>
      <c r="CO5" s="7">
        <v>50</v>
      </c>
      <c r="CP5" s="7">
        <v>58</v>
      </c>
      <c r="CQ5" s="7">
        <v>75</v>
      </c>
      <c r="CR5" s="7">
        <v>71</v>
      </c>
      <c r="CS5" s="10"/>
      <c r="CT5" s="9"/>
      <c r="CU5">
        <v>40</v>
      </c>
      <c r="CV5">
        <v>36</v>
      </c>
      <c r="CW5">
        <v>29</v>
      </c>
      <c r="CX5">
        <v>16</v>
      </c>
      <c r="CY5" s="10"/>
      <c r="CZ5" s="9"/>
      <c r="DA5" s="7">
        <v>60</v>
      </c>
      <c r="DB5" s="7">
        <v>51</v>
      </c>
      <c r="DC5" s="7">
        <v>68</v>
      </c>
      <c r="DD5" s="7">
        <v>66</v>
      </c>
      <c r="DE5" s="10"/>
      <c r="DF5" s="9"/>
      <c r="DG5" s="7">
        <v>64</v>
      </c>
      <c r="DH5" s="7">
        <v>60</v>
      </c>
      <c r="DI5" s="7">
        <v>42</v>
      </c>
      <c r="DJ5" s="7">
        <v>43</v>
      </c>
      <c r="DK5" s="10"/>
      <c r="DL5" s="9"/>
      <c r="DM5" s="7">
        <v>55</v>
      </c>
      <c r="DN5" s="7">
        <v>55</v>
      </c>
      <c r="DO5" s="7">
        <v>43</v>
      </c>
      <c r="DP5" s="7">
        <v>39</v>
      </c>
      <c r="DQ5" s="10"/>
      <c r="DR5" s="9"/>
      <c r="DS5" s="8">
        <v>16</v>
      </c>
      <c r="DT5" s="8">
        <v>13</v>
      </c>
      <c r="DU5" s="8">
        <v>22</v>
      </c>
      <c r="DV5" s="7">
        <v>14</v>
      </c>
      <c r="DW5" s="10"/>
      <c r="DX5" s="9"/>
      <c r="DY5" s="7">
        <v>20</v>
      </c>
      <c r="DZ5" s="7">
        <v>23</v>
      </c>
      <c r="EA5" s="7">
        <v>19</v>
      </c>
      <c r="EB5" s="7">
        <v>20</v>
      </c>
      <c r="EC5" s="10"/>
      <c r="ED5" s="9"/>
      <c r="EE5" s="7">
        <v>6</v>
      </c>
      <c r="EF5" s="7">
        <v>9</v>
      </c>
      <c r="EG5" s="7">
        <v>6</v>
      </c>
      <c r="EH5" s="7">
        <v>10</v>
      </c>
      <c r="EI5" s="10"/>
      <c r="EJ5" s="9"/>
      <c r="EK5" s="7">
        <v>9</v>
      </c>
      <c r="EL5" s="7">
        <v>9</v>
      </c>
      <c r="EM5" s="7">
        <v>8</v>
      </c>
      <c r="EN5" s="7">
        <v>5</v>
      </c>
      <c r="EO5" s="10"/>
      <c r="EP5" s="10"/>
      <c r="EQ5" s="9"/>
      <c r="ER5" s="8">
        <v>22</v>
      </c>
      <c r="ES5" s="8">
        <v>18</v>
      </c>
      <c r="ET5" s="8">
        <v>19</v>
      </c>
      <c r="EU5" s="8">
        <v>20</v>
      </c>
      <c r="EV5" s="10"/>
      <c r="EW5" s="9"/>
      <c r="EX5" s="7">
        <v>20</v>
      </c>
      <c r="EY5" s="7">
        <v>23</v>
      </c>
      <c r="EZ5" s="7">
        <v>19</v>
      </c>
      <c r="FA5" s="7">
        <v>23</v>
      </c>
      <c r="FB5" s="10"/>
      <c r="FC5" s="9"/>
      <c r="FD5" s="7">
        <v>7</v>
      </c>
      <c r="FE5" s="7">
        <v>12</v>
      </c>
      <c r="FF5" s="7">
        <v>10</v>
      </c>
      <c r="FG5" s="7">
        <v>6</v>
      </c>
      <c r="FH5" s="10"/>
      <c r="FI5" s="9"/>
      <c r="FJ5" s="7">
        <v>19</v>
      </c>
      <c r="FK5" s="7">
        <v>18</v>
      </c>
      <c r="FL5" s="7">
        <v>22</v>
      </c>
      <c r="FM5" s="7">
        <v>21</v>
      </c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</row>
    <row r="6" spans="1:182" x14ac:dyDescent="0.25">
      <c r="A6" t="s">
        <v>83</v>
      </c>
      <c r="B6" s="9"/>
      <c r="C6" s="8"/>
      <c r="D6" s="8"/>
      <c r="E6" s="8"/>
      <c r="F6" s="8"/>
      <c r="G6" s="10"/>
      <c r="H6" s="9"/>
      <c r="I6" s="8"/>
      <c r="J6" s="8"/>
      <c r="K6" s="8"/>
      <c r="L6" s="8"/>
      <c r="M6" s="10"/>
      <c r="N6" s="9"/>
      <c r="O6" s="8"/>
      <c r="P6" s="8"/>
      <c r="Q6" s="8"/>
      <c r="R6" s="8"/>
      <c r="S6" s="10"/>
      <c r="T6" s="9"/>
      <c r="U6" s="8"/>
      <c r="V6" s="8"/>
      <c r="W6" s="8"/>
      <c r="X6" s="8"/>
      <c r="Y6" s="10"/>
      <c r="Z6" s="9"/>
      <c r="AA6" s="8"/>
      <c r="AB6" s="8"/>
      <c r="AC6" s="8"/>
      <c r="AD6" s="8"/>
      <c r="AE6" s="10"/>
      <c r="AF6" s="9"/>
      <c r="AG6" s="8"/>
      <c r="AH6" s="8"/>
      <c r="AI6" s="8"/>
      <c r="AJ6" s="8"/>
      <c r="AK6" s="10"/>
      <c r="AL6" s="8"/>
      <c r="AM6" s="8"/>
      <c r="AN6" s="8"/>
      <c r="AO6" s="8"/>
      <c r="AP6" s="8"/>
      <c r="AQ6" s="14"/>
      <c r="AR6" s="8"/>
      <c r="AS6" s="8"/>
      <c r="AT6" s="8"/>
      <c r="AU6" s="8"/>
      <c r="AV6" s="8"/>
      <c r="AW6" s="8"/>
      <c r="AX6" s="25"/>
      <c r="AY6" s="7">
        <v>8</v>
      </c>
      <c r="AZ6" s="7">
        <v>12</v>
      </c>
      <c r="BA6" s="7">
        <v>9</v>
      </c>
      <c r="BB6" s="7">
        <v>13</v>
      </c>
      <c r="BC6" s="10"/>
      <c r="BD6" s="9"/>
      <c r="BE6" s="8">
        <v>11</v>
      </c>
      <c r="BF6" s="8">
        <v>6</v>
      </c>
      <c r="BG6" s="8">
        <v>9</v>
      </c>
      <c r="BH6" s="7">
        <v>7</v>
      </c>
      <c r="BI6" s="10"/>
      <c r="BJ6" s="9"/>
      <c r="BK6" s="7">
        <v>5</v>
      </c>
      <c r="BL6" s="7">
        <v>7</v>
      </c>
      <c r="BM6" s="7">
        <v>3</v>
      </c>
      <c r="BN6" s="7">
        <v>9</v>
      </c>
      <c r="BO6" s="10"/>
      <c r="BP6" s="9"/>
      <c r="BQ6" s="8">
        <v>8</v>
      </c>
      <c r="BR6" s="8">
        <v>7</v>
      </c>
      <c r="BS6" s="8">
        <v>21</v>
      </c>
      <c r="BT6" s="7">
        <v>11</v>
      </c>
      <c r="BU6" s="10"/>
      <c r="BV6" s="9"/>
      <c r="BW6" s="7">
        <v>5</v>
      </c>
      <c r="BX6" s="7">
        <v>12</v>
      </c>
      <c r="BY6" s="7">
        <v>4</v>
      </c>
      <c r="BZ6" s="7">
        <v>14</v>
      </c>
      <c r="CA6" s="10"/>
      <c r="CB6" s="9"/>
      <c r="CC6" s="7">
        <v>10</v>
      </c>
      <c r="CD6" s="7">
        <v>7</v>
      </c>
      <c r="CE6" s="7">
        <v>1</v>
      </c>
      <c r="CF6" s="7">
        <v>4</v>
      </c>
      <c r="CG6" s="10"/>
      <c r="CH6" s="9"/>
      <c r="CI6" s="7">
        <v>3</v>
      </c>
      <c r="CJ6" s="7">
        <v>8</v>
      </c>
      <c r="CK6" s="7">
        <v>4</v>
      </c>
      <c r="CL6" s="7">
        <v>7</v>
      </c>
      <c r="CM6" s="10"/>
      <c r="CN6" s="9"/>
      <c r="CO6" s="7">
        <v>17</v>
      </c>
      <c r="CP6" s="7">
        <v>10</v>
      </c>
      <c r="CQ6" s="7">
        <v>1</v>
      </c>
      <c r="CR6" s="7">
        <v>6</v>
      </c>
      <c r="CS6" s="10"/>
      <c r="CT6" s="9"/>
      <c r="CU6">
        <v>14</v>
      </c>
      <c r="CV6">
        <v>7</v>
      </c>
      <c r="CW6">
        <v>5</v>
      </c>
      <c r="CX6">
        <v>7</v>
      </c>
      <c r="CY6" s="10"/>
      <c r="CZ6" s="9"/>
      <c r="DA6" s="7">
        <v>4</v>
      </c>
      <c r="DB6" s="7">
        <v>14</v>
      </c>
      <c r="DC6" s="7">
        <v>7</v>
      </c>
      <c r="DD6" s="7">
        <v>10</v>
      </c>
      <c r="DE6" s="10"/>
      <c r="DF6" s="9"/>
      <c r="DG6" s="7">
        <v>9</v>
      </c>
      <c r="DH6" s="7">
        <v>8</v>
      </c>
      <c r="DI6" s="7">
        <v>8</v>
      </c>
      <c r="DJ6" s="7">
        <v>3</v>
      </c>
      <c r="DK6" s="10"/>
      <c r="DL6" s="9"/>
      <c r="DM6" s="7">
        <v>13</v>
      </c>
      <c r="DN6" s="7">
        <v>10</v>
      </c>
      <c r="DO6" s="7">
        <v>2</v>
      </c>
      <c r="DP6" s="7">
        <v>4</v>
      </c>
      <c r="DQ6" s="10"/>
      <c r="DR6" s="9"/>
      <c r="DS6" s="8">
        <v>1</v>
      </c>
      <c r="DT6" s="8">
        <v>6</v>
      </c>
      <c r="DU6" s="8">
        <v>3</v>
      </c>
      <c r="DV6" s="7">
        <v>1</v>
      </c>
      <c r="DW6" s="10"/>
      <c r="DX6" s="9"/>
      <c r="DY6" s="7">
        <v>3</v>
      </c>
      <c r="DZ6" s="7">
        <v>2</v>
      </c>
      <c r="EA6" s="8"/>
      <c r="EB6" s="8">
        <v>2</v>
      </c>
      <c r="EC6" s="10"/>
      <c r="ED6" s="9"/>
      <c r="EE6" s="8">
        <v>4</v>
      </c>
      <c r="EF6" s="8"/>
      <c r="EG6" s="7">
        <v>6</v>
      </c>
      <c r="EH6" s="8"/>
      <c r="EI6" s="10"/>
      <c r="EJ6" s="9"/>
      <c r="EK6" s="8"/>
      <c r="EL6" s="8">
        <v>3</v>
      </c>
      <c r="EM6" s="8"/>
      <c r="EN6" s="8"/>
      <c r="EO6" s="10"/>
      <c r="EP6" s="10"/>
      <c r="EQ6" s="9"/>
      <c r="ER6" s="8">
        <v>3</v>
      </c>
      <c r="ES6" s="8">
        <v>5</v>
      </c>
      <c r="ET6" s="8">
        <v>6</v>
      </c>
      <c r="EU6" s="7">
        <v>5</v>
      </c>
      <c r="EV6" s="10"/>
      <c r="EW6" s="9"/>
      <c r="EX6" s="7">
        <v>5</v>
      </c>
      <c r="EY6" s="7">
        <v>2</v>
      </c>
      <c r="EZ6" s="7">
        <v>6</v>
      </c>
      <c r="FA6" s="7">
        <v>2</v>
      </c>
      <c r="FB6" s="10"/>
      <c r="FC6" s="9"/>
      <c r="FD6" s="7">
        <v>7</v>
      </c>
      <c r="FE6" s="7">
        <v>7</v>
      </c>
      <c r="FF6" s="7">
        <v>4</v>
      </c>
      <c r="FG6" s="7">
        <v>11</v>
      </c>
      <c r="FH6" s="10"/>
      <c r="FI6" s="9"/>
      <c r="FJ6" s="7">
        <v>4</v>
      </c>
      <c r="FK6" s="7">
        <v>2</v>
      </c>
      <c r="FL6" s="7">
        <v>3</v>
      </c>
      <c r="FM6" s="7">
        <v>3</v>
      </c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</row>
    <row r="7" spans="1:182" x14ac:dyDescent="0.25">
      <c r="A7" t="s">
        <v>89</v>
      </c>
      <c r="B7" s="9"/>
      <c r="C7" s="8"/>
      <c r="D7" s="8"/>
      <c r="E7" s="8"/>
      <c r="F7" s="8"/>
      <c r="G7" s="10"/>
      <c r="H7" s="9"/>
      <c r="I7" s="8"/>
      <c r="J7" s="8"/>
      <c r="K7" s="8"/>
      <c r="L7" s="8"/>
      <c r="M7" s="10"/>
      <c r="N7" s="9"/>
      <c r="O7" s="8"/>
      <c r="P7" s="8"/>
      <c r="Q7" s="8"/>
      <c r="R7" s="8"/>
      <c r="S7" s="10"/>
      <c r="T7" s="9"/>
      <c r="U7" s="8"/>
      <c r="V7" s="8"/>
      <c r="W7" s="8"/>
      <c r="X7" s="8"/>
      <c r="Y7" s="10"/>
      <c r="Z7" s="9"/>
      <c r="AA7" s="8"/>
      <c r="AB7" s="8"/>
      <c r="AC7" s="8"/>
      <c r="AD7" s="8"/>
      <c r="AE7" s="10"/>
      <c r="AF7" s="9"/>
      <c r="AG7" s="8"/>
      <c r="AH7" s="8"/>
      <c r="AI7" s="8"/>
      <c r="AJ7" s="8"/>
      <c r="AK7" s="10"/>
      <c r="AL7" s="8"/>
      <c r="AM7" s="8"/>
      <c r="AN7" s="8"/>
      <c r="AO7" s="8"/>
      <c r="AP7" s="8"/>
      <c r="AQ7" s="14"/>
      <c r="AR7" s="8"/>
      <c r="AS7" s="8"/>
      <c r="AT7" s="8"/>
      <c r="AU7" s="8"/>
      <c r="AV7" s="8"/>
      <c r="AW7" s="8"/>
      <c r="AX7" s="25"/>
      <c r="AY7" s="8"/>
      <c r="AZ7" s="8"/>
      <c r="BA7" s="8"/>
      <c r="BB7" s="8"/>
      <c r="BC7" s="10"/>
      <c r="BD7" s="9"/>
      <c r="BE7" s="8"/>
      <c r="BF7" s="8"/>
      <c r="BG7" s="8"/>
      <c r="BH7" s="8"/>
      <c r="BI7" s="10"/>
      <c r="BJ7" s="9"/>
      <c r="BK7" s="8"/>
      <c r="BL7" s="8"/>
      <c r="BM7" s="8"/>
      <c r="BN7" s="8"/>
      <c r="BO7" s="10"/>
      <c r="BP7" s="9"/>
      <c r="BQ7" s="7">
        <v>34</v>
      </c>
      <c r="BR7" s="7">
        <v>14</v>
      </c>
      <c r="BS7" s="7">
        <v>15</v>
      </c>
      <c r="BT7" s="7">
        <v>27</v>
      </c>
      <c r="BU7" s="10"/>
      <c r="BV7" s="9"/>
      <c r="BW7" s="7">
        <v>43</v>
      </c>
      <c r="BX7" s="7">
        <v>26</v>
      </c>
      <c r="BY7" s="7">
        <v>48</v>
      </c>
      <c r="BZ7" s="7">
        <v>34</v>
      </c>
      <c r="CA7" s="10"/>
      <c r="CB7" s="9"/>
      <c r="CC7" s="8"/>
      <c r="CD7" s="8"/>
      <c r="CE7" s="8"/>
      <c r="CF7" s="8"/>
      <c r="CG7" s="10"/>
      <c r="CH7" s="9"/>
      <c r="CI7" s="8"/>
      <c r="CJ7" s="8"/>
      <c r="CK7" s="8"/>
      <c r="CL7" s="8"/>
      <c r="CM7" s="10"/>
      <c r="CN7" s="9"/>
      <c r="CO7" s="8"/>
      <c r="CP7" s="8"/>
      <c r="CQ7" s="8"/>
      <c r="CR7" s="8"/>
      <c r="CS7" s="10"/>
      <c r="CT7" s="9"/>
      <c r="CU7">
        <v>19</v>
      </c>
      <c r="CV7">
        <v>25</v>
      </c>
      <c r="CY7" s="10"/>
      <c r="CZ7" s="9"/>
      <c r="DA7" s="8"/>
      <c r="DB7" s="8"/>
      <c r="DC7" s="8"/>
      <c r="DD7" s="8"/>
      <c r="DE7" s="10"/>
      <c r="DF7" s="9"/>
      <c r="DG7" s="8"/>
      <c r="DH7" s="8"/>
      <c r="DI7" s="8"/>
      <c r="DJ7" s="8"/>
      <c r="DK7" s="10"/>
      <c r="DL7" s="9"/>
      <c r="DM7" s="8"/>
      <c r="DN7" s="8"/>
      <c r="DO7" s="8"/>
      <c r="DP7" s="8"/>
      <c r="DQ7" s="10"/>
      <c r="DR7" s="9"/>
      <c r="DS7" s="8"/>
      <c r="DT7" s="8">
        <v>4</v>
      </c>
      <c r="DU7" s="8"/>
      <c r="DV7" s="8">
        <v>3</v>
      </c>
      <c r="DW7" s="10"/>
      <c r="DX7" s="9"/>
      <c r="DY7" s="8"/>
      <c r="DZ7" s="8"/>
      <c r="EA7" s="8">
        <v>4</v>
      </c>
      <c r="EB7" s="8"/>
      <c r="EC7" s="10"/>
      <c r="ED7" s="9"/>
      <c r="EE7" s="8"/>
      <c r="EF7" s="8">
        <v>5</v>
      </c>
      <c r="EG7" s="8"/>
      <c r="EH7" s="8">
        <v>6</v>
      </c>
      <c r="EI7" s="10"/>
      <c r="EJ7" s="9"/>
      <c r="EK7" s="8"/>
      <c r="EL7" s="8"/>
      <c r="EM7" s="8">
        <v>4</v>
      </c>
      <c r="EN7" s="8">
        <v>7</v>
      </c>
      <c r="EO7" s="10"/>
      <c r="EP7" s="10"/>
      <c r="EQ7" s="9"/>
      <c r="ER7" s="8"/>
      <c r="ES7" s="8"/>
      <c r="ET7" s="8"/>
      <c r="EU7" s="8"/>
      <c r="EV7" s="10"/>
      <c r="EW7" s="9"/>
      <c r="EX7" s="8"/>
      <c r="EY7" s="8"/>
      <c r="EZ7" s="8"/>
      <c r="FA7" s="8"/>
      <c r="FB7" s="10"/>
      <c r="FC7" s="9"/>
      <c r="FD7" s="8"/>
      <c r="FE7" s="8"/>
      <c r="FF7" s="8"/>
      <c r="FG7" s="7">
        <v>2</v>
      </c>
      <c r="FH7" s="10"/>
      <c r="FI7" s="9"/>
      <c r="FJ7" s="7">
        <v>1</v>
      </c>
      <c r="FK7" s="7">
        <v>4</v>
      </c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</row>
    <row r="8" spans="1:182" x14ac:dyDescent="0.25">
      <c r="A8" t="s">
        <v>90</v>
      </c>
      <c r="B8" s="9"/>
      <c r="C8" s="8"/>
      <c r="D8" s="8"/>
      <c r="E8" s="8"/>
      <c r="F8" s="8"/>
      <c r="G8" s="10"/>
      <c r="H8" s="9"/>
      <c r="I8" s="8"/>
      <c r="J8" s="8"/>
      <c r="K8" s="8"/>
      <c r="L8" s="8"/>
      <c r="M8" s="10"/>
      <c r="N8" s="9"/>
      <c r="O8" s="8"/>
      <c r="P8" s="8"/>
      <c r="Q8" s="8"/>
      <c r="R8" s="8"/>
      <c r="S8" s="10"/>
      <c r="T8" s="9"/>
      <c r="U8" s="8"/>
      <c r="V8" s="8"/>
      <c r="W8" s="8"/>
      <c r="X8" s="8"/>
      <c r="Y8" s="10"/>
      <c r="Z8" s="9"/>
      <c r="AA8" s="8"/>
      <c r="AB8" s="8"/>
      <c r="AC8" s="8"/>
      <c r="AD8" s="8"/>
      <c r="AE8" s="10"/>
      <c r="AF8" s="9"/>
      <c r="AG8" s="8"/>
      <c r="AH8" s="8"/>
      <c r="AI8" s="8"/>
      <c r="AJ8" s="8"/>
      <c r="AK8" s="10"/>
      <c r="AL8" s="8"/>
      <c r="AM8" s="8"/>
      <c r="AN8" s="8"/>
      <c r="AO8" s="8"/>
      <c r="AP8" s="8"/>
      <c r="AQ8" s="14"/>
      <c r="AR8" s="8"/>
      <c r="AS8" s="8"/>
      <c r="AT8" s="8"/>
      <c r="AU8" s="8"/>
      <c r="AV8" s="8"/>
      <c r="AW8" s="8"/>
      <c r="AX8" s="25"/>
      <c r="AY8" s="8"/>
      <c r="AZ8" s="7">
        <v>5</v>
      </c>
      <c r="BA8" s="8"/>
      <c r="BB8" s="8"/>
      <c r="BC8" s="10"/>
      <c r="BD8" s="9"/>
      <c r="BE8" s="7">
        <v>13</v>
      </c>
      <c r="BF8" s="7">
        <v>8</v>
      </c>
      <c r="BG8" s="7">
        <v>13</v>
      </c>
      <c r="BH8" s="7">
        <v>17</v>
      </c>
      <c r="BI8" s="10"/>
      <c r="BJ8" s="9"/>
      <c r="BK8" s="7">
        <v>5</v>
      </c>
      <c r="BL8" s="7">
        <v>7</v>
      </c>
      <c r="BM8" s="7">
        <v>5</v>
      </c>
      <c r="BN8" s="7">
        <v>3</v>
      </c>
      <c r="BO8" s="10"/>
      <c r="BP8" s="9"/>
      <c r="BQ8" s="7">
        <v>4</v>
      </c>
      <c r="BR8" s="7">
        <v>8</v>
      </c>
      <c r="BS8" s="7">
        <v>5</v>
      </c>
      <c r="BT8" s="7">
        <v>7</v>
      </c>
      <c r="BU8" s="10"/>
      <c r="BV8" s="9"/>
      <c r="BW8" s="7">
        <v>17</v>
      </c>
      <c r="BX8" s="7">
        <v>13</v>
      </c>
      <c r="BY8" s="8"/>
      <c r="BZ8" s="8"/>
      <c r="CA8" s="10"/>
      <c r="CB8" s="9"/>
      <c r="CC8" s="7">
        <v>7</v>
      </c>
      <c r="CD8" s="7">
        <v>4</v>
      </c>
      <c r="CE8" s="7">
        <v>3</v>
      </c>
      <c r="CF8" s="7">
        <v>3</v>
      </c>
      <c r="CG8" s="10"/>
      <c r="CH8" s="9"/>
      <c r="CI8" s="7">
        <v>9</v>
      </c>
      <c r="CJ8" s="7">
        <v>7</v>
      </c>
      <c r="CK8" s="7">
        <v>3</v>
      </c>
      <c r="CL8" s="7">
        <v>4</v>
      </c>
      <c r="CM8" s="10"/>
      <c r="CN8" s="9"/>
      <c r="CO8" s="7">
        <v>4</v>
      </c>
      <c r="CP8" s="7">
        <v>4</v>
      </c>
      <c r="CQ8" s="7">
        <v>6</v>
      </c>
      <c r="CR8" s="7">
        <v>8</v>
      </c>
      <c r="CS8" s="10"/>
      <c r="CT8" s="9"/>
      <c r="CU8">
        <v>13</v>
      </c>
      <c r="CV8">
        <v>10</v>
      </c>
      <c r="CW8">
        <v>22</v>
      </c>
      <c r="CX8">
        <v>32</v>
      </c>
      <c r="CY8" s="10"/>
      <c r="CZ8" s="9"/>
      <c r="DA8" s="7">
        <v>7</v>
      </c>
      <c r="DB8" s="7">
        <v>5</v>
      </c>
      <c r="DC8" s="7">
        <v>3</v>
      </c>
      <c r="DD8" s="7">
        <v>4</v>
      </c>
      <c r="DE8" s="10"/>
      <c r="DF8" s="9"/>
      <c r="DG8" s="7">
        <v>4</v>
      </c>
      <c r="DH8" s="7">
        <v>6</v>
      </c>
      <c r="DI8" s="7">
        <v>4</v>
      </c>
      <c r="DJ8" s="8">
        <v>4</v>
      </c>
      <c r="DK8" s="10"/>
      <c r="DL8" s="9"/>
      <c r="DM8" s="7">
        <v>4</v>
      </c>
      <c r="DN8" s="7">
        <v>3</v>
      </c>
      <c r="DO8" s="7">
        <v>1</v>
      </c>
      <c r="DP8" s="7">
        <v>5</v>
      </c>
      <c r="DQ8" s="10"/>
      <c r="DR8" s="9"/>
      <c r="DS8" s="7">
        <v>5</v>
      </c>
      <c r="DT8" s="8">
        <v>2</v>
      </c>
      <c r="DU8" s="8"/>
      <c r="DV8" s="7">
        <v>7</v>
      </c>
      <c r="DW8" s="10"/>
      <c r="DX8" s="9"/>
      <c r="DY8" s="8">
        <v>2</v>
      </c>
      <c r="DZ8" s="8"/>
      <c r="EA8" s="8">
        <v>3</v>
      </c>
      <c r="EB8" s="8">
        <v>3</v>
      </c>
      <c r="EC8" s="10"/>
      <c r="ED8" s="9"/>
      <c r="EE8" s="7">
        <v>3</v>
      </c>
      <c r="EF8" s="8"/>
      <c r="EG8" s="8"/>
      <c r="EH8" s="8"/>
      <c r="EI8" s="10"/>
      <c r="EJ8" s="9"/>
      <c r="EK8" s="8">
        <v>5</v>
      </c>
      <c r="EL8" s="7">
        <v>3</v>
      </c>
      <c r="EM8" s="8"/>
      <c r="EN8" s="8"/>
      <c r="EO8" s="10"/>
      <c r="EP8" s="10"/>
      <c r="EQ8" s="9"/>
      <c r="ER8" s="8"/>
      <c r="ES8" s="8"/>
      <c r="ET8" s="8"/>
      <c r="EU8" s="8"/>
      <c r="EV8" s="10"/>
      <c r="EW8" s="9"/>
      <c r="EX8" s="8"/>
      <c r="EY8" s="8"/>
      <c r="EZ8" s="8"/>
      <c r="FA8" s="8"/>
      <c r="FB8" s="10"/>
      <c r="FC8" s="9"/>
      <c r="FD8" s="8"/>
      <c r="FE8" s="8"/>
      <c r="FF8" s="7">
        <v>2</v>
      </c>
      <c r="FG8" s="8"/>
      <c r="FH8" s="10"/>
      <c r="FI8" s="9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</row>
    <row r="9" spans="1:182" x14ac:dyDescent="0.25">
      <c r="A9" t="s">
        <v>84</v>
      </c>
      <c r="B9" s="9"/>
      <c r="C9" s="8"/>
      <c r="D9" s="8"/>
      <c r="E9" s="8"/>
      <c r="F9" s="8"/>
      <c r="G9" s="10"/>
      <c r="H9" s="9"/>
      <c r="I9" s="8"/>
      <c r="J9" s="8"/>
      <c r="K9" s="8"/>
      <c r="L9" s="8"/>
      <c r="M9" s="10"/>
      <c r="N9" s="9"/>
      <c r="O9" s="8"/>
      <c r="P9" s="8"/>
      <c r="Q9" s="8"/>
      <c r="R9" s="8"/>
      <c r="S9" s="10"/>
      <c r="T9" s="9"/>
      <c r="U9" s="8"/>
      <c r="V9" s="8"/>
      <c r="W9" s="8"/>
      <c r="X9" s="8"/>
      <c r="Y9" s="10"/>
      <c r="Z9" s="9"/>
      <c r="AA9" s="8"/>
      <c r="AB9" s="8"/>
      <c r="AC9" s="8"/>
      <c r="AD9" s="8"/>
      <c r="AE9" s="10"/>
      <c r="AF9" s="9"/>
      <c r="AG9" s="8"/>
      <c r="AH9" s="8"/>
      <c r="AI9" s="8"/>
      <c r="AJ9" s="8"/>
      <c r="AK9" s="10"/>
      <c r="AL9" s="8"/>
      <c r="AM9" s="8"/>
      <c r="AN9" s="8"/>
      <c r="AO9" s="8"/>
      <c r="AP9" s="8"/>
      <c r="AQ9" s="14"/>
      <c r="AR9" s="8"/>
      <c r="AS9" s="8"/>
      <c r="AT9" s="8"/>
      <c r="AU9" s="8"/>
      <c r="AV9" s="8"/>
      <c r="AW9" s="8"/>
      <c r="AX9" s="25"/>
      <c r="AY9" s="8"/>
      <c r="AZ9" s="8"/>
      <c r="BA9" s="8"/>
      <c r="BB9" s="8"/>
      <c r="BC9" s="10"/>
      <c r="BD9" s="9"/>
      <c r="BE9" s="8"/>
      <c r="BF9" s="8"/>
      <c r="BG9" s="8"/>
      <c r="BH9" s="8"/>
      <c r="BI9" s="10"/>
      <c r="BJ9" s="9"/>
      <c r="BK9" s="8"/>
      <c r="BL9" s="8"/>
      <c r="BM9" s="8"/>
      <c r="BN9" s="8"/>
      <c r="BO9" s="10"/>
      <c r="BP9" s="9"/>
      <c r="BQ9" s="8"/>
      <c r="BR9" s="8"/>
      <c r="BS9" s="8"/>
      <c r="BT9" s="8"/>
      <c r="BU9" s="10"/>
      <c r="BV9" s="9"/>
      <c r="BW9" s="8"/>
      <c r="BX9" s="8"/>
      <c r="BY9" s="8"/>
      <c r="BZ9" s="8"/>
      <c r="CA9" s="10"/>
      <c r="CB9" s="9"/>
      <c r="CC9" s="8"/>
      <c r="CD9" s="8"/>
      <c r="CE9" s="8"/>
      <c r="CF9" s="8"/>
      <c r="CG9" s="10"/>
      <c r="CH9" s="9"/>
      <c r="CI9" s="8"/>
      <c r="CJ9" s="8"/>
      <c r="CK9" s="8"/>
      <c r="CL9" s="8"/>
      <c r="CM9" s="10"/>
      <c r="CN9" s="9"/>
      <c r="CO9" s="8"/>
      <c r="CP9" s="8"/>
      <c r="CQ9" s="8"/>
      <c r="CR9" s="8"/>
      <c r="CS9" s="10"/>
      <c r="CT9" s="9"/>
      <c r="CU9" s="8"/>
      <c r="CV9" s="8"/>
      <c r="CW9" s="8"/>
      <c r="CX9" s="8"/>
      <c r="CY9" s="10"/>
      <c r="CZ9" s="9"/>
      <c r="DA9" s="8"/>
      <c r="DB9" s="8"/>
      <c r="DC9" s="8"/>
      <c r="DD9" s="8"/>
      <c r="DE9" s="10"/>
      <c r="DF9" s="9"/>
      <c r="DG9" s="8"/>
      <c r="DH9" s="8"/>
      <c r="DI9" s="8"/>
      <c r="DJ9" s="8"/>
      <c r="DK9" s="10"/>
      <c r="DL9" s="9"/>
      <c r="DM9" s="8"/>
      <c r="DN9" s="8"/>
      <c r="DO9" s="8"/>
      <c r="DP9" s="8"/>
      <c r="DQ9" s="10"/>
      <c r="DR9" s="9"/>
      <c r="DS9" s="8"/>
      <c r="DT9" s="8"/>
      <c r="DU9" s="8"/>
      <c r="DV9" s="8"/>
      <c r="DW9" s="10"/>
      <c r="DX9" s="9"/>
      <c r="DY9" s="8"/>
      <c r="DZ9" s="8"/>
      <c r="EA9" s="8"/>
      <c r="EB9" s="8"/>
      <c r="EC9" s="10"/>
      <c r="ED9" s="9"/>
      <c r="EE9" s="8"/>
      <c r="EF9" s="8"/>
      <c r="EG9" s="8"/>
      <c r="EH9" s="8"/>
      <c r="EI9" s="10"/>
      <c r="EJ9" s="9"/>
      <c r="EK9" s="8"/>
      <c r="EL9" s="8"/>
      <c r="EM9" s="8"/>
      <c r="EN9" s="8"/>
      <c r="EO9" s="10"/>
      <c r="EP9" s="10"/>
      <c r="EQ9" s="9"/>
      <c r="ER9" s="8"/>
      <c r="ES9" s="8"/>
      <c r="ET9" s="8"/>
      <c r="EU9" s="8"/>
      <c r="EV9" s="10"/>
      <c r="EW9" s="9"/>
      <c r="EX9" s="8"/>
      <c r="EY9" s="8"/>
      <c r="EZ9" s="8"/>
      <c r="FA9" s="8"/>
      <c r="FB9" s="10"/>
      <c r="FC9" s="9"/>
      <c r="FD9" s="8"/>
      <c r="FE9" s="8"/>
      <c r="FF9" s="8"/>
      <c r="FG9" s="8"/>
      <c r="FH9" s="10"/>
      <c r="FI9" s="9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</row>
    <row r="10" spans="1:182" x14ac:dyDescent="0.25">
      <c r="A10" t="s">
        <v>85</v>
      </c>
      <c r="B10" s="9"/>
      <c r="C10" s="8"/>
      <c r="D10" s="8"/>
      <c r="E10" s="8"/>
      <c r="F10" s="8"/>
      <c r="G10" s="10"/>
      <c r="H10" s="9"/>
      <c r="I10" s="8"/>
      <c r="J10" s="8"/>
      <c r="K10" s="8"/>
      <c r="L10" s="8"/>
      <c r="M10" s="10"/>
      <c r="N10" s="9"/>
      <c r="O10" s="8"/>
      <c r="P10" s="8"/>
      <c r="Q10" s="8"/>
      <c r="R10" s="8"/>
      <c r="S10" s="10"/>
      <c r="T10" s="9"/>
      <c r="U10" s="8"/>
      <c r="V10" s="8"/>
      <c r="W10" s="8"/>
      <c r="X10" s="8"/>
      <c r="Y10" s="10"/>
      <c r="Z10" s="9"/>
      <c r="AA10" s="8"/>
      <c r="AB10" s="8"/>
      <c r="AC10" s="8"/>
      <c r="AD10" s="8"/>
      <c r="AE10" s="10"/>
      <c r="AF10" s="9"/>
      <c r="AG10" s="8"/>
      <c r="AH10" s="8"/>
      <c r="AI10" s="8"/>
      <c r="AJ10" s="8"/>
      <c r="AK10" s="10"/>
      <c r="AL10" s="8"/>
      <c r="AM10" s="8"/>
      <c r="AN10" s="8"/>
      <c r="AO10" s="8"/>
      <c r="AP10" s="8"/>
      <c r="AQ10" s="14"/>
      <c r="AR10" s="8"/>
      <c r="AS10" s="8"/>
      <c r="AT10" s="8"/>
      <c r="AU10" s="8"/>
      <c r="AV10" s="8"/>
      <c r="AW10" s="8"/>
      <c r="AX10" s="25"/>
      <c r="AY10" s="8"/>
      <c r="AZ10" s="8"/>
      <c r="BA10" s="8"/>
      <c r="BB10" s="8"/>
      <c r="BC10" s="10"/>
      <c r="BD10" s="9"/>
      <c r="BE10" s="8"/>
      <c r="BF10" s="8"/>
      <c r="BG10" s="8"/>
      <c r="BH10" s="8"/>
      <c r="BI10" s="10"/>
      <c r="BJ10" s="9"/>
      <c r="BK10" s="8"/>
      <c r="BL10" s="8"/>
      <c r="BM10" s="8"/>
      <c r="BN10" s="8"/>
      <c r="BO10" s="10"/>
      <c r="BP10" s="9"/>
      <c r="BQ10" s="8"/>
      <c r="BR10" s="8"/>
      <c r="BS10" s="8"/>
      <c r="BT10" s="8"/>
      <c r="BU10" s="10"/>
      <c r="BV10" s="9"/>
      <c r="BW10" s="8"/>
      <c r="BX10" s="8"/>
      <c r="BY10" s="8"/>
      <c r="BZ10" s="8"/>
      <c r="CA10" s="10"/>
      <c r="CB10" s="9"/>
      <c r="CC10" s="8"/>
      <c r="CD10" s="8"/>
      <c r="CE10" s="8"/>
      <c r="CF10" s="8"/>
      <c r="CG10" s="10"/>
      <c r="CH10" s="9"/>
      <c r="CI10" s="8"/>
      <c r="CJ10" s="8"/>
      <c r="CK10" s="8"/>
      <c r="CL10" s="8"/>
      <c r="CM10" s="10"/>
      <c r="CN10" s="9"/>
      <c r="CO10" s="8"/>
      <c r="CP10" s="8"/>
      <c r="CQ10" s="8"/>
      <c r="CR10" s="8"/>
      <c r="CS10" s="10"/>
      <c r="CT10" s="9"/>
      <c r="CU10" s="8"/>
      <c r="CV10" s="8"/>
      <c r="CW10" s="8"/>
      <c r="CX10" s="8"/>
      <c r="CY10" s="10"/>
      <c r="CZ10" s="9"/>
      <c r="DA10" s="8"/>
      <c r="DB10" s="8"/>
      <c r="DC10" s="8"/>
      <c r="DD10" s="8"/>
      <c r="DE10" s="10"/>
      <c r="DF10" s="9"/>
      <c r="DG10" s="8"/>
      <c r="DH10" s="8"/>
      <c r="DI10" s="8"/>
      <c r="DJ10" s="8"/>
      <c r="DK10" s="10"/>
      <c r="DL10" s="9"/>
      <c r="DM10" s="8"/>
      <c r="DN10" s="8"/>
      <c r="DO10" s="8"/>
      <c r="DP10" s="8"/>
      <c r="DQ10" s="10"/>
      <c r="DR10" s="9"/>
      <c r="DS10" s="8"/>
      <c r="DT10" s="8"/>
      <c r="DU10" s="8"/>
      <c r="DV10" s="8"/>
      <c r="DW10" s="10"/>
      <c r="DX10" s="9"/>
      <c r="DY10" s="8"/>
      <c r="DZ10" s="8"/>
      <c r="EA10" s="8"/>
      <c r="EB10" s="8"/>
      <c r="EC10" s="10"/>
      <c r="ED10" s="9"/>
      <c r="EE10" s="8"/>
      <c r="EF10" s="8"/>
      <c r="EG10" s="8"/>
      <c r="EH10" s="8"/>
      <c r="EI10" s="10"/>
      <c r="EJ10" s="9"/>
      <c r="EK10" s="8"/>
      <c r="EL10" s="8"/>
      <c r="EM10" s="8"/>
      <c r="EN10" s="8"/>
      <c r="EO10" s="10"/>
      <c r="EP10" s="10"/>
      <c r="EQ10" s="9"/>
      <c r="ER10" s="8"/>
      <c r="ES10" s="8"/>
      <c r="ET10" s="8"/>
      <c r="EU10" s="8"/>
      <c r="EV10" s="10"/>
      <c r="EW10" s="9"/>
      <c r="EX10" s="8"/>
      <c r="EY10" s="8"/>
      <c r="EZ10" s="8"/>
      <c r="FA10" s="8"/>
      <c r="FB10" s="10"/>
      <c r="FC10" s="9"/>
      <c r="FD10" s="8"/>
      <c r="FE10" s="8"/>
      <c r="FF10" s="8"/>
      <c r="FG10" s="8"/>
      <c r="FH10" s="10"/>
      <c r="FI10" s="9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</row>
    <row r="11" spans="1:182" x14ac:dyDescent="0.25">
      <c r="A11" t="s">
        <v>86</v>
      </c>
      <c r="B11" s="9"/>
      <c r="C11" s="8"/>
      <c r="D11" s="8"/>
      <c r="E11" s="8"/>
      <c r="F11" s="8"/>
      <c r="G11" s="10"/>
      <c r="H11" s="9"/>
      <c r="I11" s="8"/>
      <c r="J11" s="8"/>
      <c r="K11" s="8"/>
      <c r="L11" s="8"/>
      <c r="M11" s="10"/>
      <c r="N11" s="9"/>
      <c r="O11" s="8"/>
      <c r="P11" s="8"/>
      <c r="Q11" s="8"/>
      <c r="R11" s="8"/>
      <c r="S11" s="10"/>
      <c r="T11" s="9"/>
      <c r="U11" s="8"/>
      <c r="V11" s="8"/>
      <c r="W11" s="8"/>
      <c r="X11" s="8"/>
      <c r="Y11" s="10"/>
      <c r="Z11" s="9"/>
      <c r="AA11" s="8"/>
      <c r="AB11" s="8"/>
      <c r="AC11" s="8"/>
      <c r="AD11" s="8"/>
      <c r="AE11" s="10"/>
      <c r="AF11" s="9"/>
      <c r="AG11" s="8"/>
      <c r="AH11" s="8"/>
      <c r="AI11" s="8"/>
      <c r="AJ11" s="8"/>
      <c r="AK11" s="10"/>
      <c r="AL11" s="8"/>
      <c r="AM11" s="8"/>
      <c r="AN11" s="8"/>
      <c r="AO11" s="8"/>
      <c r="AP11" s="8"/>
      <c r="AQ11" s="14"/>
      <c r="AR11" s="8"/>
      <c r="AS11" s="8"/>
      <c r="AT11" s="8"/>
      <c r="AU11" s="8"/>
      <c r="AV11" s="8"/>
      <c r="AW11" s="8"/>
      <c r="AX11" s="25"/>
      <c r="AY11" s="8"/>
      <c r="AZ11" s="8"/>
      <c r="BA11" s="8"/>
      <c r="BB11" s="8"/>
      <c r="BC11" s="10"/>
      <c r="BD11" s="9"/>
      <c r="BE11" s="8"/>
      <c r="BF11" s="8"/>
      <c r="BG11" s="8"/>
      <c r="BH11" s="8"/>
      <c r="BI11" s="10"/>
      <c r="BJ11" s="9"/>
      <c r="BK11" s="8"/>
      <c r="BL11" s="8"/>
      <c r="BM11" s="8"/>
      <c r="BN11" s="8"/>
      <c r="BO11" s="10"/>
      <c r="BP11" s="9"/>
      <c r="BQ11" s="8"/>
      <c r="BR11" s="8"/>
      <c r="BS11" s="8"/>
      <c r="BT11" s="8"/>
      <c r="BU11" s="10"/>
      <c r="BV11" s="9"/>
      <c r="BW11" s="8"/>
      <c r="BX11" s="8"/>
      <c r="BY11" s="8"/>
      <c r="BZ11" s="8"/>
      <c r="CA11" s="10"/>
      <c r="CB11" s="9"/>
      <c r="CC11" s="8"/>
      <c r="CD11" s="8"/>
      <c r="CE11" s="8"/>
      <c r="CF11" s="8"/>
      <c r="CG11" s="10"/>
      <c r="CH11" s="9"/>
      <c r="CI11" s="8"/>
      <c r="CJ11" s="8"/>
      <c r="CK11" s="8"/>
      <c r="CL11" s="8"/>
      <c r="CM11" s="10"/>
      <c r="CN11" s="9"/>
      <c r="CO11" s="8"/>
      <c r="CP11" s="8"/>
      <c r="CQ11" s="8"/>
      <c r="CR11" s="8"/>
      <c r="CS11" s="10"/>
      <c r="CT11" s="9"/>
      <c r="CU11" s="8"/>
      <c r="CV11" s="8"/>
      <c r="CW11" s="8"/>
      <c r="CX11" s="8"/>
      <c r="CY11" s="10"/>
      <c r="CZ11" s="9"/>
      <c r="DA11" s="8"/>
      <c r="DB11" s="8"/>
      <c r="DC11" s="8"/>
      <c r="DD11" s="8"/>
      <c r="DE11" s="10"/>
      <c r="DF11" s="9"/>
      <c r="DG11" s="8"/>
      <c r="DH11" s="8"/>
      <c r="DI11" s="8"/>
      <c r="DJ11" s="8"/>
      <c r="DK11" s="10"/>
      <c r="DL11" s="9"/>
      <c r="DM11" s="8"/>
      <c r="DN11" s="8"/>
      <c r="DO11" s="8"/>
      <c r="DP11" s="8"/>
      <c r="DQ11" s="10"/>
      <c r="DR11" s="9"/>
      <c r="DS11" s="8"/>
      <c r="DT11" s="8"/>
      <c r="DU11" s="8"/>
      <c r="DV11" s="8"/>
      <c r="DW11" s="10"/>
      <c r="DX11" s="9"/>
      <c r="DY11" s="8"/>
      <c r="DZ11" s="8"/>
      <c r="EA11" s="8"/>
      <c r="EB11" s="8"/>
      <c r="EC11" s="10"/>
      <c r="ED11" s="9"/>
      <c r="EE11" s="8"/>
      <c r="EF11" s="8"/>
      <c r="EG11" s="8"/>
      <c r="EH11" s="8"/>
      <c r="EI11" s="10"/>
      <c r="EJ11" s="9"/>
      <c r="EK11" s="8"/>
      <c r="EL11" s="8"/>
      <c r="EM11" s="8"/>
      <c r="EN11" s="8"/>
      <c r="EO11" s="10"/>
      <c r="EP11" s="10"/>
      <c r="EQ11" s="9"/>
      <c r="ER11" s="8"/>
      <c r="ES11" s="8"/>
      <c r="ET11" s="8"/>
      <c r="EU11" s="8"/>
      <c r="EV11" s="10"/>
      <c r="EW11" s="9"/>
      <c r="EX11" s="8"/>
      <c r="EY11" s="8"/>
      <c r="EZ11" s="8"/>
      <c r="FA11" s="8"/>
      <c r="FB11" s="10"/>
      <c r="FC11" s="9"/>
      <c r="FD11" s="8"/>
      <c r="FE11" s="8"/>
      <c r="FF11" s="8"/>
      <c r="FG11" s="8"/>
      <c r="FH11" s="10"/>
      <c r="FI11" s="9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</row>
    <row r="12" spans="1:182" x14ac:dyDescent="0.25">
      <c r="A12" t="s">
        <v>91</v>
      </c>
      <c r="B12" s="9"/>
      <c r="C12" s="8"/>
      <c r="D12" s="8"/>
      <c r="E12" s="8"/>
      <c r="F12" s="8"/>
      <c r="G12" s="10"/>
      <c r="H12" s="9"/>
      <c r="I12" s="8"/>
      <c r="J12" s="8"/>
      <c r="K12" s="8"/>
      <c r="L12" s="8"/>
      <c r="M12" s="10"/>
      <c r="N12" s="9"/>
      <c r="O12" s="8"/>
      <c r="P12" s="8"/>
      <c r="Q12" s="8"/>
      <c r="R12" s="8"/>
      <c r="S12" s="10"/>
      <c r="T12" s="9"/>
      <c r="U12" s="8"/>
      <c r="V12" s="8"/>
      <c r="W12" s="8"/>
      <c r="X12" s="8"/>
      <c r="Y12" s="10"/>
      <c r="Z12" s="9"/>
      <c r="AA12" s="8"/>
      <c r="AB12" s="8"/>
      <c r="AC12" s="8"/>
      <c r="AD12" s="8"/>
      <c r="AE12" s="10"/>
      <c r="AF12" s="9"/>
      <c r="AG12" s="8"/>
      <c r="AH12" s="8"/>
      <c r="AI12" s="8"/>
      <c r="AJ12" s="8"/>
      <c r="AK12" s="10"/>
      <c r="AL12" s="8"/>
      <c r="AM12" s="8"/>
      <c r="AN12" s="8"/>
      <c r="AO12" s="8"/>
      <c r="AP12" s="8"/>
      <c r="AQ12" s="14"/>
      <c r="AR12" s="8"/>
      <c r="AS12" s="8"/>
      <c r="AT12" s="8"/>
      <c r="AU12" s="8"/>
      <c r="AV12" s="8"/>
      <c r="AW12" s="8"/>
      <c r="AX12" s="25"/>
      <c r="AY12" s="8"/>
      <c r="AZ12" s="8"/>
      <c r="BA12" s="8"/>
      <c r="BB12" s="8"/>
      <c r="BC12" s="10"/>
      <c r="BD12" s="9"/>
      <c r="BE12" s="8"/>
      <c r="BF12" s="8"/>
      <c r="BG12" s="8"/>
      <c r="BH12" s="8"/>
      <c r="BI12" s="10"/>
      <c r="BJ12" s="9"/>
      <c r="BK12" s="8"/>
      <c r="BL12" s="8"/>
      <c r="BM12" s="8"/>
      <c r="BN12" s="8"/>
      <c r="BO12" s="10"/>
      <c r="BP12" s="9"/>
      <c r="BQ12" s="8"/>
      <c r="BR12" s="8"/>
      <c r="BS12" s="8"/>
      <c r="BT12" s="8"/>
      <c r="BU12" s="10"/>
      <c r="BV12" s="9"/>
      <c r="BW12" s="8"/>
      <c r="BX12" s="8"/>
      <c r="BY12" s="8"/>
      <c r="BZ12" s="8"/>
      <c r="CA12" s="10"/>
      <c r="CB12" s="9"/>
      <c r="CC12" s="8"/>
      <c r="CD12" s="8"/>
      <c r="CE12" s="8"/>
      <c r="CF12" s="8"/>
      <c r="CG12" s="10"/>
      <c r="CH12" s="9"/>
      <c r="CI12" s="8"/>
      <c r="CJ12" s="8"/>
      <c r="CK12" s="8"/>
      <c r="CL12" s="8"/>
      <c r="CM12" s="10"/>
      <c r="CN12" s="9"/>
      <c r="CO12" s="8"/>
      <c r="CP12" s="8"/>
      <c r="CQ12" s="8"/>
      <c r="CR12" s="8"/>
      <c r="CS12" s="10"/>
      <c r="CT12" s="9"/>
      <c r="CU12" s="8"/>
      <c r="CV12" s="8"/>
      <c r="CW12" s="8"/>
      <c r="CX12" s="8"/>
      <c r="CY12" s="10"/>
      <c r="CZ12" s="9"/>
      <c r="DA12" s="8"/>
      <c r="DB12" s="8"/>
      <c r="DC12" s="8"/>
      <c r="DD12" s="8"/>
      <c r="DE12" s="10"/>
      <c r="DF12" s="9"/>
      <c r="DG12" s="8"/>
      <c r="DH12" s="8"/>
      <c r="DI12" s="8"/>
      <c r="DJ12" s="8"/>
      <c r="DK12" s="10"/>
      <c r="DL12" s="9"/>
      <c r="DM12" s="8"/>
      <c r="DN12" s="8"/>
      <c r="DO12" s="8"/>
      <c r="DP12" s="8"/>
      <c r="DQ12" s="10"/>
      <c r="DR12" s="9"/>
      <c r="DS12" s="8"/>
      <c r="DT12" s="8"/>
      <c r="DU12" s="8"/>
      <c r="DV12" s="8"/>
      <c r="DW12" s="10"/>
      <c r="DX12" s="9"/>
      <c r="DY12" s="8"/>
      <c r="DZ12" s="8"/>
      <c r="EA12" s="8"/>
      <c r="EB12" s="8"/>
      <c r="EC12" s="10"/>
      <c r="ED12" s="9"/>
      <c r="EE12" s="8"/>
      <c r="EF12" s="8"/>
      <c r="EG12" s="8"/>
      <c r="EH12" s="8"/>
      <c r="EI12" s="10"/>
      <c r="EJ12" s="9"/>
      <c r="EK12" s="8"/>
      <c r="EL12" s="8"/>
      <c r="EM12" s="8"/>
      <c r="EN12" s="8"/>
      <c r="EO12" s="10"/>
      <c r="EP12" s="10"/>
      <c r="EQ12" s="9"/>
      <c r="ER12" s="8"/>
      <c r="ES12" s="8"/>
      <c r="ET12" s="8"/>
      <c r="EU12" s="8"/>
      <c r="EV12" s="10"/>
      <c r="EW12" s="9"/>
      <c r="EX12" s="8"/>
      <c r="EY12" s="8"/>
      <c r="EZ12" s="8"/>
      <c r="FA12" s="8"/>
      <c r="FB12" s="10"/>
      <c r="FC12" s="9"/>
      <c r="FD12" s="8"/>
      <c r="FE12" s="8"/>
      <c r="FF12" s="8"/>
      <c r="FG12" s="8"/>
      <c r="FH12" s="10"/>
      <c r="FI12" s="9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</row>
    <row r="13" spans="1:182" x14ac:dyDescent="0.25">
      <c r="A13" t="s">
        <v>91</v>
      </c>
      <c r="B13" s="9"/>
      <c r="C13" s="8"/>
      <c r="D13" s="8"/>
      <c r="E13" s="8"/>
      <c r="F13" s="8"/>
      <c r="G13" s="10"/>
      <c r="H13" s="9"/>
      <c r="I13" s="8"/>
      <c r="J13" s="8"/>
      <c r="K13" s="8"/>
      <c r="L13" s="8"/>
      <c r="M13" s="10"/>
      <c r="N13" s="9"/>
      <c r="O13" s="8"/>
      <c r="P13" s="8"/>
      <c r="Q13" s="8"/>
      <c r="R13" s="8"/>
      <c r="S13" s="10"/>
      <c r="T13" s="9"/>
      <c r="U13" s="8"/>
      <c r="V13" s="8"/>
      <c r="W13" s="8"/>
      <c r="X13" s="8"/>
      <c r="Y13" s="10"/>
      <c r="Z13" s="9"/>
      <c r="AA13" s="8"/>
      <c r="AB13" s="8"/>
      <c r="AC13" s="8"/>
      <c r="AD13" s="8"/>
      <c r="AE13" s="10"/>
      <c r="AF13" s="9"/>
      <c r="AG13" s="8"/>
      <c r="AH13" s="8"/>
      <c r="AI13" s="8"/>
      <c r="AJ13" s="8"/>
      <c r="AK13" s="10"/>
      <c r="AL13" s="8"/>
      <c r="AM13" s="8"/>
      <c r="AN13" s="8"/>
      <c r="AO13" s="8"/>
      <c r="AP13" s="8"/>
      <c r="AQ13" s="14"/>
      <c r="AR13" s="8"/>
      <c r="AS13" s="8"/>
      <c r="AT13" s="8"/>
      <c r="AU13" s="8"/>
      <c r="AV13" s="8"/>
      <c r="AW13" s="8"/>
      <c r="AX13" s="25"/>
      <c r="AY13" s="8"/>
      <c r="AZ13" s="8"/>
      <c r="BA13" s="8"/>
      <c r="BB13" s="8"/>
      <c r="BC13" s="10"/>
      <c r="BD13" s="9"/>
      <c r="BE13" s="8"/>
      <c r="BF13" s="8"/>
      <c r="BG13" s="8"/>
      <c r="BH13" s="8"/>
      <c r="BI13" s="10"/>
      <c r="BJ13" s="9"/>
      <c r="BK13" s="8"/>
      <c r="BL13" s="8"/>
      <c r="BM13" s="8"/>
      <c r="BN13" s="8"/>
      <c r="BO13" s="10"/>
      <c r="BP13" s="9"/>
      <c r="BQ13" s="8"/>
      <c r="BR13" s="8"/>
      <c r="BS13" s="8"/>
      <c r="BT13" s="8"/>
      <c r="BU13" s="10"/>
      <c r="BV13" s="9"/>
      <c r="BW13" s="8"/>
      <c r="BX13" s="8"/>
      <c r="BY13" s="8"/>
      <c r="BZ13" s="8"/>
      <c r="CA13" s="10"/>
      <c r="CB13" s="9"/>
      <c r="CC13" s="8"/>
      <c r="CD13" s="8"/>
      <c r="CE13" s="8"/>
      <c r="CF13" s="8"/>
      <c r="CG13" s="10"/>
      <c r="CH13" s="9"/>
      <c r="CI13" s="8"/>
      <c r="CJ13" s="8"/>
      <c r="CK13" s="8"/>
      <c r="CL13" s="8"/>
      <c r="CM13" s="10"/>
      <c r="CN13" s="9"/>
      <c r="CO13" s="8"/>
      <c r="CP13" s="8"/>
      <c r="CQ13" s="8"/>
      <c r="CR13" s="8"/>
      <c r="CS13" s="10"/>
      <c r="CT13" s="9"/>
      <c r="CU13" s="8"/>
      <c r="CV13" s="8"/>
      <c r="CW13" s="8"/>
      <c r="CX13" s="8"/>
      <c r="CY13" s="10"/>
      <c r="CZ13" s="9"/>
      <c r="DA13" s="8"/>
      <c r="DB13" s="8"/>
      <c r="DC13" s="8"/>
      <c r="DD13" s="8"/>
      <c r="DE13" s="10"/>
      <c r="DF13" s="9"/>
      <c r="DG13" s="8"/>
      <c r="DH13" s="8"/>
      <c r="DI13" s="8"/>
      <c r="DJ13" s="8"/>
      <c r="DK13" s="10"/>
      <c r="DL13" s="9"/>
      <c r="DM13" s="8"/>
      <c r="DN13" s="8"/>
      <c r="DO13" s="8"/>
      <c r="DP13" s="8"/>
      <c r="DQ13" s="10"/>
      <c r="DR13" s="9"/>
      <c r="DS13" s="8"/>
      <c r="DT13" s="8"/>
      <c r="DU13" s="8"/>
      <c r="DV13" s="8"/>
      <c r="DW13" s="10"/>
      <c r="DX13" s="9"/>
      <c r="DY13" s="8"/>
      <c r="DZ13" s="8"/>
      <c r="EA13" s="8"/>
      <c r="EB13" s="8"/>
      <c r="EC13" s="10"/>
      <c r="ED13" s="9"/>
      <c r="EE13" s="8"/>
      <c r="EF13" s="8"/>
      <c r="EG13" s="8"/>
      <c r="EH13" s="8"/>
      <c r="EI13" s="10"/>
      <c r="EJ13" s="9"/>
      <c r="EK13" s="8"/>
      <c r="EL13" s="8"/>
      <c r="EM13" s="8"/>
      <c r="EN13" s="8"/>
      <c r="EO13" s="10"/>
      <c r="EP13" s="10"/>
      <c r="EQ13" s="9"/>
      <c r="ER13" s="8"/>
      <c r="ES13" s="8"/>
      <c r="ET13" s="8"/>
      <c r="EU13" s="8"/>
      <c r="EV13" s="10"/>
      <c r="EW13" s="9"/>
      <c r="EX13" s="8"/>
      <c r="EY13" s="8"/>
      <c r="EZ13" s="8"/>
      <c r="FA13" s="8"/>
      <c r="FB13" s="10"/>
      <c r="FC13" s="9"/>
      <c r="FD13" s="8"/>
      <c r="FE13" s="8"/>
      <c r="FF13" s="8"/>
      <c r="FG13" s="8"/>
      <c r="FH13" s="10"/>
      <c r="FI13" s="9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</row>
    <row r="14" spans="1:182" ht="15.75" thickBot="1" x14ac:dyDescent="0.3">
      <c r="A14" t="s">
        <v>87</v>
      </c>
      <c r="B14" s="1"/>
      <c r="C14" s="12"/>
      <c r="D14" s="12"/>
      <c r="E14" s="12"/>
      <c r="F14" s="12"/>
      <c r="G14" s="11"/>
      <c r="H14" s="1"/>
      <c r="I14" s="12"/>
      <c r="J14" s="12"/>
      <c r="K14" s="12"/>
      <c r="L14" s="12"/>
      <c r="M14" s="11"/>
      <c r="N14" s="1"/>
      <c r="O14" s="12"/>
      <c r="P14" s="12"/>
      <c r="Q14" s="12"/>
      <c r="R14" s="12"/>
      <c r="S14" s="11"/>
      <c r="T14" s="1"/>
      <c r="U14" s="12"/>
      <c r="V14" s="12"/>
      <c r="W14" s="12"/>
      <c r="X14" s="12"/>
      <c r="Y14" s="11"/>
      <c r="Z14" s="1"/>
      <c r="AA14" s="12"/>
      <c r="AB14" s="12"/>
      <c r="AC14" s="12"/>
      <c r="AD14" s="12"/>
      <c r="AE14" s="11"/>
      <c r="AF14" s="1"/>
      <c r="AG14" s="12"/>
      <c r="AH14" s="12"/>
      <c r="AI14" s="12"/>
      <c r="AJ14" s="12"/>
      <c r="AK14" s="11"/>
      <c r="AL14" s="12"/>
      <c r="AM14" s="12"/>
      <c r="AN14" s="12"/>
      <c r="AO14" s="12"/>
      <c r="AP14" s="12"/>
      <c r="AQ14" s="22"/>
      <c r="AR14" s="12"/>
      <c r="AS14" s="12"/>
      <c r="AT14" s="12"/>
      <c r="AU14" s="12"/>
      <c r="AV14" s="12"/>
      <c r="AW14" s="21"/>
      <c r="AX14" s="26"/>
      <c r="AY14" s="12"/>
      <c r="AZ14" s="12"/>
      <c r="BA14" s="12"/>
      <c r="BB14" s="12"/>
      <c r="BC14" s="11"/>
      <c r="BD14" s="1"/>
      <c r="BE14" s="12"/>
      <c r="BF14" s="12"/>
      <c r="BG14" s="12"/>
      <c r="BH14" s="12"/>
      <c r="BI14" s="11"/>
      <c r="BJ14" s="1"/>
      <c r="BK14" s="12"/>
      <c r="BL14" s="12"/>
      <c r="BM14" s="12"/>
      <c r="BN14" s="12"/>
      <c r="BO14" s="11"/>
      <c r="BP14" s="1"/>
      <c r="BQ14" s="12"/>
      <c r="BR14" s="12"/>
      <c r="BS14" s="12"/>
      <c r="BT14" s="12"/>
      <c r="BU14" s="11"/>
      <c r="BV14" s="1"/>
      <c r="BW14" s="12"/>
      <c r="BX14" s="12"/>
      <c r="BY14" s="12"/>
      <c r="BZ14" s="12"/>
      <c r="CA14" s="11"/>
      <c r="CB14" s="1"/>
      <c r="CC14" s="12"/>
      <c r="CD14" s="12"/>
      <c r="CE14" s="12"/>
      <c r="CF14" s="12"/>
      <c r="CG14" s="11"/>
      <c r="CH14" s="1"/>
      <c r="CI14" s="12"/>
      <c r="CJ14" s="12"/>
      <c r="CK14" s="12"/>
      <c r="CL14" s="12"/>
      <c r="CM14" s="11"/>
      <c r="CN14" s="1"/>
      <c r="CO14" s="12"/>
      <c r="CP14" s="12"/>
      <c r="CQ14" s="12"/>
      <c r="CR14" s="12"/>
      <c r="CS14" s="11"/>
      <c r="CT14" s="1"/>
      <c r="CU14" s="12"/>
      <c r="CV14" s="12"/>
      <c r="CW14" s="12"/>
      <c r="CX14" s="12"/>
      <c r="CY14" s="11"/>
      <c r="CZ14" s="1"/>
      <c r="DA14" s="12"/>
      <c r="DB14" s="12"/>
      <c r="DC14" s="12"/>
      <c r="DD14" s="12"/>
      <c r="DE14" s="11"/>
      <c r="DF14" s="1"/>
      <c r="DG14" s="12"/>
      <c r="DH14" s="12"/>
      <c r="DI14" s="12"/>
      <c r="DJ14" s="12"/>
      <c r="DK14" s="11"/>
      <c r="DL14" s="1"/>
      <c r="DM14" s="12"/>
      <c r="DN14" s="12"/>
      <c r="DO14" s="12"/>
      <c r="DP14" s="12"/>
      <c r="DQ14" s="11"/>
      <c r="DR14" s="1"/>
      <c r="DS14" s="12"/>
      <c r="DT14" s="12"/>
      <c r="DU14" s="12"/>
      <c r="DV14" s="12"/>
      <c r="DW14" s="11"/>
      <c r="DX14" s="1"/>
      <c r="DY14" s="12"/>
      <c r="DZ14" s="12"/>
      <c r="EA14" s="12"/>
      <c r="EB14" s="12"/>
      <c r="EC14" s="11"/>
      <c r="ED14" s="1"/>
      <c r="EE14" s="12"/>
      <c r="EF14" s="12"/>
      <c r="EG14" s="12"/>
      <c r="EH14" s="12"/>
      <c r="EI14" s="11"/>
      <c r="EJ14" s="1"/>
      <c r="EK14" s="12"/>
      <c r="EL14" s="12"/>
      <c r="EM14" s="12"/>
      <c r="EN14" s="12"/>
      <c r="EO14" s="11"/>
      <c r="EP14" s="11"/>
      <c r="EQ14" s="1"/>
      <c r="ER14" s="12"/>
      <c r="ES14" s="12"/>
      <c r="ET14" s="12"/>
      <c r="EU14" s="12"/>
      <c r="EV14" s="11"/>
      <c r="EW14" s="1"/>
      <c r="EX14" s="12"/>
      <c r="EY14" s="12"/>
      <c r="EZ14" s="12"/>
      <c r="FA14" s="12"/>
      <c r="FB14" s="11"/>
      <c r="FC14" s="1"/>
      <c r="FD14" s="12"/>
      <c r="FE14" s="12"/>
      <c r="FF14" s="12"/>
      <c r="FG14" s="12"/>
      <c r="FH14" s="11"/>
      <c r="FI14" s="1"/>
      <c r="FJ14" s="12"/>
      <c r="FK14" s="12"/>
      <c r="FL14" s="12"/>
      <c r="FM14" s="12"/>
      <c r="FN14" s="12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</row>
    <row r="15" spans="1:182" x14ac:dyDescent="0.25"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</row>
    <row r="16" spans="1:182" x14ac:dyDescent="0.25">
      <c r="A16" s="8" t="s">
        <v>14</v>
      </c>
      <c r="B16" s="8"/>
      <c r="C16" s="8"/>
      <c r="D16" s="8"/>
      <c r="E16" s="8"/>
      <c r="F16" s="8"/>
      <c r="J16" t="s">
        <v>94</v>
      </c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</row>
    <row r="17" spans="1:74" x14ac:dyDescent="0.25">
      <c r="A17" s="8"/>
      <c r="B17" s="8"/>
      <c r="C17" s="8"/>
      <c r="D17" s="8"/>
      <c r="E17" s="8"/>
      <c r="F17" s="8"/>
      <c r="AQ17"/>
    </row>
    <row r="18" spans="1:74" x14ac:dyDescent="0.25">
      <c r="A18" s="8" t="s">
        <v>19</v>
      </c>
      <c r="B18" s="8" t="s">
        <v>0</v>
      </c>
      <c r="D18" s="8"/>
      <c r="E18" s="8"/>
      <c r="F18" s="8"/>
      <c r="AQ18"/>
    </row>
    <row r="19" spans="1:74" x14ac:dyDescent="0.25">
      <c r="A19" s="8" t="s">
        <v>20</v>
      </c>
      <c r="B19" s="8" t="s">
        <v>1</v>
      </c>
      <c r="D19" s="8"/>
      <c r="E19" s="8"/>
      <c r="F19" s="8"/>
      <c r="H19" s="2"/>
      <c r="K19" s="6"/>
      <c r="AQ19"/>
      <c r="BV19" s="8"/>
    </row>
    <row r="20" spans="1:74" x14ac:dyDescent="0.25">
      <c r="A20" s="8" t="s">
        <v>12</v>
      </c>
      <c r="B20" s="8" t="s">
        <v>2</v>
      </c>
      <c r="D20" s="8"/>
      <c r="E20" s="8"/>
      <c r="F20" s="8"/>
      <c r="H20" s="3"/>
      <c r="K20" s="6"/>
      <c r="AO20" s="8"/>
      <c r="AQ20"/>
    </row>
    <row r="21" spans="1:74" x14ac:dyDescent="0.25">
      <c r="A21" s="8" t="s">
        <v>13</v>
      </c>
      <c r="B21" s="8" t="s">
        <v>3</v>
      </c>
      <c r="D21" s="8"/>
      <c r="E21" s="8"/>
      <c r="F21" s="8"/>
      <c r="H21" s="4"/>
      <c r="K21" s="6"/>
      <c r="AQ21"/>
    </row>
    <row r="22" spans="1:74" x14ac:dyDescent="0.25">
      <c r="A22" s="8" t="s">
        <v>15</v>
      </c>
      <c r="B22" s="8" t="s">
        <v>4</v>
      </c>
      <c r="D22" s="8"/>
      <c r="E22" s="8"/>
      <c r="F22" s="8"/>
      <c r="H22" s="5"/>
      <c r="K22" s="6"/>
      <c r="AQ22"/>
    </row>
    <row r="23" spans="1:74" x14ac:dyDescent="0.25">
      <c r="A23" s="8" t="s">
        <v>16</v>
      </c>
      <c r="B23" s="8" t="s">
        <v>5</v>
      </c>
      <c r="D23" s="8"/>
      <c r="E23" s="8"/>
      <c r="F23" s="8"/>
      <c r="H23" s="6"/>
      <c r="K23" s="6"/>
      <c r="AQ23"/>
    </row>
    <row r="24" spans="1:74" x14ac:dyDescent="0.25">
      <c r="A24" s="8" t="s">
        <v>17</v>
      </c>
      <c r="B24" s="8" t="s">
        <v>6</v>
      </c>
      <c r="D24" s="8"/>
      <c r="E24" s="8"/>
      <c r="F24" s="8"/>
      <c r="K24" s="6"/>
      <c r="AQ24"/>
    </row>
    <row r="25" spans="1:74" x14ac:dyDescent="0.25">
      <c r="A25" s="8" t="s">
        <v>18</v>
      </c>
      <c r="B25" s="8" t="s">
        <v>7</v>
      </c>
      <c r="D25" s="8"/>
      <c r="E25" s="8"/>
      <c r="F25" s="8"/>
      <c r="K25" s="6"/>
      <c r="AQ25"/>
    </row>
    <row r="26" spans="1:74" x14ac:dyDescent="0.25">
      <c r="A26" s="7" t="s">
        <v>45</v>
      </c>
      <c r="B26" s="8" t="s">
        <v>21</v>
      </c>
      <c r="D26" s="7"/>
      <c r="E26" s="8"/>
      <c r="F26" s="7"/>
      <c r="K26" s="6"/>
      <c r="AQ26"/>
    </row>
    <row r="27" spans="1:74" x14ac:dyDescent="0.25">
      <c r="A27" s="7" t="s">
        <v>57</v>
      </c>
      <c r="B27" s="8" t="s">
        <v>22</v>
      </c>
      <c r="D27" s="7"/>
      <c r="E27" s="8"/>
      <c r="F27" s="7"/>
      <c r="K27" s="6"/>
      <c r="AQ27"/>
    </row>
    <row r="28" spans="1:74" x14ac:dyDescent="0.25">
      <c r="A28" s="7" t="s">
        <v>58</v>
      </c>
      <c r="B28" s="8" t="s">
        <v>23</v>
      </c>
      <c r="D28" s="7"/>
      <c r="E28" s="8"/>
      <c r="F28" s="7"/>
      <c r="K28" s="6"/>
      <c r="AQ28"/>
    </row>
    <row r="29" spans="1:74" x14ac:dyDescent="0.25">
      <c r="A29" s="7" t="s">
        <v>62</v>
      </c>
      <c r="B29" s="8" t="s">
        <v>24</v>
      </c>
      <c r="D29" s="7"/>
      <c r="E29" s="8"/>
      <c r="F29" s="7"/>
      <c r="K29" s="6"/>
      <c r="AQ29"/>
    </row>
    <row r="30" spans="1:74" x14ac:dyDescent="0.25">
      <c r="A30" s="7" t="s">
        <v>61</v>
      </c>
      <c r="B30" s="8" t="s">
        <v>25</v>
      </c>
      <c r="D30" s="7"/>
      <c r="E30" s="8"/>
      <c r="F30" s="7"/>
      <c r="K30" s="6"/>
      <c r="AQ30"/>
    </row>
    <row r="31" spans="1:74" x14ac:dyDescent="0.25">
      <c r="A31" s="7" t="s">
        <v>63</v>
      </c>
      <c r="B31" s="8" t="s">
        <v>26</v>
      </c>
      <c r="D31" s="7"/>
      <c r="E31" s="8"/>
      <c r="F31" s="7"/>
      <c r="K31" s="6"/>
      <c r="AQ31"/>
    </row>
    <row r="32" spans="1:74" x14ac:dyDescent="0.25">
      <c r="A32" s="7" t="s">
        <v>64</v>
      </c>
      <c r="B32" s="8" t="s">
        <v>27</v>
      </c>
      <c r="D32" s="7"/>
      <c r="E32" s="8"/>
      <c r="F32" s="7"/>
      <c r="K32" s="6"/>
      <c r="AQ32"/>
    </row>
    <row r="33" spans="1:43" x14ac:dyDescent="0.25">
      <c r="A33" s="7" t="s">
        <v>65</v>
      </c>
      <c r="B33" s="8" t="s">
        <v>28</v>
      </c>
      <c r="C33"/>
      <c r="D33" s="7"/>
      <c r="E33" s="8"/>
      <c r="F33" s="7"/>
      <c r="K33" s="6"/>
      <c r="AK33"/>
      <c r="AQ33"/>
    </row>
    <row r="34" spans="1:43" x14ac:dyDescent="0.25">
      <c r="A34" s="7" t="s">
        <v>66</v>
      </c>
      <c r="B34" s="8" t="s">
        <v>29</v>
      </c>
      <c r="C34"/>
      <c r="D34" s="7"/>
      <c r="E34" s="8"/>
      <c r="F34" s="7"/>
      <c r="K34" s="6"/>
      <c r="AK34"/>
      <c r="AQ34"/>
    </row>
    <row r="35" spans="1:43" x14ac:dyDescent="0.25">
      <c r="A35" s="7" t="s">
        <v>59</v>
      </c>
      <c r="B35" s="8" t="s">
        <v>30</v>
      </c>
      <c r="C35"/>
      <c r="D35" s="7"/>
      <c r="E35" s="8"/>
      <c r="F35" s="7"/>
      <c r="K35" s="6"/>
      <c r="AK35"/>
      <c r="AQ35"/>
    </row>
    <row r="36" spans="1:43" x14ac:dyDescent="0.25">
      <c r="A36" s="7" t="s">
        <v>60</v>
      </c>
      <c r="B36" s="8" t="s">
        <v>31</v>
      </c>
      <c r="C36"/>
      <c r="D36" s="7"/>
      <c r="E36" s="8"/>
      <c r="F36" s="7"/>
      <c r="K36" s="6"/>
      <c r="AK36"/>
      <c r="AQ36"/>
    </row>
    <row r="37" spans="1:43" x14ac:dyDescent="0.25">
      <c r="A37" s="7" t="s">
        <v>67</v>
      </c>
      <c r="B37" s="8" t="s">
        <v>32</v>
      </c>
      <c r="D37" s="7"/>
      <c r="E37" s="8"/>
      <c r="F37" s="7"/>
      <c r="K37" s="6"/>
    </row>
    <row r="38" spans="1:43" x14ac:dyDescent="0.25">
      <c r="A38" s="8" t="s">
        <v>46</v>
      </c>
      <c r="B38" s="8" t="s">
        <v>33</v>
      </c>
      <c r="D38" s="7"/>
      <c r="E38" s="8"/>
      <c r="F38" s="8"/>
      <c r="K38" s="6"/>
    </row>
    <row r="39" spans="1:43" x14ac:dyDescent="0.25">
      <c r="A39" s="6" t="s">
        <v>47</v>
      </c>
      <c r="B39" s="6" t="s">
        <v>34</v>
      </c>
      <c r="D39" s="7"/>
      <c r="E39" s="8"/>
      <c r="F39" s="6"/>
      <c r="K39" s="6"/>
    </row>
    <row r="40" spans="1:43" x14ac:dyDescent="0.25">
      <c r="A40" s="6" t="s">
        <v>48</v>
      </c>
      <c r="B40" s="6" t="s">
        <v>35</v>
      </c>
      <c r="D40" s="7"/>
      <c r="E40" s="8"/>
      <c r="F40" s="6"/>
      <c r="K40" s="6"/>
    </row>
    <row r="41" spans="1:43" x14ac:dyDescent="0.25">
      <c r="A41" s="6" t="s">
        <v>49</v>
      </c>
      <c r="B41" s="6" t="s">
        <v>36</v>
      </c>
      <c r="D41" s="7"/>
      <c r="E41" s="8"/>
      <c r="F41" s="6"/>
      <c r="K41" s="6"/>
    </row>
    <row r="42" spans="1:43" x14ac:dyDescent="0.25">
      <c r="A42" s="6" t="s">
        <v>50</v>
      </c>
      <c r="B42" s="6" t="s">
        <v>37</v>
      </c>
      <c r="E42" s="8"/>
      <c r="F42" s="6"/>
      <c r="K42" s="6"/>
    </row>
    <row r="43" spans="1:43" x14ac:dyDescent="0.25">
      <c r="A43" s="6" t="s">
        <v>51</v>
      </c>
      <c r="B43" s="6" t="s">
        <v>38</v>
      </c>
      <c r="E43" s="8"/>
      <c r="F43" s="6"/>
      <c r="K43" s="6"/>
    </row>
    <row r="44" spans="1:43" x14ac:dyDescent="0.25">
      <c r="A44" s="6" t="s">
        <v>52</v>
      </c>
      <c r="B44" s="6" t="s">
        <v>39</v>
      </c>
      <c r="E44" s="8"/>
      <c r="F44" s="6"/>
      <c r="K44" s="6"/>
    </row>
    <row r="45" spans="1:43" x14ac:dyDescent="0.25">
      <c r="A45" s="6" t="s">
        <v>96</v>
      </c>
      <c r="B45" s="6" t="s">
        <v>40</v>
      </c>
      <c r="E45" s="8"/>
      <c r="F45" s="6"/>
      <c r="K45" s="6"/>
    </row>
    <row r="46" spans="1:43" x14ac:dyDescent="0.25">
      <c r="A46" s="6" t="s">
        <v>53</v>
      </c>
      <c r="B46" s="6" t="s">
        <v>41</v>
      </c>
      <c r="E46" s="8"/>
      <c r="F46" s="6"/>
      <c r="K46" s="6"/>
    </row>
    <row r="47" spans="1:43" x14ac:dyDescent="0.25">
      <c r="A47" s="6" t="s">
        <v>54</v>
      </c>
      <c r="B47" s="6" t="s">
        <v>42</v>
      </c>
      <c r="E47" s="8"/>
      <c r="F47" s="6"/>
      <c r="K47" s="6"/>
    </row>
    <row r="48" spans="1:43" x14ac:dyDescent="0.25">
      <c r="A48" s="6" t="s">
        <v>55</v>
      </c>
      <c r="B48" s="6" t="s">
        <v>43</v>
      </c>
      <c r="E48" s="8"/>
      <c r="F48" s="6"/>
    </row>
    <row r="49" spans="1:6" customFormat="1" x14ac:dyDescent="0.25">
      <c r="A49" s="6" t="s">
        <v>56</v>
      </c>
      <c r="B49" s="6" t="s">
        <v>44</v>
      </c>
      <c r="C49" s="6"/>
      <c r="E49" s="8"/>
      <c r="F49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130"/>
  <sheetViews>
    <sheetView topLeftCell="A101" zoomScale="80" zoomScaleNormal="80" workbookViewId="0">
      <selection activeCell="B18" sqref="B18:D129"/>
    </sheetView>
  </sheetViews>
  <sheetFormatPr defaultRowHeight="15" x14ac:dyDescent="0.25"/>
  <cols>
    <col min="1" max="1" width="29.140625" bestFit="1" customWidth="1"/>
    <col min="2" max="2" width="3.5703125" bestFit="1" customWidth="1"/>
    <col min="3" max="3" width="5.140625" bestFit="1" customWidth="1"/>
    <col min="4" max="4" width="8.85546875" bestFit="1" customWidth="1"/>
    <col min="5" max="5" width="4.42578125" bestFit="1" customWidth="1"/>
    <col min="6" max="6" width="3.140625" bestFit="1" customWidth="1"/>
    <col min="8" max="8" width="3.42578125" bestFit="1" customWidth="1"/>
    <col min="9" max="12" width="3.140625" bestFit="1" customWidth="1"/>
    <col min="13" max="13" width="13.85546875" bestFit="1" customWidth="1"/>
    <col min="14" max="14" width="9.28515625" bestFit="1" customWidth="1"/>
    <col min="15" max="15" width="3.140625" bestFit="1" customWidth="1"/>
    <col min="16" max="16" width="13.7109375" bestFit="1" customWidth="1"/>
    <col min="17" max="17" width="3.140625" bestFit="1" customWidth="1"/>
    <col min="18" max="18" width="6.5703125" bestFit="1" customWidth="1"/>
    <col min="20" max="20" width="2.28515625" bestFit="1" customWidth="1"/>
    <col min="21" max="24" width="3.140625" bestFit="1" customWidth="1"/>
    <col min="26" max="26" width="2" bestFit="1" customWidth="1"/>
    <col min="27" max="30" width="3.140625" bestFit="1" customWidth="1"/>
    <col min="32" max="32" width="2" bestFit="1" customWidth="1"/>
    <col min="33" max="36" width="3.140625" bestFit="1" customWidth="1"/>
    <col min="38" max="38" width="2.28515625" bestFit="1" customWidth="1"/>
    <col min="39" max="42" width="3.140625" bestFit="1" customWidth="1"/>
    <col min="44" max="44" width="2.28515625" bestFit="1" customWidth="1"/>
    <col min="45" max="48" width="3.140625" bestFit="1" customWidth="1"/>
    <col min="50" max="50" width="1.5703125" bestFit="1" customWidth="1"/>
    <col min="51" max="54" width="3.140625" bestFit="1" customWidth="1"/>
    <col min="56" max="56" width="1.7109375" bestFit="1" customWidth="1"/>
    <col min="57" max="60" width="3.140625" bestFit="1" customWidth="1"/>
    <col min="62" max="62" width="2.140625" bestFit="1" customWidth="1"/>
    <col min="63" max="66" width="3.140625" bestFit="1" customWidth="1"/>
    <col min="68" max="68" width="1.85546875" bestFit="1" customWidth="1"/>
    <col min="69" max="69" width="4" bestFit="1" customWidth="1"/>
    <col min="70" max="72" width="3.140625" bestFit="1" customWidth="1"/>
    <col min="74" max="74" width="2.7109375" bestFit="1" customWidth="1"/>
    <col min="75" max="78" width="3.140625" bestFit="1" customWidth="1"/>
    <col min="80" max="80" width="2.42578125" bestFit="1" customWidth="1"/>
    <col min="81" max="84" width="3.140625" bestFit="1" customWidth="1"/>
    <col min="86" max="86" width="2.42578125" bestFit="1" customWidth="1"/>
    <col min="87" max="90" width="3.140625" bestFit="1" customWidth="1"/>
    <col min="92" max="92" width="2.140625" bestFit="1" customWidth="1"/>
    <col min="93" max="96" width="3.140625" bestFit="1" customWidth="1"/>
    <col min="98" max="98" width="2.42578125" bestFit="1" customWidth="1"/>
    <col min="99" max="102" width="3.140625" bestFit="1" customWidth="1"/>
    <col min="104" max="104" width="2.140625" bestFit="1" customWidth="1"/>
    <col min="105" max="108" width="3.140625" bestFit="1" customWidth="1"/>
    <col min="110" max="110" width="2" bestFit="1" customWidth="1"/>
    <col min="111" max="114" width="3.140625" bestFit="1" customWidth="1"/>
    <col min="116" max="116" width="2" bestFit="1" customWidth="1"/>
    <col min="117" max="120" width="3.140625" bestFit="1" customWidth="1"/>
    <col min="122" max="122" width="2.28515625" bestFit="1" customWidth="1"/>
    <col min="123" max="126" width="3.140625" bestFit="1" customWidth="1"/>
    <col min="128" max="128" width="2.28515625" bestFit="1" customWidth="1"/>
    <col min="129" max="132" width="3.140625" bestFit="1" customWidth="1"/>
    <col min="134" max="134" width="2.85546875" bestFit="1" customWidth="1"/>
    <col min="135" max="138" width="3.140625" bestFit="1" customWidth="1"/>
    <col min="140" max="140" width="2.140625" bestFit="1" customWidth="1"/>
    <col min="141" max="144" width="3.140625" bestFit="1" customWidth="1"/>
    <col min="146" max="146" width="2" bestFit="1" customWidth="1"/>
    <col min="147" max="150" width="3.140625" bestFit="1" customWidth="1"/>
    <col min="152" max="152" width="2" bestFit="1" customWidth="1"/>
    <col min="153" max="156" width="3.140625" bestFit="1" customWidth="1"/>
    <col min="158" max="158" width="4.85546875" bestFit="1" customWidth="1"/>
    <col min="159" max="162" width="3.140625" bestFit="1" customWidth="1"/>
    <col min="164" max="164" width="3.28515625" bestFit="1" customWidth="1"/>
    <col min="165" max="168" width="3.140625" bestFit="1" customWidth="1"/>
    <col min="170" max="170" width="3.28515625" bestFit="1" customWidth="1"/>
    <col min="171" max="174" width="3.140625" bestFit="1" customWidth="1"/>
    <col min="176" max="176" width="3.5703125" bestFit="1" customWidth="1"/>
    <col min="177" max="180" width="3.140625" bestFit="1" customWidth="1"/>
    <col min="182" max="182" width="3" bestFit="1" customWidth="1"/>
    <col min="183" max="186" width="3.140625" bestFit="1" customWidth="1"/>
    <col min="188" max="188" width="3" bestFit="1" customWidth="1"/>
    <col min="189" max="192" width="3.140625" bestFit="1" customWidth="1"/>
  </cols>
  <sheetData>
    <row r="1" spans="1:193" x14ac:dyDescent="0.25">
      <c r="A1" s="6"/>
      <c r="B1" s="15" t="s">
        <v>0</v>
      </c>
      <c r="C1" s="16" t="s">
        <v>8</v>
      </c>
      <c r="D1" s="16" t="s">
        <v>9</v>
      </c>
      <c r="E1" s="16" t="s">
        <v>10</v>
      </c>
      <c r="F1" s="16" t="s">
        <v>11</v>
      </c>
      <c r="G1" s="17"/>
      <c r="H1" s="15" t="s">
        <v>1</v>
      </c>
      <c r="I1" s="16" t="s">
        <v>8</v>
      </c>
      <c r="J1" s="16" t="s">
        <v>9</v>
      </c>
      <c r="K1" s="16" t="s">
        <v>10</v>
      </c>
      <c r="L1" s="16" t="s">
        <v>11</v>
      </c>
      <c r="M1" s="17"/>
      <c r="N1" s="15" t="s">
        <v>2</v>
      </c>
      <c r="O1" s="16" t="s">
        <v>8</v>
      </c>
      <c r="P1" s="16" t="s">
        <v>9</v>
      </c>
      <c r="Q1" s="16" t="s">
        <v>10</v>
      </c>
      <c r="R1" s="16" t="s">
        <v>11</v>
      </c>
      <c r="S1" s="17"/>
      <c r="T1" s="15" t="s">
        <v>3</v>
      </c>
      <c r="U1" s="16" t="s">
        <v>8</v>
      </c>
      <c r="V1" s="16" t="s">
        <v>9</v>
      </c>
      <c r="W1" s="16" t="s">
        <v>10</v>
      </c>
      <c r="X1" s="16" t="s">
        <v>11</v>
      </c>
      <c r="Y1" s="17"/>
      <c r="Z1" s="15" t="s">
        <v>4</v>
      </c>
      <c r="AA1" s="16" t="s">
        <v>8</v>
      </c>
      <c r="AB1" s="16" t="s">
        <v>9</v>
      </c>
      <c r="AC1" s="16" t="s">
        <v>10</v>
      </c>
      <c r="AD1" s="16" t="s">
        <v>11</v>
      </c>
      <c r="AE1" s="17"/>
      <c r="AF1" s="15" t="s">
        <v>5</v>
      </c>
      <c r="AG1" s="16" t="s">
        <v>8</v>
      </c>
      <c r="AH1" s="16" t="s">
        <v>9</v>
      </c>
      <c r="AI1" s="18" t="s">
        <v>10</v>
      </c>
      <c r="AJ1" s="20" t="s">
        <v>11</v>
      </c>
      <c r="AK1" s="17"/>
      <c r="AL1" s="19" t="s">
        <v>6</v>
      </c>
      <c r="AM1" s="19" t="s">
        <v>8</v>
      </c>
      <c r="AN1" s="19" t="s">
        <v>9</v>
      </c>
      <c r="AO1" s="19" t="s">
        <v>10</v>
      </c>
      <c r="AP1" s="19" t="s">
        <v>11</v>
      </c>
      <c r="AQ1" s="21"/>
      <c r="AR1" s="19" t="s">
        <v>7</v>
      </c>
      <c r="AS1" s="19" t="s">
        <v>8</v>
      </c>
      <c r="AT1" s="19" t="s">
        <v>9</v>
      </c>
      <c r="AU1" s="19" t="s">
        <v>10</v>
      </c>
      <c r="AV1" s="20" t="s">
        <v>11</v>
      </c>
      <c r="AW1" s="8"/>
      <c r="AX1" s="15" t="s">
        <v>21</v>
      </c>
      <c r="AY1" s="16" t="s">
        <v>8</v>
      </c>
      <c r="AZ1" s="16" t="s">
        <v>9</v>
      </c>
      <c r="BA1" s="16" t="s">
        <v>10</v>
      </c>
      <c r="BB1" s="23" t="s">
        <v>11</v>
      </c>
      <c r="BC1" s="17"/>
      <c r="BD1" s="15" t="s">
        <v>22</v>
      </c>
      <c r="BE1" s="16" t="s">
        <v>8</v>
      </c>
      <c r="BF1" s="16" t="s">
        <v>9</v>
      </c>
      <c r="BG1" s="16" t="s">
        <v>10</v>
      </c>
      <c r="BH1" s="23" t="s">
        <v>11</v>
      </c>
      <c r="BI1" s="17"/>
      <c r="BJ1" s="15" t="s">
        <v>23</v>
      </c>
      <c r="BK1" s="16" t="s">
        <v>8</v>
      </c>
      <c r="BL1" s="16" t="s">
        <v>9</v>
      </c>
      <c r="BM1" s="16" t="s">
        <v>10</v>
      </c>
      <c r="BN1" s="23" t="s">
        <v>11</v>
      </c>
      <c r="BO1" s="17"/>
      <c r="BP1" s="15" t="s">
        <v>24</v>
      </c>
      <c r="BQ1" s="16" t="s">
        <v>8</v>
      </c>
      <c r="BR1" s="16" t="s">
        <v>9</v>
      </c>
      <c r="BS1" s="16" t="s">
        <v>10</v>
      </c>
      <c r="BT1" s="23" t="s">
        <v>11</v>
      </c>
      <c r="BU1" s="17"/>
      <c r="BV1" s="15" t="s">
        <v>25</v>
      </c>
      <c r="BW1" s="16" t="s">
        <v>8</v>
      </c>
      <c r="BX1" s="16" t="s">
        <v>9</v>
      </c>
      <c r="BY1" s="16" t="s">
        <v>10</v>
      </c>
      <c r="BZ1" s="23" t="s">
        <v>11</v>
      </c>
      <c r="CA1" s="17"/>
      <c r="CB1" s="15" t="s">
        <v>26</v>
      </c>
      <c r="CC1" s="16" t="s">
        <v>8</v>
      </c>
      <c r="CD1" s="16" t="s">
        <v>9</v>
      </c>
      <c r="CE1" s="16" t="s">
        <v>10</v>
      </c>
      <c r="CF1" s="23" t="s">
        <v>11</v>
      </c>
      <c r="CG1" s="17"/>
      <c r="CH1" s="15" t="s">
        <v>27</v>
      </c>
      <c r="CI1" s="16" t="s">
        <v>8</v>
      </c>
      <c r="CJ1" s="16" t="s">
        <v>9</v>
      </c>
      <c r="CK1" s="16" t="s">
        <v>10</v>
      </c>
      <c r="CL1" s="23" t="s">
        <v>11</v>
      </c>
      <c r="CM1" s="17"/>
      <c r="CN1" s="15" t="s">
        <v>28</v>
      </c>
      <c r="CO1" s="16" t="s">
        <v>8</v>
      </c>
      <c r="CP1" s="16" t="s">
        <v>9</v>
      </c>
      <c r="CQ1" s="16" t="s">
        <v>10</v>
      </c>
      <c r="CR1" s="23" t="s">
        <v>11</v>
      </c>
      <c r="CS1" s="17"/>
      <c r="CT1" s="15" t="s">
        <v>29</v>
      </c>
      <c r="CU1" s="16" t="s">
        <v>8</v>
      </c>
      <c r="CV1" s="16" t="s">
        <v>9</v>
      </c>
      <c r="CW1" s="16" t="s">
        <v>10</v>
      </c>
      <c r="CX1" s="23" t="s">
        <v>11</v>
      </c>
      <c r="CY1" s="17"/>
      <c r="CZ1" s="15" t="s">
        <v>30</v>
      </c>
      <c r="DA1" s="16" t="s">
        <v>8</v>
      </c>
      <c r="DB1" s="16" t="s">
        <v>9</v>
      </c>
      <c r="DC1" s="16" t="s">
        <v>10</v>
      </c>
      <c r="DD1" s="23" t="s">
        <v>11</v>
      </c>
      <c r="DE1" s="17"/>
      <c r="DF1" s="15" t="s">
        <v>31</v>
      </c>
      <c r="DG1" s="16" t="s">
        <v>8</v>
      </c>
      <c r="DH1" s="16" t="s">
        <v>9</v>
      </c>
      <c r="DI1" s="16" t="s">
        <v>10</v>
      </c>
      <c r="DJ1" s="23" t="s">
        <v>11</v>
      </c>
      <c r="DK1" s="17"/>
      <c r="DL1" s="15" t="s">
        <v>32</v>
      </c>
      <c r="DM1" s="16" t="s">
        <v>8</v>
      </c>
      <c r="DN1" s="16" t="s">
        <v>9</v>
      </c>
      <c r="DO1" s="16" t="s">
        <v>10</v>
      </c>
      <c r="DP1" s="23" t="s">
        <v>11</v>
      </c>
      <c r="DQ1" s="17"/>
      <c r="DR1" s="15" t="s">
        <v>33</v>
      </c>
      <c r="DS1" s="16" t="s">
        <v>8</v>
      </c>
      <c r="DT1" s="16" t="s">
        <v>9</v>
      </c>
      <c r="DU1" s="16" t="s">
        <v>10</v>
      </c>
      <c r="DV1" s="23" t="s">
        <v>11</v>
      </c>
      <c r="DW1" s="17"/>
      <c r="DX1" s="15" t="s">
        <v>34</v>
      </c>
      <c r="DY1" s="16" t="s">
        <v>8</v>
      </c>
      <c r="DZ1" s="16" t="s">
        <v>9</v>
      </c>
      <c r="EA1" s="16" t="s">
        <v>10</v>
      </c>
      <c r="EB1" s="23" t="s">
        <v>11</v>
      </c>
      <c r="EC1" s="17"/>
      <c r="ED1" s="15" t="s">
        <v>35</v>
      </c>
      <c r="EE1" s="16" t="s">
        <v>8</v>
      </c>
      <c r="EF1" s="16" t="s">
        <v>9</v>
      </c>
      <c r="EG1" s="16" t="s">
        <v>10</v>
      </c>
      <c r="EH1" s="23" t="s">
        <v>11</v>
      </c>
      <c r="EI1" s="17"/>
      <c r="EJ1" s="15" t="s">
        <v>36</v>
      </c>
      <c r="EK1" s="16" t="s">
        <v>8</v>
      </c>
      <c r="EL1" s="16" t="s">
        <v>9</v>
      </c>
      <c r="EM1" s="16" t="s">
        <v>10</v>
      </c>
      <c r="EN1" s="23" t="s">
        <v>11</v>
      </c>
      <c r="EO1" s="17"/>
      <c r="EP1" s="15" t="s">
        <v>37</v>
      </c>
      <c r="EQ1" s="16" t="s">
        <v>8</v>
      </c>
      <c r="ER1" s="16" t="s">
        <v>9</v>
      </c>
      <c r="ES1" s="16" t="s">
        <v>10</v>
      </c>
      <c r="ET1" s="23" t="s">
        <v>11</v>
      </c>
      <c r="EU1" s="17"/>
      <c r="EV1" s="15" t="s">
        <v>38</v>
      </c>
      <c r="EW1" s="16" t="s">
        <v>8</v>
      </c>
      <c r="EX1" s="16" t="s">
        <v>9</v>
      </c>
      <c r="EY1" s="16" t="s">
        <v>10</v>
      </c>
      <c r="EZ1" s="23" t="s">
        <v>11</v>
      </c>
      <c r="FA1" s="17"/>
      <c r="FB1" s="15" t="s">
        <v>88</v>
      </c>
      <c r="FC1" s="16" t="s">
        <v>8</v>
      </c>
      <c r="FD1" s="16" t="s">
        <v>9</v>
      </c>
      <c r="FE1" s="16" t="s">
        <v>10</v>
      </c>
      <c r="FF1" s="23" t="s">
        <v>11</v>
      </c>
      <c r="FG1" s="17"/>
      <c r="FH1" s="15" t="s">
        <v>40</v>
      </c>
      <c r="FI1" s="16" t="s">
        <v>8</v>
      </c>
      <c r="FJ1" s="16" t="s">
        <v>9</v>
      </c>
      <c r="FK1" s="16" t="s">
        <v>10</v>
      </c>
      <c r="FL1" s="23" t="s">
        <v>11</v>
      </c>
      <c r="FM1" s="17"/>
      <c r="FN1" s="15" t="s">
        <v>41</v>
      </c>
      <c r="FO1" s="16" t="s">
        <v>8</v>
      </c>
      <c r="FP1" s="16" t="s">
        <v>9</v>
      </c>
      <c r="FQ1" s="16" t="s">
        <v>10</v>
      </c>
      <c r="FR1" s="23" t="s">
        <v>11</v>
      </c>
      <c r="FS1" s="17"/>
      <c r="FT1" s="15" t="s">
        <v>42</v>
      </c>
      <c r="FU1" s="16" t="s">
        <v>8</v>
      </c>
      <c r="FV1" s="16" t="s">
        <v>9</v>
      </c>
      <c r="FW1" s="16" t="s">
        <v>10</v>
      </c>
      <c r="FX1" s="23" t="s">
        <v>11</v>
      </c>
      <c r="FY1" s="17"/>
      <c r="FZ1" s="15" t="s">
        <v>43</v>
      </c>
      <c r="GA1" s="16" t="s">
        <v>8</v>
      </c>
      <c r="GB1" s="16" t="s">
        <v>9</v>
      </c>
      <c r="GC1" s="16" t="s">
        <v>10</v>
      </c>
      <c r="GD1" s="23" t="s">
        <v>11</v>
      </c>
      <c r="GE1" s="17"/>
      <c r="GF1" s="15" t="s">
        <v>44</v>
      </c>
      <c r="GG1" s="16" t="s">
        <v>8</v>
      </c>
      <c r="GH1" s="16" t="s">
        <v>9</v>
      </c>
      <c r="GI1" s="16" t="s">
        <v>10</v>
      </c>
      <c r="GJ1" s="23" t="s">
        <v>11</v>
      </c>
      <c r="GK1" s="17"/>
    </row>
    <row r="2" spans="1:193" x14ac:dyDescent="0.25">
      <c r="A2" s="6" t="s">
        <v>79</v>
      </c>
      <c r="B2" s="9"/>
      <c r="C2" s="8">
        <f>25-C3</f>
        <v>24</v>
      </c>
      <c r="D2" s="8">
        <f t="shared" ref="D2:AX2" si="0">25-D3</f>
        <v>24</v>
      </c>
      <c r="E2" s="8">
        <f t="shared" si="0"/>
        <v>23</v>
      </c>
      <c r="F2" s="8">
        <f t="shared" si="0"/>
        <v>23</v>
      </c>
      <c r="G2" s="8">
        <f t="shared" si="0"/>
        <v>25</v>
      </c>
      <c r="H2" s="8">
        <f t="shared" si="0"/>
        <v>25</v>
      </c>
      <c r="I2" s="8" t="e">
        <f t="shared" si="0"/>
        <v>#VALUE!</v>
      </c>
      <c r="J2" s="8">
        <f t="shared" si="0"/>
        <v>25</v>
      </c>
      <c r="K2" s="8">
        <f t="shared" si="0"/>
        <v>25</v>
      </c>
      <c r="L2" s="8">
        <f t="shared" si="0"/>
        <v>25</v>
      </c>
      <c r="M2" s="8">
        <f t="shared" si="0"/>
        <v>25</v>
      </c>
      <c r="N2" s="8">
        <f t="shared" si="0"/>
        <v>25</v>
      </c>
      <c r="O2" s="8">
        <f t="shared" si="0"/>
        <v>21</v>
      </c>
      <c r="P2" s="8">
        <f t="shared" si="0"/>
        <v>21</v>
      </c>
      <c r="Q2" s="8">
        <f t="shared" si="0"/>
        <v>24</v>
      </c>
      <c r="R2" s="8">
        <f t="shared" si="0"/>
        <v>23</v>
      </c>
      <c r="S2" s="8">
        <f t="shared" si="0"/>
        <v>25</v>
      </c>
      <c r="T2" s="8">
        <f t="shared" si="0"/>
        <v>25</v>
      </c>
      <c r="U2" s="8" t="e">
        <f t="shared" si="0"/>
        <v>#VALUE!</v>
      </c>
      <c r="V2" s="8">
        <f t="shared" si="0"/>
        <v>25</v>
      </c>
      <c r="W2" s="8">
        <f t="shared" si="0"/>
        <v>25</v>
      </c>
      <c r="X2" s="8">
        <f t="shared" si="0"/>
        <v>25</v>
      </c>
      <c r="Y2" s="8">
        <f t="shared" si="0"/>
        <v>25</v>
      </c>
      <c r="Z2" s="8">
        <f t="shared" si="0"/>
        <v>25</v>
      </c>
      <c r="AA2" s="8">
        <f t="shared" si="0"/>
        <v>19</v>
      </c>
      <c r="AB2" s="8">
        <f t="shared" si="0"/>
        <v>15</v>
      </c>
      <c r="AC2" s="8">
        <f t="shared" si="0"/>
        <v>14</v>
      </c>
      <c r="AD2" s="8">
        <f t="shared" si="0"/>
        <v>20</v>
      </c>
      <c r="AE2" s="8">
        <f t="shared" si="0"/>
        <v>25</v>
      </c>
      <c r="AF2" s="8">
        <f t="shared" si="0"/>
        <v>25</v>
      </c>
      <c r="AG2" s="8">
        <f t="shared" si="0"/>
        <v>25</v>
      </c>
      <c r="AH2" s="8">
        <f t="shared" si="0"/>
        <v>24</v>
      </c>
      <c r="AI2" s="8">
        <f t="shared" si="0"/>
        <v>23</v>
      </c>
      <c r="AJ2" s="8">
        <f t="shared" si="0"/>
        <v>20</v>
      </c>
      <c r="AK2" s="8">
        <f t="shared" si="0"/>
        <v>25</v>
      </c>
      <c r="AL2" s="8">
        <f t="shared" si="0"/>
        <v>25</v>
      </c>
      <c r="AM2" s="8">
        <f t="shared" si="0"/>
        <v>22</v>
      </c>
      <c r="AN2" s="8">
        <f t="shared" si="0"/>
        <v>20</v>
      </c>
      <c r="AO2" s="8">
        <f t="shared" si="0"/>
        <v>23</v>
      </c>
      <c r="AP2" s="8">
        <f t="shared" si="0"/>
        <v>24</v>
      </c>
      <c r="AQ2" s="8">
        <f t="shared" si="0"/>
        <v>25</v>
      </c>
      <c r="AR2" s="8">
        <f t="shared" si="0"/>
        <v>25</v>
      </c>
      <c r="AS2" s="8">
        <f t="shared" si="0"/>
        <v>24</v>
      </c>
      <c r="AT2" s="8">
        <f t="shared" si="0"/>
        <v>24</v>
      </c>
      <c r="AU2" s="8">
        <f t="shared" si="0"/>
        <v>25</v>
      </c>
      <c r="AV2" s="8">
        <f t="shared" si="0"/>
        <v>25</v>
      </c>
      <c r="AW2" s="8">
        <f t="shared" si="0"/>
        <v>25</v>
      </c>
      <c r="AX2" s="8">
        <f t="shared" si="0"/>
        <v>25</v>
      </c>
      <c r="AY2" s="8">
        <f>100-AY3</f>
        <v>86</v>
      </c>
      <c r="AZ2" s="8">
        <f t="shared" ref="AZ2:DK2" si="1">100-AZ3</f>
        <v>85</v>
      </c>
      <c r="BA2" s="8">
        <f t="shared" si="1"/>
        <v>71</v>
      </c>
      <c r="BB2" s="8">
        <f t="shared" si="1"/>
        <v>83</v>
      </c>
      <c r="BC2" s="8">
        <f t="shared" si="1"/>
        <v>100</v>
      </c>
      <c r="BD2" s="8">
        <f t="shared" si="1"/>
        <v>100</v>
      </c>
      <c r="BE2" s="8">
        <f t="shared" si="1"/>
        <v>71</v>
      </c>
      <c r="BF2" s="8">
        <f t="shared" si="1"/>
        <v>92</v>
      </c>
      <c r="BG2" s="8">
        <f t="shared" si="1"/>
        <v>93</v>
      </c>
      <c r="BH2" s="8">
        <f t="shared" si="1"/>
        <v>81</v>
      </c>
      <c r="BI2" s="8">
        <f t="shared" si="1"/>
        <v>100</v>
      </c>
      <c r="BJ2" s="8">
        <f t="shared" si="1"/>
        <v>100</v>
      </c>
      <c r="BK2" s="8">
        <f t="shared" si="1"/>
        <v>85</v>
      </c>
      <c r="BL2" s="8">
        <f t="shared" si="1"/>
        <v>77</v>
      </c>
      <c r="BM2" s="8">
        <f t="shared" si="1"/>
        <v>92</v>
      </c>
      <c r="BN2" s="8">
        <f t="shared" si="1"/>
        <v>87</v>
      </c>
      <c r="BO2" s="8">
        <f t="shared" si="1"/>
        <v>100</v>
      </c>
      <c r="BP2" s="8">
        <f t="shared" si="1"/>
        <v>100</v>
      </c>
      <c r="BQ2" s="8">
        <f t="shared" si="1"/>
        <v>74</v>
      </c>
      <c r="BR2" s="8">
        <f t="shared" si="1"/>
        <v>91</v>
      </c>
      <c r="BS2" s="8">
        <f t="shared" si="1"/>
        <v>83</v>
      </c>
      <c r="BT2" s="8">
        <f t="shared" si="1"/>
        <v>93</v>
      </c>
      <c r="BU2" s="8">
        <f t="shared" si="1"/>
        <v>100</v>
      </c>
      <c r="BV2" s="8">
        <f t="shared" si="1"/>
        <v>100</v>
      </c>
      <c r="BW2" s="8">
        <f t="shared" si="1"/>
        <v>68</v>
      </c>
      <c r="BX2" s="8">
        <f t="shared" si="1"/>
        <v>78</v>
      </c>
      <c r="BY2" s="8">
        <f t="shared" si="1"/>
        <v>90</v>
      </c>
      <c r="BZ2" s="8">
        <f t="shared" si="1"/>
        <v>83</v>
      </c>
      <c r="CA2" s="8">
        <f t="shared" si="1"/>
        <v>100</v>
      </c>
      <c r="CB2" s="8">
        <f t="shared" si="1"/>
        <v>100</v>
      </c>
      <c r="CC2" s="8">
        <f t="shared" si="1"/>
        <v>89</v>
      </c>
      <c r="CD2" s="8">
        <f t="shared" si="1"/>
        <v>62</v>
      </c>
      <c r="CE2" s="8">
        <f t="shared" si="1"/>
        <v>96</v>
      </c>
      <c r="CF2" s="8">
        <f t="shared" si="1"/>
        <v>99</v>
      </c>
      <c r="CG2" s="8">
        <f t="shared" si="1"/>
        <v>100</v>
      </c>
      <c r="CH2" s="8">
        <f t="shared" si="1"/>
        <v>100</v>
      </c>
      <c r="CI2" s="8">
        <f t="shared" si="1"/>
        <v>56</v>
      </c>
      <c r="CJ2" s="8">
        <f t="shared" si="1"/>
        <v>94</v>
      </c>
      <c r="CK2" s="8">
        <f t="shared" si="1"/>
        <v>75</v>
      </c>
      <c r="CL2" s="8">
        <f t="shared" si="1"/>
        <v>61</v>
      </c>
      <c r="CM2" s="8">
        <f t="shared" si="1"/>
        <v>100</v>
      </c>
      <c r="CN2" s="8">
        <f t="shared" si="1"/>
        <v>100</v>
      </c>
      <c r="CO2" s="8">
        <f t="shared" si="1"/>
        <v>96</v>
      </c>
      <c r="CP2" s="8">
        <f t="shared" si="1"/>
        <v>82</v>
      </c>
      <c r="CQ2" s="8">
        <f t="shared" si="1"/>
        <v>91</v>
      </c>
      <c r="CR2" s="8">
        <f t="shared" si="1"/>
        <v>87</v>
      </c>
      <c r="CS2" s="8">
        <f t="shared" si="1"/>
        <v>100</v>
      </c>
      <c r="CT2" s="8">
        <f t="shared" si="1"/>
        <v>100</v>
      </c>
      <c r="CU2" s="8">
        <f t="shared" si="1"/>
        <v>83</v>
      </c>
      <c r="CV2" s="8">
        <f t="shared" si="1"/>
        <v>85</v>
      </c>
      <c r="CW2" s="8">
        <f t="shared" si="1"/>
        <v>79</v>
      </c>
      <c r="CX2" s="8">
        <f t="shared" si="1"/>
        <v>78</v>
      </c>
      <c r="CY2" s="8">
        <f t="shared" si="1"/>
        <v>100</v>
      </c>
      <c r="CZ2" s="8">
        <f t="shared" si="1"/>
        <v>100</v>
      </c>
      <c r="DA2" s="8">
        <f t="shared" si="1"/>
        <v>75</v>
      </c>
      <c r="DB2" s="8">
        <f t="shared" si="1"/>
        <v>82</v>
      </c>
      <c r="DC2" s="8">
        <f t="shared" si="1"/>
        <v>77</v>
      </c>
      <c r="DD2" s="8">
        <f t="shared" si="1"/>
        <v>73</v>
      </c>
      <c r="DE2" s="8">
        <f t="shared" si="1"/>
        <v>100</v>
      </c>
      <c r="DF2" s="8">
        <f t="shared" si="1"/>
        <v>100</v>
      </c>
      <c r="DG2" s="8">
        <f t="shared" si="1"/>
        <v>98</v>
      </c>
      <c r="DH2" s="8">
        <f t="shared" si="1"/>
        <v>93</v>
      </c>
      <c r="DI2" s="8">
        <f t="shared" si="1"/>
        <v>96</v>
      </c>
      <c r="DJ2" s="8">
        <f t="shared" si="1"/>
        <v>97</v>
      </c>
      <c r="DK2" s="8">
        <f t="shared" si="1"/>
        <v>100</v>
      </c>
      <c r="DL2" s="8">
        <f t="shared" ref="DL2:DP2" si="2">100-DL3</f>
        <v>100</v>
      </c>
      <c r="DM2" s="8">
        <f t="shared" si="2"/>
        <v>95</v>
      </c>
      <c r="DN2" s="8">
        <f t="shared" si="2"/>
        <v>94</v>
      </c>
      <c r="DO2" s="8">
        <f t="shared" si="2"/>
        <v>96</v>
      </c>
      <c r="DP2" s="8">
        <f t="shared" si="2"/>
        <v>100</v>
      </c>
      <c r="DQ2" s="10"/>
      <c r="DR2" s="9"/>
      <c r="DS2" s="8">
        <f>25-DS3</f>
        <v>20</v>
      </c>
      <c r="DT2" s="8">
        <f t="shared" ref="DT2:FX2" si="3">25-DT3</f>
        <v>23</v>
      </c>
      <c r="DU2" s="8">
        <f t="shared" si="3"/>
        <v>20</v>
      </c>
      <c r="DV2" s="8">
        <f t="shared" si="3"/>
        <v>23</v>
      </c>
      <c r="DW2" s="8">
        <f t="shared" si="3"/>
        <v>25</v>
      </c>
      <c r="DX2" s="8">
        <f t="shared" si="3"/>
        <v>25</v>
      </c>
      <c r="DY2" s="8">
        <f t="shared" si="3"/>
        <v>24</v>
      </c>
      <c r="DZ2" s="8">
        <f t="shared" si="3"/>
        <v>25</v>
      </c>
      <c r="EA2" s="8">
        <f t="shared" si="3"/>
        <v>25</v>
      </c>
      <c r="EB2" s="8">
        <f t="shared" si="3"/>
        <v>24</v>
      </c>
      <c r="EC2" s="8">
        <f t="shared" si="3"/>
        <v>25</v>
      </c>
      <c r="ED2" s="8">
        <f t="shared" si="3"/>
        <v>25</v>
      </c>
      <c r="EE2" s="8">
        <f t="shared" si="3"/>
        <v>8</v>
      </c>
      <c r="EF2" s="8">
        <f t="shared" si="3"/>
        <v>13</v>
      </c>
      <c r="EG2" s="8">
        <f t="shared" si="3"/>
        <v>17</v>
      </c>
      <c r="EH2" s="8">
        <f t="shared" si="3"/>
        <v>14</v>
      </c>
      <c r="EI2" s="8">
        <f t="shared" si="3"/>
        <v>25</v>
      </c>
      <c r="EJ2" s="8">
        <f t="shared" si="3"/>
        <v>25</v>
      </c>
      <c r="EK2" s="8">
        <f t="shared" si="3"/>
        <v>14</v>
      </c>
      <c r="EL2" s="8">
        <f t="shared" si="3"/>
        <v>17</v>
      </c>
      <c r="EM2" s="8">
        <f t="shared" si="3"/>
        <v>14</v>
      </c>
      <c r="EN2" s="8">
        <f t="shared" si="3"/>
        <v>19</v>
      </c>
      <c r="EO2" s="8">
        <f t="shared" si="3"/>
        <v>25</v>
      </c>
      <c r="EP2" s="8">
        <f t="shared" si="3"/>
        <v>25</v>
      </c>
      <c r="EQ2" s="8">
        <f t="shared" si="3"/>
        <v>25</v>
      </c>
      <c r="ER2" s="8">
        <f t="shared" si="3"/>
        <v>25</v>
      </c>
      <c r="ES2" s="8">
        <f t="shared" si="3"/>
        <v>25</v>
      </c>
      <c r="ET2" s="8">
        <f t="shared" si="3"/>
        <v>25</v>
      </c>
      <c r="EU2" s="8">
        <f t="shared" si="3"/>
        <v>25</v>
      </c>
      <c r="EV2" s="8">
        <f t="shared" si="3"/>
        <v>25</v>
      </c>
      <c r="EW2" s="8">
        <f t="shared" si="3"/>
        <v>25</v>
      </c>
      <c r="EX2" s="8">
        <f t="shared" si="3"/>
        <v>25</v>
      </c>
      <c r="EY2" s="8">
        <f t="shared" si="3"/>
        <v>25</v>
      </c>
      <c r="EZ2" s="8">
        <f t="shared" si="3"/>
        <v>25</v>
      </c>
      <c r="FA2" s="8">
        <f t="shared" si="3"/>
        <v>25</v>
      </c>
      <c r="FB2" s="8">
        <f t="shared" si="3"/>
        <v>25</v>
      </c>
      <c r="FC2" s="8">
        <f t="shared" si="3"/>
        <v>24</v>
      </c>
      <c r="FD2" s="8">
        <f t="shared" si="3"/>
        <v>21</v>
      </c>
      <c r="FE2" s="8">
        <f t="shared" si="3"/>
        <v>21</v>
      </c>
      <c r="FF2" s="8">
        <f t="shared" si="3"/>
        <v>24</v>
      </c>
      <c r="FG2" s="8">
        <f t="shared" si="3"/>
        <v>25</v>
      </c>
      <c r="FH2" s="8">
        <f t="shared" si="3"/>
        <v>25</v>
      </c>
      <c r="FI2" s="8">
        <f t="shared" si="3"/>
        <v>24</v>
      </c>
      <c r="FJ2" s="8">
        <f t="shared" si="3"/>
        <v>25</v>
      </c>
      <c r="FK2" s="8">
        <f t="shared" si="3"/>
        <v>23</v>
      </c>
      <c r="FL2" s="8">
        <f t="shared" si="3"/>
        <v>24</v>
      </c>
      <c r="FM2" s="8">
        <f t="shared" si="3"/>
        <v>25</v>
      </c>
      <c r="FN2" s="8">
        <f t="shared" si="3"/>
        <v>25</v>
      </c>
      <c r="FO2" s="8">
        <f t="shared" si="3"/>
        <v>20</v>
      </c>
      <c r="FP2" s="8">
        <f t="shared" si="3"/>
        <v>18</v>
      </c>
      <c r="FQ2" s="8">
        <f t="shared" si="3"/>
        <v>14</v>
      </c>
      <c r="FR2" s="8">
        <f t="shared" si="3"/>
        <v>19</v>
      </c>
      <c r="FS2" s="8">
        <f t="shared" si="3"/>
        <v>25</v>
      </c>
      <c r="FT2" s="8">
        <f t="shared" si="3"/>
        <v>25</v>
      </c>
      <c r="FU2" s="8">
        <f t="shared" si="3"/>
        <v>24</v>
      </c>
      <c r="FV2" s="8">
        <f t="shared" si="3"/>
        <v>25</v>
      </c>
      <c r="FW2" s="8">
        <f t="shared" si="3"/>
        <v>24</v>
      </c>
      <c r="FX2" s="8">
        <f t="shared" si="3"/>
        <v>22</v>
      </c>
      <c r="FY2" s="10"/>
      <c r="FZ2" s="9"/>
      <c r="GA2" s="8"/>
      <c r="GB2" s="8"/>
      <c r="GC2" s="8"/>
      <c r="GD2" s="8"/>
      <c r="GE2" s="10"/>
      <c r="GF2" s="9"/>
      <c r="GG2" s="8"/>
      <c r="GH2" s="8"/>
      <c r="GI2" s="8"/>
      <c r="GJ2" s="8"/>
      <c r="GK2" s="10"/>
    </row>
    <row r="3" spans="1:193" x14ac:dyDescent="0.25">
      <c r="A3" s="6" t="s">
        <v>80</v>
      </c>
      <c r="B3" s="9"/>
      <c r="C3" s="8">
        <v>1</v>
      </c>
      <c r="D3" s="8">
        <v>1</v>
      </c>
      <c r="E3" s="8">
        <v>2</v>
      </c>
      <c r="F3" s="7">
        <v>2</v>
      </c>
      <c r="G3" s="10"/>
      <c r="H3" s="9"/>
      <c r="I3" s="8" t="s">
        <v>70</v>
      </c>
      <c r="J3" s="8"/>
      <c r="K3" s="8"/>
      <c r="L3" s="8"/>
      <c r="M3" s="10"/>
      <c r="N3" s="9"/>
      <c r="O3" s="8">
        <v>4</v>
      </c>
      <c r="P3" s="8">
        <v>4</v>
      </c>
      <c r="Q3" s="8">
        <v>1</v>
      </c>
      <c r="R3" s="7">
        <v>2</v>
      </c>
      <c r="S3" s="10"/>
      <c r="T3" s="9"/>
      <c r="U3" s="8" t="s">
        <v>70</v>
      </c>
      <c r="V3" s="8"/>
      <c r="W3" s="8"/>
      <c r="X3" s="8"/>
      <c r="Y3" s="10"/>
      <c r="Z3" s="9"/>
      <c r="AA3" s="8">
        <v>6</v>
      </c>
      <c r="AB3" s="8">
        <v>10</v>
      </c>
      <c r="AC3" s="8">
        <v>11</v>
      </c>
      <c r="AD3" s="7">
        <v>5</v>
      </c>
      <c r="AE3" s="10"/>
      <c r="AF3" s="9"/>
      <c r="AG3" s="8"/>
      <c r="AH3" s="8">
        <v>1</v>
      </c>
      <c r="AI3" s="8">
        <v>2</v>
      </c>
      <c r="AJ3" s="8">
        <v>5</v>
      </c>
      <c r="AK3" s="10"/>
      <c r="AL3" s="8"/>
      <c r="AM3" s="7">
        <v>3</v>
      </c>
      <c r="AN3" s="7">
        <v>5</v>
      </c>
      <c r="AO3" s="7">
        <v>2</v>
      </c>
      <c r="AP3" s="7">
        <v>1</v>
      </c>
      <c r="AQ3" s="14"/>
      <c r="AR3" s="8"/>
      <c r="AS3" s="8">
        <v>1</v>
      </c>
      <c r="AT3" s="8">
        <v>1</v>
      </c>
      <c r="AU3" s="8"/>
      <c r="AV3" s="8"/>
      <c r="AW3" s="8"/>
      <c r="AX3" s="25"/>
      <c r="AY3">
        <v>14</v>
      </c>
      <c r="AZ3">
        <v>15</v>
      </c>
      <c r="BA3">
        <v>29</v>
      </c>
      <c r="BB3">
        <v>17</v>
      </c>
      <c r="BC3" s="10"/>
      <c r="BD3" s="9"/>
      <c r="BE3" s="8">
        <v>29</v>
      </c>
      <c r="BF3" s="8">
        <v>8</v>
      </c>
      <c r="BG3" s="8">
        <v>7</v>
      </c>
      <c r="BH3" s="7">
        <v>19</v>
      </c>
      <c r="BI3" s="10"/>
      <c r="BJ3" s="9"/>
      <c r="BK3" s="7">
        <v>15</v>
      </c>
      <c r="BL3" s="7">
        <v>23</v>
      </c>
      <c r="BM3" s="7">
        <v>8</v>
      </c>
      <c r="BN3" s="7">
        <v>13</v>
      </c>
      <c r="BO3" s="10"/>
      <c r="BP3" s="9"/>
      <c r="BQ3" s="8">
        <v>26</v>
      </c>
      <c r="BR3" s="8">
        <v>9</v>
      </c>
      <c r="BS3" s="8">
        <v>17</v>
      </c>
      <c r="BT3" s="7">
        <v>7</v>
      </c>
      <c r="BU3" s="10"/>
      <c r="BV3" s="9"/>
      <c r="BW3" s="7">
        <v>32</v>
      </c>
      <c r="BX3" s="7">
        <v>22</v>
      </c>
      <c r="BY3" s="7">
        <v>10</v>
      </c>
      <c r="BZ3" s="7">
        <v>17</v>
      </c>
      <c r="CA3" s="10"/>
      <c r="CB3" s="9"/>
      <c r="CC3" s="7">
        <v>11</v>
      </c>
      <c r="CD3" s="7">
        <v>38</v>
      </c>
      <c r="CE3" s="7">
        <v>4</v>
      </c>
      <c r="CF3" s="7">
        <v>1</v>
      </c>
      <c r="CG3" s="10"/>
      <c r="CH3" s="9"/>
      <c r="CI3" s="7">
        <v>44</v>
      </c>
      <c r="CJ3" s="7">
        <v>6</v>
      </c>
      <c r="CK3" s="7">
        <v>25</v>
      </c>
      <c r="CL3" s="7">
        <v>39</v>
      </c>
      <c r="CM3" s="10"/>
      <c r="CN3" s="9"/>
      <c r="CO3" s="7">
        <v>4</v>
      </c>
      <c r="CP3" s="7">
        <v>18</v>
      </c>
      <c r="CQ3" s="7">
        <v>9</v>
      </c>
      <c r="CR3" s="7">
        <v>13</v>
      </c>
      <c r="CS3" s="10"/>
      <c r="CT3" s="9"/>
      <c r="CU3" s="8">
        <v>17</v>
      </c>
      <c r="CV3" s="8">
        <v>15</v>
      </c>
      <c r="CW3" s="8">
        <v>21</v>
      </c>
      <c r="CX3" s="7">
        <v>22</v>
      </c>
      <c r="CY3" s="10"/>
      <c r="CZ3" s="9"/>
      <c r="DA3" s="7">
        <v>25</v>
      </c>
      <c r="DB3" s="7">
        <v>18</v>
      </c>
      <c r="DC3" s="7">
        <v>23</v>
      </c>
      <c r="DD3" s="7">
        <v>27</v>
      </c>
      <c r="DE3" s="10"/>
      <c r="DF3" s="9"/>
      <c r="DG3" s="7">
        <v>2</v>
      </c>
      <c r="DH3" s="7">
        <v>7</v>
      </c>
      <c r="DI3" s="7">
        <v>4</v>
      </c>
      <c r="DJ3" s="7">
        <v>3</v>
      </c>
      <c r="DK3" s="10"/>
      <c r="DL3" s="9"/>
      <c r="DM3" s="7">
        <v>5</v>
      </c>
      <c r="DN3" s="7">
        <v>6</v>
      </c>
      <c r="DO3" s="7">
        <v>4</v>
      </c>
      <c r="DP3" s="7">
        <v>0</v>
      </c>
      <c r="DQ3" s="10"/>
      <c r="DR3" s="9"/>
      <c r="DS3" s="8">
        <v>5</v>
      </c>
      <c r="DT3" s="8">
        <v>2</v>
      </c>
      <c r="DU3" s="8">
        <v>5</v>
      </c>
      <c r="DV3" s="7">
        <v>2</v>
      </c>
      <c r="DW3" s="10"/>
      <c r="DX3" s="9"/>
      <c r="DY3" s="7">
        <v>1</v>
      </c>
      <c r="DZ3" s="8"/>
      <c r="EA3" s="8"/>
      <c r="EB3" s="8">
        <v>1</v>
      </c>
      <c r="EC3" s="10"/>
      <c r="ED3" s="9"/>
      <c r="EE3" s="8">
        <v>17</v>
      </c>
      <c r="EF3" s="8">
        <v>12</v>
      </c>
      <c r="EG3" s="7">
        <v>8</v>
      </c>
      <c r="EH3" s="7">
        <v>11</v>
      </c>
      <c r="EI3" s="10"/>
      <c r="EJ3" s="9"/>
      <c r="EK3" s="8">
        <v>11</v>
      </c>
      <c r="EL3" s="8">
        <v>8</v>
      </c>
      <c r="EM3" s="8">
        <v>11</v>
      </c>
      <c r="EN3" s="7">
        <v>6</v>
      </c>
      <c r="EO3" s="10"/>
      <c r="EP3" s="9"/>
      <c r="EQ3" s="8"/>
      <c r="ER3" s="8"/>
      <c r="ES3" s="8"/>
      <c r="ET3" s="8"/>
      <c r="EU3" s="10"/>
      <c r="EV3" s="9"/>
      <c r="EW3" s="8"/>
      <c r="EX3" s="8"/>
      <c r="EY3" s="8"/>
      <c r="EZ3" s="8"/>
      <c r="FA3" s="10"/>
      <c r="FB3" s="9"/>
      <c r="FC3" s="8">
        <v>1</v>
      </c>
      <c r="FD3" s="8">
        <v>4</v>
      </c>
      <c r="FE3" s="8">
        <v>4</v>
      </c>
      <c r="FF3" s="7">
        <v>1</v>
      </c>
      <c r="FG3" s="10"/>
      <c r="FH3" s="9"/>
      <c r="FI3" s="7">
        <v>1</v>
      </c>
      <c r="FJ3" s="8"/>
      <c r="FK3" s="8">
        <v>2</v>
      </c>
      <c r="FL3" s="8">
        <v>1</v>
      </c>
      <c r="FM3" s="10"/>
      <c r="FN3" s="9"/>
      <c r="FO3" s="8">
        <v>5</v>
      </c>
      <c r="FP3" s="7">
        <v>7</v>
      </c>
      <c r="FQ3" s="7">
        <v>11</v>
      </c>
      <c r="FR3" s="7">
        <v>6</v>
      </c>
      <c r="FS3" s="10"/>
      <c r="FT3" s="9"/>
      <c r="FU3" s="7">
        <v>1</v>
      </c>
      <c r="FV3" s="8"/>
      <c r="FW3" s="8">
        <v>1</v>
      </c>
      <c r="FX3" s="8">
        <v>3</v>
      </c>
      <c r="FY3" s="10"/>
      <c r="FZ3" s="9"/>
      <c r="GA3" s="8"/>
      <c r="GB3" s="8"/>
      <c r="GC3" s="8"/>
      <c r="GD3" s="8"/>
      <c r="GE3" s="10"/>
      <c r="GF3" s="9"/>
      <c r="GG3" s="8"/>
      <c r="GH3" s="8"/>
      <c r="GI3" s="8"/>
      <c r="GJ3" s="8"/>
      <c r="GK3" s="10"/>
    </row>
    <row r="4" spans="1:193" s="6" customFormat="1" x14ac:dyDescent="0.25">
      <c r="B4" s="9"/>
      <c r="C4" s="8">
        <v>96</v>
      </c>
      <c r="D4" s="8">
        <v>96</v>
      </c>
      <c r="E4" s="8">
        <v>92</v>
      </c>
      <c r="F4" s="7">
        <v>92</v>
      </c>
      <c r="G4" s="8">
        <v>100</v>
      </c>
      <c r="H4" s="8">
        <v>100</v>
      </c>
      <c r="I4" s="8" t="e">
        <v>#VALUE!</v>
      </c>
      <c r="J4" s="8">
        <v>100</v>
      </c>
      <c r="K4" s="8">
        <v>100</v>
      </c>
      <c r="L4" s="8">
        <v>100</v>
      </c>
      <c r="M4" s="8">
        <v>100</v>
      </c>
      <c r="N4" s="8">
        <v>100</v>
      </c>
      <c r="O4" s="8">
        <v>84</v>
      </c>
      <c r="P4" s="8">
        <v>84</v>
      </c>
      <c r="Q4" s="8">
        <v>96</v>
      </c>
      <c r="R4" s="7">
        <v>92</v>
      </c>
      <c r="S4" s="8">
        <v>100</v>
      </c>
      <c r="T4" s="8">
        <v>100</v>
      </c>
      <c r="U4" s="8" t="e">
        <v>#VALUE!</v>
      </c>
      <c r="V4" s="8">
        <v>100</v>
      </c>
      <c r="W4" s="8">
        <v>100</v>
      </c>
      <c r="X4" s="8">
        <v>100</v>
      </c>
      <c r="Y4" s="8">
        <v>100</v>
      </c>
      <c r="Z4" s="8">
        <v>100</v>
      </c>
      <c r="AA4" s="8">
        <v>76</v>
      </c>
      <c r="AB4" s="8">
        <v>60</v>
      </c>
      <c r="AC4" s="8">
        <v>56.000000000000007</v>
      </c>
      <c r="AD4" s="7">
        <v>80</v>
      </c>
      <c r="AE4" s="8">
        <v>100</v>
      </c>
      <c r="AF4" s="8">
        <v>100</v>
      </c>
      <c r="AG4" s="8">
        <v>100</v>
      </c>
      <c r="AH4" s="8">
        <v>96</v>
      </c>
      <c r="AI4" s="8">
        <v>92</v>
      </c>
      <c r="AJ4" s="8">
        <v>80</v>
      </c>
      <c r="AK4" s="8">
        <v>100</v>
      </c>
      <c r="AL4" s="8">
        <v>100</v>
      </c>
      <c r="AM4" s="7">
        <v>88</v>
      </c>
      <c r="AN4" s="7">
        <v>80</v>
      </c>
      <c r="AO4" s="7">
        <v>92</v>
      </c>
      <c r="AP4" s="7">
        <v>96</v>
      </c>
      <c r="AQ4" s="8">
        <v>100</v>
      </c>
      <c r="AR4" s="8">
        <v>100</v>
      </c>
      <c r="AS4" s="8">
        <v>96</v>
      </c>
      <c r="AT4" s="8">
        <v>96</v>
      </c>
      <c r="AU4" s="8">
        <v>100</v>
      </c>
      <c r="AV4" s="8">
        <v>100</v>
      </c>
      <c r="AW4" s="8"/>
      <c r="AX4" s="25"/>
      <c r="AY4" s="6">
        <v>86</v>
      </c>
      <c r="AZ4" s="6">
        <v>85</v>
      </c>
      <c r="BA4" s="6">
        <v>71</v>
      </c>
      <c r="BB4" s="6">
        <v>83</v>
      </c>
      <c r="BC4" s="8">
        <v>100</v>
      </c>
      <c r="BD4" s="8">
        <v>100</v>
      </c>
      <c r="BE4" s="8">
        <v>71</v>
      </c>
      <c r="BF4" s="8">
        <v>92</v>
      </c>
      <c r="BG4" s="8">
        <v>93</v>
      </c>
      <c r="BH4" s="7">
        <v>81</v>
      </c>
      <c r="BI4" s="8">
        <v>100</v>
      </c>
      <c r="BJ4" s="8">
        <v>100</v>
      </c>
      <c r="BK4" s="7">
        <v>85</v>
      </c>
      <c r="BL4" s="7">
        <v>77</v>
      </c>
      <c r="BM4" s="7">
        <v>92</v>
      </c>
      <c r="BN4" s="7">
        <v>87</v>
      </c>
      <c r="BO4" s="8">
        <v>100</v>
      </c>
      <c r="BP4" s="8">
        <v>100</v>
      </c>
      <c r="BQ4" s="8">
        <v>74</v>
      </c>
      <c r="BR4" s="8">
        <v>91</v>
      </c>
      <c r="BS4" s="8">
        <v>83</v>
      </c>
      <c r="BT4" s="7">
        <v>93</v>
      </c>
      <c r="BU4" s="8">
        <v>100</v>
      </c>
      <c r="BV4" s="8">
        <v>100</v>
      </c>
      <c r="BW4" s="7">
        <v>68</v>
      </c>
      <c r="BX4" s="7">
        <v>78</v>
      </c>
      <c r="BY4" s="7">
        <v>90</v>
      </c>
      <c r="BZ4" s="7">
        <v>83</v>
      </c>
      <c r="CA4" s="8">
        <v>100</v>
      </c>
      <c r="CB4" s="8">
        <v>100</v>
      </c>
      <c r="CC4" s="7">
        <v>89</v>
      </c>
      <c r="CD4" s="7">
        <v>62</v>
      </c>
      <c r="CE4" s="7">
        <v>96</v>
      </c>
      <c r="CF4" s="7">
        <v>99</v>
      </c>
      <c r="CG4" s="8">
        <v>100</v>
      </c>
      <c r="CH4" s="8">
        <v>100</v>
      </c>
      <c r="CI4" s="7">
        <v>56.000000000000007</v>
      </c>
      <c r="CJ4" s="7">
        <v>94</v>
      </c>
      <c r="CK4" s="7">
        <v>75</v>
      </c>
      <c r="CL4" s="7">
        <v>61</v>
      </c>
      <c r="CM4" s="8">
        <v>100</v>
      </c>
      <c r="CN4" s="8">
        <v>100</v>
      </c>
      <c r="CO4" s="7">
        <v>96</v>
      </c>
      <c r="CP4" s="7">
        <v>82</v>
      </c>
      <c r="CQ4" s="7">
        <v>91</v>
      </c>
      <c r="CR4" s="7">
        <v>87</v>
      </c>
      <c r="CS4" s="8">
        <v>100</v>
      </c>
      <c r="CT4" s="8">
        <v>100</v>
      </c>
      <c r="CU4" s="8">
        <v>83</v>
      </c>
      <c r="CV4" s="8">
        <v>85</v>
      </c>
      <c r="CW4" s="8">
        <v>79</v>
      </c>
      <c r="CX4" s="7">
        <v>78</v>
      </c>
      <c r="CY4" s="8">
        <v>100</v>
      </c>
      <c r="CZ4" s="8">
        <v>100</v>
      </c>
      <c r="DA4" s="7">
        <v>75</v>
      </c>
      <c r="DB4" s="7">
        <v>82</v>
      </c>
      <c r="DC4" s="7">
        <v>77</v>
      </c>
      <c r="DD4" s="7">
        <v>73</v>
      </c>
      <c r="DE4" s="8">
        <v>100</v>
      </c>
      <c r="DF4" s="8">
        <v>100</v>
      </c>
      <c r="DG4" s="7">
        <v>98</v>
      </c>
      <c r="DH4" s="7">
        <v>93</v>
      </c>
      <c r="DI4" s="7">
        <v>96</v>
      </c>
      <c r="DJ4" s="7">
        <v>97</v>
      </c>
      <c r="DK4" s="8">
        <v>100</v>
      </c>
      <c r="DL4" s="8">
        <v>100</v>
      </c>
      <c r="DM4" s="7">
        <v>95</v>
      </c>
      <c r="DN4" s="7">
        <v>94</v>
      </c>
      <c r="DO4" s="7">
        <v>96</v>
      </c>
      <c r="DP4" s="7">
        <v>100</v>
      </c>
      <c r="DQ4" s="10"/>
      <c r="DR4" s="9"/>
      <c r="DS4" s="8">
        <v>80</v>
      </c>
      <c r="DT4" s="8">
        <v>92</v>
      </c>
      <c r="DU4" s="8">
        <v>80</v>
      </c>
      <c r="DV4" s="7">
        <v>92</v>
      </c>
      <c r="DW4" s="8">
        <v>100</v>
      </c>
      <c r="DX4" s="8">
        <v>100</v>
      </c>
      <c r="DY4" s="7">
        <v>96</v>
      </c>
      <c r="DZ4" s="8">
        <v>100</v>
      </c>
      <c r="EA4" s="8">
        <v>100</v>
      </c>
      <c r="EB4" s="8">
        <v>96</v>
      </c>
      <c r="EC4" s="8">
        <v>100</v>
      </c>
      <c r="ED4" s="8">
        <v>100</v>
      </c>
      <c r="EE4" s="8">
        <v>32</v>
      </c>
      <c r="EF4" s="8">
        <v>52</v>
      </c>
      <c r="EG4" s="7">
        <v>68</v>
      </c>
      <c r="EH4" s="7">
        <v>56.000000000000007</v>
      </c>
      <c r="EI4" s="8">
        <v>100</v>
      </c>
      <c r="EJ4" s="8">
        <v>100</v>
      </c>
      <c r="EK4" s="8">
        <v>56.000000000000007</v>
      </c>
      <c r="EL4" s="8">
        <v>68</v>
      </c>
      <c r="EM4" s="8">
        <v>56.000000000000007</v>
      </c>
      <c r="EN4" s="7">
        <v>76</v>
      </c>
      <c r="EO4" s="8">
        <v>100</v>
      </c>
      <c r="EP4" s="8">
        <v>100</v>
      </c>
      <c r="EQ4" s="8">
        <v>100</v>
      </c>
      <c r="ER4" s="8">
        <v>100</v>
      </c>
      <c r="ES4" s="8">
        <v>100</v>
      </c>
      <c r="ET4" s="8">
        <v>100</v>
      </c>
      <c r="EU4" s="8">
        <v>100</v>
      </c>
      <c r="EV4" s="8">
        <v>100</v>
      </c>
      <c r="EW4" s="8">
        <v>100</v>
      </c>
      <c r="EX4" s="8">
        <v>100</v>
      </c>
      <c r="EY4" s="8">
        <v>100</v>
      </c>
      <c r="EZ4" s="8">
        <v>100</v>
      </c>
      <c r="FA4" s="8">
        <v>100</v>
      </c>
      <c r="FB4" s="8">
        <v>100</v>
      </c>
      <c r="FC4" s="8">
        <v>96</v>
      </c>
      <c r="FD4" s="8">
        <v>84</v>
      </c>
      <c r="FE4" s="8">
        <v>84</v>
      </c>
      <c r="FF4" s="7">
        <v>96</v>
      </c>
      <c r="FG4" s="8">
        <v>100</v>
      </c>
      <c r="FH4" s="8">
        <v>100</v>
      </c>
      <c r="FI4" s="7">
        <v>96</v>
      </c>
      <c r="FJ4" s="8">
        <v>100</v>
      </c>
      <c r="FK4" s="8">
        <v>92</v>
      </c>
      <c r="FL4" s="8">
        <v>96</v>
      </c>
      <c r="FM4" s="8">
        <v>100</v>
      </c>
      <c r="FN4" s="8">
        <v>100</v>
      </c>
      <c r="FO4" s="8">
        <v>80</v>
      </c>
      <c r="FP4" s="7">
        <v>72</v>
      </c>
      <c r="FQ4" s="7">
        <v>56.000000000000007</v>
      </c>
      <c r="FR4" s="7">
        <v>76</v>
      </c>
      <c r="FS4" s="8">
        <v>100</v>
      </c>
      <c r="FT4" s="8">
        <v>100</v>
      </c>
      <c r="FU4" s="7">
        <v>96</v>
      </c>
      <c r="FV4" s="8">
        <v>100</v>
      </c>
      <c r="FW4" s="8">
        <v>96</v>
      </c>
      <c r="FX4" s="8">
        <v>88</v>
      </c>
      <c r="FY4" s="10"/>
      <c r="FZ4" s="9"/>
      <c r="GA4" s="8"/>
      <c r="GB4" s="8"/>
      <c r="GC4" s="8"/>
      <c r="GD4" s="8"/>
      <c r="GE4" s="10"/>
      <c r="GF4" s="9"/>
      <c r="GG4" s="8"/>
      <c r="GH4" s="8"/>
      <c r="GI4" s="8"/>
      <c r="GJ4" s="8"/>
      <c r="GK4" s="10"/>
    </row>
    <row r="5" spans="1:193" s="6" customFormat="1" x14ac:dyDescent="0.25">
      <c r="A5" s="6" t="s">
        <v>186</v>
      </c>
      <c r="B5" s="9"/>
      <c r="C5" s="8">
        <f>C2/25*100</f>
        <v>96</v>
      </c>
      <c r="D5" s="8">
        <f t="shared" ref="D5:AV5" si="4">D2/25*100</f>
        <v>96</v>
      </c>
      <c r="E5" s="8">
        <f t="shared" si="4"/>
        <v>92</v>
      </c>
      <c r="F5" s="8">
        <f t="shared" si="4"/>
        <v>92</v>
      </c>
      <c r="G5" s="8">
        <f t="shared" si="4"/>
        <v>100</v>
      </c>
      <c r="H5" s="8">
        <f t="shared" si="4"/>
        <v>100</v>
      </c>
      <c r="I5" s="8" t="e">
        <f t="shared" si="4"/>
        <v>#VALUE!</v>
      </c>
      <c r="J5" s="8">
        <f t="shared" si="4"/>
        <v>100</v>
      </c>
      <c r="K5" s="8">
        <f t="shared" si="4"/>
        <v>100</v>
      </c>
      <c r="L5" s="8">
        <f t="shared" si="4"/>
        <v>100</v>
      </c>
      <c r="M5" s="8">
        <f t="shared" si="4"/>
        <v>100</v>
      </c>
      <c r="N5" s="8">
        <f t="shared" si="4"/>
        <v>100</v>
      </c>
      <c r="O5" s="8">
        <f t="shared" si="4"/>
        <v>84</v>
      </c>
      <c r="P5" s="8">
        <f t="shared" si="4"/>
        <v>84</v>
      </c>
      <c r="Q5" s="8">
        <f t="shared" si="4"/>
        <v>96</v>
      </c>
      <c r="R5" s="8">
        <f t="shared" si="4"/>
        <v>92</v>
      </c>
      <c r="S5" s="8">
        <f t="shared" si="4"/>
        <v>100</v>
      </c>
      <c r="T5" s="8">
        <f t="shared" si="4"/>
        <v>100</v>
      </c>
      <c r="U5" s="8" t="e">
        <f t="shared" si="4"/>
        <v>#VALUE!</v>
      </c>
      <c r="V5" s="8">
        <f t="shared" si="4"/>
        <v>100</v>
      </c>
      <c r="W5" s="8">
        <f t="shared" si="4"/>
        <v>100</v>
      </c>
      <c r="X5" s="8">
        <f t="shared" si="4"/>
        <v>100</v>
      </c>
      <c r="Y5" s="8">
        <f t="shared" si="4"/>
        <v>100</v>
      </c>
      <c r="Z5" s="8">
        <f t="shared" si="4"/>
        <v>100</v>
      </c>
      <c r="AA5" s="8">
        <f t="shared" si="4"/>
        <v>76</v>
      </c>
      <c r="AB5" s="8">
        <f t="shared" si="4"/>
        <v>60</v>
      </c>
      <c r="AC5" s="8">
        <f t="shared" si="4"/>
        <v>56.000000000000007</v>
      </c>
      <c r="AD5" s="8">
        <f t="shared" si="4"/>
        <v>80</v>
      </c>
      <c r="AE5" s="8">
        <f t="shared" si="4"/>
        <v>100</v>
      </c>
      <c r="AF5" s="8">
        <f t="shared" si="4"/>
        <v>100</v>
      </c>
      <c r="AG5" s="8">
        <f t="shared" si="4"/>
        <v>100</v>
      </c>
      <c r="AH5" s="8">
        <f t="shared" si="4"/>
        <v>96</v>
      </c>
      <c r="AI5" s="8">
        <f t="shared" si="4"/>
        <v>92</v>
      </c>
      <c r="AJ5" s="8">
        <f t="shared" si="4"/>
        <v>80</v>
      </c>
      <c r="AK5" s="8">
        <f t="shared" si="4"/>
        <v>100</v>
      </c>
      <c r="AL5" s="8">
        <f t="shared" si="4"/>
        <v>100</v>
      </c>
      <c r="AM5" s="8">
        <f t="shared" si="4"/>
        <v>88</v>
      </c>
      <c r="AN5" s="8">
        <f t="shared" si="4"/>
        <v>80</v>
      </c>
      <c r="AO5" s="8">
        <f t="shared" si="4"/>
        <v>92</v>
      </c>
      <c r="AP5" s="8">
        <f t="shared" si="4"/>
        <v>96</v>
      </c>
      <c r="AQ5" s="8">
        <f t="shared" si="4"/>
        <v>100</v>
      </c>
      <c r="AR5" s="8">
        <f t="shared" si="4"/>
        <v>100</v>
      </c>
      <c r="AS5" s="8">
        <f t="shared" si="4"/>
        <v>96</v>
      </c>
      <c r="AT5" s="8">
        <f t="shared" si="4"/>
        <v>96</v>
      </c>
      <c r="AU5" s="8">
        <f t="shared" si="4"/>
        <v>100</v>
      </c>
      <c r="AV5" s="8">
        <f t="shared" si="4"/>
        <v>100</v>
      </c>
      <c r="AW5" s="8"/>
      <c r="AX5" s="25"/>
      <c r="AY5" s="6">
        <f>AY2/100*100</f>
        <v>86</v>
      </c>
      <c r="AZ5" s="6">
        <f t="shared" ref="AZ5:DK5" si="5">AZ2/100*100</f>
        <v>85</v>
      </c>
      <c r="BA5" s="6">
        <f t="shared" si="5"/>
        <v>71</v>
      </c>
      <c r="BB5" s="6">
        <f t="shared" si="5"/>
        <v>83</v>
      </c>
      <c r="BC5" s="6">
        <f t="shared" si="5"/>
        <v>100</v>
      </c>
      <c r="BD5" s="6">
        <f t="shared" si="5"/>
        <v>100</v>
      </c>
      <c r="BE5" s="6">
        <f t="shared" si="5"/>
        <v>71</v>
      </c>
      <c r="BF5" s="6">
        <f t="shared" si="5"/>
        <v>92</v>
      </c>
      <c r="BG5" s="6">
        <f t="shared" si="5"/>
        <v>93</v>
      </c>
      <c r="BH5" s="6">
        <f t="shared" si="5"/>
        <v>81</v>
      </c>
      <c r="BI5" s="6">
        <f t="shared" si="5"/>
        <v>100</v>
      </c>
      <c r="BJ5" s="6">
        <f t="shared" si="5"/>
        <v>100</v>
      </c>
      <c r="BK5" s="6">
        <f t="shared" si="5"/>
        <v>85</v>
      </c>
      <c r="BL5" s="6">
        <f t="shared" si="5"/>
        <v>77</v>
      </c>
      <c r="BM5" s="6">
        <f t="shared" si="5"/>
        <v>92</v>
      </c>
      <c r="BN5" s="6">
        <f t="shared" si="5"/>
        <v>87</v>
      </c>
      <c r="BO5" s="6">
        <f t="shared" si="5"/>
        <v>100</v>
      </c>
      <c r="BP5" s="6">
        <f t="shared" si="5"/>
        <v>100</v>
      </c>
      <c r="BQ5" s="6">
        <f t="shared" si="5"/>
        <v>74</v>
      </c>
      <c r="BR5" s="6">
        <f t="shared" si="5"/>
        <v>91</v>
      </c>
      <c r="BS5" s="6">
        <f t="shared" si="5"/>
        <v>83</v>
      </c>
      <c r="BT5" s="6">
        <f t="shared" si="5"/>
        <v>93</v>
      </c>
      <c r="BU5" s="6">
        <f t="shared" si="5"/>
        <v>100</v>
      </c>
      <c r="BV5" s="6">
        <f t="shared" si="5"/>
        <v>100</v>
      </c>
      <c r="BW5" s="6">
        <f t="shared" si="5"/>
        <v>68</v>
      </c>
      <c r="BX5" s="6">
        <f t="shared" si="5"/>
        <v>78</v>
      </c>
      <c r="BY5" s="6">
        <f t="shared" si="5"/>
        <v>90</v>
      </c>
      <c r="BZ5" s="6">
        <f t="shared" si="5"/>
        <v>83</v>
      </c>
      <c r="CA5" s="6">
        <f t="shared" si="5"/>
        <v>100</v>
      </c>
      <c r="CB5" s="6">
        <f t="shared" si="5"/>
        <v>100</v>
      </c>
      <c r="CC5" s="6">
        <f t="shared" si="5"/>
        <v>89</v>
      </c>
      <c r="CD5" s="6">
        <f t="shared" si="5"/>
        <v>62</v>
      </c>
      <c r="CE5" s="6">
        <f t="shared" si="5"/>
        <v>96</v>
      </c>
      <c r="CF5" s="6">
        <f t="shared" si="5"/>
        <v>99</v>
      </c>
      <c r="CG5" s="6">
        <f t="shared" si="5"/>
        <v>100</v>
      </c>
      <c r="CH5" s="6">
        <f t="shared" si="5"/>
        <v>100</v>
      </c>
      <c r="CI5" s="6">
        <f t="shared" si="5"/>
        <v>56.000000000000007</v>
      </c>
      <c r="CJ5" s="6">
        <f t="shared" si="5"/>
        <v>94</v>
      </c>
      <c r="CK5" s="6">
        <f t="shared" si="5"/>
        <v>75</v>
      </c>
      <c r="CL5" s="6">
        <f t="shared" si="5"/>
        <v>61</v>
      </c>
      <c r="CM5" s="6">
        <f t="shared" si="5"/>
        <v>100</v>
      </c>
      <c r="CN5" s="6">
        <f t="shared" si="5"/>
        <v>100</v>
      </c>
      <c r="CO5" s="6">
        <f t="shared" si="5"/>
        <v>96</v>
      </c>
      <c r="CP5" s="6">
        <f t="shared" si="5"/>
        <v>82</v>
      </c>
      <c r="CQ5" s="6">
        <f t="shared" si="5"/>
        <v>91</v>
      </c>
      <c r="CR5" s="6">
        <f t="shared" si="5"/>
        <v>87</v>
      </c>
      <c r="CS5" s="6">
        <f t="shared" si="5"/>
        <v>100</v>
      </c>
      <c r="CT5" s="6">
        <f t="shared" si="5"/>
        <v>100</v>
      </c>
      <c r="CU5" s="6">
        <f t="shared" si="5"/>
        <v>83</v>
      </c>
      <c r="CV5" s="6">
        <f t="shared" si="5"/>
        <v>85</v>
      </c>
      <c r="CW5" s="6">
        <f t="shared" si="5"/>
        <v>79</v>
      </c>
      <c r="CX5" s="6">
        <f t="shared" si="5"/>
        <v>78</v>
      </c>
      <c r="CY5" s="6">
        <f t="shared" si="5"/>
        <v>100</v>
      </c>
      <c r="CZ5" s="6">
        <f t="shared" si="5"/>
        <v>100</v>
      </c>
      <c r="DA5" s="6">
        <f t="shared" si="5"/>
        <v>75</v>
      </c>
      <c r="DB5" s="6">
        <f t="shared" si="5"/>
        <v>82</v>
      </c>
      <c r="DC5" s="6">
        <f t="shared" si="5"/>
        <v>77</v>
      </c>
      <c r="DD5" s="6">
        <f t="shared" si="5"/>
        <v>73</v>
      </c>
      <c r="DE5" s="6">
        <f t="shared" si="5"/>
        <v>100</v>
      </c>
      <c r="DF5" s="6">
        <f t="shared" si="5"/>
        <v>100</v>
      </c>
      <c r="DG5" s="6">
        <f t="shared" si="5"/>
        <v>98</v>
      </c>
      <c r="DH5" s="6">
        <f t="shared" si="5"/>
        <v>93</v>
      </c>
      <c r="DI5" s="6">
        <f t="shared" si="5"/>
        <v>96</v>
      </c>
      <c r="DJ5" s="6">
        <f t="shared" si="5"/>
        <v>97</v>
      </c>
      <c r="DK5" s="6">
        <f t="shared" si="5"/>
        <v>100</v>
      </c>
      <c r="DL5" s="6">
        <f t="shared" ref="DL5:DP5" si="6">DL2/100*100</f>
        <v>100</v>
      </c>
      <c r="DM5" s="6">
        <f t="shared" si="6"/>
        <v>95</v>
      </c>
      <c r="DN5" s="6">
        <f t="shared" si="6"/>
        <v>94</v>
      </c>
      <c r="DO5" s="6">
        <f t="shared" si="6"/>
        <v>96</v>
      </c>
      <c r="DP5" s="6">
        <f t="shared" si="6"/>
        <v>100</v>
      </c>
      <c r="DQ5" s="10"/>
      <c r="DR5" s="9"/>
      <c r="DS5" s="8">
        <f>DS2/25*100</f>
        <v>80</v>
      </c>
      <c r="DT5" s="8">
        <f t="shared" ref="DT5:FX5" si="7">DT2/25*100</f>
        <v>92</v>
      </c>
      <c r="DU5" s="8">
        <f t="shared" si="7"/>
        <v>80</v>
      </c>
      <c r="DV5" s="8">
        <f t="shared" si="7"/>
        <v>92</v>
      </c>
      <c r="DW5" s="8">
        <f t="shared" si="7"/>
        <v>100</v>
      </c>
      <c r="DX5" s="8">
        <f t="shared" si="7"/>
        <v>100</v>
      </c>
      <c r="DY5" s="8">
        <f t="shared" si="7"/>
        <v>96</v>
      </c>
      <c r="DZ5" s="8">
        <f t="shared" si="7"/>
        <v>100</v>
      </c>
      <c r="EA5" s="8">
        <f t="shared" si="7"/>
        <v>100</v>
      </c>
      <c r="EB5" s="8">
        <f t="shared" si="7"/>
        <v>96</v>
      </c>
      <c r="EC5" s="8">
        <f t="shared" si="7"/>
        <v>100</v>
      </c>
      <c r="ED5" s="8">
        <f t="shared" si="7"/>
        <v>100</v>
      </c>
      <c r="EE5" s="8">
        <f t="shared" si="7"/>
        <v>32</v>
      </c>
      <c r="EF5" s="8">
        <f t="shared" si="7"/>
        <v>52</v>
      </c>
      <c r="EG5" s="8">
        <f t="shared" si="7"/>
        <v>68</v>
      </c>
      <c r="EH5" s="8">
        <f t="shared" si="7"/>
        <v>56.000000000000007</v>
      </c>
      <c r="EI5" s="8">
        <f t="shared" si="7"/>
        <v>100</v>
      </c>
      <c r="EJ5" s="8">
        <f t="shared" si="7"/>
        <v>100</v>
      </c>
      <c r="EK5" s="8">
        <f t="shared" si="7"/>
        <v>56.000000000000007</v>
      </c>
      <c r="EL5" s="8">
        <f t="shared" si="7"/>
        <v>68</v>
      </c>
      <c r="EM5" s="8">
        <f t="shared" si="7"/>
        <v>56.000000000000007</v>
      </c>
      <c r="EN5" s="8">
        <f t="shared" si="7"/>
        <v>76</v>
      </c>
      <c r="EO5" s="8">
        <f t="shared" si="7"/>
        <v>100</v>
      </c>
      <c r="EP5" s="8">
        <f t="shared" si="7"/>
        <v>100</v>
      </c>
      <c r="EQ5" s="8">
        <f t="shared" si="7"/>
        <v>100</v>
      </c>
      <c r="ER5" s="8">
        <f t="shared" si="7"/>
        <v>100</v>
      </c>
      <c r="ES5" s="8">
        <f t="shared" si="7"/>
        <v>100</v>
      </c>
      <c r="ET5" s="8">
        <f t="shared" si="7"/>
        <v>100</v>
      </c>
      <c r="EU5" s="8">
        <f t="shared" si="7"/>
        <v>100</v>
      </c>
      <c r="EV5" s="8">
        <f t="shared" si="7"/>
        <v>100</v>
      </c>
      <c r="EW5" s="8">
        <f t="shared" si="7"/>
        <v>100</v>
      </c>
      <c r="EX5" s="8">
        <f t="shared" si="7"/>
        <v>100</v>
      </c>
      <c r="EY5" s="8">
        <f t="shared" si="7"/>
        <v>100</v>
      </c>
      <c r="EZ5" s="8">
        <f t="shared" si="7"/>
        <v>100</v>
      </c>
      <c r="FA5" s="8">
        <f t="shared" si="7"/>
        <v>100</v>
      </c>
      <c r="FB5" s="8">
        <f t="shared" si="7"/>
        <v>100</v>
      </c>
      <c r="FC5" s="8">
        <f t="shared" si="7"/>
        <v>96</v>
      </c>
      <c r="FD5" s="8">
        <f t="shared" si="7"/>
        <v>84</v>
      </c>
      <c r="FE5" s="8">
        <f t="shared" si="7"/>
        <v>84</v>
      </c>
      <c r="FF5" s="8">
        <f t="shared" si="7"/>
        <v>96</v>
      </c>
      <c r="FG5" s="8">
        <f t="shared" si="7"/>
        <v>100</v>
      </c>
      <c r="FH5" s="8">
        <f t="shared" si="7"/>
        <v>100</v>
      </c>
      <c r="FI5" s="8">
        <f t="shared" si="7"/>
        <v>96</v>
      </c>
      <c r="FJ5" s="8">
        <f t="shared" si="7"/>
        <v>100</v>
      </c>
      <c r="FK5" s="8">
        <f t="shared" si="7"/>
        <v>92</v>
      </c>
      <c r="FL5" s="8">
        <f t="shared" si="7"/>
        <v>96</v>
      </c>
      <c r="FM5" s="8">
        <f t="shared" si="7"/>
        <v>100</v>
      </c>
      <c r="FN5" s="8">
        <f t="shared" si="7"/>
        <v>100</v>
      </c>
      <c r="FO5" s="8">
        <f t="shared" si="7"/>
        <v>80</v>
      </c>
      <c r="FP5" s="8">
        <f t="shared" si="7"/>
        <v>72</v>
      </c>
      <c r="FQ5" s="8">
        <f t="shared" si="7"/>
        <v>56.000000000000007</v>
      </c>
      <c r="FR5" s="8">
        <f t="shared" si="7"/>
        <v>76</v>
      </c>
      <c r="FS5" s="8">
        <f t="shared" si="7"/>
        <v>100</v>
      </c>
      <c r="FT5" s="8">
        <f t="shared" si="7"/>
        <v>100</v>
      </c>
      <c r="FU5" s="8">
        <f t="shared" si="7"/>
        <v>96</v>
      </c>
      <c r="FV5" s="8">
        <f t="shared" si="7"/>
        <v>100</v>
      </c>
      <c r="FW5" s="8">
        <f t="shared" si="7"/>
        <v>96</v>
      </c>
      <c r="FX5" s="8">
        <f t="shared" si="7"/>
        <v>88</v>
      </c>
      <c r="FY5" s="10"/>
      <c r="FZ5" s="9"/>
      <c r="GA5" s="8"/>
      <c r="GB5" s="8"/>
      <c r="GC5" s="8"/>
      <c r="GD5" s="8"/>
      <c r="GE5" s="10"/>
      <c r="GF5" s="9"/>
      <c r="GG5" s="8"/>
      <c r="GH5" s="8"/>
      <c r="GI5" s="8"/>
      <c r="GJ5" s="8"/>
      <c r="GK5" s="10"/>
    </row>
    <row r="6" spans="1:193" x14ac:dyDescent="0.25">
      <c r="A6" s="6" t="s">
        <v>81</v>
      </c>
      <c r="B6" s="9"/>
      <c r="C6" s="8"/>
      <c r="D6" s="8"/>
      <c r="E6" s="8"/>
      <c r="F6" s="8"/>
      <c r="G6" s="10"/>
      <c r="H6" s="9"/>
      <c r="I6" s="8"/>
      <c r="J6" s="8"/>
      <c r="K6" s="8"/>
      <c r="L6" s="8"/>
      <c r="M6" s="10"/>
      <c r="N6" s="9"/>
      <c r="O6" s="8"/>
      <c r="P6" s="8"/>
      <c r="Q6" s="8"/>
      <c r="R6" s="8"/>
      <c r="S6" s="10"/>
      <c r="T6" s="9"/>
      <c r="U6" s="8"/>
      <c r="V6" s="8"/>
      <c r="W6" s="8"/>
      <c r="X6" s="8"/>
      <c r="Y6" s="10"/>
      <c r="Z6" s="9"/>
      <c r="AA6" s="8"/>
      <c r="AB6" s="8"/>
      <c r="AC6" s="8"/>
      <c r="AD6" s="8"/>
      <c r="AE6" s="10"/>
      <c r="AF6" s="9"/>
      <c r="AG6" s="8">
        <v>10</v>
      </c>
      <c r="AH6" s="8">
        <v>15</v>
      </c>
      <c r="AI6" s="8">
        <v>10</v>
      </c>
      <c r="AJ6" s="7">
        <v>16</v>
      </c>
      <c r="AK6" s="10"/>
      <c r="AL6" s="8"/>
      <c r="AM6" s="8"/>
      <c r="AN6" s="8"/>
      <c r="AO6" s="8"/>
      <c r="AP6" s="8"/>
      <c r="AQ6" s="14"/>
      <c r="AR6" s="8"/>
      <c r="AS6" s="8"/>
      <c r="AT6" s="8"/>
      <c r="AU6" s="8"/>
      <c r="AV6" s="8"/>
      <c r="AW6" s="8"/>
      <c r="AX6" s="25"/>
      <c r="BC6" s="10"/>
      <c r="BD6" s="9"/>
      <c r="BE6" s="8"/>
      <c r="BF6" s="8"/>
      <c r="BG6" s="8"/>
      <c r="BH6" s="8"/>
      <c r="BI6" s="10"/>
      <c r="BJ6" s="9"/>
      <c r="BK6" s="8"/>
      <c r="BL6" s="8"/>
      <c r="BM6" s="8"/>
      <c r="BN6" s="8"/>
      <c r="BO6" s="10"/>
      <c r="BP6" s="9"/>
      <c r="BQ6" s="8"/>
      <c r="BR6" s="8"/>
      <c r="BS6" s="8"/>
      <c r="BT6" s="8"/>
      <c r="BU6" s="10"/>
      <c r="BV6" s="9"/>
      <c r="BW6" s="8"/>
      <c r="BX6" s="8"/>
      <c r="BY6" s="8"/>
      <c r="BZ6" s="8"/>
      <c r="CA6" s="10"/>
      <c r="CB6" s="9"/>
      <c r="CC6" s="8">
        <v>2</v>
      </c>
      <c r="CD6" s="8">
        <v>4</v>
      </c>
      <c r="CE6" s="8"/>
      <c r="CF6" s="8"/>
      <c r="CG6" s="10"/>
      <c r="CH6" s="9"/>
      <c r="CI6" s="8"/>
      <c r="CJ6" s="8"/>
      <c r="CK6" s="8"/>
      <c r="CL6" s="8"/>
      <c r="CM6" s="10"/>
      <c r="CN6" s="9"/>
      <c r="CO6" s="8"/>
      <c r="CP6" s="8"/>
      <c r="CQ6" s="8"/>
      <c r="CR6" s="8"/>
      <c r="CS6" s="10"/>
      <c r="CT6" s="9"/>
      <c r="CU6" s="8"/>
      <c r="CV6" s="8"/>
      <c r="CW6" s="8"/>
      <c r="CX6" s="8"/>
      <c r="CY6" s="10"/>
      <c r="CZ6" s="9"/>
      <c r="DA6" s="8"/>
      <c r="DB6" s="8"/>
      <c r="DC6" s="8"/>
      <c r="DD6" s="8"/>
      <c r="DE6" s="10"/>
      <c r="DF6" s="9"/>
      <c r="DG6" s="8"/>
      <c r="DH6" s="8"/>
      <c r="DI6" s="8"/>
      <c r="DJ6" s="8"/>
      <c r="DK6" s="10"/>
      <c r="DL6" s="9"/>
      <c r="DM6" s="8"/>
      <c r="DN6" s="8"/>
      <c r="DO6" s="8"/>
      <c r="DP6" s="8"/>
      <c r="DQ6" s="10"/>
      <c r="DR6" s="9"/>
      <c r="DS6" s="8"/>
      <c r="DT6" s="8"/>
      <c r="DU6" s="8"/>
      <c r="DV6" s="8"/>
      <c r="DW6" s="10"/>
      <c r="DX6" s="9"/>
      <c r="DY6" s="8"/>
      <c r="DZ6" s="8"/>
      <c r="EA6" s="8"/>
      <c r="EB6" s="8"/>
      <c r="EC6" s="10"/>
      <c r="ED6" s="9"/>
      <c r="EE6" s="8"/>
      <c r="EF6" s="8"/>
      <c r="EG6" s="8"/>
      <c r="EH6" s="8"/>
      <c r="EI6" s="10"/>
      <c r="EJ6" s="9"/>
      <c r="EK6" s="8"/>
      <c r="EL6" s="8"/>
      <c r="EM6" s="8"/>
      <c r="EN6" s="8"/>
      <c r="EO6" s="10"/>
      <c r="EP6" s="9"/>
      <c r="EQ6" s="8"/>
      <c r="ER6" s="8"/>
      <c r="ES6" s="8"/>
      <c r="ET6" s="8"/>
      <c r="EU6" s="10"/>
      <c r="EV6" s="9"/>
      <c r="EW6" s="8"/>
      <c r="EX6" s="8"/>
      <c r="EY6" s="8"/>
      <c r="EZ6" s="8"/>
      <c r="FA6" s="10"/>
      <c r="FB6" s="9"/>
      <c r="FC6" s="8"/>
      <c r="FD6" s="8"/>
      <c r="FE6" s="8"/>
      <c r="FF6" s="8"/>
      <c r="FG6" s="10"/>
      <c r="FH6" s="9"/>
      <c r="FI6" s="8"/>
      <c r="FJ6" s="8"/>
      <c r="FK6" s="8"/>
      <c r="FL6" s="8"/>
      <c r="FM6" s="10"/>
      <c r="FN6" s="9"/>
      <c r="FO6" s="8"/>
      <c r="FP6" s="8"/>
      <c r="FQ6" s="8"/>
      <c r="FR6" s="8"/>
      <c r="FS6" s="10"/>
      <c r="FT6" s="9"/>
      <c r="FU6" s="8"/>
      <c r="FV6" s="8"/>
      <c r="FW6" s="8"/>
      <c r="FX6" s="8"/>
      <c r="FY6" s="10"/>
      <c r="FZ6" s="9"/>
      <c r="GA6" s="8"/>
      <c r="GB6" s="8"/>
      <c r="GC6" s="8"/>
      <c r="GD6" s="8"/>
      <c r="GE6" s="10"/>
      <c r="GF6" s="9"/>
      <c r="GG6" s="8"/>
      <c r="GH6" s="8"/>
      <c r="GI6" s="8"/>
      <c r="GJ6" s="8"/>
      <c r="GK6" s="10"/>
    </row>
    <row r="7" spans="1:193" x14ac:dyDescent="0.25">
      <c r="A7" s="6" t="s">
        <v>82</v>
      </c>
      <c r="B7" s="9"/>
      <c r="C7" s="8">
        <v>14</v>
      </c>
      <c r="D7" s="8">
        <v>19</v>
      </c>
      <c r="E7" s="8">
        <v>18</v>
      </c>
      <c r="F7" s="7">
        <v>14</v>
      </c>
      <c r="G7" s="10"/>
      <c r="H7" s="9"/>
      <c r="I7" s="8"/>
      <c r="J7" s="8"/>
      <c r="K7" s="8"/>
      <c r="L7" s="8"/>
      <c r="M7" s="10"/>
      <c r="N7" s="9"/>
      <c r="O7" s="8">
        <v>16</v>
      </c>
      <c r="P7" s="8">
        <v>14</v>
      </c>
      <c r="Q7" s="8">
        <v>19</v>
      </c>
      <c r="R7" s="7">
        <v>20</v>
      </c>
      <c r="S7" s="10"/>
      <c r="T7" s="9"/>
      <c r="U7" s="8"/>
      <c r="V7" s="8"/>
      <c r="W7" s="8"/>
      <c r="X7" s="8"/>
      <c r="Y7" s="10"/>
      <c r="Z7" s="9"/>
      <c r="AA7" s="8">
        <v>12</v>
      </c>
      <c r="AB7" s="8">
        <v>5</v>
      </c>
      <c r="AC7" s="8">
        <v>9</v>
      </c>
      <c r="AD7" s="7">
        <v>14</v>
      </c>
      <c r="AE7" s="10"/>
      <c r="AF7" s="9"/>
      <c r="AG7" s="8">
        <v>9</v>
      </c>
      <c r="AH7" s="8">
        <v>7</v>
      </c>
      <c r="AI7" s="8">
        <v>6</v>
      </c>
      <c r="AJ7" s="7">
        <v>4</v>
      </c>
      <c r="AK7" s="10"/>
      <c r="AL7" s="8"/>
      <c r="AM7" s="7">
        <v>12</v>
      </c>
      <c r="AN7" s="7">
        <v>11</v>
      </c>
      <c r="AO7" s="7">
        <v>15</v>
      </c>
      <c r="AP7" s="7">
        <v>16</v>
      </c>
      <c r="AQ7" s="14"/>
      <c r="AR7" s="8"/>
      <c r="AS7" s="8">
        <v>13</v>
      </c>
      <c r="AT7" s="8">
        <v>17</v>
      </c>
      <c r="AU7" s="8">
        <v>13</v>
      </c>
      <c r="AV7" s="7">
        <v>15</v>
      </c>
      <c r="AW7" s="8"/>
      <c r="AX7" s="25"/>
      <c r="AY7" s="7">
        <v>48</v>
      </c>
      <c r="AZ7" s="7">
        <v>57</v>
      </c>
      <c r="BA7" s="7">
        <v>45</v>
      </c>
      <c r="BB7" s="7">
        <v>53</v>
      </c>
      <c r="BC7" s="10"/>
      <c r="BD7" s="9"/>
      <c r="BE7" s="8">
        <v>38</v>
      </c>
      <c r="BF7" s="8">
        <v>48</v>
      </c>
      <c r="BG7" s="8">
        <v>49</v>
      </c>
      <c r="BH7" s="7">
        <v>48</v>
      </c>
      <c r="BI7" s="10"/>
      <c r="BJ7" s="9"/>
      <c r="BK7" s="7">
        <v>46</v>
      </c>
      <c r="BL7" s="7">
        <v>46</v>
      </c>
      <c r="BM7" s="7">
        <v>56</v>
      </c>
      <c r="BN7" s="7">
        <v>45</v>
      </c>
      <c r="BO7" s="10"/>
      <c r="BP7" s="9"/>
      <c r="BQ7" s="8">
        <v>39</v>
      </c>
      <c r="BR7" s="8">
        <v>48</v>
      </c>
      <c r="BS7" s="8">
        <v>37</v>
      </c>
      <c r="BT7" s="7">
        <v>58</v>
      </c>
      <c r="BU7" s="10"/>
      <c r="BV7" s="9"/>
      <c r="BW7" s="7">
        <v>28</v>
      </c>
      <c r="BX7" s="7">
        <v>31</v>
      </c>
      <c r="BY7" s="7">
        <v>22</v>
      </c>
      <c r="BZ7" s="7">
        <v>10</v>
      </c>
      <c r="CA7" s="10"/>
      <c r="CB7" s="9"/>
      <c r="CC7" s="7">
        <v>31</v>
      </c>
      <c r="CD7" s="8">
        <v>36</v>
      </c>
      <c r="CE7" s="7">
        <v>39</v>
      </c>
      <c r="CF7" s="7">
        <v>25</v>
      </c>
      <c r="CG7" s="10"/>
      <c r="CH7" s="9"/>
      <c r="CI7" s="7">
        <v>28</v>
      </c>
      <c r="CJ7" s="7">
        <v>70</v>
      </c>
      <c r="CK7" s="7">
        <v>42</v>
      </c>
      <c r="CL7" s="7">
        <v>35</v>
      </c>
      <c r="CM7" s="10"/>
      <c r="CN7" s="9"/>
      <c r="CO7" s="7">
        <v>41</v>
      </c>
      <c r="CP7" s="7">
        <v>57</v>
      </c>
      <c r="CQ7" s="7">
        <v>64</v>
      </c>
      <c r="CR7" s="7">
        <v>61</v>
      </c>
      <c r="CS7" s="10"/>
      <c r="CT7" s="9"/>
      <c r="CU7" s="8">
        <v>51</v>
      </c>
      <c r="CV7" s="8">
        <v>57</v>
      </c>
      <c r="CW7" s="8">
        <v>48</v>
      </c>
      <c r="CX7" s="7">
        <v>40</v>
      </c>
      <c r="CY7" s="10"/>
      <c r="CZ7" s="9"/>
      <c r="DA7" s="7">
        <v>50</v>
      </c>
      <c r="DB7" s="7">
        <v>62</v>
      </c>
      <c r="DC7" s="7">
        <v>56</v>
      </c>
      <c r="DD7" s="7">
        <v>52</v>
      </c>
      <c r="DE7" s="10"/>
      <c r="DF7" s="9"/>
      <c r="DG7" s="7">
        <v>50</v>
      </c>
      <c r="DH7" s="7">
        <v>50</v>
      </c>
      <c r="DI7" s="7">
        <v>41</v>
      </c>
      <c r="DJ7" s="7">
        <v>40</v>
      </c>
      <c r="DK7" s="10"/>
      <c r="DL7" s="9"/>
      <c r="DM7" s="7">
        <v>60</v>
      </c>
      <c r="DN7" s="7">
        <v>50</v>
      </c>
      <c r="DO7" s="7">
        <v>34</v>
      </c>
      <c r="DP7" s="7">
        <v>38</v>
      </c>
      <c r="DQ7" s="10"/>
      <c r="DR7" s="9"/>
      <c r="DS7" s="8">
        <v>15</v>
      </c>
      <c r="DT7" s="8">
        <v>19</v>
      </c>
      <c r="DU7" s="8">
        <v>15</v>
      </c>
      <c r="DV7" s="7">
        <v>19</v>
      </c>
      <c r="DW7" s="10"/>
      <c r="DX7" s="9"/>
      <c r="DY7" s="7">
        <v>22</v>
      </c>
      <c r="DZ7" s="7">
        <v>18</v>
      </c>
      <c r="EA7" s="7">
        <v>16</v>
      </c>
      <c r="EB7" s="7">
        <v>19</v>
      </c>
      <c r="EC7" s="10"/>
      <c r="ED7" s="9"/>
      <c r="EE7" s="7">
        <v>8</v>
      </c>
      <c r="EF7" s="7">
        <v>10</v>
      </c>
      <c r="EG7" s="7">
        <v>10</v>
      </c>
      <c r="EH7" s="7">
        <v>8</v>
      </c>
      <c r="EI7" s="10"/>
      <c r="EJ7" s="9"/>
      <c r="EK7" s="8">
        <v>14</v>
      </c>
      <c r="EL7" s="8">
        <v>12</v>
      </c>
      <c r="EM7" s="8">
        <v>8</v>
      </c>
      <c r="EN7" s="7">
        <v>13</v>
      </c>
      <c r="EO7" s="10"/>
      <c r="EP7" s="9"/>
      <c r="EQ7" s="8"/>
      <c r="ER7" s="8"/>
      <c r="ES7" s="8"/>
      <c r="ET7" s="8"/>
      <c r="EU7" s="10"/>
      <c r="EV7" s="9"/>
      <c r="EW7" s="8"/>
      <c r="EX7" s="8"/>
      <c r="EY7" s="8"/>
      <c r="EZ7" s="8"/>
      <c r="FA7" s="10"/>
      <c r="FB7" s="9"/>
      <c r="FC7" s="8">
        <v>23</v>
      </c>
      <c r="FD7" s="8">
        <v>19</v>
      </c>
      <c r="FE7" s="8">
        <v>18</v>
      </c>
      <c r="FF7" s="8"/>
      <c r="FG7" s="10"/>
      <c r="FH7" s="9"/>
      <c r="FI7" s="8">
        <v>23</v>
      </c>
      <c r="FJ7" s="8">
        <v>24</v>
      </c>
      <c r="FK7" s="8">
        <v>23</v>
      </c>
      <c r="FL7" s="7">
        <v>23</v>
      </c>
      <c r="FM7" s="10"/>
      <c r="FN7" s="9"/>
      <c r="FO7" s="7">
        <v>18</v>
      </c>
      <c r="FP7" s="7">
        <v>16</v>
      </c>
      <c r="FQ7" s="7">
        <v>14</v>
      </c>
      <c r="FR7" s="7">
        <v>14</v>
      </c>
      <c r="FS7" s="10"/>
      <c r="FT7" s="9"/>
      <c r="FU7" s="7">
        <v>22</v>
      </c>
      <c r="FV7" s="7">
        <v>23</v>
      </c>
      <c r="FW7" s="7">
        <v>22</v>
      </c>
      <c r="FX7" s="7">
        <v>19</v>
      </c>
      <c r="FY7" s="10"/>
      <c r="FZ7" s="9"/>
      <c r="GA7" s="8"/>
      <c r="GB7" s="8"/>
      <c r="GC7" s="8"/>
      <c r="GD7" s="8"/>
      <c r="GE7" s="10"/>
      <c r="GF7" s="9"/>
      <c r="GG7" s="8"/>
      <c r="GH7" s="8"/>
      <c r="GI7" s="8"/>
      <c r="GJ7" s="8"/>
      <c r="GK7" s="10"/>
    </row>
    <row r="8" spans="1:193" x14ac:dyDescent="0.25">
      <c r="A8" s="6" t="s">
        <v>83</v>
      </c>
      <c r="B8" s="9"/>
      <c r="C8" s="8">
        <v>4</v>
      </c>
      <c r="D8" s="8">
        <v>4</v>
      </c>
      <c r="E8" s="8">
        <v>4</v>
      </c>
      <c r="F8" s="7">
        <v>5</v>
      </c>
      <c r="G8" s="10"/>
      <c r="H8" s="9"/>
      <c r="I8" s="8"/>
      <c r="J8" s="8"/>
      <c r="K8" s="8"/>
      <c r="L8" s="8"/>
      <c r="M8" s="10"/>
      <c r="N8" s="9"/>
      <c r="O8" s="8">
        <v>5</v>
      </c>
      <c r="P8" s="8">
        <v>6</v>
      </c>
      <c r="Q8" s="8">
        <v>4</v>
      </c>
      <c r="R8" s="7">
        <v>3</v>
      </c>
      <c r="S8" s="10"/>
      <c r="T8" s="9"/>
      <c r="U8" s="8"/>
      <c r="V8" s="8"/>
      <c r="W8" s="8"/>
      <c r="X8" s="8"/>
      <c r="Y8" s="10"/>
      <c r="Z8" s="9"/>
      <c r="AA8" s="8">
        <v>5</v>
      </c>
      <c r="AB8" s="8">
        <v>5</v>
      </c>
      <c r="AC8" s="8">
        <v>3</v>
      </c>
      <c r="AD8" s="7">
        <v>4</v>
      </c>
      <c r="AE8" s="10"/>
      <c r="AF8" s="9"/>
      <c r="AG8" s="8">
        <v>5</v>
      </c>
      <c r="AH8" s="7">
        <v>2</v>
      </c>
      <c r="AI8" s="7">
        <v>4</v>
      </c>
      <c r="AJ8" s="8"/>
      <c r="AK8" s="10"/>
      <c r="AL8" s="8"/>
      <c r="AM8" s="8">
        <v>7</v>
      </c>
      <c r="AN8" s="8">
        <v>2</v>
      </c>
      <c r="AO8" s="8"/>
      <c r="AP8" s="8"/>
      <c r="AQ8" s="14"/>
      <c r="AR8" s="8"/>
      <c r="AS8" s="8">
        <v>10</v>
      </c>
      <c r="AT8" s="8">
        <v>7</v>
      </c>
      <c r="AU8" s="8">
        <v>11</v>
      </c>
      <c r="AV8" s="7">
        <v>7</v>
      </c>
      <c r="AW8" s="8"/>
      <c r="AX8" s="25"/>
      <c r="AY8" s="7">
        <v>4</v>
      </c>
      <c r="AZ8" s="7">
        <v>10</v>
      </c>
      <c r="BA8" s="7">
        <v>3</v>
      </c>
      <c r="BB8" s="7">
        <v>8</v>
      </c>
      <c r="BC8" s="10"/>
      <c r="BD8" s="9"/>
      <c r="BE8" s="8">
        <v>8</v>
      </c>
      <c r="BF8" s="8">
        <v>15</v>
      </c>
      <c r="BG8" s="8">
        <v>10</v>
      </c>
      <c r="BH8" s="7">
        <v>14</v>
      </c>
      <c r="BI8" s="10"/>
      <c r="BJ8" s="9"/>
      <c r="BK8" s="7">
        <v>6</v>
      </c>
      <c r="BL8" s="7">
        <v>8</v>
      </c>
      <c r="BM8" s="7">
        <v>8</v>
      </c>
      <c r="BN8" s="7">
        <v>10</v>
      </c>
      <c r="BO8" s="10"/>
      <c r="BP8" s="9"/>
      <c r="BQ8" s="8">
        <v>6</v>
      </c>
      <c r="BR8" s="8">
        <v>6</v>
      </c>
      <c r="BS8" s="8">
        <v>6</v>
      </c>
      <c r="BT8" s="7">
        <v>14</v>
      </c>
      <c r="BU8" s="10"/>
      <c r="BV8" s="9"/>
      <c r="BW8" s="7">
        <v>3</v>
      </c>
      <c r="BX8" s="7">
        <v>3</v>
      </c>
      <c r="BY8" s="7">
        <v>7</v>
      </c>
      <c r="BZ8" s="7">
        <v>9</v>
      </c>
      <c r="CA8" s="10"/>
      <c r="CB8" s="9"/>
      <c r="CC8" s="7">
        <v>5</v>
      </c>
      <c r="CD8" s="8">
        <v>7</v>
      </c>
      <c r="CE8" s="7">
        <v>6</v>
      </c>
      <c r="CF8" s="7">
        <v>7</v>
      </c>
      <c r="CG8" s="10"/>
      <c r="CH8" s="9"/>
      <c r="CI8" s="7">
        <v>5</v>
      </c>
      <c r="CJ8" s="7">
        <v>10</v>
      </c>
      <c r="CK8" s="7">
        <v>6</v>
      </c>
      <c r="CL8" s="7">
        <v>7</v>
      </c>
      <c r="CM8" s="10"/>
      <c r="CN8" s="9"/>
      <c r="CO8" s="7">
        <v>1</v>
      </c>
      <c r="CP8" s="7">
        <v>4</v>
      </c>
      <c r="CQ8" s="7">
        <v>6</v>
      </c>
      <c r="CR8" s="7">
        <v>10</v>
      </c>
      <c r="CS8" s="10"/>
      <c r="CT8" s="9"/>
      <c r="CU8" s="8">
        <v>18</v>
      </c>
      <c r="CV8" s="8">
        <v>7</v>
      </c>
      <c r="CW8" s="8">
        <v>10</v>
      </c>
      <c r="CX8" s="7">
        <v>14</v>
      </c>
      <c r="CY8" s="10"/>
      <c r="CZ8" s="9"/>
      <c r="DA8" s="7">
        <v>4</v>
      </c>
      <c r="DB8" s="7">
        <v>3</v>
      </c>
      <c r="DC8" s="7">
        <v>10</v>
      </c>
      <c r="DD8" s="7">
        <v>3</v>
      </c>
      <c r="DE8" s="10"/>
      <c r="DF8" s="9"/>
      <c r="DG8" s="7">
        <v>5</v>
      </c>
      <c r="DH8" s="7">
        <v>9</v>
      </c>
      <c r="DI8" s="7">
        <v>3</v>
      </c>
      <c r="DJ8" s="7">
        <v>4</v>
      </c>
      <c r="DK8" s="10"/>
      <c r="DL8" s="9"/>
      <c r="DM8" s="7">
        <v>5</v>
      </c>
      <c r="DN8" s="7">
        <v>5</v>
      </c>
      <c r="DO8" s="7">
        <v>5</v>
      </c>
      <c r="DP8" s="7">
        <v>3</v>
      </c>
      <c r="DQ8" s="10"/>
      <c r="DR8" s="9"/>
      <c r="DS8" s="8"/>
      <c r="DT8" s="8"/>
      <c r="DU8" s="8"/>
      <c r="DV8" s="8"/>
      <c r="DW8" s="10"/>
      <c r="DX8" s="9"/>
      <c r="DY8" s="8">
        <v>1</v>
      </c>
      <c r="DZ8" s="8"/>
      <c r="EA8" s="8"/>
      <c r="EB8" s="8"/>
      <c r="EC8" s="10"/>
      <c r="ED8" s="9"/>
      <c r="EE8" s="8"/>
      <c r="EF8" s="8"/>
      <c r="EG8" s="8"/>
      <c r="EH8" s="8">
        <v>3</v>
      </c>
      <c r="EI8" s="10"/>
      <c r="EJ8" s="9"/>
      <c r="EK8" s="8"/>
      <c r="EL8" s="8"/>
      <c r="EM8" s="8">
        <v>2</v>
      </c>
      <c r="EN8" s="8">
        <v>4</v>
      </c>
      <c r="EO8" s="10"/>
      <c r="EP8" s="9"/>
      <c r="EQ8" s="8"/>
      <c r="ER8" s="8"/>
      <c r="ES8" s="8"/>
      <c r="ET8" s="8"/>
      <c r="EU8" s="10"/>
      <c r="EV8" s="9"/>
      <c r="EW8" s="8"/>
      <c r="EX8" s="8"/>
      <c r="EY8" s="8"/>
      <c r="EZ8" s="8"/>
      <c r="FA8" s="10"/>
      <c r="FB8" s="9"/>
      <c r="FC8" s="8"/>
      <c r="FD8" s="8"/>
      <c r="FE8" s="8">
        <v>1</v>
      </c>
      <c r="FF8" s="8">
        <v>3</v>
      </c>
      <c r="FG8" s="10"/>
      <c r="FH8" s="9"/>
      <c r="FI8" s="8"/>
      <c r="FJ8" s="8"/>
      <c r="FK8" s="8"/>
      <c r="FL8" s="8"/>
      <c r="FM8" s="10"/>
      <c r="FN8" s="9"/>
      <c r="FO8" s="8"/>
      <c r="FP8" s="8"/>
      <c r="FQ8" s="8"/>
      <c r="FR8" s="8">
        <v>2</v>
      </c>
      <c r="FS8" s="10"/>
      <c r="FT8" s="9"/>
      <c r="FU8" s="8"/>
      <c r="FV8" s="8">
        <v>1</v>
      </c>
      <c r="FW8" s="8">
        <v>1</v>
      </c>
      <c r="FX8" s="8"/>
      <c r="FY8" s="10"/>
      <c r="FZ8" s="9"/>
      <c r="GA8" s="8"/>
      <c r="GB8" s="8"/>
      <c r="GC8" s="8"/>
      <c r="GD8" s="8"/>
      <c r="GE8" s="10"/>
      <c r="GF8" s="9"/>
      <c r="GG8" s="8"/>
      <c r="GH8" s="8"/>
      <c r="GI8" s="8"/>
      <c r="GJ8" s="8"/>
      <c r="GK8" s="10"/>
    </row>
    <row r="9" spans="1:193" x14ac:dyDescent="0.25">
      <c r="A9" s="6" t="s">
        <v>89</v>
      </c>
      <c r="B9" s="9"/>
      <c r="C9" s="8"/>
      <c r="D9" s="8"/>
      <c r="E9" s="8"/>
      <c r="F9" s="7">
        <v>4</v>
      </c>
      <c r="G9" s="10"/>
      <c r="H9" s="9"/>
      <c r="I9" s="8"/>
      <c r="J9" s="8"/>
      <c r="K9" s="8"/>
      <c r="L9" s="8"/>
      <c r="M9" s="10"/>
      <c r="N9" s="9"/>
      <c r="O9" s="8"/>
      <c r="P9" s="7">
        <v>1</v>
      </c>
      <c r="Q9" s="7">
        <v>1</v>
      </c>
      <c r="R9" s="8"/>
      <c r="S9" s="10"/>
      <c r="T9" s="9"/>
      <c r="U9" s="8"/>
      <c r="V9" s="8"/>
      <c r="W9" s="8"/>
      <c r="X9" s="8"/>
      <c r="Y9" s="10"/>
      <c r="Z9" s="9"/>
      <c r="AA9" s="7">
        <v>2</v>
      </c>
      <c r="AB9" s="7">
        <v>4</v>
      </c>
      <c r="AC9" s="8"/>
      <c r="AD9" s="7">
        <v>2</v>
      </c>
      <c r="AE9" s="10"/>
      <c r="AF9" s="9"/>
      <c r="AG9" s="8"/>
      <c r="AH9" s="8"/>
      <c r="AI9" s="7">
        <v>2</v>
      </c>
      <c r="AJ9" s="8"/>
      <c r="AK9" s="10"/>
      <c r="AL9" s="8"/>
      <c r="AM9" s="7">
        <v>3</v>
      </c>
      <c r="AN9" s="7">
        <v>7</v>
      </c>
      <c r="AO9" s="8">
        <v>8</v>
      </c>
      <c r="AP9" s="7">
        <v>8</v>
      </c>
      <c r="AQ9" s="14"/>
      <c r="AR9" s="8"/>
      <c r="AS9" s="7">
        <v>1</v>
      </c>
      <c r="AT9" s="8"/>
      <c r="AU9" s="8">
        <v>1</v>
      </c>
      <c r="AV9" s="8">
        <v>3</v>
      </c>
      <c r="AW9" s="8"/>
      <c r="AX9" s="25"/>
      <c r="BC9" s="10"/>
      <c r="BD9" s="9"/>
      <c r="BE9" s="8"/>
      <c r="BF9" s="8"/>
      <c r="BG9" s="8"/>
      <c r="BH9" s="8"/>
      <c r="BI9" s="10"/>
      <c r="BJ9" s="9"/>
      <c r="BK9" s="8"/>
      <c r="BL9" s="8"/>
      <c r="BM9" s="8"/>
      <c r="BN9" s="8"/>
      <c r="BO9" s="10"/>
      <c r="BP9" s="9"/>
      <c r="BQ9" s="8">
        <f>100-BQ10-BQ8-BQ7-BQ3</f>
        <v>20</v>
      </c>
      <c r="BR9" s="8">
        <f t="shared" ref="BR9:BZ9" si="8">100-BR10-BR8-BR7-BR3</f>
        <v>21</v>
      </c>
      <c r="BS9" s="8">
        <f t="shared" si="8"/>
        <v>24</v>
      </c>
      <c r="BT9" s="8">
        <f t="shared" si="8"/>
        <v>21</v>
      </c>
      <c r="BU9" s="8"/>
      <c r="BV9" s="8"/>
      <c r="BW9" s="8">
        <f t="shared" si="8"/>
        <v>28</v>
      </c>
      <c r="BX9" s="8">
        <f t="shared" si="8"/>
        <v>44</v>
      </c>
      <c r="BY9" s="8">
        <f t="shared" si="8"/>
        <v>44</v>
      </c>
      <c r="BZ9" s="8">
        <f t="shared" si="8"/>
        <v>50</v>
      </c>
      <c r="CA9" s="10"/>
      <c r="CB9" s="9"/>
      <c r="CC9" s="8"/>
      <c r="CD9" s="7">
        <v>12</v>
      </c>
      <c r="CE9" s="8"/>
      <c r="CF9" s="8"/>
      <c r="CG9" s="10"/>
      <c r="CH9" s="9"/>
      <c r="CI9" s="8"/>
      <c r="CJ9" s="8"/>
      <c r="CK9" s="8"/>
      <c r="CL9" s="8"/>
      <c r="CM9" s="10"/>
      <c r="CN9" s="9"/>
      <c r="CO9" s="8"/>
      <c r="CP9" s="8"/>
      <c r="CQ9" s="8"/>
      <c r="CR9" s="8"/>
      <c r="CS9" s="10"/>
      <c r="CT9" s="9"/>
      <c r="CU9" s="8"/>
      <c r="CV9" s="8"/>
      <c r="CW9" s="8"/>
      <c r="CX9" s="8"/>
      <c r="CY9" s="10"/>
      <c r="CZ9" s="9"/>
      <c r="DA9" s="8"/>
      <c r="DB9" s="8"/>
      <c r="DC9" s="8"/>
      <c r="DD9" s="8"/>
      <c r="DE9" s="10"/>
      <c r="DF9" s="9"/>
      <c r="DG9" s="8"/>
      <c r="DH9" s="8"/>
      <c r="DI9" s="8"/>
      <c r="DJ9" s="8"/>
      <c r="DK9" s="10"/>
      <c r="DL9" s="9"/>
      <c r="DM9" s="8"/>
      <c r="DN9" s="8"/>
      <c r="DO9" s="8"/>
      <c r="DP9" s="8"/>
      <c r="DQ9" s="10"/>
      <c r="DR9" s="9"/>
      <c r="DS9" s="8"/>
      <c r="DT9" s="8"/>
      <c r="DU9" s="8">
        <v>3</v>
      </c>
      <c r="DV9" s="8"/>
      <c r="DW9" s="10"/>
      <c r="DX9" s="9"/>
      <c r="DY9" s="8"/>
      <c r="DZ9" s="8">
        <v>7</v>
      </c>
      <c r="EA9" s="8">
        <v>3</v>
      </c>
      <c r="EB9" s="8">
        <v>5</v>
      </c>
      <c r="EC9" s="10"/>
      <c r="ED9" s="9"/>
      <c r="EE9" s="8"/>
      <c r="EF9" s="8"/>
      <c r="EG9" s="8"/>
      <c r="EH9" s="8"/>
      <c r="EI9" s="10"/>
      <c r="EJ9" s="9"/>
      <c r="EK9" s="8"/>
      <c r="EL9" s="8"/>
      <c r="EM9" s="8"/>
      <c r="EN9" s="8"/>
      <c r="EO9" s="10"/>
      <c r="EP9" s="9"/>
      <c r="EQ9" s="8"/>
      <c r="ER9" s="8"/>
      <c r="ES9" s="8"/>
      <c r="ET9" s="8"/>
      <c r="EU9" s="10"/>
      <c r="EV9" s="9"/>
      <c r="EW9" s="8"/>
      <c r="EX9" s="8"/>
      <c r="EY9" s="8"/>
      <c r="EZ9" s="8"/>
      <c r="FA9" s="10"/>
      <c r="FB9" s="9"/>
      <c r="FC9" s="8">
        <v>1</v>
      </c>
      <c r="FD9" s="8">
        <v>2</v>
      </c>
      <c r="FE9" s="7">
        <v>2</v>
      </c>
      <c r="FF9" s="8">
        <v>2</v>
      </c>
      <c r="FG9" s="10"/>
      <c r="FH9" s="9"/>
      <c r="FI9" s="8"/>
      <c r="FJ9" s="8"/>
      <c r="FK9" s="8"/>
      <c r="FL9" s="8"/>
      <c r="FM9" s="10"/>
      <c r="FN9" s="9"/>
      <c r="FO9" s="8"/>
      <c r="FP9" s="8"/>
      <c r="FQ9" s="8"/>
      <c r="FR9" s="7">
        <v>3</v>
      </c>
      <c r="FS9" s="10"/>
      <c r="FT9" s="9"/>
      <c r="FU9" s="8">
        <v>2</v>
      </c>
      <c r="FV9" s="8">
        <v>1</v>
      </c>
      <c r="FW9" s="7">
        <v>1</v>
      </c>
      <c r="FX9" s="8"/>
      <c r="FY9" s="10"/>
      <c r="FZ9" s="9"/>
      <c r="GA9" s="8"/>
      <c r="GB9" s="8"/>
      <c r="GC9" s="8"/>
      <c r="GD9" s="8"/>
      <c r="GE9" s="10"/>
      <c r="GF9" s="9"/>
      <c r="GG9" s="8"/>
      <c r="GH9" s="8"/>
      <c r="GI9" s="8"/>
      <c r="GJ9" s="8"/>
      <c r="GK9" s="10"/>
    </row>
    <row r="10" spans="1:193" x14ac:dyDescent="0.25">
      <c r="A10" s="6" t="s">
        <v>90</v>
      </c>
      <c r="B10" s="9"/>
      <c r="C10" s="7">
        <v>3</v>
      </c>
      <c r="D10" s="8">
        <v>1</v>
      </c>
      <c r="E10" s="8"/>
      <c r="F10" s="8"/>
      <c r="G10" s="10"/>
      <c r="H10" s="9"/>
      <c r="I10" s="8"/>
      <c r="J10" s="8"/>
      <c r="K10" s="8"/>
      <c r="L10" s="8"/>
      <c r="M10" s="10"/>
      <c r="N10" s="9"/>
      <c r="O10" s="8"/>
      <c r="P10" s="8"/>
      <c r="Q10" s="8"/>
      <c r="R10" s="8"/>
      <c r="S10" s="10"/>
      <c r="T10" s="9"/>
      <c r="U10" s="8"/>
      <c r="V10" s="8"/>
      <c r="W10" s="8"/>
      <c r="X10" s="8"/>
      <c r="Y10" s="10"/>
      <c r="Z10" s="9"/>
      <c r="AA10" s="8"/>
      <c r="AB10" s="7">
        <v>1</v>
      </c>
      <c r="AC10" s="7">
        <v>2</v>
      </c>
      <c r="AD10" s="8"/>
      <c r="AE10" s="10"/>
      <c r="AF10" s="9"/>
      <c r="AG10" s="8"/>
      <c r="AH10" s="8"/>
      <c r="AI10" s="8"/>
      <c r="AJ10" s="8"/>
      <c r="AK10" s="10"/>
      <c r="AL10" s="8"/>
      <c r="AM10" s="8"/>
      <c r="AN10" s="8"/>
      <c r="AO10" s="8"/>
      <c r="AP10" s="8"/>
      <c r="AQ10" s="14"/>
      <c r="AR10" s="8"/>
      <c r="AS10" s="8"/>
      <c r="AT10" s="8"/>
      <c r="AU10" s="8"/>
      <c r="AV10" s="8"/>
      <c r="AW10" s="8"/>
      <c r="AX10" s="25"/>
      <c r="AY10" s="8">
        <v>5</v>
      </c>
      <c r="AZ10" s="8">
        <v>3</v>
      </c>
      <c r="BA10" s="8">
        <v>8</v>
      </c>
      <c r="BB10" s="7">
        <v>8</v>
      </c>
      <c r="BC10" s="10"/>
      <c r="BD10" s="9"/>
      <c r="BE10" s="7">
        <v>10</v>
      </c>
      <c r="BF10" s="7">
        <v>4</v>
      </c>
      <c r="BG10" s="7">
        <v>14</v>
      </c>
      <c r="BH10" s="7">
        <v>7</v>
      </c>
      <c r="BI10" s="10"/>
      <c r="BJ10" s="9"/>
      <c r="BK10" s="7">
        <v>10</v>
      </c>
      <c r="BL10" s="7">
        <v>6</v>
      </c>
      <c r="BM10" s="7">
        <v>3</v>
      </c>
      <c r="BN10" s="7">
        <v>10</v>
      </c>
      <c r="BO10" s="10"/>
      <c r="BP10" s="9"/>
      <c r="BQ10" s="8">
        <v>9</v>
      </c>
      <c r="BR10" s="7">
        <v>16</v>
      </c>
      <c r="BS10" s="7">
        <v>16</v>
      </c>
      <c r="BT10" s="8"/>
      <c r="BU10" s="10"/>
      <c r="BV10" s="9"/>
      <c r="BW10" s="7">
        <v>9</v>
      </c>
      <c r="BX10" s="8"/>
      <c r="BY10" s="7">
        <v>17</v>
      </c>
      <c r="BZ10" s="7">
        <v>14</v>
      </c>
      <c r="CA10" s="10"/>
      <c r="CB10" s="9"/>
      <c r="CC10" s="7">
        <v>13</v>
      </c>
      <c r="CD10" s="7">
        <v>3</v>
      </c>
      <c r="CE10" s="7">
        <v>6</v>
      </c>
      <c r="CF10" s="7">
        <v>6</v>
      </c>
      <c r="CG10" s="10"/>
      <c r="CH10" s="9"/>
      <c r="CI10" s="7">
        <v>6</v>
      </c>
      <c r="CJ10" s="7">
        <v>4</v>
      </c>
      <c r="CK10" s="7">
        <v>7</v>
      </c>
      <c r="CL10" s="7">
        <v>4</v>
      </c>
      <c r="CM10" s="10"/>
      <c r="CN10" s="9"/>
      <c r="CO10" s="7">
        <v>8</v>
      </c>
      <c r="CP10" s="7">
        <v>4</v>
      </c>
      <c r="CQ10" s="7">
        <v>2</v>
      </c>
      <c r="CR10" s="7">
        <v>7</v>
      </c>
      <c r="CS10" s="10"/>
      <c r="CT10" s="9"/>
      <c r="CU10" s="7">
        <v>4</v>
      </c>
      <c r="CV10" s="7">
        <v>9</v>
      </c>
      <c r="CW10" s="8"/>
      <c r="CX10" s="7">
        <v>7</v>
      </c>
      <c r="CY10" s="10"/>
      <c r="CZ10" s="9"/>
      <c r="DA10" s="7">
        <v>3</v>
      </c>
      <c r="DB10" s="7">
        <v>8</v>
      </c>
      <c r="DC10" s="7">
        <v>3</v>
      </c>
      <c r="DD10" s="7">
        <v>4</v>
      </c>
      <c r="DE10" s="10"/>
      <c r="DF10" s="9"/>
      <c r="DG10" s="7">
        <v>6</v>
      </c>
      <c r="DH10" s="7">
        <v>7</v>
      </c>
      <c r="DI10" s="7">
        <v>5</v>
      </c>
      <c r="DJ10" s="7">
        <v>4</v>
      </c>
      <c r="DK10" s="10"/>
      <c r="DL10" s="9"/>
      <c r="DM10" s="7">
        <v>1</v>
      </c>
      <c r="DN10" s="7">
        <v>1</v>
      </c>
      <c r="DO10" s="7">
        <v>2</v>
      </c>
      <c r="DP10" s="7">
        <v>2</v>
      </c>
      <c r="DQ10" s="10"/>
      <c r="DR10" s="9"/>
      <c r="DS10" s="8">
        <v>1</v>
      </c>
      <c r="DT10" s="8"/>
      <c r="DU10" s="7">
        <v>2</v>
      </c>
      <c r="DV10" s="8">
        <v>2</v>
      </c>
      <c r="DW10" s="10"/>
      <c r="DX10" s="9"/>
      <c r="DY10" s="7">
        <v>1</v>
      </c>
      <c r="DZ10" s="8"/>
      <c r="EA10" s="8"/>
      <c r="EB10" s="8"/>
      <c r="EC10" s="10"/>
      <c r="ED10" s="9"/>
      <c r="EE10" s="8"/>
      <c r="EF10" s="8"/>
      <c r="EG10" s="8"/>
      <c r="EH10" s="8"/>
      <c r="EI10" s="10"/>
      <c r="EJ10" s="9"/>
      <c r="EK10" s="8"/>
      <c r="EL10" s="8">
        <v>4</v>
      </c>
      <c r="EM10" s="7">
        <v>4</v>
      </c>
      <c r="EN10" s="8"/>
      <c r="EO10" s="10"/>
      <c r="EP10" s="9"/>
      <c r="EQ10" s="8"/>
      <c r="ER10" s="8"/>
      <c r="ES10" s="8"/>
      <c r="ET10" s="8"/>
      <c r="EU10" s="10"/>
      <c r="EV10" s="9"/>
      <c r="EW10" s="8"/>
      <c r="EX10" s="8"/>
      <c r="EY10" s="8"/>
      <c r="EZ10" s="8"/>
      <c r="FA10" s="10"/>
      <c r="FB10" s="9"/>
      <c r="FC10" s="8"/>
      <c r="FD10" s="8"/>
      <c r="FE10" s="8"/>
      <c r="FF10" s="8"/>
      <c r="FG10" s="10"/>
      <c r="FH10" s="9"/>
      <c r="FI10" s="8">
        <v>1</v>
      </c>
      <c r="FJ10" s="8"/>
      <c r="FK10" s="8"/>
      <c r="FL10" s="8">
        <v>1</v>
      </c>
      <c r="FM10" s="10"/>
      <c r="FN10" s="9"/>
      <c r="FO10" s="8"/>
      <c r="FP10" s="8"/>
      <c r="FQ10" s="8"/>
      <c r="FR10" s="8"/>
      <c r="FS10" s="10"/>
      <c r="FT10" s="9"/>
      <c r="FU10" s="8"/>
      <c r="FV10" s="8"/>
      <c r="FW10" s="8"/>
      <c r="FX10" s="8"/>
      <c r="FY10" s="10"/>
      <c r="FZ10" s="9"/>
      <c r="GA10" s="8"/>
      <c r="GB10" s="8"/>
      <c r="GC10" s="8"/>
      <c r="GD10" s="8"/>
      <c r="GE10" s="10"/>
      <c r="GF10" s="9"/>
      <c r="GG10" s="8"/>
      <c r="GH10" s="8"/>
      <c r="GI10" s="8"/>
      <c r="GJ10" s="8"/>
      <c r="GK10" s="10"/>
    </row>
    <row r="11" spans="1:193" x14ac:dyDescent="0.25">
      <c r="A11" s="6" t="s">
        <v>84</v>
      </c>
      <c r="B11" s="9"/>
      <c r="C11" s="8"/>
      <c r="D11" s="8"/>
      <c r="E11" s="8"/>
      <c r="F11" s="8"/>
      <c r="G11" s="10"/>
      <c r="H11" s="9"/>
      <c r="I11" s="8"/>
      <c r="J11" s="8"/>
      <c r="K11" s="8"/>
      <c r="L11" s="8"/>
      <c r="M11" s="10"/>
      <c r="N11" s="9"/>
      <c r="O11" s="8"/>
      <c r="P11" s="8"/>
      <c r="Q11" s="8"/>
      <c r="R11" s="8"/>
      <c r="S11" s="10"/>
      <c r="T11" s="9"/>
      <c r="U11" s="8"/>
      <c r="V11" s="8"/>
      <c r="W11" s="8"/>
      <c r="X11" s="8"/>
      <c r="Y11" s="10"/>
      <c r="Z11" s="9"/>
      <c r="AA11" s="8"/>
      <c r="AB11" s="8"/>
      <c r="AC11" s="8"/>
      <c r="AD11" s="8"/>
      <c r="AE11" s="10"/>
      <c r="AF11" s="9"/>
      <c r="AG11" s="8"/>
      <c r="AH11" s="8"/>
      <c r="AI11" s="8"/>
      <c r="AJ11" s="8"/>
      <c r="AK11" s="10"/>
      <c r="AL11" s="8"/>
      <c r="AM11" s="8"/>
      <c r="AN11" s="8"/>
      <c r="AO11" s="8"/>
      <c r="AP11" s="8"/>
      <c r="AQ11" s="14"/>
      <c r="AR11" s="8"/>
      <c r="AS11" s="8"/>
      <c r="AT11" s="8"/>
      <c r="AU11" s="8"/>
      <c r="AV11" s="8"/>
      <c r="AW11" s="8"/>
      <c r="AX11" s="25"/>
      <c r="AY11" s="8"/>
      <c r="AZ11" s="8"/>
      <c r="BA11" s="8"/>
      <c r="BB11" s="8"/>
      <c r="BC11" s="10"/>
      <c r="BD11" s="9"/>
      <c r="BE11" s="8"/>
      <c r="BF11" s="8"/>
      <c r="BG11" s="8"/>
      <c r="BH11" s="8"/>
      <c r="BI11" s="10"/>
      <c r="BJ11" s="9"/>
      <c r="BK11" s="8"/>
      <c r="BL11" s="8"/>
      <c r="BM11" s="8"/>
      <c r="BN11" s="8"/>
      <c r="BO11" s="10"/>
      <c r="BP11" s="9"/>
      <c r="BQ11" s="8"/>
      <c r="BR11" s="8"/>
      <c r="BS11" s="8"/>
      <c r="BT11" s="8"/>
      <c r="BU11" s="10"/>
      <c r="BV11" s="9"/>
      <c r="BW11" s="8"/>
      <c r="BX11" s="8"/>
      <c r="BY11" s="8"/>
      <c r="BZ11" s="8"/>
      <c r="CA11" s="10"/>
      <c r="CB11" s="9"/>
      <c r="CC11" s="8"/>
      <c r="CD11" s="8"/>
      <c r="CE11" s="8"/>
      <c r="CF11" s="8"/>
      <c r="CG11" s="10"/>
      <c r="CH11" s="9"/>
      <c r="CI11" s="8"/>
      <c r="CJ11" s="8"/>
      <c r="CK11" s="8"/>
      <c r="CL11" s="8"/>
      <c r="CM11" s="10"/>
      <c r="CN11" s="9"/>
      <c r="CO11" s="8"/>
      <c r="CP11" s="8"/>
      <c r="CQ11" s="8"/>
      <c r="CR11" s="8"/>
      <c r="CS11" s="10"/>
      <c r="CT11" s="9"/>
      <c r="CU11" s="8"/>
      <c r="CV11" s="8"/>
      <c r="CW11" s="8"/>
      <c r="CX11" s="8"/>
      <c r="CY11" s="10"/>
      <c r="CZ11" s="9"/>
      <c r="DA11" s="8"/>
      <c r="DB11" s="8"/>
      <c r="DC11" s="8"/>
      <c r="DD11" s="8"/>
      <c r="DE11" s="10"/>
      <c r="DF11" s="9"/>
      <c r="DG11" s="8"/>
      <c r="DH11" s="8"/>
      <c r="DI11" s="8"/>
      <c r="DJ11" s="8"/>
      <c r="DK11" s="10"/>
      <c r="DL11" s="9"/>
      <c r="DM11" s="8"/>
      <c r="DN11" s="8"/>
      <c r="DO11" s="8"/>
      <c r="DP11" s="8"/>
      <c r="DQ11" s="10"/>
      <c r="DR11" s="9"/>
      <c r="DS11" s="8"/>
      <c r="DT11" s="8"/>
      <c r="DU11" s="8"/>
      <c r="DV11" s="8"/>
      <c r="DW11" s="10"/>
      <c r="DX11" s="9"/>
      <c r="DY11" s="8"/>
      <c r="DZ11" s="8"/>
      <c r="EA11" s="8"/>
      <c r="EB11" s="8"/>
      <c r="EC11" s="10"/>
      <c r="ED11" s="9"/>
      <c r="EE11" s="8"/>
      <c r="EF11" s="8"/>
      <c r="EG11" s="8"/>
      <c r="EH11" s="8"/>
      <c r="EI11" s="10"/>
      <c r="EJ11" s="9"/>
      <c r="EK11" s="8"/>
      <c r="EL11" s="8"/>
      <c r="EM11" s="8"/>
      <c r="EN11" s="8"/>
      <c r="EO11" s="10"/>
      <c r="EP11" s="9"/>
      <c r="EQ11" s="8"/>
      <c r="ER11" s="8"/>
      <c r="ES11" s="8"/>
      <c r="ET11" s="8"/>
      <c r="EU11" s="10"/>
      <c r="EV11" s="9"/>
      <c r="EW11" s="8"/>
      <c r="EX11" s="8"/>
      <c r="EY11" s="8"/>
      <c r="EZ11" s="8"/>
      <c r="FA11" s="10"/>
      <c r="FB11" s="9"/>
      <c r="FC11" s="8"/>
      <c r="FD11" s="8"/>
      <c r="FE11" s="8"/>
      <c r="FF11" s="8"/>
      <c r="FG11" s="10"/>
      <c r="FH11" s="9"/>
      <c r="FI11" s="8"/>
      <c r="FJ11" s="8"/>
      <c r="FK11" s="8"/>
      <c r="FL11" s="8"/>
      <c r="FM11" s="10"/>
      <c r="FN11" s="9"/>
      <c r="FO11" s="8"/>
      <c r="FP11" s="8"/>
      <c r="FQ11" s="8"/>
      <c r="FR11" s="8"/>
      <c r="FS11" s="10"/>
      <c r="FT11" s="9"/>
      <c r="FU11" s="8"/>
      <c r="FV11" s="8"/>
      <c r="FW11" s="8"/>
      <c r="FX11" s="8"/>
      <c r="FY11" s="10"/>
      <c r="FZ11" s="9"/>
      <c r="GA11" s="8"/>
      <c r="GB11" s="8"/>
      <c r="GC11" s="8"/>
      <c r="GD11" s="8"/>
      <c r="GE11" s="10"/>
      <c r="GF11" s="9"/>
      <c r="GG11" s="8"/>
      <c r="GH11" s="8"/>
      <c r="GI11" s="8"/>
      <c r="GJ11" s="8"/>
      <c r="GK11" s="10"/>
    </row>
    <row r="12" spans="1:193" x14ac:dyDescent="0.25">
      <c r="A12" s="6" t="s">
        <v>85</v>
      </c>
      <c r="B12" s="9"/>
      <c r="C12" s="8"/>
      <c r="D12" s="8"/>
      <c r="E12" s="8"/>
      <c r="F12" s="8"/>
      <c r="G12" s="10"/>
      <c r="H12" s="9"/>
      <c r="I12" s="8"/>
      <c r="J12" s="8"/>
      <c r="K12" s="8"/>
      <c r="L12" s="8"/>
      <c r="M12" s="10"/>
      <c r="N12" s="9"/>
      <c r="O12" s="8"/>
      <c r="P12" s="8"/>
      <c r="Q12" s="8"/>
      <c r="R12" s="8"/>
      <c r="S12" s="10"/>
      <c r="T12" s="9"/>
      <c r="U12" s="8"/>
      <c r="V12" s="8"/>
      <c r="W12" s="8"/>
      <c r="X12" s="8"/>
      <c r="Y12" s="10"/>
      <c r="Z12" s="9"/>
      <c r="AA12" s="8"/>
      <c r="AB12" s="8"/>
      <c r="AC12" s="8"/>
      <c r="AD12" s="8"/>
      <c r="AE12" s="10"/>
      <c r="AF12" s="9"/>
      <c r="AG12" s="8"/>
      <c r="AH12" s="8"/>
      <c r="AI12" s="8"/>
      <c r="AJ12" s="8"/>
      <c r="AK12" s="10"/>
      <c r="AL12" s="8"/>
      <c r="AM12" s="8"/>
      <c r="AN12" s="8"/>
      <c r="AO12" s="8"/>
      <c r="AP12" s="8"/>
      <c r="AQ12" s="14"/>
      <c r="AR12" s="8"/>
      <c r="AS12" s="8"/>
      <c r="AT12" s="8"/>
      <c r="AU12" s="8"/>
      <c r="AV12" s="8"/>
      <c r="AW12" s="8"/>
      <c r="AX12" s="25"/>
      <c r="AY12" s="8"/>
      <c r="AZ12" s="8"/>
      <c r="BA12" s="8"/>
      <c r="BB12" s="8"/>
      <c r="BC12" s="10"/>
      <c r="BD12" s="9"/>
      <c r="BE12" s="8"/>
      <c r="BF12" s="8"/>
      <c r="BG12" s="8"/>
      <c r="BH12" s="8"/>
      <c r="BI12" s="10"/>
      <c r="BJ12" s="9"/>
      <c r="BK12" s="8"/>
      <c r="BL12" s="8"/>
      <c r="BM12" s="8"/>
      <c r="BN12" s="8"/>
      <c r="BO12" s="10"/>
      <c r="BP12" s="9"/>
      <c r="BQ12" s="8"/>
      <c r="BR12" s="8"/>
      <c r="BS12" s="8"/>
      <c r="BT12" s="8"/>
      <c r="BU12" s="10"/>
      <c r="BV12" s="9"/>
      <c r="BW12" s="8"/>
      <c r="BX12" s="8"/>
      <c r="BY12" s="8"/>
      <c r="BZ12" s="8"/>
      <c r="CA12" s="10"/>
      <c r="CB12" s="9"/>
      <c r="CC12" s="8"/>
      <c r="CD12" s="8"/>
      <c r="CE12" s="8"/>
      <c r="CF12" s="8"/>
      <c r="CG12" s="10"/>
      <c r="CH12" s="9"/>
      <c r="CI12" s="8"/>
      <c r="CJ12" s="8"/>
      <c r="CK12" s="8"/>
      <c r="CL12" s="8"/>
      <c r="CM12" s="10"/>
      <c r="CN12" s="9"/>
      <c r="CO12" s="8"/>
      <c r="CP12" s="8"/>
      <c r="CQ12" s="8"/>
      <c r="CR12" s="8"/>
      <c r="CS12" s="10"/>
      <c r="CT12" s="9"/>
      <c r="CU12" s="8"/>
      <c r="CV12" s="8"/>
      <c r="CW12" s="8"/>
      <c r="CX12" s="8"/>
      <c r="CY12" s="10"/>
      <c r="CZ12" s="9"/>
      <c r="DA12" s="8"/>
      <c r="DB12" s="8"/>
      <c r="DC12" s="8"/>
      <c r="DD12" s="8"/>
      <c r="DE12" s="10"/>
      <c r="DF12" s="9"/>
      <c r="DG12" s="8"/>
      <c r="DH12" s="8"/>
      <c r="DI12" s="8"/>
      <c r="DJ12" s="8"/>
      <c r="DK12" s="10"/>
      <c r="DL12" s="9"/>
      <c r="DM12" s="8"/>
      <c r="DN12" s="8"/>
      <c r="DO12" s="8"/>
      <c r="DP12" s="8"/>
      <c r="DQ12" s="10"/>
      <c r="DR12" s="9"/>
      <c r="DS12" s="8"/>
      <c r="DT12" s="8"/>
      <c r="DU12" s="8"/>
      <c r="DV12" s="8"/>
      <c r="DW12" s="10"/>
      <c r="DX12" s="9"/>
      <c r="DY12" s="8"/>
      <c r="DZ12" s="8"/>
      <c r="EA12" s="8"/>
      <c r="EB12" s="8"/>
      <c r="EC12" s="10"/>
      <c r="ED12" s="9"/>
      <c r="EE12" s="8"/>
      <c r="EF12" s="8"/>
      <c r="EG12" s="8"/>
      <c r="EH12" s="8"/>
      <c r="EI12" s="10"/>
      <c r="EJ12" s="9"/>
      <c r="EK12" s="8"/>
      <c r="EL12" s="8"/>
      <c r="EM12" s="8"/>
      <c r="EN12" s="8"/>
      <c r="EO12" s="10"/>
      <c r="EP12" s="9"/>
      <c r="EQ12" s="8"/>
      <c r="ER12" s="8"/>
      <c r="ES12" s="8"/>
      <c r="ET12" s="8"/>
      <c r="EU12" s="10"/>
      <c r="EV12" s="9"/>
      <c r="EW12" s="8"/>
      <c r="EX12" s="8"/>
      <c r="EY12" s="8"/>
      <c r="EZ12" s="8"/>
      <c r="FA12" s="10"/>
      <c r="FB12" s="9"/>
      <c r="FC12" s="8"/>
      <c r="FD12" s="8"/>
      <c r="FE12" s="8"/>
      <c r="FF12" s="8"/>
      <c r="FG12" s="10"/>
      <c r="FH12" s="9"/>
      <c r="FI12" s="8"/>
      <c r="FJ12" s="8"/>
      <c r="FK12" s="8"/>
      <c r="FL12" s="8"/>
      <c r="FM12" s="10"/>
      <c r="FN12" s="9"/>
      <c r="FO12" s="8"/>
      <c r="FP12" s="8"/>
      <c r="FQ12" s="8"/>
      <c r="FR12" s="8"/>
      <c r="FS12" s="10"/>
      <c r="FT12" s="9"/>
      <c r="FU12" s="8"/>
      <c r="FV12" s="8"/>
      <c r="FW12" s="8"/>
      <c r="FX12" s="8"/>
      <c r="FY12" s="10"/>
      <c r="FZ12" s="9"/>
      <c r="GA12" s="8"/>
      <c r="GB12" s="8"/>
      <c r="GC12" s="8"/>
      <c r="GD12" s="8"/>
      <c r="GE12" s="10"/>
      <c r="GF12" s="9"/>
      <c r="GG12" s="8"/>
      <c r="GH12" s="8"/>
      <c r="GI12" s="8"/>
      <c r="GJ12" s="8"/>
      <c r="GK12" s="10"/>
    </row>
    <row r="13" spans="1:193" x14ac:dyDescent="0.25">
      <c r="A13" s="6" t="s">
        <v>86</v>
      </c>
      <c r="B13" s="9"/>
      <c r="C13" s="8"/>
      <c r="D13" s="8"/>
      <c r="E13" s="8"/>
      <c r="F13" s="8"/>
      <c r="G13" s="10"/>
      <c r="H13" s="9"/>
      <c r="I13" s="8"/>
      <c r="J13" s="8"/>
      <c r="K13" s="8"/>
      <c r="L13" s="8"/>
      <c r="M13" s="10"/>
      <c r="N13" s="9"/>
      <c r="O13" s="8"/>
      <c r="P13" s="8"/>
      <c r="Q13" s="8"/>
      <c r="R13" s="8"/>
      <c r="S13" s="10"/>
      <c r="T13" s="9"/>
      <c r="U13" s="8"/>
      <c r="V13" s="8"/>
      <c r="W13" s="8"/>
      <c r="X13" s="8"/>
      <c r="Y13" s="10"/>
      <c r="Z13" s="9"/>
      <c r="AA13" s="8"/>
      <c r="AB13" s="8"/>
      <c r="AC13" s="8"/>
      <c r="AD13" s="8"/>
      <c r="AE13" s="10"/>
      <c r="AF13" s="9"/>
      <c r="AG13" s="8"/>
      <c r="AH13" s="8"/>
      <c r="AI13" s="8"/>
      <c r="AJ13" s="8"/>
      <c r="AK13" s="10"/>
      <c r="AL13" s="8"/>
      <c r="AM13" s="8"/>
      <c r="AN13" s="8"/>
      <c r="AO13" s="8"/>
      <c r="AP13" s="8"/>
      <c r="AQ13" s="14"/>
      <c r="AR13" s="8"/>
      <c r="AS13" s="8"/>
      <c r="AT13" s="8"/>
      <c r="AU13" s="8"/>
      <c r="AV13" s="8"/>
      <c r="AW13" s="8"/>
      <c r="AX13" s="25"/>
      <c r="AY13" s="8"/>
      <c r="AZ13" s="8"/>
      <c r="BA13" s="8"/>
      <c r="BB13" s="8"/>
      <c r="BC13" s="10"/>
      <c r="BD13" s="9"/>
      <c r="BE13" s="8"/>
      <c r="BF13" s="8"/>
      <c r="BG13" s="8"/>
      <c r="BH13" s="8"/>
      <c r="BI13" s="10"/>
      <c r="BJ13" s="9"/>
      <c r="BK13" s="8"/>
      <c r="BL13" s="8"/>
      <c r="BM13" s="8"/>
      <c r="BN13" s="8"/>
      <c r="BO13" s="10"/>
      <c r="BP13" s="9"/>
      <c r="BQ13" s="8"/>
      <c r="BR13" s="8"/>
      <c r="BS13" s="8"/>
      <c r="BT13" s="8"/>
      <c r="BU13" s="10"/>
      <c r="BV13" s="9"/>
      <c r="BW13" s="8"/>
      <c r="BX13" s="8"/>
      <c r="BY13" s="8"/>
      <c r="BZ13" s="8"/>
      <c r="CA13" s="10"/>
      <c r="CB13" s="9"/>
      <c r="CC13" s="8"/>
      <c r="CD13" s="8"/>
      <c r="CE13" s="8"/>
      <c r="CF13" s="8"/>
      <c r="CG13" s="10"/>
      <c r="CH13" s="9"/>
      <c r="CI13" s="8"/>
      <c r="CJ13" s="8"/>
      <c r="CK13" s="8"/>
      <c r="CL13" s="8"/>
      <c r="CM13" s="10"/>
      <c r="CN13" s="9"/>
      <c r="CO13" s="8"/>
      <c r="CP13" s="8"/>
      <c r="CQ13" s="8"/>
      <c r="CR13" s="8"/>
      <c r="CS13" s="10"/>
      <c r="CT13" s="9"/>
      <c r="CU13" s="8"/>
      <c r="CV13" s="8"/>
      <c r="CW13" s="8"/>
      <c r="CX13" s="8"/>
      <c r="CY13" s="10"/>
      <c r="CZ13" s="9"/>
      <c r="DA13" s="8"/>
      <c r="DB13" s="8"/>
      <c r="DC13" s="8"/>
      <c r="DD13" s="8"/>
      <c r="DE13" s="10"/>
      <c r="DF13" s="9"/>
      <c r="DG13" s="8"/>
      <c r="DH13" s="8"/>
      <c r="DI13" s="8"/>
      <c r="DJ13" s="8"/>
      <c r="DK13" s="10"/>
      <c r="DL13" s="9"/>
      <c r="DM13" s="8"/>
      <c r="DN13" s="8"/>
      <c r="DO13" s="8"/>
      <c r="DP13" s="8"/>
      <c r="DQ13" s="10"/>
      <c r="DR13" s="9"/>
      <c r="DS13" s="8"/>
      <c r="DT13" s="8"/>
      <c r="DU13" s="8"/>
      <c r="DV13" s="8"/>
      <c r="DW13" s="10"/>
      <c r="DX13" s="9"/>
      <c r="DY13" s="8"/>
      <c r="DZ13" s="8"/>
      <c r="EA13" s="8"/>
      <c r="EB13" s="8"/>
      <c r="EC13" s="10"/>
      <c r="ED13" s="9"/>
      <c r="EE13" s="8"/>
      <c r="EF13" s="8"/>
      <c r="EG13" s="8"/>
      <c r="EH13" s="8"/>
      <c r="EI13" s="10"/>
      <c r="EJ13" s="9"/>
      <c r="EK13" s="8"/>
      <c r="EL13" s="8"/>
      <c r="EM13" s="8"/>
      <c r="EN13" s="8"/>
      <c r="EO13" s="10"/>
      <c r="EP13" s="9"/>
      <c r="EQ13" s="8"/>
      <c r="ER13" s="8"/>
      <c r="ES13" s="8"/>
      <c r="ET13" s="8"/>
      <c r="EU13" s="10"/>
      <c r="EV13" s="9"/>
      <c r="EW13" s="8"/>
      <c r="EX13" s="8"/>
      <c r="EY13" s="8"/>
      <c r="EZ13" s="8"/>
      <c r="FA13" s="10"/>
      <c r="FB13" s="9"/>
      <c r="FC13" s="8"/>
      <c r="FD13" s="8"/>
      <c r="FE13" s="8"/>
      <c r="FF13" s="8"/>
      <c r="FG13" s="10"/>
      <c r="FH13" s="9"/>
      <c r="FI13" s="8"/>
      <c r="FJ13" s="8"/>
      <c r="FK13" s="8"/>
      <c r="FL13" s="8"/>
      <c r="FM13" s="10"/>
      <c r="FN13" s="9"/>
      <c r="FO13" s="8"/>
      <c r="FP13" s="8"/>
      <c r="FQ13" s="8"/>
      <c r="FR13" s="8"/>
      <c r="FS13" s="10"/>
      <c r="FT13" s="9"/>
      <c r="FU13" s="8"/>
      <c r="FV13" s="8"/>
      <c r="FW13" s="8"/>
      <c r="FX13" s="8"/>
      <c r="FY13" s="10"/>
      <c r="FZ13" s="9"/>
      <c r="GA13" s="8"/>
      <c r="GB13" s="8"/>
      <c r="GC13" s="8"/>
      <c r="GD13" s="8"/>
      <c r="GE13" s="10"/>
      <c r="GF13" s="9"/>
      <c r="GG13" s="8"/>
      <c r="GH13" s="8"/>
      <c r="GI13" s="8"/>
      <c r="GJ13" s="8"/>
      <c r="GK13" s="10"/>
    </row>
    <row r="14" spans="1:193" x14ac:dyDescent="0.25">
      <c r="A14" s="6" t="s">
        <v>91</v>
      </c>
      <c r="B14" s="9"/>
      <c r="C14" s="8"/>
      <c r="D14" s="8"/>
      <c r="E14" s="8"/>
      <c r="F14" s="8"/>
      <c r="G14" s="10"/>
      <c r="H14" s="9"/>
      <c r="I14" s="8"/>
      <c r="J14" s="8"/>
      <c r="K14" s="8"/>
      <c r="L14" s="8"/>
      <c r="M14" s="10"/>
      <c r="N14" s="9"/>
      <c r="O14" s="8"/>
      <c r="P14" s="8"/>
      <c r="Q14" s="8"/>
      <c r="R14" s="8"/>
      <c r="S14" s="10"/>
      <c r="T14" s="9"/>
      <c r="U14" s="8"/>
      <c r="V14" s="8"/>
      <c r="W14" s="8"/>
      <c r="X14" s="8"/>
      <c r="Y14" s="10"/>
      <c r="Z14" s="9"/>
      <c r="AA14" s="8"/>
      <c r="AB14" s="8"/>
      <c r="AC14" s="8"/>
      <c r="AD14" s="8"/>
      <c r="AE14" s="10"/>
      <c r="AF14" s="9"/>
      <c r="AG14" s="8"/>
      <c r="AH14" s="8"/>
      <c r="AI14" s="8"/>
      <c r="AJ14" s="8"/>
      <c r="AK14" s="10"/>
      <c r="AL14" s="8"/>
      <c r="AM14" s="8"/>
      <c r="AN14" s="8"/>
      <c r="AO14" s="8"/>
      <c r="AP14" s="8"/>
      <c r="AQ14" s="14"/>
      <c r="AR14" s="8"/>
      <c r="AS14" s="8"/>
      <c r="AT14" s="8"/>
      <c r="AU14" s="8"/>
      <c r="AV14" s="8"/>
      <c r="AW14" s="8"/>
      <c r="AX14" s="25"/>
      <c r="AY14" s="8"/>
      <c r="AZ14" s="8"/>
      <c r="BA14" s="8"/>
      <c r="BB14" s="8"/>
      <c r="BC14" s="10"/>
      <c r="BD14" s="9"/>
      <c r="BE14" s="8"/>
      <c r="BF14" s="8"/>
      <c r="BG14" s="8"/>
      <c r="BH14" s="8"/>
      <c r="BI14" s="10"/>
      <c r="BJ14" s="9"/>
      <c r="BK14" s="8"/>
      <c r="BL14" s="8"/>
      <c r="BM14" s="8"/>
      <c r="BN14" s="8"/>
      <c r="BO14" s="10"/>
      <c r="BP14" s="9"/>
      <c r="BQ14" s="8"/>
      <c r="BR14" s="8"/>
      <c r="BS14" s="8"/>
      <c r="BT14" s="8"/>
      <c r="BU14" s="10"/>
      <c r="BV14" s="9"/>
      <c r="BW14" s="8"/>
      <c r="BX14" s="8"/>
      <c r="BY14" s="8"/>
      <c r="BZ14" s="8"/>
      <c r="CA14" s="10"/>
      <c r="CB14" s="9"/>
      <c r="CC14" s="8"/>
      <c r="CD14" s="8"/>
      <c r="CE14" s="8"/>
      <c r="CF14" s="8"/>
      <c r="CG14" s="10"/>
      <c r="CH14" s="9"/>
      <c r="CI14" s="8"/>
      <c r="CJ14" s="8"/>
      <c r="CK14" s="8"/>
      <c r="CL14" s="8"/>
      <c r="CM14" s="10"/>
      <c r="CN14" s="9"/>
      <c r="CO14" s="8"/>
      <c r="CP14" s="8"/>
      <c r="CQ14" s="8"/>
      <c r="CR14" s="8"/>
      <c r="CS14" s="10"/>
      <c r="CT14" s="9"/>
      <c r="CU14" s="8"/>
      <c r="CV14" s="8"/>
      <c r="CW14" s="8"/>
      <c r="CX14" s="8"/>
      <c r="CY14" s="10"/>
      <c r="CZ14" s="9"/>
      <c r="DA14" s="8"/>
      <c r="DB14" s="8"/>
      <c r="DC14" s="8"/>
      <c r="DD14" s="8"/>
      <c r="DE14" s="10"/>
      <c r="DF14" s="9"/>
      <c r="DG14" s="8"/>
      <c r="DH14" s="8"/>
      <c r="DI14" s="8"/>
      <c r="DJ14" s="8"/>
      <c r="DK14" s="10"/>
      <c r="DL14" s="9"/>
      <c r="DM14" s="8"/>
      <c r="DN14" s="8"/>
      <c r="DO14" s="8"/>
      <c r="DP14" s="8"/>
      <c r="DQ14" s="10"/>
      <c r="DR14" s="9"/>
      <c r="DS14" s="8"/>
      <c r="DT14" s="8"/>
      <c r="DU14" s="8"/>
      <c r="DV14" s="8"/>
      <c r="DW14" s="10"/>
      <c r="DX14" s="9"/>
      <c r="DY14" s="8"/>
      <c r="DZ14" s="8"/>
      <c r="EA14" s="8"/>
      <c r="EB14" s="8"/>
      <c r="EC14" s="10"/>
      <c r="ED14" s="9"/>
      <c r="EE14" s="8"/>
      <c r="EF14" s="8"/>
      <c r="EG14" s="8"/>
      <c r="EH14" s="8"/>
      <c r="EI14" s="10"/>
      <c r="EJ14" s="9"/>
      <c r="EK14" s="8"/>
      <c r="EL14" s="8"/>
      <c r="EM14" s="8"/>
      <c r="EN14" s="8"/>
      <c r="EO14" s="10"/>
      <c r="EP14" s="9"/>
      <c r="EQ14" s="8"/>
      <c r="ER14" s="8"/>
      <c r="ES14" s="8"/>
      <c r="ET14" s="8"/>
      <c r="EU14" s="10"/>
      <c r="EV14" s="9"/>
      <c r="EW14" s="8"/>
      <c r="EX14" s="8"/>
      <c r="EY14" s="8"/>
      <c r="EZ14" s="8"/>
      <c r="FA14" s="10"/>
      <c r="FB14" s="9"/>
      <c r="FC14" s="8"/>
      <c r="FD14" s="8"/>
      <c r="FE14" s="8"/>
      <c r="FF14" s="8"/>
      <c r="FG14" s="10"/>
      <c r="FH14" s="9"/>
      <c r="FI14" s="8"/>
      <c r="FJ14" s="8"/>
      <c r="FK14" s="8"/>
      <c r="FL14" s="8"/>
      <c r="FM14" s="10"/>
      <c r="FN14" s="9"/>
      <c r="FO14" s="8"/>
      <c r="FP14" s="8"/>
      <c r="FQ14" s="8"/>
      <c r="FR14" s="8"/>
      <c r="FS14" s="10"/>
      <c r="FT14" s="9"/>
      <c r="FU14" s="8"/>
      <c r="FV14" s="8"/>
      <c r="FW14" s="8"/>
      <c r="FX14" s="8"/>
      <c r="FY14" s="10"/>
      <c r="FZ14" s="9"/>
      <c r="GA14" s="8"/>
      <c r="GB14" s="8"/>
      <c r="GC14" s="8"/>
      <c r="GD14" s="8"/>
      <c r="GE14" s="10"/>
      <c r="GF14" s="9"/>
      <c r="GG14" s="8"/>
      <c r="GH14" s="8"/>
      <c r="GI14" s="8"/>
      <c r="GJ14" s="8"/>
      <c r="GK14" s="10"/>
    </row>
    <row r="15" spans="1:193" x14ac:dyDescent="0.25">
      <c r="A15" s="6" t="s">
        <v>91</v>
      </c>
      <c r="B15" s="9"/>
      <c r="C15" s="8"/>
      <c r="D15" s="8"/>
      <c r="E15" s="8"/>
      <c r="F15" s="8"/>
      <c r="G15" s="10"/>
      <c r="H15" s="9"/>
      <c r="I15" s="8"/>
      <c r="J15" s="8"/>
      <c r="K15" s="8"/>
      <c r="L15" s="8"/>
      <c r="M15" s="10"/>
      <c r="N15" s="9"/>
      <c r="O15" s="8"/>
      <c r="P15" s="8"/>
      <c r="Q15" s="8"/>
      <c r="R15" s="8"/>
      <c r="S15" s="10"/>
      <c r="T15" s="9"/>
      <c r="U15" s="8"/>
      <c r="V15" s="8"/>
      <c r="W15" s="8"/>
      <c r="X15" s="8"/>
      <c r="Y15" s="10"/>
      <c r="Z15" s="9"/>
      <c r="AA15" s="8"/>
      <c r="AB15" s="8"/>
      <c r="AC15" s="8"/>
      <c r="AD15" s="8"/>
      <c r="AE15" s="10"/>
      <c r="AF15" s="9"/>
      <c r="AG15" s="8"/>
      <c r="AH15" s="8"/>
      <c r="AI15" s="8"/>
      <c r="AJ15" s="8"/>
      <c r="AK15" s="10"/>
      <c r="AL15" s="8"/>
      <c r="AM15" s="8"/>
      <c r="AN15" s="8"/>
      <c r="AO15" s="8"/>
      <c r="AP15" s="8"/>
      <c r="AQ15" s="14"/>
      <c r="AR15" s="8"/>
      <c r="AS15" s="8"/>
      <c r="AT15" s="8"/>
      <c r="AU15" s="8"/>
      <c r="AV15" s="8"/>
      <c r="AW15" s="8"/>
      <c r="AX15" s="25"/>
      <c r="AY15" s="8"/>
      <c r="AZ15" s="8"/>
      <c r="BA15" s="8"/>
      <c r="BB15" s="8"/>
      <c r="BC15" s="10"/>
      <c r="BD15" s="9"/>
      <c r="BE15" s="8"/>
      <c r="BF15" s="8"/>
      <c r="BG15" s="8"/>
      <c r="BH15" s="8"/>
      <c r="BI15" s="10"/>
      <c r="BJ15" s="9"/>
      <c r="BK15" s="8"/>
      <c r="BL15" s="8"/>
      <c r="BM15" s="8"/>
      <c r="BN15" s="8"/>
      <c r="BO15" s="10"/>
      <c r="BP15" s="9"/>
      <c r="BQ15" s="8"/>
      <c r="BR15" s="8"/>
      <c r="BS15" s="8"/>
      <c r="BT15" s="8"/>
      <c r="BU15" s="10"/>
      <c r="BV15" s="9"/>
      <c r="BW15" s="8"/>
      <c r="BX15" s="8"/>
      <c r="BY15" s="8"/>
      <c r="BZ15" s="8"/>
      <c r="CA15" s="10"/>
      <c r="CB15" s="9"/>
      <c r="CC15" s="8"/>
      <c r="CD15" s="8"/>
      <c r="CE15" s="8"/>
      <c r="CF15" s="8"/>
      <c r="CG15" s="10"/>
      <c r="CH15" s="9"/>
      <c r="CI15" s="8"/>
      <c r="CJ15" s="8"/>
      <c r="CK15" s="8"/>
      <c r="CL15" s="8"/>
      <c r="CM15" s="10"/>
      <c r="CN15" s="9"/>
      <c r="CO15" s="8"/>
      <c r="CP15" s="8"/>
      <c r="CQ15" s="8"/>
      <c r="CR15" s="8"/>
      <c r="CS15" s="10"/>
      <c r="CT15" s="9"/>
      <c r="CU15" s="8"/>
      <c r="CV15" s="8"/>
      <c r="CW15" s="8"/>
      <c r="CX15" s="8"/>
      <c r="CY15" s="10"/>
      <c r="CZ15" s="9"/>
      <c r="DA15" s="8"/>
      <c r="DB15" s="8"/>
      <c r="DC15" s="8"/>
      <c r="DD15" s="8"/>
      <c r="DE15" s="10"/>
      <c r="DF15" s="9"/>
      <c r="DG15" s="8"/>
      <c r="DH15" s="8"/>
      <c r="DI15" s="8"/>
      <c r="DJ15" s="8"/>
      <c r="DK15" s="10"/>
      <c r="DL15" s="9"/>
      <c r="DM15" s="8"/>
      <c r="DN15" s="8"/>
      <c r="DO15" s="8"/>
      <c r="DP15" s="8"/>
      <c r="DQ15" s="10"/>
      <c r="DR15" s="9"/>
      <c r="DS15" s="8"/>
      <c r="DT15" s="8"/>
      <c r="DU15" s="8"/>
      <c r="DV15" s="8"/>
      <c r="DW15" s="10"/>
      <c r="DX15" s="9"/>
      <c r="DY15" s="8"/>
      <c r="DZ15" s="8"/>
      <c r="EA15" s="8"/>
      <c r="EB15" s="8"/>
      <c r="EC15" s="10"/>
      <c r="ED15" s="9"/>
      <c r="EE15" s="8"/>
      <c r="EF15" s="8"/>
      <c r="EG15" s="8"/>
      <c r="EH15" s="8"/>
      <c r="EI15" s="10"/>
      <c r="EJ15" s="9"/>
      <c r="EK15" s="8"/>
      <c r="EL15" s="8"/>
      <c r="EM15" s="8"/>
      <c r="EN15" s="8"/>
      <c r="EO15" s="10"/>
      <c r="EP15" s="9"/>
      <c r="EQ15" s="8"/>
      <c r="ER15" s="8"/>
      <c r="ES15" s="8"/>
      <c r="ET15" s="8"/>
      <c r="EU15" s="10"/>
      <c r="EV15" s="9"/>
      <c r="EW15" s="8"/>
      <c r="EX15" s="8"/>
      <c r="EY15" s="8"/>
      <c r="EZ15" s="8"/>
      <c r="FA15" s="10"/>
      <c r="FB15" s="9"/>
      <c r="FC15" s="8"/>
      <c r="FD15" s="8"/>
      <c r="FE15" s="8"/>
      <c r="FF15" s="8"/>
      <c r="FG15" s="10"/>
      <c r="FH15" s="9"/>
      <c r="FI15" s="8"/>
      <c r="FJ15" s="8"/>
      <c r="FK15" s="8"/>
      <c r="FL15" s="8"/>
      <c r="FM15" s="10"/>
      <c r="FN15" s="9"/>
      <c r="FO15" s="8"/>
      <c r="FP15" s="8"/>
      <c r="FQ15" s="8"/>
      <c r="FR15" s="8"/>
      <c r="FS15" s="10"/>
      <c r="FT15" s="9"/>
      <c r="FU15" s="8"/>
      <c r="FV15" s="8"/>
      <c r="FW15" s="8"/>
      <c r="FX15" s="8"/>
      <c r="FY15" s="10"/>
      <c r="FZ15" s="9"/>
      <c r="GA15" s="8"/>
      <c r="GB15" s="8"/>
      <c r="GC15" s="8"/>
      <c r="GD15" s="8"/>
      <c r="GE15" s="10"/>
      <c r="GF15" s="9"/>
      <c r="GG15" s="8"/>
      <c r="GH15" s="8"/>
      <c r="GI15" s="8"/>
      <c r="GJ15" s="8"/>
      <c r="GK15" s="10"/>
    </row>
    <row r="16" spans="1:193" ht="15.75" thickBot="1" x14ac:dyDescent="0.3">
      <c r="A16" s="6" t="s">
        <v>87</v>
      </c>
      <c r="B16" s="1"/>
      <c r="C16" s="12"/>
      <c r="D16" s="12"/>
      <c r="E16" s="12"/>
      <c r="F16" s="12"/>
      <c r="G16" s="11"/>
      <c r="H16" s="1"/>
      <c r="I16" s="12"/>
      <c r="J16" s="12"/>
      <c r="K16" s="12"/>
      <c r="L16" s="12"/>
      <c r="M16" s="11"/>
      <c r="N16" s="1"/>
      <c r="O16" s="12"/>
      <c r="P16" s="12"/>
      <c r="Q16" s="12"/>
      <c r="R16" s="12"/>
      <c r="S16" s="11"/>
      <c r="T16" s="1"/>
      <c r="U16" s="12"/>
      <c r="V16" s="12"/>
      <c r="W16" s="12"/>
      <c r="X16" s="12"/>
      <c r="Y16" s="11"/>
      <c r="Z16" s="1"/>
      <c r="AA16" s="12"/>
      <c r="AB16" s="12"/>
      <c r="AC16" s="12"/>
      <c r="AD16" s="12"/>
      <c r="AE16" s="11"/>
      <c r="AF16" s="1"/>
      <c r="AG16" s="12"/>
      <c r="AH16" s="12"/>
      <c r="AI16" s="12"/>
      <c r="AJ16" s="12"/>
      <c r="AK16" s="11"/>
      <c r="AL16" s="12"/>
      <c r="AM16" s="12"/>
      <c r="AN16" s="12"/>
      <c r="AO16" s="12"/>
      <c r="AP16" s="12"/>
      <c r="AQ16" s="22"/>
      <c r="AR16" s="12"/>
      <c r="AS16" s="12"/>
      <c r="AT16" s="12"/>
      <c r="AU16" s="12"/>
      <c r="AV16" s="12"/>
      <c r="AW16" s="21"/>
      <c r="AX16" s="26"/>
      <c r="AY16" s="12"/>
      <c r="AZ16" s="12"/>
      <c r="BA16" s="12"/>
      <c r="BB16" s="12"/>
      <c r="BC16" s="11"/>
      <c r="BD16" s="1"/>
      <c r="BE16" s="12"/>
      <c r="BF16" s="12"/>
      <c r="BG16" s="12"/>
      <c r="BH16" s="12"/>
      <c r="BI16" s="11"/>
      <c r="BJ16" s="1"/>
      <c r="BK16" s="12"/>
      <c r="BL16" s="12"/>
      <c r="BM16" s="12"/>
      <c r="BN16" s="12"/>
      <c r="BO16" s="11"/>
      <c r="BP16" s="1"/>
      <c r="BQ16" s="12"/>
      <c r="BR16" s="12"/>
      <c r="BS16" s="12"/>
      <c r="BT16" s="12"/>
      <c r="BU16" s="11"/>
      <c r="BV16" s="1"/>
      <c r="BW16" s="12"/>
      <c r="BX16" s="12"/>
      <c r="BY16" s="12"/>
      <c r="BZ16" s="12"/>
      <c r="CA16" s="11"/>
      <c r="CB16" s="1"/>
      <c r="CC16" s="12"/>
      <c r="CD16" s="12"/>
      <c r="CE16" s="12"/>
      <c r="CF16" s="12"/>
      <c r="CG16" s="11"/>
      <c r="CH16" s="1"/>
      <c r="CI16" s="12"/>
      <c r="CJ16" s="12"/>
      <c r="CK16" s="12"/>
      <c r="CL16" s="12"/>
      <c r="CM16" s="11"/>
      <c r="CN16" s="1"/>
      <c r="CO16" s="12"/>
      <c r="CP16" s="12"/>
      <c r="CQ16" s="12"/>
      <c r="CR16" s="12"/>
      <c r="CS16" s="11"/>
      <c r="CT16" s="1"/>
      <c r="CU16" s="12"/>
      <c r="CV16" s="12"/>
      <c r="CW16" s="12"/>
      <c r="CX16" s="12"/>
      <c r="CY16" s="11"/>
      <c r="CZ16" s="1"/>
      <c r="DA16" s="12"/>
      <c r="DB16" s="12"/>
      <c r="DC16" s="12"/>
      <c r="DD16" s="12"/>
      <c r="DE16" s="11"/>
      <c r="DF16" s="1"/>
      <c r="DG16" s="12"/>
      <c r="DH16" s="12"/>
      <c r="DI16" s="12"/>
      <c r="DJ16" s="12"/>
      <c r="DK16" s="11"/>
      <c r="DL16" s="1"/>
      <c r="DM16" s="12"/>
      <c r="DN16" s="12"/>
      <c r="DO16" s="12"/>
      <c r="DP16" s="12"/>
      <c r="DQ16" s="11"/>
      <c r="DR16" s="1"/>
      <c r="DS16" s="12"/>
      <c r="DT16" s="12"/>
      <c r="DU16" s="12"/>
      <c r="DV16" s="12"/>
      <c r="DW16" s="11"/>
      <c r="DX16" s="1"/>
      <c r="DY16" s="12"/>
      <c r="DZ16" s="12"/>
      <c r="EA16" s="12"/>
      <c r="EB16" s="12"/>
      <c r="EC16" s="11"/>
      <c r="ED16" s="1"/>
      <c r="EE16" s="12"/>
      <c r="EF16" s="12"/>
      <c r="EG16" s="12"/>
      <c r="EH16" s="12"/>
      <c r="EI16" s="11"/>
      <c r="EJ16" s="1"/>
      <c r="EK16" s="12"/>
      <c r="EL16" s="12"/>
      <c r="EM16" s="12"/>
      <c r="EN16" s="12"/>
      <c r="EO16" s="11"/>
      <c r="EP16" s="1"/>
      <c r="EQ16" s="12"/>
      <c r="ER16" s="12"/>
      <c r="ES16" s="12"/>
      <c r="ET16" s="12"/>
      <c r="EU16" s="11"/>
      <c r="EV16" s="1"/>
      <c r="EW16" s="12"/>
      <c r="EX16" s="12"/>
      <c r="EY16" s="12"/>
      <c r="EZ16" s="12"/>
      <c r="FA16" s="11"/>
      <c r="FB16" s="1"/>
      <c r="FC16" s="12"/>
      <c r="FD16" s="12"/>
      <c r="FE16" s="12"/>
      <c r="FF16" s="12"/>
      <c r="FG16" s="11"/>
      <c r="FH16" s="1"/>
      <c r="FI16" s="12"/>
      <c r="FJ16" s="12"/>
      <c r="FK16" s="12"/>
      <c r="FL16" s="12"/>
      <c r="FM16" s="11"/>
      <c r="FN16" s="1"/>
      <c r="FO16" s="12"/>
      <c r="FP16" s="12"/>
      <c r="FQ16" s="12"/>
      <c r="FR16" s="12"/>
      <c r="FS16" s="11"/>
      <c r="FT16" s="1"/>
      <c r="FU16" s="12"/>
      <c r="FV16" s="12"/>
      <c r="FW16" s="12"/>
      <c r="FX16" s="12"/>
      <c r="FY16" s="11"/>
      <c r="FZ16" s="1"/>
      <c r="GA16" s="12"/>
      <c r="GB16" s="12"/>
      <c r="GC16" s="12"/>
      <c r="GD16" s="12"/>
      <c r="GE16" s="11"/>
      <c r="GF16" s="1"/>
      <c r="GG16" s="12"/>
      <c r="GH16" s="12"/>
      <c r="GI16" s="12"/>
      <c r="GJ16" s="12"/>
      <c r="GK16" s="11"/>
    </row>
    <row r="17" spans="1:193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</row>
    <row r="18" spans="1:193" x14ac:dyDescent="0.25">
      <c r="A18" s="6" t="s">
        <v>0</v>
      </c>
      <c r="B18" s="6" t="s">
        <v>178</v>
      </c>
      <c r="C18" s="6" t="s">
        <v>8</v>
      </c>
      <c r="D18" s="8">
        <v>96</v>
      </c>
      <c r="E18" s="8"/>
      <c r="F18" s="8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K18" s="6"/>
      <c r="DM18" s="6"/>
      <c r="DN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</row>
    <row r="19" spans="1:193" x14ac:dyDescent="0.25">
      <c r="A19" s="6"/>
      <c r="B19" s="6" t="s">
        <v>178</v>
      </c>
      <c r="C19" s="6" t="s">
        <v>9</v>
      </c>
      <c r="D19" s="8">
        <v>96</v>
      </c>
      <c r="F19" s="8"/>
      <c r="G19" s="6"/>
      <c r="H19" s="6"/>
      <c r="I19" s="6"/>
      <c r="J19" s="6"/>
      <c r="K19" s="6"/>
      <c r="L19" s="6"/>
      <c r="M19" s="6"/>
      <c r="N19" s="8"/>
      <c r="O19" s="6"/>
      <c r="P19" s="8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K19" s="6"/>
      <c r="DM19" s="6"/>
      <c r="DN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C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</row>
    <row r="20" spans="1:193" x14ac:dyDescent="0.25">
      <c r="A20" s="6"/>
      <c r="B20" s="6" t="s">
        <v>178</v>
      </c>
      <c r="C20" s="6" t="s">
        <v>10</v>
      </c>
      <c r="D20" s="8">
        <v>92</v>
      </c>
      <c r="E20" s="8"/>
      <c r="F20" s="8"/>
      <c r="G20" s="6"/>
      <c r="H20" s="6"/>
      <c r="I20" s="6"/>
      <c r="J20" s="6"/>
      <c r="K20" s="6"/>
      <c r="L20" s="6"/>
      <c r="M20" s="6"/>
      <c r="N20" s="8"/>
      <c r="O20" s="6"/>
      <c r="P20" s="6"/>
      <c r="Q20" s="8"/>
      <c r="R20" s="6"/>
      <c r="S20" s="6"/>
      <c r="T20" s="6"/>
      <c r="X20" s="6"/>
      <c r="Y20" s="6"/>
      <c r="Z20" s="6"/>
      <c r="AA20" s="8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I20" s="6"/>
      <c r="BJ20" s="6"/>
      <c r="BK20" s="6"/>
      <c r="BL20" s="6"/>
      <c r="BM20" s="6"/>
      <c r="BN20" s="6"/>
      <c r="BO20" s="6"/>
      <c r="BP20" s="6"/>
      <c r="BQ20" s="6"/>
      <c r="BR20" s="8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K20" s="6"/>
      <c r="DM20" s="6"/>
      <c r="DN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C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</row>
    <row r="21" spans="1:193" x14ac:dyDescent="0.25">
      <c r="A21" s="6"/>
      <c r="B21" s="7" t="s">
        <v>178</v>
      </c>
      <c r="C21" s="6" t="s">
        <v>11</v>
      </c>
      <c r="D21" s="7">
        <v>92</v>
      </c>
      <c r="E21" s="8"/>
      <c r="F21" s="8"/>
      <c r="G21" s="6"/>
      <c r="H21" s="6"/>
      <c r="I21" s="6"/>
      <c r="J21" s="6"/>
      <c r="K21" s="6"/>
      <c r="L21" s="6"/>
      <c r="M21" s="6"/>
      <c r="N21" s="8"/>
      <c r="O21" s="6"/>
      <c r="P21" s="6"/>
      <c r="Q21" s="8"/>
      <c r="R21" s="6"/>
      <c r="S21" s="6"/>
      <c r="T21" s="6"/>
      <c r="U21" s="6"/>
      <c r="V21" s="6"/>
      <c r="W21" s="6"/>
      <c r="X21" s="6"/>
      <c r="Y21" s="6"/>
      <c r="Z21" s="6"/>
      <c r="AA21" s="8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K21" s="6"/>
      <c r="DM21" s="6"/>
      <c r="DN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C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</row>
    <row r="22" spans="1:193" x14ac:dyDescent="0.25">
      <c r="A22" s="6" t="s">
        <v>1</v>
      </c>
      <c r="B22" s="7" t="s">
        <v>179</v>
      </c>
      <c r="C22" s="6" t="s">
        <v>8</v>
      </c>
      <c r="D22" s="8"/>
      <c r="E22" s="8"/>
      <c r="F22" s="8"/>
      <c r="G22" s="6"/>
      <c r="H22" s="6"/>
      <c r="I22" s="6"/>
      <c r="J22" s="6"/>
      <c r="K22" s="6"/>
      <c r="L22" s="6"/>
      <c r="M22" s="6"/>
      <c r="N22" s="8"/>
      <c r="O22" s="6"/>
      <c r="P22" s="6"/>
      <c r="Q22" s="8"/>
      <c r="R22" s="6"/>
      <c r="S22" s="6"/>
      <c r="T22" s="6"/>
      <c r="U22" s="6"/>
      <c r="V22" s="6"/>
      <c r="W22" s="6"/>
      <c r="X22" s="6"/>
      <c r="Y22" s="6"/>
      <c r="Z22" s="6"/>
      <c r="AA22" s="8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8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K22" s="6"/>
      <c r="DM22" s="6"/>
      <c r="DN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C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</row>
    <row r="23" spans="1:193" x14ac:dyDescent="0.25">
      <c r="A23" s="6"/>
      <c r="B23" s="7" t="s">
        <v>179</v>
      </c>
      <c r="C23" s="6" t="s">
        <v>9</v>
      </c>
      <c r="D23" s="8"/>
      <c r="E23" s="8"/>
      <c r="F23" s="8"/>
      <c r="G23" s="6"/>
      <c r="H23" s="6"/>
      <c r="I23" s="6"/>
      <c r="J23" s="6"/>
      <c r="K23" s="6"/>
      <c r="L23" s="6"/>
      <c r="M23" s="6"/>
      <c r="N23" s="8"/>
      <c r="O23" s="6"/>
      <c r="P23" s="6"/>
      <c r="Q23" s="8"/>
      <c r="R23" s="6"/>
      <c r="S23" s="6"/>
      <c r="T23" s="6"/>
      <c r="U23" s="6"/>
      <c r="V23" s="6"/>
      <c r="W23" s="6"/>
      <c r="X23" s="6"/>
      <c r="Y23" s="6"/>
      <c r="Z23" s="6"/>
      <c r="AA23" s="7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K23" s="6"/>
      <c r="DM23" s="6"/>
      <c r="DN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C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</row>
    <row r="24" spans="1:193" x14ac:dyDescent="0.25">
      <c r="A24" s="6"/>
      <c r="B24" s="7" t="s">
        <v>179</v>
      </c>
      <c r="C24" s="6" t="s">
        <v>10</v>
      </c>
      <c r="D24" s="8"/>
      <c r="E24" s="8"/>
      <c r="F24" s="8"/>
      <c r="G24" s="6"/>
      <c r="H24" s="6"/>
      <c r="I24" s="6"/>
      <c r="J24" s="6"/>
      <c r="K24" s="6"/>
      <c r="L24" s="6"/>
      <c r="M24" s="6"/>
      <c r="N24" s="8"/>
      <c r="O24" s="6"/>
      <c r="P24" s="6"/>
      <c r="Q24" s="8"/>
      <c r="R24" s="6"/>
      <c r="S24" s="6"/>
      <c r="T24" s="6"/>
      <c r="U24" s="6"/>
      <c r="V24" s="6"/>
      <c r="W24" s="6"/>
      <c r="X24" s="6"/>
      <c r="Y24" s="6"/>
      <c r="Z24" s="6"/>
      <c r="AA24" s="8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K24" s="6"/>
      <c r="DM24" s="6"/>
      <c r="DN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C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</row>
    <row r="25" spans="1:193" x14ac:dyDescent="0.25">
      <c r="A25" s="6"/>
      <c r="B25" s="7" t="s">
        <v>179</v>
      </c>
      <c r="C25" s="6" t="s">
        <v>11</v>
      </c>
      <c r="D25" s="8"/>
      <c r="E25" s="8"/>
      <c r="F25" s="8"/>
      <c r="G25" s="6"/>
      <c r="H25" s="6"/>
      <c r="I25" s="6"/>
      <c r="J25" s="6"/>
      <c r="K25" s="6"/>
      <c r="L25" s="6"/>
      <c r="M25" s="6"/>
      <c r="N25" s="8"/>
      <c r="O25" s="6"/>
      <c r="P25" s="6"/>
      <c r="Q25" s="8"/>
      <c r="R25" s="6"/>
      <c r="S25" s="6"/>
      <c r="T25" s="6"/>
      <c r="U25" s="6"/>
      <c r="V25" s="6"/>
      <c r="W25" s="6"/>
      <c r="X25" s="6"/>
      <c r="Y25" s="6"/>
      <c r="Z25" s="6"/>
      <c r="AA25" s="8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K25" s="6"/>
      <c r="DM25" s="6"/>
      <c r="DN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C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</row>
    <row r="26" spans="1:193" x14ac:dyDescent="0.25">
      <c r="A26" s="6" t="s">
        <v>2</v>
      </c>
      <c r="B26" s="7" t="s">
        <v>180</v>
      </c>
      <c r="C26" s="6" t="s">
        <v>8</v>
      </c>
      <c r="D26" s="8">
        <v>84</v>
      </c>
      <c r="E26" s="8"/>
      <c r="F26" s="8"/>
      <c r="G26" s="6"/>
      <c r="H26" s="6"/>
      <c r="I26" s="6"/>
      <c r="J26" s="6"/>
      <c r="K26" s="6"/>
      <c r="L26" s="6"/>
      <c r="M26" s="6"/>
      <c r="N26" s="8"/>
      <c r="O26" s="6"/>
      <c r="S26" s="6"/>
      <c r="T26" s="6"/>
      <c r="U26" s="6"/>
      <c r="V26" s="6"/>
      <c r="W26" s="6"/>
      <c r="X26" s="6"/>
      <c r="Y26" s="6"/>
      <c r="Z26" s="6"/>
      <c r="AA26" s="8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K26" s="6"/>
      <c r="DM26" s="6"/>
      <c r="DN26" s="6"/>
      <c r="DO26" s="8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C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</row>
    <row r="27" spans="1:193" x14ac:dyDescent="0.25">
      <c r="A27" s="6"/>
      <c r="B27" s="7" t="s">
        <v>180</v>
      </c>
      <c r="C27" s="6" t="s">
        <v>9</v>
      </c>
      <c r="D27" s="8">
        <v>84</v>
      </c>
      <c r="E27" s="8"/>
      <c r="F27" s="8"/>
      <c r="G27" s="6"/>
      <c r="H27" s="6"/>
      <c r="I27" s="6"/>
      <c r="J27" s="6"/>
      <c r="K27" s="6"/>
      <c r="L27" s="6"/>
      <c r="M27" s="6"/>
      <c r="N27" s="8"/>
      <c r="O27" s="6"/>
      <c r="S27" s="6"/>
      <c r="T27" s="6"/>
      <c r="U27" s="6"/>
      <c r="V27" s="6"/>
      <c r="W27" s="6"/>
      <c r="X27" s="6"/>
      <c r="Y27" s="6"/>
      <c r="Z27" s="6"/>
      <c r="AA27" s="8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K27" s="6"/>
      <c r="DM27" s="6"/>
      <c r="DN27" s="6"/>
      <c r="DO27" s="8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C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</row>
    <row r="28" spans="1:193" x14ac:dyDescent="0.25">
      <c r="A28" s="6"/>
      <c r="B28" s="7" t="s">
        <v>180</v>
      </c>
      <c r="C28" s="6" t="s">
        <v>10</v>
      </c>
      <c r="D28" s="8">
        <v>96</v>
      </c>
      <c r="E28" s="8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K28" s="6"/>
      <c r="DM28" s="6"/>
      <c r="DN28" s="6"/>
      <c r="DO28" s="8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C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</row>
    <row r="29" spans="1:193" x14ac:dyDescent="0.25">
      <c r="A29" s="6"/>
      <c r="B29" s="7" t="s">
        <v>180</v>
      </c>
      <c r="C29" s="6" t="s">
        <v>11</v>
      </c>
      <c r="D29" s="7">
        <v>92</v>
      </c>
      <c r="E29" s="8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K29" s="6"/>
      <c r="DM29" s="6"/>
      <c r="DN29" s="6"/>
      <c r="DO29" s="8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C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</row>
    <row r="30" spans="1:193" x14ac:dyDescent="0.25">
      <c r="A30" s="6" t="s">
        <v>3</v>
      </c>
      <c r="B30" s="7" t="s">
        <v>181</v>
      </c>
      <c r="C30" s="6" t="s">
        <v>8</v>
      </c>
      <c r="D30" s="7"/>
      <c r="E30" s="8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K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C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</row>
    <row r="31" spans="1:193" x14ac:dyDescent="0.25">
      <c r="A31" s="6"/>
      <c r="B31" s="7" t="s">
        <v>181</v>
      </c>
      <c r="C31" s="6" t="s">
        <v>9</v>
      </c>
      <c r="D31" s="7"/>
      <c r="E31" s="8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K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C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</row>
    <row r="32" spans="1:193" x14ac:dyDescent="0.25">
      <c r="A32" s="6"/>
      <c r="B32" s="7" t="s">
        <v>181</v>
      </c>
      <c r="C32" s="6" t="s">
        <v>10</v>
      </c>
      <c r="D32" s="7"/>
      <c r="E32" s="8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8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K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C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</row>
    <row r="33" spans="1:193" x14ac:dyDescent="0.25">
      <c r="A33" s="6"/>
      <c r="B33" s="7" t="s">
        <v>181</v>
      </c>
      <c r="C33" s="6" t="s">
        <v>11</v>
      </c>
      <c r="D33" s="7"/>
      <c r="E33" s="8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8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K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C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</row>
    <row r="34" spans="1:193" x14ac:dyDescent="0.25">
      <c r="A34" s="6" t="s">
        <v>4</v>
      </c>
      <c r="B34" s="7" t="s">
        <v>182</v>
      </c>
      <c r="C34" s="6" t="s">
        <v>8</v>
      </c>
      <c r="D34" s="8">
        <v>76</v>
      </c>
      <c r="E34" s="8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8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K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</row>
    <row r="35" spans="1:193" x14ac:dyDescent="0.25">
      <c r="A35" s="6"/>
      <c r="B35" s="7" t="s">
        <v>182</v>
      </c>
      <c r="C35" s="6" t="s">
        <v>9</v>
      </c>
      <c r="D35" s="8">
        <v>60</v>
      </c>
      <c r="E35" s="8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8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K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</row>
    <row r="36" spans="1:193" x14ac:dyDescent="0.25">
      <c r="A36" s="6"/>
      <c r="B36" s="7" t="s">
        <v>182</v>
      </c>
      <c r="C36" s="6" t="s">
        <v>10</v>
      </c>
      <c r="D36" s="8">
        <v>56.000000000000007</v>
      </c>
      <c r="E36" s="8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K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</row>
    <row r="37" spans="1:193" x14ac:dyDescent="0.25">
      <c r="A37" s="6"/>
      <c r="B37" s="7" t="s">
        <v>182</v>
      </c>
      <c r="C37" s="6" t="s">
        <v>11</v>
      </c>
      <c r="D37" s="7">
        <v>80</v>
      </c>
      <c r="E37" s="8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K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</row>
    <row r="38" spans="1:193" x14ac:dyDescent="0.25">
      <c r="A38" s="6" t="s">
        <v>5</v>
      </c>
      <c r="B38" s="7" t="s">
        <v>183</v>
      </c>
      <c r="C38" s="6" t="s">
        <v>8</v>
      </c>
      <c r="D38" s="8">
        <v>100</v>
      </c>
      <c r="E38" s="8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K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</row>
    <row r="39" spans="1:193" x14ac:dyDescent="0.25">
      <c r="A39" s="6"/>
      <c r="B39" s="7" t="s">
        <v>183</v>
      </c>
      <c r="C39" s="6" t="s">
        <v>9</v>
      </c>
      <c r="D39" s="8">
        <v>96</v>
      </c>
      <c r="E39" s="8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K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</row>
    <row r="40" spans="1:193" x14ac:dyDescent="0.25">
      <c r="A40" s="6"/>
      <c r="B40" s="7" t="s">
        <v>183</v>
      </c>
      <c r="C40" s="6" t="s">
        <v>10</v>
      </c>
      <c r="D40" s="8">
        <v>92</v>
      </c>
      <c r="E40" s="8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K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</row>
    <row r="41" spans="1:193" x14ac:dyDescent="0.25">
      <c r="A41" s="6"/>
      <c r="B41" s="7" t="s">
        <v>183</v>
      </c>
      <c r="C41" s="6" t="s">
        <v>11</v>
      </c>
      <c r="D41" s="8">
        <v>80</v>
      </c>
      <c r="E41" s="8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K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</row>
    <row r="42" spans="1:193" x14ac:dyDescent="0.25">
      <c r="A42" s="6" t="s">
        <v>6</v>
      </c>
      <c r="B42" s="7" t="s">
        <v>184</v>
      </c>
      <c r="C42" s="6" t="s">
        <v>8</v>
      </c>
      <c r="D42" s="7">
        <v>88</v>
      </c>
      <c r="E42" s="8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</row>
    <row r="43" spans="1:193" x14ac:dyDescent="0.25">
      <c r="A43" s="6"/>
      <c r="B43" s="7" t="s">
        <v>184</v>
      </c>
      <c r="C43" s="6" t="s">
        <v>9</v>
      </c>
      <c r="D43" s="7">
        <v>80</v>
      </c>
      <c r="E43" s="8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</row>
    <row r="44" spans="1:193" x14ac:dyDescent="0.25">
      <c r="A44" s="6"/>
      <c r="B44" s="7" t="s">
        <v>184</v>
      </c>
      <c r="C44" s="6" t="s">
        <v>10</v>
      </c>
      <c r="D44" s="7">
        <v>92</v>
      </c>
      <c r="E44" s="8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</row>
    <row r="45" spans="1:193" x14ac:dyDescent="0.25">
      <c r="A45" s="6"/>
      <c r="B45" s="7" t="s">
        <v>184</v>
      </c>
      <c r="C45" s="6" t="s">
        <v>11</v>
      </c>
      <c r="D45" s="7">
        <v>96</v>
      </c>
      <c r="E45" s="8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</row>
    <row r="46" spans="1:193" x14ac:dyDescent="0.25">
      <c r="A46" s="6" t="s">
        <v>7</v>
      </c>
      <c r="B46" s="7" t="s">
        <v>185</v>
      </c>
      <c r="C46" s="6" t="s">
        <v>8</v>
      </c>
      <c r="D46" s="8">
        <v>96</v>
      </c>
      <c r="E46" s="8"/>
      <c r="F46" s="6"/>
      <c r="G46" s="6"/>
      <c r="H46" s="6"/>
      <c r="I46" s="6"/>
      <c r="J46" s="6"/>
      <c r="K46" s="6"/>
      <c r="L46" s="6"/>
      <c r="M46" s="6"/>
      <c r="N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</row>
    <row r="47" spans="1:193" x14ac:dyDescent="0.25">
      <c r="A47" s="6"/>
      <c r="B47" s="7" t="s">
        <v>185</v>
      </c>
      <c r="C47" s="6" t="s">
        <v>9</v>
      </c>
      <c r="D47" s="8">
        <v>96</v>
      </c>
      <c r="E47" s="8"/>
      <c r="F47" s="6"/>
      <c r="G47" s="6"/>
      <c r="H47" s="6"/>
      <c r="I47" s="6"/>
      <c r="J47" s="6"/>
      <c r="K47" s="6"/>
      <c r="L47" s="6"/>
      <c r="M47" s="6"/>
      <c r="N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</row>
    <row r="48" spans="1:193" x14ac:dyDescent="0.25">
      <c r="A48" s="6"/>
      <c r="B48" s="7" t="s">
        <v>185</v>
      </c>
      <c r="C48" s="6" t="s">
        <v>10</v>
      </c>
      <c r="D48" s="8">
        <v>100</v>
      </c>
      <c r="E48" s="8"/>
      <c r="F48" s="6"/>
      <c r="G48" s="6"/>
      <c r="H48" s="6"/>
      <c r="I48" s="6"/>
      <c r="J48" s="6"/>
      <c r="K48" s="6"/>
      <c r="L48" s="6"/>
      <c r="M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</row>
    <row r="49" spans="1:193" x14ac:dyDescent="0.25">
      <c r="A49" s="6"/>
      <c r="B49" s="7" t="s">
        <v>185</v>
      </c>
      <c r="C49" s="6" t="s">
        <v>11</v>
      </c>
      <c r="D49" s="8">
        <v>100</v>
      </c>
      <c r="E49" s="8"/>
      <c r="F49" s="6"/>
      <c r="G49" s="6"/>
      <c r="H49" s="6"/>
      <c r="I49" s="6"/>
      <c r="J49" s="6"/>
      <c r="K49" s="6"/>
      <c r="L49" s="6"/>
      <c r="M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</row>
    <row r="50" spans="1:193" x14ac:dyDescent="0.25">
      <c r="A50" s="6" t="s">
        <v>21</v>
      </c>
      <c r="B50" s="7" t="s">
        <v>123</v>
      </c>
      <c r="C50" s="6" t="s">
        <v>8</v>
      </c>
      <c r="D50" s="6">
        <v>86</v>
      </c>
      <c r="E50" s="8"/>
      <c r="F50" s="6"/>
      <c r="G50" s="6"/>
      <c r="H50" s="6"/>
      <c r="I50" s="6"/>
      <c r="J50" s="6"/>
      <c r="K50" s="6"/>
      <c r="L50" s="6"/>
      <c r="M50" s="6"/>
      <c r="N50" s="6"/>
      <c r="O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</row>
    <row r="51" spans="1:193" x14ac:dyDescent="0.25">
      <c r="A51" s="6"/>
      <c r="B51" s="7" t="s">
        <v>123</v>
      </c>
      <c r="C51" s="6" t="s">
        <v>9</v>
      </c>
      <c r="D51" s="6">
        <v>85</v>
      </c>
      <c r="E51" s="8"/>
      <c r="F51" s="6"/>
      <c r="G51" s="6"/>
      <c r="H51" s="6"/>
      <c r="I51" s="6"/>
      <c r="J51" s="6"/>
      <c r="K51" s="6"/>
      <c r="L51" s="6"/>
      <c r="M51" s="6"/>
      <c r="N51" s="6"/>
      <c r="O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</row>
    <row r="52" spans="1:193" x14ac:dyDescent="0.25">
      <c r="A52" s="6"/>
      <c r="B52" s="7" t="s">
        <v>123</v>
      </c>
      <c r="C52" s="6" t="s">
        <v>10</v>
      </c>
      <c r="D52" s="6">
        <v>71</v>
      </c>
    </row>
    <row r="53" spans="1:193" x14ac:dyDescent="0.25">
      <c r="A53" s="6"/>
      <c r="B53" s="7" t="s">
        <v>123</v>
      </c>
      <c r="C53" s="6" t="s">
        <v>11</v>
      </c>
      <c r="D53" s="6">
        <v>83</v>
      </c>
    </row>
    <row r="54" spans="1:193" x14ac:dyDescent="0.25">
      <c r="A54" s="6" t="s">
        <v>22</v>
      </c>
      <c r="B54" s="7" t="s">
        <v>125</v>
      </c>
      <c r="C54" s="6" t="s">
        <v>8</v>
      </c>
      <c r="D54" s="8">
        <v>71</v>
      </c>
    </row>
    <row r="55" spans="1:193" x14ac:dyDescent="0.25">
      <c r="A55" s="6"/>
      <c r="B55" s="7" t="s">
        <v>125</v>
      </c>
      <c r="C55" s="6" t="s">
        <v>9</v>
      </c>
      <c r="D55" s="8">
        <v>92</v>
      </c>
    </row>
    <row r="56" spans="1:193" x14ac:dyDescent="0.25">
      <c r="A56" s="6"/>
      <c r="B56" s="7" t="s">
        <v>125</v>
      </c>
      <c r="C56" s="6" t="s">
        <v>10</v>
      </c>
      <c r="D56" s="8">
        <v>93</v>
      </c>
    </row>
    <row r="57" spans="1:193" x14ac:dyDescent="0.25">
      <c r="A57" s="6"/>
      <c r="B57" s="7" t="s">
        <v>125</v>
      </c>
      <c r="C57" s="6" t="s">
        <v>11</v>
      </c>
      <c r="D57" s="7">
        <v>81</v>
      </c>
    </row>
    <row r="58" spans="1:193" x14ac:dyDescent="0.25">
      <c r="A58" s="6" t="s">
        <v>23</v>
      </c>
      <c r="B58" s="7" t="s">
        <v>127</v>
      </c>
      <c r="C58" s="6" t="s">
        <v>8</v>
      </c>
      <c r="D58" s="7">
        <v>85</v>
      </c>
    </row>
    <row r="59" spans="1:193" x14ac:dyDescent="0.25">
      <c r="A59" s="6"/>
      <c r="B59" s="7" t="s">
        <v>127</v>
      </c>
      <c r="C59" s="6" t="s">
        <v>9</v>
      </c>
      <c r="D59" s="7">
        <v>77</v>
      </c>
    </row>
    <row r="60" spans="1:193" x14ac:dyDescent="0.25">
      <c r="A60" s="6"/>
      <c r="B60" s="7" t="s">
        <v>127</v>
      </c>
      <c r="C60" s="6" t="s">
        <v>10</v>
      </c>
      <c r="D60" s="7">
        <v>92</v>
      </c>
    </row>
    <row r="61" spans="1:193" x14ac:dyDescent="0.25">
      <c r="A61" s="6"/>
      <c r="B61" s="7" t="s">
        <v>127</v>
      </c>
      <c r="C61" s="6" t="s">
        <v>11</v>
      </c>
      <c r="D61" s="7">
        <v>87</v>
      </c>
    </row>
    <row r="62" spans="1:193" x14ac:dyDescent="0.25">
      <c r="A62" s="6" t="s">
        <v>24</v>
      </c>
      <c r="B62" s="7" t="s">
        <v>129</v>
      </c>
      <c r="C62" s="6" t="s">
        <v>8</v>
      </c>
      <c r="D62" s="8">
        <v>74</v>
      </c>
    </row>
    <row r="63" spans="1:193" x14ac:dyDescent="0.25">
      <c r="A63" s="6"/>
      <c r="B63" s="7" t="s">
        <v>129</v>
      </c>
      <c r="C63" s="6" t="s">
        <v>9</v>
      </c>
      <c r="D63" s="8">
        <v>91</v>
      </c>
    </row>
    <row r="64" spans="1:193" x14ac:dyDescent="0.25">
      <c r="A64" s="6"/>
      <c r="B64" s="7" t="s">
        <v>129</v>
      </c>
      <c r="C64" s="6" t="s">
        <v>10</v>
      </c>
      <c r="D64" s="8">
        <v>83</v>
      </c>
    </row>
    <row r="65" spans="1:4" x14ac:dyDescent="0.25">
      <c r="A65" s="6"/>
      <c r="B65" s="7" t="s">
        <v>129</v>
      </c>
      <c r="C65" s="6" t="s">
        <v>11</v>
      </c>
      <c r="D65" s="7">
        <v>93</v>
      </c>
    </row>
    <row r="66" spans="1:4" x14ac:dyDescent="0.25">
      <c r="A66" s="6" t="s">
        <v>25</v>
      </c>
      <c r="B66" s="7" t="s">
        <v>130</v>
      </c>
      <c r="C66" s="6" t="s">
        <v>8</v>
      </c>
      <c r="D66" s="7">
        <v>68</v>
      </c>
    </row>
    <row r="67" spans="1:4" x14ac:dyDescent="0.25">
      <c r="A67" s="6"/>
      <c r="B67" s="7" t="s">
        <v>130</v>
      </c>
      <c r="C67" s="6" t="s">
        <v>9</v>
      </c>
      <c r="D67" s="7">
        <v>78</v>
      </c>
    </row>
    <row r="68" spans="1:4" x14ac:dyDescent="0.25">
      <c r="A68" s="6"/>
      <c r="B68" s="7" t="s">
        <v>130</v>
      </c>
      <c r="C68" s="6" t="s">
        <v>10</v>
      </c>
      <c r="D68" s="7">
        <v>90</v>
      </c>
    </row>
    <row r="69" spans="1:4" x14ac:dyDescent="0.25">
      <c r="A69" s="6"/>
      <c r="B69" s="7" t="s">
        <v>130</v>
      </c>
      <c r="C69" s="6" t="s">
        <v>11</v>
      </c>
      <c r="D69" s="7">
        <v>83</v>
      </c>
    </row>
    <row r="70" spans="1:4" x14ac:dyDescent="0.25">
      <c r="A70" s="6" t="s">
        <v>26</v>
      </c>
      <c r="B70" s="7" t="s">
        <v>131</v>
      </c>
      <c r="C70" s="6" t="s">
        <v>8</v>
      </c>
      <c r="D70" s="7">
        <v>89</v>
      </c>
    </row>
    <row r="71" spans="1:4" x14ac:dyDescent="0.25">
      <c r="A71" s="6"/>
      <c r="B71" s="7" t="s">
        <v>131</v>
      </c>
      <c r="C71" s="6" t="s">
        <v>9</v>
      </c>
      <c r="D71" s="7">
        <v>62</v>
      </c>
    </row>
    <row r="72" spans="1:4" x14ac:dyDescent="0.25">
      <c r="A72" s="6"/>
      <c r="B72" s="7" t="s">
        <v>131</v>
      </c>
      <c r="C72" s="6" t="s">
        <v>10</v>
      </c>
      <c r="D72" s="7">
        <v>96</v>
      </c>
    </row>
    <row r="73" spans="1:4" x14ac:dyDescent="0.25">
      <c r="A73" s="6"/>
      <c r="B73" s="7" t="s">
        <v>131</v>
      </c>
      <c r="C73" s="6" t="s">
        <v>11</v>
      </c>
      <c r="D73" s="7">
        <v>99</v>
      </c>
    </row>
    <row r="74" spans="1:4" x14ac:dyDescent="0.25">
      <c r="A74" s="6" t="s">
        <v>27</v>
      </c>
      <c r="B74" s="7" t="s">
        <v>124</v>
      </c>
      <c r="C74" s="6" t="s">
        <v>8</v>
      </c>
      <c r="D74" s="7">
        <v>56.000000000000007</v>
      </c>
    </row>
    <row r="75" spans="1:4" x14ac:dyDescent="0.25">
      <c r="A75" s="6"/>
      <c r="B75" s="7" t="s">
        <v>124</v>
      </c>
      <c r="C75" s="6" t="s">
        <v>9</v>
      </c>
      <c r="D75" s="7">
        <v>94</v>
      </c>
    </row>
    <row r="76" spans="1:4" x14ac:dyDescent="0.25">
      <c r="A76" s="6"/>
      <c r="B76" s="7" t="s">
        <v>124</v>
      </c>
      <c r="C76" s="6" t="s">
        <v>10</v>
      </c>
      <c r="D76" s="7">
        <v>75</v>
      </c>
    </row>
    <row r="77" spans="1:4" x14ac:dyDescent="0.25">
      <c r="A77" s="6"/>
      <c r="B77" s="7" t="s">
        <v>124</v>
      </c>
      <c r="C77" s="6" t="s">
        <v>11</v>
      </c>
      <c r="D77" s="7">
        <v>61</v>
      </c>
    </row>
    <row r="78" spans="1:4" x14ac:dyDescent="0.25">
      <c r="A78" s="6" t="s">
        <v>28</v>
      </c>
      <c r="B78" s="7" t="s">
        <v>126</v>
      </c>
      <c r="C78" s="6" t="s">
        <v>8</v>
      </c>
      <c r="D78" s="7">
        <v>96</v>
      </c>
    </row>
    <row r="79" spans="1:4" x14ac:dyDescent="0.25">
      <c r="A79" s="6"/>
      <c r="B79" s="7" t="s">
        <v>126</v>
      </c>
      <c r="C79" s="6" t="s">
        <v>9</v>
      </c>
      <c r="D79" s="7">
        <v>82</v>
      </c>
    </row>
    <row r="80" spans="1:4" x14ac:dyDescent="0.25">
      <c r="A80" s="6"/>
      <c r="B80" s="7" t="s">
        <v>126</v>
      </c>
      <c r="C80" s="6" t="s">
        <v>10</v>
      </c>
      <c r="D80" s="7">
        <v>91</v>
      </c>
    </row>
    <row r="81" spans="1:4" x14ac:dyDescent="0.25">
      <c r="A81" s="6"/>
      <c r="B81" s="7" t="s">
        <v>126</v>
      </c>
      <c r="C81" s="6" t="s">
        <v>11</v>
      </c>
      <c r="D81" s="7">
        <v>87</v>
      </c>
    </row>
    <row r="82" spans="1:4" x14ac:dyDescent="0.25">
      <c r="A82" s="6" t="s">
        <v>29</v>
      </c>
      <c r="B82" s="7" t="s">
        <v>128</v>
      </c>
      <c r="C82" s="6" t="s">
        <v>8</v>
      </c>
      <c r="D82" s="8">
        <v>83</v>
      </c>
    </row>
    <row r="83" spans="1:4" x14ac:dyDescent="0.25">
      <c r="A83" s="6"/>
      <c r="B83" s="7" t="s">
        <v>128</v>
      </c>
      <c r="C83" s="6" t="s">
        <v>9</v>
      </c>
      <c r="D83" s="8">
        <v>85</v>
      </c>
    </row>
    <row r="84" spans="1:4" x14ac:dyDescent="0.25">
      <c r="A84" s="6"/>
      <c r="B84" s="7" t="s">
        <v>128</v>
      </c>
      <c r="C84" s="6" t="s">
        <v>10</v>
      </c>
      <c r="D84" s="8">
        <v>79</v>
      </c>
    </row>
    <row r="85" spans="1:4" x14ac:dyDescent="0.25">
      <c r="A85" s="6"/>
      <c r="B85" s="7" t="s">
        <v>128</v>
      </c>
      <c r="C85" s="6" t="s">
        <v>11</v>
      </c>
      <c r="D85" s="7">
        <v>78</v>
      </c>
    </row>
    <row r="86" spans="1:4" x14ac:dyDescent="0.25">
      <c r="A86" s="6" t="s">
        <v>30</v>
      </c>
      <c r="B86" s="7" t="s">
        <v>132</v>
      </c>
      <c r="C86" s="6" t="s">
        <v>8</v>
      </c>
      <c r="D86" s="7">
        <v>75</v>
      </c>
    </row>
    <row r="87" spans="1:4" x14ac:dyDescent="0.25">
      <c r="A87" s="6"/>
      <c r="B87" s="7" t="s">
        <v>132</v>
      </c>
      <c r="C87" s="6" t="s">
        <v>9</v>
      </c>
      <c r="D87" s="7">
        <v>82</v>
      </c>
    </row>
    <row r="88" spans="1:4" x14ac:dyDescent="0.25">
      <c r="A88" s="6"/>
      <c r="B88" s="7" t="s">
        <v>132</v>
      </c>
      <c r="C88" s="6" t="s">
        <v>10</v>
      </c>
      <c r="D88" s="7">
        <v>77</v>
      </c>
    </row>
    <row r="89" spans="1:4" x14ac:dyDescent="0.25">
      <c r="A89" s="6"/>
      <c r="B89" s="7" t="s">
        <v>132</v>
      </c>
      <c r="C89" s="6" t="s">
        <v>11</v>
      </c>
      <c r="D89" s="7">
        <v>73</v>
      </c>
    </row>
    <row r="90" spans="1:4" x14ac:dyDescent="0.25">
      <c r="A90" s="6" t="s">
        <v>31</v>
      </c>
      <c r="B90" s="7" t="s">
        <v>133</v>
      </c>
      <c r="C90" s="6" t="s">
        <v>8</v>
      </c>
      <c r="D90" s="7">
        <v>98</v>
      </c>
    </row>
    <row r="91" spans="1:4" x14ac:dyDescent="0.25">
      <c r="A91" s="6"/>
      <c r="B91" s="7" t="s">
        <v>133</v>
      </c>
      <c r="C91" s="6" t="s">
        <v>9</v>
      </c>
      <c r="D91" s="7">
        <v>93</v>
      </c>
    </row>
    <row r="92" spans="1:4" x14ac:dyDescent="0.25">
      <c r="A92" s="6"/>
      <c r="B92" s="7" t="s">
        <v>133</v>
      </c>
      <c r="C92" s="6" t="s">
        <v>10</v>
      </c>
      <c r="D92" s="7">
        <v>96</v>
      </c>
    </row>
    <row r="93" spans="1:4" x14ac:dyDescent="0.25">
      <c r="A93" s="6"/>
      <c r="B93" s="7" t="s">
        <v>133</v>
      </c>
      <c r="C93" s="6" t="s">
        <v>11</v>
      </c>
      <c r="D93" s="7">
        <v>97</v>
      </c>
    </row>
    <row r="94" spans="1:4" x14ac:dyDescent="0.25">
      <c r="A94" s="6" t="s">
        <v>32</v>
      </c>
      <c r="B94" s="7" t="s">
        <v>134</v>
      </c>
      <c r="C94" s="6" t="s">
        <v>8</v>
      </c>
      <c r="D94" s="7">
        <v>95</v>
      </c>
    </row>
    <row r="95" spans="1:4" x14ac:dyDescent="0.25">
      <c r="A95" s="6"/>
      <c r="B95" s="7" t="s">
        <v>134</v>
      </c>
      <c r="C95" s="6" t="s">
        <v>9</v>
      </c>
      <c r="D95" s="7">
        <v>94</v>
      </c>
    </row>
    <row r="96" spans="1:4" x14ac:dyDescent="0.25">
      <c r="A96" s="6"/>
      <c r="B96" s="7" t="s">
        <v>134</v>
      </c>
      <c r="C96" s="6" t="s">
        <v>10</v>
      </c>
      <c r="D96" s="7">
        <v>96</v>
      </c>
    </row>
    <row r="97" spans="1:4" x14ac:dyDescent="0.25">
      <c r="A97" s="6"/>
      <c r="B97" s="7" t="s">
        <v>134</v>
      </c>
      <c r="C97" s="6" t="s">
        <v>11</v>
      </c>
      <c r="D97" s="7">
        <v>100</v>
      </c>
    </row>
    <row r="98" spans="1:4" x14ac:dyDescent="0.25">
      <c r="A98" s="6" t="s">
        <v>33</v>
      </c>
      <c r="B98" s="7" t="s">
        <v>135</v>
      </c>
      <c r="C98" s="6" t="s">
        <v>8</v>
      </c>
      <c r="D98" s="8">
        <v>80</v>
      </c>
    </row>
    <row r="99" spans="1:4" x14ac:dyDescent="0.25">
      <c r="A99" s="6"/>
      <c r="B99" s="7" t="s">
        <v>135</v>
      </c>
      <c r="C99" s="6" t="s">
        <v>9</v>
      </c>
      <c r="D99" s="8">
        <v>92</v>
      </c>
    </row>
    <row r="100" spans="1:4" x14ac:dyDescent="0.25">
      <c r="A100" s="6"/>
      <c r="B100" s="7" t="s">
        <v>135</v>
      </c>
      <c r="C100" s="6" t="s">
        <v>10</v>
      </c>
      <c r="D100" s="8">
        <v>80</v>
      </c>
    </row>
    <row r="101" spans="1:4" x14ac:dyDescent="0.25">
      <c r="A101" s="6"/>
      <c r="B101" s="7" t="s">
        <v>135</v>
      </c>
      <c r="C101" s="6" t="s">
        <v>11</v>
      </c>
      <c r="D101" s="7">
        <v>92</v>
      </c>
    </row>
    <row r="102" spans="1:4" x14ac:dyDescent="0.25">
      <c r="A102" s="6" t="s">
        <v>34</v>
      </c>
      <c r="B102" s="7" t="s">
        <v>136</v>
      </c>
      <c r="C102" s="6" t="s">
        <v>8</v>
      </c>
      <c r="D102" s="7">
        <v>96</v>
      </c>
    </row>
    <row r="103" spans="1:4" x14ac:dyDescent="0.25">
      <c r="A103" s="6"/>
      <c r="B103" s="7" t="s">
        <v>136</v>
      </c>
      <c r="C103" s="6" t="s">
        <v>9</v>
      </c>
      <c r="D103" s="8">
        <v>100</v>
      </c>
    </row>
    <row r="104" spans="1:4" x14ac:dyDescent="0.25">
      <c r="A104" s="6"/>
      <c r="B104" s="7" t="s">
        <v>136</v>
      </c>
      <c r="C104" s="6" t="s">
        <v>10</v>
      </c>
      <c r="D104" s="8">
        <v>100</v>
      </c>
    </row>
    <row r="105" spans="1:4" x14ac:dyDescent="0.25">
      <c r="A105" s="6"/>
      <c r="B105" s="7" t="s">
        <v>136</v>
      </c>
      <c r="C105" s="6" t="s">
        <v>11</v>
      </c>
      <c r="D105" s="8">
        <v>96</v>
      </c>
    </row>
    <row r="106" spans="1:4" x14ac:dyDescent="0.25">
      <c r="A106" s="6" t="s">
        <v>35</v>
      </c>
      <c r="B106" s="7" t="s">
        <v>137</v>
      </c>
      <c r="C106" s="6" t="s">
        <v>8</v>
      </c>
      <c r="D106" s="8">
        <v>32</v>
      </c>
    </row>
    <row r="107" spans="1:4" x14ac:dyDescent="0.25">
      <c r="A107" s="6"/>
      <c r="B107" s="7" t="s">
        <v>137</v>
      </c>
      <c r="C107" s="6" t="s">
        <v>9</v>
      </c>
      <c r="D107" s="8">
        <v>52</v>
      </c>
    </row>
    <row r="108" spans="1:4" x14ac:dyDescent="0.25">
      <c r="A108" s="6"/>
      <c r="B108" s="7" t="s">
        <v>137</v>
      </c>
      <c r="C108" s="6" t="s">
        <v>10</v>
      </c>
      <c r="D108" s="7">
        <v>68</v>
      </c>
    </row>
    <row r="109" spans="1:4" x14ac:dyDescent="0.25">
      <c r="A109" s="6"/>
      <c r="B109" s="7" t="s">
        <v>137</v>
      </c>
      <c r="C109" s="6" t="s">
        <v>11</v>
      </c>
      <c r="D109" s="7">
        <v>56.000000000000007</v>
      </c>
    </row>
    <row r="110" spans="1:4" x14ac:dyDescent="0.25">
      <c r="A110" s="6" t="s">
        <v>36</v>
      </c>
      <c r="B110" s="7" t="s">
        <v>138</v>
      </c>
      <c r="C110" s="6" t="s">
        <v>8</v>
      </c>
      <c r="D110" s="8">
        <v>56.000000000000007</v>
      </c>
    </row>
    <row r="111" spans="1:4" x14ac:dyDescent="0.25">
      <c r="A111" s="6"/>
      <c r="B111" s="7" t="s">
        <v>138</v>
      </c>
      <c r="C111" s="6" t="s">
        <v>9</v>
      </c>
      <c r="D111" s="8">
        <v>68</v>
      </c>
    </row>
    <row r="112" spans="1:4" x14ac:dyDescent="0.25">
      <c r="A112" s="6"/>
      <c r="B112" s="7" t="s">
        <v>138</v>
      </c>
      <c r="C112" s="6" t="s">
        <v>10</v>
      </c>
      <c r="D112" s="8">
        <v>56.000000000000007</v>
      </c>
    </row>
    <row r="113" spans="1:4" x14ac:dyDescent="0.25">
      <c r="A113" s="6"/>
      <c r="B113" s="7" t="s">
        <v>138</v>
      </c>
      <c r="C113" s="6" t="s">
        <v>11</v>
      </c>
      <c r="D113" s="7">
        <v>76</v>
      </c>
    </row>
    <row r="114" spans="1:4" x14ac:dyDescent="0.25">
      <c r="A114" s="6" t="s">
        <v>39</v>
      </c>
      <c r="B114" s="7" t="s">
        <v>139</v>
      </c>
      <c r="C114" s="6" t="s">
        <v>8</v>
      </c>
      <c r="D114" s="8">
        <v>96</v>
      </c>
    </row>
    <row r="115" spans="1:4" x14ac:dyDescent="0.25">
      <c r="A115" s="6"/>
      <c r="B115" s="7" t="s">
        <v>139</v>
      </c>
      <c r="C115" s="6" t="s">
        <v>9</v>
      </c>
      <c r="D115" s="8">
        <v>84</v>
      </c>
    </row>
    <row r="116" spans="1:4" x14ac:dyDescent="0.25">
      <c r="A116" s="6"/>
      <c r="B116" s="7" t="s">
        <v>139</v>
      </c>
      <c r="C116" s="6" t="s">
        <v>10</v>
      </c>
      <c r="D116" s="8">
        <v>84</v>
      </c>
    </row>
    <row r="117" spans="1:4" x14ac:dyDescent="0.25">
      <c r="A117" s="6"/>
      <c r="B117" s="7" t="s">
        <v>139</v>
      </c>
      <c r="C117" s="6" t="s">
        <v>11</v>
      </c>
      <c r="D117" s="7">
        <v>96</v>
      </c>
    </row>
    <row r="118" spans="1:4" x14ac:dyDescent="0.25">
      <c r="A118" s="6" t="s">
        <v>40</v>
      </c>
      <c r="B118" s="7" t="s">
        <v>140</v>
      </c>
      <c r="C118" s="6" t="s">
        <v>8</v>
      </c>
      <c r="D118" s="7">
        <v>96</v>
      </c>
    </row>
    <row r="119" spans="1:4" x14ac:dyDescent="0.25">
      <c r="A119" s="6"/>
      <c r="B119" s="7" t="s">
        <v>140</v>
      </c>
      <c r="C119" s="6" t="s">
        <v>9</v>
      </c>
      <c r="D119" s="8">
        <v>100</v>
      </c>
    </row>
    <row r="120" spans="1:4" x14ac:dyDescent="0.25">
      <c r="A120" s="6"/>
      <c r="B120" s="7" t="s">
        <v>140</v>
      </c>
      <c r="C120" s="6" t="s">
        <v>10</v>
      </c>
      <c r="D120" s="8">
        <v>92</v>
      </c>
    </row>
    <row r="121" spans="1:4" x14ac:dyDescent="0.25">
      <c r="A121" s="6"/>
      <c r="B121" s="7" t="s">
        <v>140</v>
      </c>
      <c r="C121" s="6" t="s">
        <v>11</v>
      </c>
      <c r="D121" s="8">
        <v>96</v>
      </c>
    </row>
    <row r="122" spans="1:4" x14ac:dyDescent="0.25">
      <c r="A122" s="6" t="s">
        <v>41</v>
      </c>
      <c r="B122" s="7" t="s">
        <v>141</v>
      </c>
      <c r="C122" s="6" t="s">
        <v>8</v>
      </c>
      <c r="D122" s="8">
        <v>80</v>
      </c>
    </row>
    <row r="123" spans="1:4" x14ac:dyDescent="0.25">
      <c r="A123" s="6"/>
      <c r="B123" s="7" t="s">
        <v>141</v>
      </c>
      <c r="C123" s="6" t="s">
        <v>9</v>
      </c>
      <c r="D123" s="7">
        <v>72</v>
      </c>
    </row>
    <row r="124" spans="1:4" x14ac:dyDescent="0.25">
      <c r="A124" s="6"/>
      <c r="B124" s="7" t="s">
        <v>141</v>
      </c>
      <c r="C124" s="6" t="s">
        <v>10</v>
      </c>
      <c r="D124" s="7">
        <v>56.000000000000007</v>
      </c>
    </row>
    <row r="125" spans="1:4" x14ac:dyDescent="0.25">
      <c r="A125" s="6"/>
      <c r="B125" s="7" t="s">
        <v>141</v>
      </c>
      <c r="C125" s="6" t="s">
        <v>11</v>
      </c>
      <c r="D125" s="7">
        <v>76</v>
      </c>
    </row>
    <row r="126" spans="1:4" x14ac:dyDescent="0.25">
      <c r="A126" s="6" t="s">
        <v>42</v>
      </c>
      <c r="B126" s="7" t="s">
        <v>142</v>
      </c>
      <c r="C126" s="6" t="s">
        <v>8</v>
      </c>
      <c r="D126" s="7">
        <v>96</v>
      </c>
    </row>
    <row r="127" spans="1:4" x14ac:dyDescent="0.25">
      <c r="A127" s="6"/>
      <c r="B127" s="7" t="s">
        <v>142</v>
      </c>
      <c r="C127" s="6" t="s">
        <v>9</v>
      </c>
      <c r="D127" s="8">
        <v>100</v>
      </c>
    </row>
    <row r="128" spans="1:4" x14ac:dyDescent="0.25">
      <c r="A128" s="6"/>
      <c r="B128" s="7" t="s">
        <v>142</v>
      </c>
      <c r="C128" s="6" t="s">
        <v>10</v>
      </c>
      <c r="D128" s="8">
        <v>96</v>
      </c>
    </row>
    <row r="129" spans="1:4" x14ac:dyDescent="0.25">
      <c r="A129" s="6"/>
      <c r="B129" s="7" t="s">
        <v>142</v>
      </c>
      <c r="C129" s="6" t="s">
        <v>11</v>
      </c>
      <c r="D129" s="8">
        <v>88</v>
      </c>
    </row>
    <row r="130" spans="1:4" x14ac:dyDescent="0.25">
      <c r="A130" s="6"/>
      <c r="B130" s="6"/>
      <c r="C130" s="6"/>
      <c r="D130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0"/>
  <sheetViews>
    <sheetView topLeftCell="A11" workbookViewId="0">
      <selection activeCell="G28" sqref="G28"/>
    </sheetView>
  </sheetViews>
  <sheetFormatPr defaultRowHeight="15" x14ac:dyDescent="0.25"/>
  <cols>
    <col min="2" max="2" width="20.85546875" bestFit="1" customWidth="1"/>
    <col min="3" max="3" width="5" style="6" customWidth="1"/>
    <col min="4" max="4" width="5.85546875" customWidth="1"/>
  </cols>
  <sheetData>
    <row r="1" spans="1:27" s="6" customFormat="1" x14ac:dyDescent="0.25">
      <c r="C1" s="6" t="s">
        <v>122</v>
      </c>
      <c r="N1" s="6" t="s">
        <v>121</v>
      </c>
    </row>
    <row r="2" spans="1:27" x14ac:dyDescent="0.25">
      <c r="A2" s="8" t="s">
        <v>0</v>
      </c>
      <c r="B2" s="8" t="s">
        <v>19</v>
      </c>
      <c r="C2" s="6">
        <v>1</v>
      </c>
      <c r="D2" s="6">
        <v>18.899999999999999</v>
      </c>
      <c r="E2" s="6">
        <v>18.2</v>
      </c>
      <c r="F2" s="6">
        <v>17.899999999999999</v>
      </c>
      <c r="L2" s="29">
        <f>SUM(D2:K2)</f>
        <v>54.999999999999993</v>
      </c>
      <c r="M2">
        <v>300</v>
      </c>
      <c r="N2">
        <f>L2/M2*1000</f>
        <v>183.33333333333331</v>
      </c>
      <c r="V2" s="32" t="s">
        <v>189</v>
      </c>
      <c r="W2" s="32" t="s">
        <v>188</v>
      </c>
      <c r="X2" s="32" t="s">
        <v>121</v>
      </c>
      <c r="Y2" s="32" t="s">
        <v>189</v>
      </c>
      <c r="Z2" s="32" t="s">
        <v>188</v>
      </c>
      <c r="AA2" s="32" t="s">
        <v>121</v>
      </c>
    </row>
    <row r="3" spans="1:27" x14ac:dyDescent="0.25">
      <c r="A3" s="8" t="s">
        <v>1</v>
      </c>
      <c r="B3" s="8" t="s">
        <v>20</v>
      </c>
      <c r="C3" s="6">
        <v>2</v>
      </c>
      <c r="D3" s="6">
        <v>19</v>
      </c>
      <c r="E3" s="6"/>
      <c r="F3" s="6"/>
      <c r="L3" s="29">
        <f t="shared" ref="L3:L34" si="0">SUM(D3:K3)</f>
        <v>19</v>
      </c>
      <c r="M3">
        <v>100</v>
      </c>
      <c r="N3" s="13">
        <f t="shared" ref="N3:N33" si="1">L3/M3*1000</f>
        <v>190</v>
      </c>
      <c r="V3" s="32" t="s">
        <v>173</v>
      </c>
      <c r="W3" s="32" t="s">
        <v>145</v>
      </c>
      <c r="X3" s="37">
        <v>183.33333333333331</v>
      </c>
      <c r="Y3" s="32" t="s">
        <v>187</v>
      </c>
      <c r="Z3" s="32" t="s">
        <v>145</v>
      </c>
      <c r="AA3" s="32">
        <v>144</v>
      </c>
    </row>
    <row r="4" spans="1:27" x14ac:dyDescent="0.25">
      <c r="A4" s="8" t="s">
        <v>2</v>
      </c>
      <c r="B4" s="8" t="s">
        <v>12</v>
      </c>
      <c r="C4" s="6">
        <v>3</v>
      </c>
      <c r="D4" s="6">
        <v>16.100000000000001</v>
      </c>
      <c r="E4" s="6">
        <v>16.7</v>
      </c>
      <c r="F4" s="6">
        <v>16.399999999999999</v>
      </c>
      <c r="L4" s="29">
        <f t="shared" si="0"/>
        <v>49.199999999999996</v>
      </c>
      <c r="M4">
        <v>300</v>
      </c>
      <c r="N4" s="13">
        <f t="shared" si="1"/>
        <v>163.99999999999997</v>
      </c>
      <c r="V4" s="32" t="s">
        <v>173</v>
      </c>
      <c r="W4" s="32" t="s">
        <v>146</v>
      </c>
      <c r="X4" s="32">
        <v>190</v>
      </c>
      <c r="Y4" s="32" t="s">
        <v>187</v>
      </c>
      <c r="Z4" s="32" t="s">
        <v>146</v>
      </c>
      <c r="AA4" s="32">
        <v>142</v>
      </c>
    </row>
    <row r="5" spans="1:27" x14ac:dyDescent="0.25">
      <c r="A5" s="8" t="s">
        <v>3</v>
      </c>
      <c r="B5" s="8" t="s">
        <v>13</v>
      </c>
      <c r="C5" s="6">
        <v>4</v>
      </c>
      <c r="D5" s="6">
        <v>17.899999999999999</v>
      </c>
      <c r="E5" s="6"/>
      <c r="F5" s="6"/>
      <c r="L5" s="29">
        <f t="shared" si="0"/>
        <v>17.899999999999999</v>
      </c>
      <c r="M5">
        <v>100</v>
      </c>
      <c r="N5" s="13">
        <f t="shared" si="1"/>
        <v>179</v>
      </c>
      <c r="V5" s="32" t="s">
        <v>173</v>
      </c>
      <c r="W5" s="32" t="s">
        <v>147</v>
      </c>
      <c r="X5" s="32">
        <v>163.99999999999997</v>
      </c>
      <c r="Y5" s="32" t="s">
        <v>187</v>
      </c>
      <c r="Z5" s="32" t="s">
        <v>147</v>
      </c>
      <c r="AA5" s="37">
        <v>128.33333333333331</v>
      </c>
    </row>
    <row r="6" spans="1:27" x14ac:dyDescent="0.25">
      <c r="A6" s="8" t="s">
        <v>4</v>
      </c>
      <c r="B6" s="8" t="s">
        <v>15</v>
      </c>
      <c r="C6" s="6">
        <v>5</v>
      </c>
      <c r="D6" s="6">
        <v>12.9</v>
      </c>
      <c r="E6" s="6">
        <v>13</v>
      </c>
      <c r="F6" s="6">
        <v>12.6</v>
      </c>
      <c r="L6" s="29">
        <f t="shared" si="0"/>
        <v>38.5</v>
      </c>
      <c r="M6">
        <v>300</v>
      </c>
      <c r="N6" s="6">
        <f t="shared" si="1"/>
        <v>128.33333333333331</v>
      </c>
      <c r="V6" s="32" t="s">
        <v>173</v>
      </c>
      <c r="W6" s="32" t="s">
        <v>148</v>
      </c>
      <c r="X6" s="32">
        <v>179</v>
      </c>
      <c r="Y6" s="32" t="s">
        <v>187</v>
      </c>
      <c r="Z6" s="32" t="s">
        <v>148</v>
      </c>
      <c r="AA6" s="35">
        <v>148</v>
      </c>
    </row>
    <row r="7" spans="1:27" x14ac:dyDescent="0.25">
      <c r="A7" s="8" t="s">
        <v>5</v>
      </c>
      <c r="B7" s="8" t="s">
        <v>16</v>
      </c>
      <c r="C7" s="6">
        <v>6</v>
      </c>
      <c r="D7" s="6">
        <v>14.7</v>
      </c>
      <c r="E7" s="6">
        <v>15</v>
      </c>
      <c r="F7" s="6">
        <v>14.7</v>
      </c>
      <c r="L7" s="29">
        <f t="shared" si="0"/>
        <v>44.4</v>
      </c>
      <c r="M7">
        <v>300</v>
      </c>
      <c r="N7" s="13">
        <f t="shared" si="1"/>
        <v>148</v>
      </c>
    </row>
    <row r="8" spans="1:27" x14ac:dyDescent="0.25">
      <c r="A8" s="8" t="s">
        <v>6</v>
      </c>
      <c r="B8" s="8" t="s">
        <v>17</v>
      </c>
      <c r="C8" s="6">
        <v>7</v>
      </c>
      <c r="D8" s="6">
        <v>14.2</v>
      </c>
      <c r="E8" s="6">
        <v>14.6</v>
      </c>
      <c r="F8" s="6"/>
      <c r="L8" s="29">
        <f t="shared" si="0"/>
        <v>28.799999999999997</v>
      </c>
      <c r="M8">
        <v>200</v>
      </c>
      <c r="N8" s="13">
        <f t="shared" si="1"/>
        <v>144</v>
      </c>
      <c r="V8" s="33" t="s">
        <v>189</v>
      </c>
      <c r="W8" s="32" t="s">
        <v>188</v>
      </c>
      <c r="X8" s="32" t="s">
        <v>121</v>
      </c>
      <c r="Y8" s="33" t="s">
        <v>189</v>
      </c>
      <c r="Z8" s="32" t="s">
        <v>188</v>
      </c>
      <c r="AA8" s="20" t="s">
        <v>121</v>
      </c>
    </row>
    <row r="9" spans="1:27" x14ac:dyDescent="0.25">
      <c r="A9" s="8" t="s">
        <v>7</v>
      </c>
      <c r="B9" s="8" t="s">
        <v>18</v>
      </c>
      <c r="C9" s="6">
        <v>8</v>
      </c>
      <c r="D9" s="6">
        <v>14.1</v>
      </c>
      <c r="E9" s="6">
        <v>14.3</v>
      </c>
      <c r="F9" s="6"/>
      <c r="L9" s="29">
        <f t="shared" si="0"/>
        <v>28.4</v>
      </c>
      <c r="M9">
        <v>200</v>
      </c>
      <c r="N9" s="13">
        <f t="shared" si="1"/>
        <v>142</v>
      </c>
      <c r="V9" s="36" t="s">
        <v>173</v>
      </c>
      <c r="W9" s="36" t="s">
        <v>153</v>
      </c>
      <c r="X9" s="36">
        <v>167.54999999999998</v>
      </c>
      <c r="Y9" s="36" t="s">
        <v>187</v>
      </c>
      <c r="Z9" s="36" t="s">
        <v>153</v>
      </c>
      <c r="AA9" s="32">
        <v>169.12500000000003</v>
      </c>
    </row>
    <row r="10" spans="1:27" x14ac:dyDescent="0.25">
      <c r="A10" s="8" t="s">
        <v>21</v>
      </c>
      <c r="B10" s="7" t="s">
        <v>45</v>
      </c>
      <c r="C10" s="6">
        <v>9</v>
      </c>
      <c r="D10">
        <v>14.23</v>
      </c>
      <c r="E10">
        <v>12.08</v>
      </c>
      <c r="F10">
        <v>13.07</v>
      </c>
      <c r="G10">
        <v>12.23</v>
      </c>
      <c r="H10">
        <v>12.18</v>
      </c>
      <c r="I10">
        <v>12.25</v>
      </c>
      <c r="J10">
        <v>13.16</v>
      </c>
      <c r="K10">
        <v>14.14</v>
      </c>
      <c r="L10" s="29">
        <f t="shared" si="0"/>
        <v>103.33999999999999</v>
      </c>
      <c r="M10">
        <v>800</v>
      </c>
      <c r="N10" s="30">
        <f t="shared" si="1"/>
        <v>129.17499999999998</v>
      </c>
      <c r="O10" s="7" t="s">
        <v>45</v>
      </c>
      <c r="V10" s="32" t="s">
        <v>173</v>
      </c>
      <c r="W10" s="32" t="s">
        <v>154</v>
      </c>
      <c r="X10" s="32">
        <v>165.66</v>
      </c>
      <c r="Y10" s="32" t="s">
        <v>187</v>
      </c>
      <c r="Z10" s="32" t="s">
        <v>154</v>
      </c>
      <c r="AA10" s="32">
        <v>159.78</v>
      </c>
    </row>
    <row r="11" spans="1:27" x14ac:dyDescent="0.25">
      <c r="A11" s="8" t="s">
        <v>22</v>
      </c>
      <c r="B11" s="7" t="s">
        <v>57</v>
      </c>
      <c r="C11" s="6">
        <v>10</v>
      </c>
      <c r="D11">
        <v>12.2</v>
      </c>
      <c r="E11">
        <v>11.73</v>
      </c>
      <c r="F11">
        <v>12.72</v>
      </c>
      <c r="G11">
        <v>12.71</v>
      </c>
      <c r="H11">
        <v>11.46</v>
      </c>
      <c r="I11">
        <v>11.87</v>
      </c>
      <c r="J11">
        <v>14.26</v>
      </c>
      <c r="K11">
        <v>13.64</v>
      </c>
      <c r="L11" s="29">
        <f t="shared" si="0"/>
        <v>100.59</v>
      </c>
      <c r="M11" s="6">
        <v>800</v>
      </c>
      <c r="N11" s="30">
        <f t="shared" si="1"/>
        <v>125.7375</v>
      </c>
      <c r="O11" s="7" t="s">
        <v>57</v>
      </c>
      <c r="V11" s="32" t="s">
        <v>173</v>
      </c>
      <c r="W11" s="32" t="s">
        <v>155</v>
      </c>
      <c r="X11" s="32">
        <v>126.36666666666666</v>
      </c>
      <c r="Y11" s="32" t="s">
        <v>187</v>
      </c>
      <c r="Z11" s="32" t="s">
        <v>155</v>
      </c>
      <c r="AA11" s="32">
        <v>141.19999999999999</v>
      </c>
    </row>
    <row r="12" spans="1:27" x14ac:dyDescent="0.25">
      <c r="A12" s="8" t="s">
        <v>23</v>
      </c>
      <c r="B12" s="7" t="s">
        <v>58</v>
      </c>
      <c r="C12" s="6">
        <v>11</v>
      </c>
      <c r="D12">
        <v>13.15</v>
      </c>
      <c r="E12">
        <v>12.16</v>
      </c>
      <c r="F12">
        <v>13.82</v>
      </c>
      <c r="G12">
        <v>13.69</v>
      </c>
      <c r="H12">
        <v>12.54</v>
      </c>
      <c r="I12">
        <v>14.04</v>
      </c>
      <c r="J12">
        <v>13.2</v>
      </c>
      <c r="K12">
        <v>14.19</v>
      </c>
      <c r="L12" s="29">
        <f t="shared" si="0"/>
        <v>106.79</v>
      </c>
      <c r="M12" s="6">
        <v>800</v>
      </c>
      <c r="N12" s="30">
        <f t="shared" si="1"/>
        <v>133.48750000000001</v>
      </c>
      <c r="O12" s="7" t="s">
        <v>58</v>
      </c>
      <c r="V12" s="32" t="s">
        <v>173</v>
      </c>
      <c r="W12" s="32" t="s">
        <v>156</v>
      </c>
      <c r="X12" s="32">
        <v>126.75</v>
      </c>
      <c r="Y12" s="32" t="s">
        <v>187</v>
      </c>
      <c r="Z12" s="32" t="s">
        <v>156</v>
      </c>
      <c r="AA12" s="32">
        <v>149.86000000000001</v>
      </c>
    </row>
    <row r="13" spans="1:27" x14ac:dyDescent="0.25">
      <c r="A13" s="8" t="s">
        <v>24</v>
      </c>
      <c r="B13" s="7" t="s">
        <v>62</v>
      </c>
      <c r="C13" s="6">
        <v>12</v>
      </c>
      <c r="D13" s="6">
        <v>12.24</v>
      </c>
      <c r="E13" s="6">
        <v>12.31</v>
      </c>
      <c r="F13" s="6">
        <v>11.36</v>
      </c>
      <c r="G13" s="6">
        <v>10.68</v>
      </c>
      <c r="H13" s="6">
        <v>11.62</v>
      </c>
      <c r="I13" s="6">
        <v>11.72</v>
      </c>
      <c r="J13" s="6">
        <v>11.69</v>
      </c>
      <c r="K13" s="6">
        <v>12.55</v>
      </c>
      <c r="L13" s="29">
        <f t="shared" si="0"/>
        <v>94.169999999999987</v>
      </c>
      <c r="M13" s="6">
        <v>800</v>
      </c>
      <c r="N13" s="30">
        <f t="shared" si="1"/>
        <v>117.71249999999998</v>
      </c>
      <c r="O13" s="7" t="s">
        <v>62</v>
      </c>
    </row>
    <row r="14" spans="1:27" x14ac:dyDescent="0.25">
      <c r="A14" s="8" t="s">
        <v>25</v>
      </c>
      <c r="B14" s="7" t="s">
        <v>61</v>
      </c>
      <c r="C14" s="6">
        <v>13</v>
      </c>
      <c r="D14" s="6">
        <v>16.100000000000001</v>
      </c>
      <c r="E14" s="6">
        <v>15.97</v>
      </c>
      <c r="F14" s="6">
        <v>15.69</v>
      </c>
      <c r="G14" s="6">
        <v>16.45</v>
      </c>
      <c r="H14" s="6">
        <v>17.05</v>
      </c>
      <c r="I14" s="6">
        <v>16.989999999999998</v>
      </c>
      <c r="J14" s="6">
        <v>16.59</v>
      </c>
      <c r="K14" s="6">
        <v>15.34</v>
      </c>
      <c r="L14" s="29">
        <f t="shared" si="0"/>
        <v>130.17999999999998</v>
      </c>
      <c r="M14" s="6">
        <v>800</v>
      </c>
      <c r="N14" s="30">
        <f t="shared" si="1"/>
        <v>162.72499999999999</v>
      </c>
      <c r="O14" s="7" t="s">
        <v>61</v>
      </c>
    </row>
    <row r="15" spans="1:27" x14ac:dyDescent="0.25">
      <c r="A15" s="8" t="s">
        <v>26</v>
      </c>
      <c r="B15" s="7" t="s">
        <v>63</v>
      </c>
      <c r="C15" s="6">
        <v>14</v>
      </c>
      <c r="D15">
        <v>15.89</v>
      </c>
      <c r="E15">
        <v>13.35</v>
      </c>
      <c r="F15">
        <v>15.93</v>
      </c>
      <c r="G15">
        <v>15.7</v>
      </c>
      <c r="H15">
        <v>15.13</v>
      </c>
      <c r="I15">
        <v>15.71</v>
      </c>
      <c r="J15">
        <v>15.95</v>
      </c>
      <c r="K15">
        <v>16.079999999999998</v>
      </c>
      <c r="L15" s="29">
        <f t="shared" si="0"/>
        <v>123.74000000000001</v>
      </c>
      <c r="M15" s="6">
        <v>800</v>
      </c>
      <c r="N15" s="30">
        <f t="shared" si="1"/>
        <v>154.67500000000001</v>
      </c>
      <c r="O15" s="7" t="s">
        <v>63</v>
      </c>
    </row>
    <row r="16" spans="1:27" x14ac:dyDescent="0.25">
      <c r="A16" s="8" t="s">
        <v>27</v>
      </c>
      <c r="B16" s="7" t="s">
        <v>64</v>
      </c>
      <c r="C16" s="6">
        <v>15</v>
      </c>
      <c r="D16">
        <v>16.36</v>
      </c>
      <c r="E16">
        <v>12.29</v>
      </c>
      <c r="F16">
        <v>11.45</v>
      </c>
      <c r="G16">
        <v>13.62</v>
      </c>
      <c r="H16">
        <v>12.97</v>
      </c>
      <c r="I16">
        <v>13.82</v>
      </c>
      <c r="J16">
        <v>16.809999999999999</v>
      </c>
      <c r="K16">
        <v>12.61</v>
      </c>
      <c r="L16" s="29">
        <f t="shared" si="0"/>
        <v>109.92999999999999</v>
      </c>
      <c r="M16" s="6">
        <v>800</v>
      </c>
      <c r="N16" s="30">
        <f t="shared" si="1"/>
        <v>137.41249999999999</v>
      </c>
      <c r="O16" s="7" t="s">
        <v>64</v>
      </c>
    </row>
    <row r="17" spans="1:17" x14ac:dyDescent="0.25">
      <c r="A17" s="8" t="s">
        <v>28</v>
      </c>
      <c r="B17" s="7" t="s">
        <v>65</v>
      </c>
      <c r="C17" s="6">
        <v>16</v>
      </c>
      <c r="D17">
        <v>15.84</v>
      </c>
      <c r="E17">
        <v>15.39</v>
      </c>
      <c r="F17">
        <v>12.59</v>
      </c>
      <c r="G17">
        <v>13.19</v>
      </c>
      <c r="H17">
        <v>13.5</v>
      </c>
      <c r="I17">
        <v>13.07</v>
      </c>
      <c r="J17">
        <v>14.23</v>
      </c>
      <c r="K17">
        <v>14.37</v>
      </c>
      <c r="L17" s="29">
        <f t="shared" si="0"/>
        <v>112.17999999999999</v>
      </c>
      <c r="M17" s="6">
        <v>800</v>
      </c>
      <c r="N17" s="30">
        <f t="shared" si="1"/>
        <v>140.22499999999999</v>
      </c>
      <c r="O17" s="7" t="s">
        <v>65</v>
      </c>
    </row>
    <row r="18" spans="1:17" x14ac:dyDescent="0.25">
      <c r="A18" s="8" t="s">
        <v>29</v>
      </c>
      <c r="B18" s="7" t="s">
        <v>66</v>
      </c>
      <c r="C18" s="6">
        <v>17</v>
      </c>
      <c r="D18">
        <v>13.88</v>
      </c>
      <c r="E18">
        <v>13.81</v>
      </c>
      <c r="F18">
        <v>13.11</v>
      </c>
      <c r="G18">
        <v>12.77</v>
      </c>
      <c r="H18">
        <v>15.49</v>
      </c>
      <c r="I18">
        <v>13.6</v>
      </c>
      <c r="J18">
        <v>13.73</v>
      </c>
      <c r="K18">
        <v>13.78</v>
      </c>
      <c r="L18" s="29">
        <f t="shared" si="0"/>
        <v>110.16999999999999</v>
      </c>
      <c r="M18" s="6">
        <v>800</v>
      </c>
      <c r="N18" s="30">
        <f t="shared" si="1"/>
        <v>137.71249999999998</v>
      </c>
      <c r="O18" s="7" t="s">
        <v>66</v>
      </c>
    </row>
    <row r="19" spans="1:17" x14ac:dyDescent="0.25">
      <c r="A19" s="8" t="s">
        <v>30</v>
      </c>
      <c r="B19" s="7" t="s">
        <v>59</v>
      </c>
      <c r="C19" s="6">
        <v>18</v>
      </c>
      <c r="D19">
        <v>13.15</v>
      </c>
      <c r="E19">
        <v>13.54</v>
      </c>
      <c r="F19">
        <v>13.5</v>
      </c>
      <c r="G19">
        <v>13.25</v>
      </c>
      <c r="H19">
        <v>11.31</v>
      </c>
      <c r="I19">
        <v>12.68</v>
      </c>
      <c r="J19">
        <v>13.63</v>
      </c>
      <c r="K19">
        <v>13.58</v>
      </c>
      <c r="L19" s="29">
        <f t="shared" si="0"/>
        <v>104.64</v>
      </c>
      <c r="M19" s="6">
        <v>800</v>
      </c>
      <c r="N19" s="30">
        <f t="shared" si="1"/>
        <v>130.80000000000001</v>
      </c>
      <c r="O19" s="7" t="s">
        <v>59</v>
      </c>
    </row>
    <row r="20" spans="1:17" x14ac:dyDescent="0.25">
      <c r="A20" s="8" t="s">
        <v>31</v>
      </c>
      <c r="B20" s="7" t="s">
        <v>60</v>
      </c>
      <c r="C20" s="6">
        <v>19</v>
      </c>
      <c r="D20">
        <v>15.33</v>
      </c>
      <c r="E20">
        <v>15.38</v>
      </c>
      <c r="F20">
        <v>14.15</v>
      </c>
      <c r="G20">
        <v>14.8</v>
      </c>
      <c r="H20">
        <v>15.28</v>
      </c>
      <c r="I20">
        <v>14.62</v>
      </c>
      <c r="J20">
        <v>14.86</v>
      </c>
      <c r="K20">
        <v>14.58</v>
      </c>
      <c r="L20" s="29">
        <f t="shared" si="0"/>
        <v>119</v>
      </c>
      <c r="M20" s="6">
        <v>800</v>
      </c>
      <c r="N20" s="30">
        <f t="shared" si="1"/>
        <v>148.75</v>
      </c>
      <c r="O20" s="7" t="s">
        <v>60</v>
      </c>
    </row>
    <row r="21" spans="1:17" x14ac:dyDescent="0.25">
      <c r="A21" s="8" t="s">
        <v>32</v>
      </c>
      <c r="B21" s="7" t="s">
        <v>67</v>
      </c>
      <c r="C21" s="6">
        <v>20</v>
      </c>
      <c r="D21">
        <v>13.24</v>
      </c>
      <c r="E21">
        <v>12.61</v>
      </c>
      <c r="F21">
        <v>13.98</v>
      </c>
      <c r="G21">
        <v>14.32</v>
      </c>
      <c r="H21">
        <v>11.76</v>
      </c>
      <c r="I21">
        <v>11.81</v>
      </c>
      <c r="J21">
        <v>13.24</v>
      </c>
      <c r="K21">
        <v>13.53</v>
      </c>
      <c r="L21" s="29">
        <f t="shared" si="0"/>
        <v>104.49</v>
      </c>
      <c r="M21" s="6">
        <v>800</v>
      </c>
      <c r="N21" s="30">
        <f t="shared" si="1"/>
        <v>130.61249999999998</v>
      </c>
    </row>
    <row r="22" spans="1:17" x14ac:dyDescent="0.25">
      <c r="A22" s="8" t="s">
        <v>33</v>
      </c>
      <c r="B22" s="8" t="s">
        <v>46</v>
      </c>
      <c r="C22" s="6">
        <v>21</v>
      </c>
      <c r="D22">
        <v>16.97</v>
      </c>
      <c r="E22">
        <v>16.22</v>
      </c>
      <c r="F22">
        <v>17.579999999999998</v>
      </c>
      <c r="G22">
        <v>16.25</v>
      </c>
      <c r="L22" s="29">
        <f t="shared" si="0"/>
        <v>67.02</v>
      </c>
      <c r="M22">
        <v>400</v>
      </c>
      <c r="N22" s="6">
        <f t="shared" si="1"/>
        <v>167.54999999999998</v>
      </c>
    </row>
    <row r="23" spans="1:17" x14ac:dyDescent="0.25">
      <c r="A23" s="6" t="s">
        <v>34</v>
      </c>
      <c r="B23" s="6" t="s">
        <v>47</v>
      </c>
      <c r="C23" s="6">
        <v>22</v>
      </c>
      <c r="D23">
        <v>15.97</v>
      </c>
      <c r="E23">
        <v>16.77</v>
      </c>
      <c r="F23">
        <v>16.47</v>
      </c>
      <c r="G23">
        <v>16.59</v>
      </c>
      <c r="H23">
        <v>17.03</v>
      </c>
      <c r="L23" s="29">
        <f t="shared" si="0"/>
        <v>82.83</v>
      </c>
      <c r="M23">
        <v>500</v>
      </c>
      <c r="N23" s="6">
        <f t="shared" si="1"/>
        <v>165.66</v>
      </c>
    </row>
    <row r="24" spans="1:17" x14ac:dyDescent="0.25">
      <c r="A24" s="6" t="s">
        <v>35</v>
      </c>
      <c r="B24" s="6" t="s">
        <v>48</v>
      </c>
      <c r="C24" s="6">
        <v>23</v>
      </c>
      <c r="D24">
        <v>13.22</v>
      </c>
      <c r="E24">
        <v>12.65</v>
      </c>
      <c r="F24">
        <v>12.04</v>
      </c>
      <c r="L24" s="29">
        <f t="shared" si="0"/>
        <v>37.909999999999997</v>
      </c>
      <c r="M24">
        <v>300</v>
      </c>
      <c r="N24" s="6">
        <f t="shared" si="1"/>
        <v>126.36666666666666</v>
      </c>
    </row>
    <row r="25" spans="1:17" x14ac:dyDescent="0.25">
      <c r="A25" s="6" t="s">
        <v>36</v>
      </c>
      <c r="B25" s="6" t="s">
        <v>49</v>
      </c>
      <c r="C25" s="6">
        <v>24</v>
      </c>
      <c r="D25">
        <v>12.56</v>
      </c>
      <c r="E25">
        <v>12.9</v>
      </c>
      <c r="F25">
        <v>12.32</v>
      </c>
      <c r="G25">
        <v>12.92</v>
      </c>
      <c r="L25" s="29">
        <f t="shared" si="0"/>
        <v>50.7</v>
      </c>
      <c r="M25">
        <v>400</v>
      </c>
      <c r="N25" s="6">
        <f t="shared" si="1"/>
        <v>126.75</v>
      </c>
    </row>
    <row r="26" spans="1:17" x14ac:dyDescent="0.25">
      <c r="A26" s="6" t="s">
        <v>37</v>
      </c>
      <c r="B26" s="6" t="s">
        <v>50</v>
      </c>
      <c r="L26" s="29">
        <f t="shared" si="0"/>
        <v>0</v>
      </c>
      <c r="N26" s="6" t="e">
        <f t="shared" si="1"/>
        <v>#DIV/0!</v>
      </c>
      <c r="Q26" s="6"/>
    </row>
    <row r="27" spans="1:17" x14ac:dyDescent="0.25">
      <c r="A27" s="6" t="s">
        <v>38</v>
      </c>
      <c r="B27" s="6" t="s">
        <v>51</v>
      </c>
      <c r="L27" s="29">
        <f t="shared" si="0"/>
        <v>0</v>
      </c>
      <c r="N27" s="6" t="e">
        <f t="shared" si="1"/>
        <v>#DIV/0!</v>
      </c>
      <c r="Q27" s="6"/>
    </row>
    <row r="28" spans="1:17" x14ac:dyDescent="0.25">
      <c r="A28" s="6" t="s">
        <v>39</v>
      </c>
      <c r="B28" s="6" t="s">
        <v>52</v>
      </c>
      <c r="C28" s="6">
        <v>25</v>
      </c>
      <c r="D28">
        <v>17.54</v>
      </c>
      <c r="E28">
        <v>16.3</v>
      </c>
      <c r="F28">
        <v>17.12</v>
      </c>
      <c r="G28">
        <v>16.690000000000001</v>
      </c>
      <c r="L28" s="29">
        <f t="shared" si="0"/>
        <v>67.650000000000006</v>
      </c>
      <c r="M28">
        <v>400</v>
      </c>
      <c r="N28" s="6">
        <f t="shared" si="1"/>
        <v>169.12500000000003</v>
      </c>
    </row>
    <row r="29" spans="1:17" x14ac:dyDescent="0.25">
      <c r="A29" s="6" t="s">
        <v>40</v>
      </c>
      <c r="B29" s="6" t="s">
        <v>52</v>
      </c>
      <c r="C29" s="6">
        <v>26</v>
      </c>
      <c r="D29">
        <v>16.07</v>
      </c>
      <c r="E29">
        <v>15.25</v>
      </c>
      <c r="F29">
        <v>16.11</v>
      </c>
      <c r="G29">
        <v>15.37</v>
      </c>
      <c r="H29">
        <v>17.09</v>
      </c>
      <c r="L29" s="29">
        <f t="shared" si="0"/>
        <v>79.89</v>
      </c>
      <c r="M29">
        <v>500</v>
      </c>
      <c r="N29" s="6">
        <f t="shared" si="1"/>
        <v>159.78</v>
      </c>
    </row>
    <row r="30" spans="1:17" x14ac:dyDescent="0.25">
      <c r="A30" s="6" t="s">
        <v>41</v>
      </c>
      <c r="B30" s="6" t="s">
        <v>53</v>
      </c>
      <c r="C30" s="6">
        <v>27</v>
      </c>
      <c r="D30">
        <v>13.6</v>
      </c>
      <c r="E30">
        <v>14.49</v>
      </c>
      <c r="F30">
        <v>14.32</v>
      </c>
      <c r="G30">
        <v>14.32</v>
      </c>
      <c r="H30">
        <v>13.87</v>
      </c>
      <c r="L30" s="29">
        <f t="shared" si="0"/>
        <v>70.599999999999994</v>
      </c>
      <c r="M30">
        <v>500</v>
      </c>
      <c r="N30" s="6">
        <f t="shared" si="1"/>
        <v>141.19999999999999</v>
      </c>
    </row>
    <row r="31" spans="1:17" x14ac:dyDescent="0.25">
      <c r="A31" s="6" t="s">
        <v>42</v>
      </c>
      <c r="B31" s="6" t="s">
        <v>54</v>
      </c>
      <c r="C31" s="6">
        <v>28</v>
      </c>
      <c r="D31">
        <v>15.05</v>
      </c>
      <c r="E31">
        <v>15.5</v>
      </c>
      <c r="F31">
        <v>15.74</v>
      </c>
      <c r="G31">
        <v>14.42</v>
      </c>
      <c r="H31">
        <v>14.22</v>
      </c>
      <c r="L31" s="29">
        <f t="shared" si="0"/>
        <v>74.930000000000007</v>
      </c>
      <c r="M31">
        <v>500</v>
      </c>
      <c r="N31" s="6">
        <f t="shared" si="1"/>
        <v>149.86000000000001</v>
      </c>
    </row>
    <row r="32" spans="1:17" x14ac:dyDescent="0.25">
      <c r="A32" s="6" t="s">
        <v>43</v>
      </c>
      <c r="B32" s="6" t="s">
        <v>55</v>
      </c>
      <c r="L32" s="29">
        <f t="shared" si="0"/>
        <v>0</v>
      </c>
      <c r="N32" s="6" t="e">
        <f t="shared" si="1"/>
        <v>#DIV/0!</v>
      </c>
    </row>
    <row r="33" spans="1:16" x14ac:dyDescent="0.25">
      <c r="A33" s="6" t="s">
        <v>44</v>
      </c>
      <c r="B33" s="6" t="s">
        <v>56</v>
      </c>
      <c r="L33" s="29">
        <f t="shared" si="0"/>
        <v>0</v>
      </c>
      <c r="N33" s="6" t="e">
        <f t="shared" si="1"/>
        <v>#DIV/0!</v>
      </c>
    </row>
    <row r="34" spans="1:16" x14ac:dyDescent="0.25">
      <c r="L34" s="6">
        <f t="shared" si="0"/>
        <v>0</v>
      </c>
    </row>
    <row r="36" spans="1:16" x14ac:dyDescent="0.25">
      <c r="B36" t="s">
        <v>46</v>
      </c>
      <c r="C36" s="6">
        <v>21</v>
      </c>
      <c r="D36">
        <v>16.97</v>
      </c>
      <c r="E36">
        <v>16.22</v>
      </c>
      <c r="F36">
        <v>17.579999999999998</v>
      </c>
      <c r="G36">
        <v>16.25</v>
      </c>
      <c r="L36" t="s">
        <v>135</v>
      </c>
      <c r="M36" s="6">
        <v>16.97</v>
      </c>
      <c r="N36" s="6" t="s">
        <v>135</v>
      </c>
      <c r="O36">
        <v>1</v>
      </c>
      <c r="P36" s="6">
        <v>16.97</v>
      </c>
    </row>
    <row r="37" spans="1:16" x14ac:dyDescent="0.25">
      <c r="B37" t="s">
        <v>47</v>
      </c>
      <c r="C37" s="6">
        <v>22</v>
      </c>
      <c r="D37">
        <v>15.97</v>
      </c>
      <c r="E37">
        <v>16.77</v>
      </c>
      <c r="F37">
        <v>16.47</v>
      </c>
      <c r="G37">
        <v>16.59</v>
      </c>
      <c r="H37">
        <v>17.03</v>
      </c>
      <c r="L37" t="s">
        <v>135</v>
      </c>
      <c r="M37" s="6">
        <v>16.22</v>
      </c>
      <c r="N37" s="6" t="s">
        <v>135</v>
      </c>
      <c r="O37">
        <v>2</v>
      </c>
      <c r="P37" s="6">
        <v>16.22</v>
      </c>
    </row>
    <row r="38" spans="1:16" x14ac:dyDescent="0.25">
      <c r="B38" t="s">
        <v>48</v>
      </c>
      <c r="C38" s="6">
        <v>23</v>
      </c>
      <c r="D38">
        <v>13.22</v>
      </c>
      <c r="E38">
        <v>12.65</v>
      </c>
      <c r="F38">
        <v>12.04</v>
      </c>
      <c r="L38" t="s">
        <v>135</v>
      </c>
      <c r="M38" s="6">
        <v>17.579999999999998</v>
      </c>
      <c r="N38" s="6" t="s">
        <v>135</v>
      </c>
      <c r="O38">
        <v>3</v>
      </c>
      <c r="P38" s="6">
        <v>17.579999999999998</v>
      </c>
    </row>
    <row r="39" spans="1:16" x14ac:dyDescent="0.25">
      <c r="B39" t="s">
        <v>49</v>
      </c>
      <c r="C39" s="6">
        <v>24</v>
      </c>
      <c r="D39">
        <v>12.56</v>
      </c>
      <c r="E39">
        <v>12.9</v>
      </c>
      <c r="F39">
        <v>12.32</v>
      </c>
      <c r="G39">
        <v>12.92</v>
      </c>
      <c r="L39" t="s">
        <v>135</v>
      </c>
      <c r="M39" s="6">
        <v>16.25</v>
      </c>
      <c r="N39" s="6" t="s">
        <v>135</v>
      </c>
      <c r="O39">
        <v>4</v>
      </c>
      <c r="P39" s="6">
        <v>16.25</v>
      </c>
    </row>
    <row r="40" spans="1:16" x14ac:dyDescent="0.25">
      <c r="B40" t="s">
        <v>50</v>
      </c>
      <c r="L40" t="s">
        <v>136</v>
      </c>
      <c r="M40" s="6">
        <v>15.97</v>
      </c>
      <c r="N40" s="6" t="s">
        <v>136</v>
      </c>
      <c r="O40">
        <v>1</v>
      </c>
      <c r="P40" s="6">
        <v>15.97</v>
      </c>
    </row>
    <row r="41" spans="1:16" x14ac:dyDescent="0.25">
      <c r="B41" t="s">
        <v>51</v>
      </c>
      <c r="L41" t="s">
        <v>136</v>
      </c>
      <c r="M41" s="6">
        <v>16.77</v>
      </c>
      <c r="N41" s="6" t="s">
        <v>136</v>
      </c>
      <c r="O41">
        <v>2</v>
      </c>
      <c r="P41" s="6">
        <v>16.77</v>
      </c>
    </row>
    <row r="42" spans="1:16" x14ac:dyDescent="0.25">
      <c r="B42" t="s">
        <v>52</v>
      </c>
      <c r="C42" s="6">
        <v>25</v>
      </c>
      <c r="D42">
        <v>17.54</v>
      </c>
      <c r="E42">
        <v>16.3</v>
      </c>
      <c r="F42">
        <v>17.12</v>
      </c>
      <c r="G42">
        <v>16.690000000000001</v>
      </c>
      <c r="L42" t="s">
        <v>136</v>
      </c>
      <c r="M42" s="6">
        <v>16.47</v>
      </c>
      <c r="N42" s="6" t="s">
        <v>136</v>
      </c>
      <c r="O42">
        <v>3</v>
      </c>
      <c r="P42" s="6">
        <v>16.47</v>
      </c>
    </row>
    <row r="43" spans="1:16" x14ac:dyDescent="0.25">
      <c r="B43" t="s">
        <v>52</v>
      </c>
      <c r="C43" s="6">
        <v>26</v>
      </c>
      <c r="D43">
        <v>16.07</v>
      </c>
      <c r="E43">
        <v>15.25</v>
      </c>
      <c r="F43">
        <v>16.11</v>
      </c>
      <c r="G43">
        <v>15.37</v>
      </c>
      <c r="H43">
        <v>17.09</v>
      </c>
      <c r="L43" t="s">
        <v>136</v>
      </c>
      <c r="M43" s="6">
        <v>16.59</v>
      </c>
      <c r="N43" s="6" t="s">
        <v>136</v>
      </c>
      <c r="O43">
        <v>4</v>
      </c>
      <c r="P43" s="6">
        <v>16.59</v>
      </c>
    </row>
    <row r="44" spans="1:16" x14ac:dyDescent="0.25">
      <c r="B44" t="s">
        <v>53</v>
      </c>
      <c r="C44" s="6">
        <v>27</v>
      </c>
      <c r="D44">
        <v>13.6</v>
      </c>
      <c r="E44">
        <v>14.49</v>
      </c>
      <c r="F44">
        <v>14.32</v>
      </c>
      <c r="G44">
        <v>14.32</v>
      </c>
      <c r="H44">
        <v>13.87</v>
      </c>
      <c r="L44" t="s">
        <v>136</v>
      </c>
      <c r="M44" s="6">
        <v>17.03</v>
      </c>
      <c r="N44" s="6" t="s">
        <v>136</v>
      </c>
      <c r="O44">
        <v>5</v>
      </c>
      <c r="P44" s="6">
        <v>17.03</v>
      </c>
    </row>
    <row r="45" spans="1:16" x14ac:dyDescent="0.25">
      <c r="B45" t="s">
        <v>54</v>
      </c>
      <c r="C45" s="6">
        <v>28</v>
      </c>
      <c r="D45">
        <v>15.05</v>
      </c>
      <c r="E45">
        <v>15.5</v>
      </c>
      <c r="F45">
        <v>15.74</v>
      </c>
      <c r="G45">
        <v>14.42</v>
      </c>
      <c r="H45">
        <v>14.22</v>
      </c>
      <c r="L45" t="s">
        <v>137</v>
      </c>
      <c r="M45" s="6">
        <v>13.22</v>
      </c>
      <c r="N45" s="6" t="s">
        <v>137</v>
      </c>
      <c r="O45">
        <v>1</v>
      </c>
      <c r="P45" s="6">
        <v>13.22</v>
      </c>
    </row>
    <row r="46" spans="1:16" x14ac:dyDescent="0.25">
      <c r="L46" t="s">
        <v>137</v>
      </c>
      <c r="M46" s="6">
        <v>12.65</v>
      </c>
      <c r="N46" s="6" t="s">
        <v>137</v>
      </c>
      <c r="O46">
        <v>2</v>
      </c>
      <c r="P46" s="6">
        <v>12.65</v>
      </c>
    </row>
    <row r="47" spans="1:16" x14ac:dyDescent="0.25">
      <c r="L47" t="s">
        <v>137</v>
      </c>
      <c r="M47" s="6">
        <v>12.04</v>
      </c>
      <c r="N47" s="6" t="s">
        <v>137</v>
      </c>
      <c r="O47">
        <v>3</v>
      </c>
      <c r="P47" s="6">
        <v>12.04</v>
      </c>
    </row>
    <row r="48" spans="1:16" x14ac:dyDescent="0.25">
      <c r="L48" t="s">
        <v>138</v>
      </c>
      <c r="M48" s="6">
        <v>12.56</v>
      </c>
      <c r="N48" s="6" t="s">
        <v>138</v>
      </c>
      <c r="O48">
        <v>1</v>
      </c>
      <c r="P48" s="6">
        <v>12.56</v>
      </c>
    </row>
    <row r="49" spans="12:16" x14ac:dyDescent="0.25">
      <c r="L49" t="s">
        <v>138</v>
      </c>
      <c r="M49" s="6">
        <v>12.9</v>
      </c>
      <c r="N49" s="6" t="s">
        <v>138</v>
      </c>
      <c r="O49">
        <v>2</v>
      </c>
      <c r="P49" s="6">
        <v>12.9</v>
      </c>
    </row>
    <row r="50" spans="12:16" x14ac:dyDescent="0.25">
      <c r="L50" t="s">
        <v>138</v>
      </c>
      <c r="M50" s="6">
        <v>12.32</v>
      </c>
      <c r="N50" s="6" t="s">
        <v>138</v>
      </c>
      <c r="O50">
        <v>3</v>
      </c>
      <c r="P50" s="6">
        <v>12.32</v>
      </c>
    </row>
    <row r="51" spans="12:16" x14ac:dyDescent="0.25">
      <c r="L51" t="s">
        <v>138</v>
      </c>
      <c r="M51" s="6">
        <v>12.92</v>
      </c>
      <c r="N51" s="6" t="s">
        <v>138</v>
      </c>
      <c r="O51">
        <v>4</v>
      </c>
      <c r="P51" s="6">
        <v>12.92</v>
      </c>
    </row>
    <row r="52" spans="12:16" x14ac:dyDescent="0.25">
      <c r="L52" t="s">
        <v>139</v>
      </c>
      <c r="M52" s="6">
        <v>17.54</v>
      </c>
      <c r="N52" s="6" t="s">
        <v>139</v>
      </c>
      <c r="O52">
        <v>1</v>
      </c>
      <c r="P52" s="6">
        <v>17.54</v>
      </c>
    </row>
    <row r="53" spans="12:16" x14ac:dyDescent="0.25">
      <c r="L53" t="s">
        <v>139</v>
      </c>
      <c r="M53" s="6">
        <v>16.3</v>
      </c>
      <c r="N53" s="6" t="s">
        <v>139</v>
      </c>
      <c r="O53">
        <v>2</v>
      </c>
      <c r="P53" s="6">
        <v>16.3</v>
      </c>
    </row>
    <row r="54" spans="12:16" x14ac:dyDescent="0.25">
      <c r="L54" t="s">
        <v>139</v>
      </c>
      <c r="M54" s="6">
        <v>17.12</v>
      </c>
      <c r="N54" s="6" t="s">
        <v>139</v>
      </c>
      <c r="O54">
        <v>3</v>
      </c>
      <c r="P54" s="6">
        <v>17.12</v>
      </c>
    </row>
    <row r="55" spans="12:16" x14ac:dyDescent="0.25">
      <c r="L55" t="s">
        <v>139</v>
      </c>
      <c r="M55" s="6">
        <v>16.690000000000001</v>
      </c>
      <c r="N55" s="6" t="s">
        <v>139</v>
      </c>
      <c r="O55">
        <v>4</v>
      </c>
      <c r="P55" s="6">
        <v>16.690000000000001</v>
      </c>
    </row>
    <row r="56" spans="12:16" x14ac:dyDescent="0.25">
      <c r="L56" t="s">
        <v>140</v>
      </c>
      <c r="M56" s="6">
        <v>16.07</v>
      </c>
      <c r="N56" s="6" t="s">
        <v>140</v>
      </c>
      <c r="O56">
        <v>1</v>
      </c>
      <c r="P56" s="6">
        <v>16.07</v>
      </c>
    </row>
    <row r="57" spans="12:16" x14ac:dyDescent="0.25">
      <c r="L57" t="s">
        <v>140</v>
      </c>
      <c r="M57" s="6">
        <v>15.25</v>
      </c>
      <c r="N57" s="6" t="s">
        <v>140</v>
      </c>
      <c r="O57">
        <v>2</v>
      </c>
      <c r="P57" s="6">
        <v>15.25</v>
      </c>
    </row>
    <row r="58" spans="12:16" x14ac:dyDescent="0.25">
      <c r="L58" t="s">
        <v>140</v>
      </c>
      <c r="M58" s="6">
        <v>16.11</v>
      </c>
      <c r="N58" s="6" t="s">
        <v>140</v>
      </c>
      <c r="O58">
        <v>3</v>
      </c>
      <c r="P58" s="6">
        <v>16.11</v>
      </c>
    </row>
    <row r="59" spans="12:16" x14ac:dyDescent="0.25">
      <c r="L59" t="s">
        <v>140</v>
      </c>
      <c r="M59" s="6">
        <v>15.37</v>
      </c>
      <c r="N59" s="6" t="s">
        <v>140</v>
      </c>
      <c r="O59">
        <v>4</v>
      </c>
      <c r="P59" s="6">
        <v>15.37</v>
      </c>
    </row>
    <row r="60" spans="12:16" x14ac:dyDescent="0.25">
      <c r="L60" t="s">
        <v>140</v>
      </c>
      <c r="M60" s="6">
        <v>17.09</v>
      </c>
      <c r="N60" s="6" t="s">
        <v>140</v>
      </c>
      <c r="O60">
        <v>5</v>
      </c>
      <c r="P60" s="6">
        <v>17.09</v>
      </c>
    </row>
    <row r="61" spans="12:16" x14ac:dyDescent="0.25">
      <c r="L61" t="s">
        <v>141</v>
      </c>
      <c r="M61" s="6">
        <v>13.6</v>
      </c>
      <c r="N61" s="6" t="s">
        <v>141</v>
      </c>
      <c r="O61">
        <v>1</v>
      </c>
      <c r="P61" s="6">
        <v>13.6</v>
      </c>
    </row>
    <row r="62" spans="12:16" x14ac:dyDescent="0.25">
      <c r="L62" t="s">
        <v>141</v>
      </c>
      <c r="M62" s="6">
        <v>14.49</v>
      </c>
      <c r="N62" s="6" t="s">
        <v>141</v>
      </c>
      <c r="O62">
        <v>2</v>
      </c>
      <c r="P62" s="6">
        <v>14.49</v>
      </c>
    </row>
    <row r="63" spans="12:16" x14ac:dyDescent="0.25">
      <c r="L63" t="s">
        <v>141</v>
      </c>
      <c r="M63" s="6">
        <v>14.32</v>
      </c>
      <c r="N63" s="6" t="s">
        <v>141</v>
      </c>
      <c r="O63">
        <v>3</v>
      </c>
      <c r="P63" s="6">
        <v>14.32</v>
      </c>
    </row>
    <row r="64" spans="12:16" x14ac:dyDescent="0.25">
      <c r="L64" t="s">
        <v>141</v>
      </c>
      <c r="M64" s="6">
        <v>14.32</v>
      </c>
      <c r="N64" s="6" t="s">
        <v>141</v>
      </c>
      <c r="O64">
        <v>4</v>
      </c>
      <c r="P64" s="6">
        <v>14.32</v>
      </c>
    </row>
    <row r="65" spans="12:16" x14ac:dyDescent="0.25">
      <c r="L65" t="s">
        <v>141</v>
      </c>
      <c r="M65" s="6">
        <v>13.87</v>
      </c>
      <c r="N65" s="6" t="s">
        <v>141</v>
      </c>
      <c r="O65">
        <v>5</v>
      </c>
      <c r="P65" s="6">
        <v>13.87</v>
      </c>
    </row>
    <row r="66" spans="12:16" x14ac:dyDescent="0.25">
      <c r="L66" t="s">
        <v>142</v>
      </c>
      <c r="M66" s="6">
        <v>15.05</v>
      </c>
      <c r="N66" s="6" t="s">
        <v>142</v>
      </c>
      <c r="O66">
        <v>1</v>
      </c>
      <c r="P66" s="6">
        <v>15.05</v>
      </c>
    </row>
    <row r="67" spans="12:16" x14ac:dyDescent="0.25">
      <c r="L67" t="s">
        <v>142</v>
      </c>
      <c r="M67" s="6">
        <v>15.5</v>
      </c>
      <c r="N67" s="6" t="s">
        <v>142</v>
      </c>
      <c r="O67">
        <v>2</v>
      </c>
      <c r="P67" s="6">
        <v>15.5</v>
      </c>
    </row>
    <row r="68" spans="12:16" x14ac:dyDescent="0.25">
      <c r="L68" t="s">
        <v>142</v>
      </c>
      <c r="M68" s="6">
        <v>15.74</v>
      </c>
      <c r="N68" s="6" t="s">
        <v>142</v>
      </c>
      <c r="O68">
        <v>3</v>
      </c>
      <c r="P68" s="6">
        <v>15.74</v>
      </c>
    </row>
    <row r="69" spans="12:16" x14ac:dyDescent="0.25">
      <c r="L69" t="s">
        <v>142</v>
      </c>
      <c r="M69" s="6">
        <v>14.42</v>
      </c>
      <c r="N69" s="6" t="s">
        <v>142</v>
      </c>
      <c r="O69">
        <v>4</v>
      </c>
      <c r="P69" s="6">
        <v>14.42</v>
      </c>
    </row>
    <row r="70" spans="12:16" x14ac:dyDescent="0.25">
      <c r="L70" t="s">
        <v>142</v>
      </c>
      <c r="M70" s="6">
        <v>14.22</v>
      </c>
      <c r="N70" s="6" t="s">
        <v>142</v>
      </c>
      <c r="O70">
        <v>5</v>
      </c>
      <c r="P70" s="6">
        <v>14.22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102"/>
  <sheetViews>
    <sheetView topLeftCell="AJ1" workbookViewId="0">
      <selection activeCell="AS1" sqref="AS1"/>
    </sheetView>
  </sheetViews>
  <sheetFormatPr defaultRowHeight="15" x14ac:dyDescent="0.25"/>
  <cols>
    <col min="2" max="2" width="20.85546875" bestFit="1" customWidth="1"/>
    <col min="26" max="26" width="13.42578125" bestFit="1" customWidth="1"/>
    <col min="32" max="32" width="13.42578125" bestFit="1" customWidth="1"/>
  </cols>
  <sheetData>
    <row r="1" spans="1:169" x14ac:dyDescent="0.25">
      <c r="B1" s="15" t="s">
        <v>0</v>
      </c>
      <c r="C1" s="16" t="s">
        <v>8</v>
      </c>
      <c r="D1" s="16" t="s">
        <v>9</v>
      </c>
      <c r="E1" s="16" t="s">
        <v>10</v>
      </c>
      <c r="F1" s="16" t="s">
        <v>11</v>
      </c>
      <c r="G1" s="17"/>
      <c r="H1" s="15" t="s">
        <v>2</v>
      </c>
      <c r="I1" s="16" t="s">
        <v>8</v>
      </c>
      <c r="J1" s="16" t="s">
        <v>9</v>
      </c>
      <c r="K1" s="16" t="s">
        <v>10</v>
      </c>
      <c r="L1" s="16" t="s">
        <v>11</v>
      </c>
      <c r="M1" s="17"/>
      <c r="N1" s="15" t="s">
        <v>4</v>
      </c>
      <c r="O1" s="16" t="s">
        <v>8</v>
      </c>
      <c r="P1" s="16" t="s">
        <v>9</v>
      </c>
      <c r="Q1" s="16" t="s">
        <v>10</v>
      </c>
      <c r="R1" s="16" t="s">
        <v>11</v>
      </c>
      <c r="S1" s="17"/>
      <c r="T1" s="15" t="s">
        <v>5</v>
      </c>
      <c r="U1" s="16" t="s">
        <v>8</v>
      </c>
      <c r="V1" s="16" t="s">
        <v>9</v>
      </c>
      <c r="W1" s="18" t="s">
        <v>10</v>
      </c>
      <c r="X1" s="20" t="s">
        <v>11</v>
      </c>
      <c r="Y1" s="17"/>
      <c r="Z1" s="15" t="s">
        <v>21</v>
      </c>
      <c r="AA1" s="16" t="s">
        <v>8</v>
      </c>
      <c r="AB1" s="16" t="s">
        <v>9</v>
      </c>
      <c r="AC1" s="16" t="s">
        <v>10</v>
      </c>
      <c r="AD1" s="23" t="s">
        <v>11</v>
      </c>
      <c r="AE1" s="17"/>
      <c r="AF1" s="15" t="s">
        <v>22</v>
      </c>
      <c r="AG1" s="16" t="s">
        <v>8</v>
      </c>
      <c r="AH1" s="16" t="s">
        <v>9</v>
      </c>
      <c r="AI1" s="16" t="s">
        <v>10</v>
      </c>
      <c r="AJ1" s="23" t="s">
        <v>11</v>
      </c>
      <c r="AK1" s="17"/>
      <c r="AL1" s="15" t="s">
        <v>23</v>
      </c>
      <c r="AM1" s="16" t="s">
        <v>8</v>
      </c>
      <c r="AN1" s="16" t="s">
        <v>9</v>
      </c>
      <c r="AO1" s="16" t="s">
        <v>10</v>
      </c>
      <c r="AP1" s="23" t="s">
        <v>11</v>
      </c>
      <c r="AQ1" s="17"/>
      <c r="AR1" s="15" t="s">
        <v>24</v>
      </c>
      <c r="AS1" s="16" t="s">
        <v>8</v>
      </c>
      <c r="AT1" s="16" t="s">
        <v>9</v>
      </c>
      <c r="AU1" s="16" t="s">
        <v>10</v>
      </c>
      <c r="AV1" s="23" t="s">
        <v>11</v>
      </c>
      <c r="AW1" s="17"/>
      <c r="AX1" s="15" t="s">
        <v>25</v>
      </c>
      <c r="AY1" s="16" t="s">
        <v>8</v>
      </c>
      <c r="AZ1" s="16" t="s">
        <v>9</v>
      </c>
      <c r="BA1" s="16" t="s">
        <v>10</v>
      </c>
      <c r="BB1" s="23" t="s">
        <v>11</v>
      </c>
      <c r="BC1" s="17"/>
      <c r="BD1" s="15" t="s">
        <v>26</v>
      </c>
      <c r="BE1" s="16" t="s">
        <v>8</v>
      </c>
      <c r="BF1" s="16" t="s">
        <v>9</v>
      </c>
      <c r="BG1" s="16" t="s">
        <v>10</v>
      </c>
      <c r="BH1" s="23" t="s">
        <v>11</v>
      </c>
      <c r="BI1" s="17"/>
      <c r="BJ1" s="15" t="s">
        <v>27</v>
      </c>
      <c r="BK1" s="16" t="s">
        <v>8</v>
      </c>
      <c r="BL1" s="16" t="s">
        <v>9</v>
      </c>
      <c r="BM1" s="16" t="s">
        <v>10</v>
      </c>
      <c r="BN1" s="23" t="s">
        <v>11</v>
      </c>
      <c r="BO1" s="17"/>
      <c r="BP1" s="15" t="s">
        <v>28</v>
      </c>
      <c r="BQ1" s="16" t="s">
        <v>8</v>
      </c>
      <c r="BR1" s="16" t="s">
        <v>9</v>
      </c>
      <c r="BS1" s="16" t="s">
        <v>10</v>
      </c>
      <c r="BT1" s="23" t="s">
        <v>11</v>
      </c>
      <c r="BU1" s="17"/>
      <c r="BV1" s="15" t="s">
        <v>29</v>
      </c>
      <c r="BW1" s="16" t="s">
        <v>8</v>
      </c>
      <c r="BX1" s="16" t="s">
        <v>9</v>
      </c>
      <c r="BY1" s="16" t="s">
        <v>10</v>
      </c>
      <c r="BZ1" s="23" t="s">
        <v>11</v>
      </c>
      <c r="CA1" s="17"/>
      <c r="CB1" s="15" t="s">
        <v>30</v>
      </c>
      <c r="CC1" s="16" t="s">
        <v>8</v>
      </c>
      <c r="CD1" s="16" t="s">
        <v>9</v>
      </c>
      <c r="CE1" s="16" t="s">
        <v>10</v>
      </c>
      <c r="CF1" s="23" t="s">
        <v>11</v>
      </c>
      <c r="CG1" s="17"/>
      <c r="CH1" s="15" t="s">
        <v>31</v>
      </c>
      <c r="CI1" s="16" t="s">
        <v>8</v>
      </c>
      <c r="CJ1" s="16" t="s">
        <v>9</v>
      </c>
      <c r="CK1" s="16" t="s">
        <v>10</v>
      </c>
      <c r="CL1" s="23" t="s">
        <v>11</v>
      </c>
      <c r="CM1" s="17"/>
      <c r="CN1" s="15" t="s">
        <v>32</v>
      </c>
      <c r="CO1" s="16" t="s">
        <v>8</v>
      </c>
      <c r="CP1" s="16" t="s">
        <v>9</v>
      </c>
      <c r="CQ1" s="16" t="s">
        <v>10</v>
      </c>
      <c r="CR1" s="23" t="s">
        <v>11</v>
      </c>
      <c r="CS1" s="17"/>
      <c r="CT1" s="15" t="s">
        <v>33</v>
      </c>
      <c r="CU1" s="16" t="s">
        <v>8</v>
      </c>
      <c r="CV1" s="16" t="s">
        <v>9</v>
      </c>
      <c r="CW1" s="16" t="s">
        <v>10</v>
      </c>
      <c r="CX1" s="23" t="s">
        <v>11</v>
      </c>
      <c r="CY1" s="17"/>
      <c r="CZ1" s="15" t="s">
        <v>34</v>
      </c>
      <c r="DA1" s="16" t="s">
        <v>8</v>
      </c>
      <c r="DB1" s="16" t="s">
        <v>9</v>
      </c>
      <c r="DC1" s="16" t="s">
        <v>10</v>
      </c>
      <c r="DD1" s="23" t="s">
        <v>11</v>
      </c>
      <c r="DE1" s="17"/>
      <c r="DF1" s="15" t="s">
        <v>35</v>
      </c>
      <c r="DG1" s="16" t="s">
        <v>8</v>
      </c>
      <c r="DH1" s="16" t="s">
        <v>9</v>
      </c>
      <c r="DI1" s="16" t="s">
        <v>10</v>
      </c>
      <c r="DJ1" s="23" t="s">
        <v>11</v>
      </c>
      <c r="DK1" s="17"/>
      <c r="DL1" s="15" t="s">
        <v>36</v>
      </c>
      <c r="DM1" s="16" t="s">
        <v>8</v>
      </c>
      <c r="DN1" s="16" t="s">
        <v>9</v>
      </c>
      <c r="DO1" s="16" t="s">
        <v>10</v>
      </c>
      <c r="DP1" s="23" t="s">
        <v>11</v>
      </c>
      <c r="DQ1" s="17"/>
      <c r="DR1" s="15" t="s">
        <v>37</v>
      </c>
      <c r="DS1" s="16" t="s">
        <v>8</v>
      </c>
      <c r="DT1" s="16" t="s">
        <v>9</v>
      </c>
      <c r="DU1" s="16" t="s">
        <v>10</v>
      </c>
      <c r="DV1" s="23" t="s">
        <v>11</v>
      </c>
      <c r="DW1" s="17"/>
      <c r="DX1" s="15" t="s">
        <v>38</v>
      </c>
      <c r="DY1" s="16" t="s">
        <v>8</v>
      </c>
      <c r="DZ1" s="16" t="s">
        <v>9</v>
      </c>
      <c r="EA1" s="16" t="s">
        <v>10</v>
      </c>
      <c r="EB1" s="23" t="s">
        <v>11</v>
      </c>
      <c r="EC1" s="17"/>
      <c r="ED1" s="15" t="s">
        <v>88</v>
      </c>
      <c r="EE1" s="16" t="s">
        <v>8</v>
      </c>
      <c r="EF1" s="16" t="s">
        <v>9</v>
      </c>
      <c r="EG1" s="16" t="s">
        <v>10</v>
      </c>
      <c r="EH1" s="23" t="s">
        <v>11</v>
      </c>
      <c r="EI1" s="17"/>
      <c r="EJ1" s="15" t="s">
        <v>40</v>
      </c>
      <c r="EK1" s="16" t="s">
        <v>8</v>
      </c>
      <c r="EL1" s="16" t="s">
        <v>9</v>
      </c>
      <c r="EM1" s="16" t="s">
        <v>10</v>
      </c>
      <c r="EN1" s="23" t="s">
        <v>11</v>
      </c>
      <c r="EO1" s="17"/>
      <c r="EP1" s="15" t="s">
        <v>41</v>
      </c>
      <c r="EQ1" s="16" t="s">
        <v>8</v>
      </c>
      <c r="ER1" s="16" t="s">
        <v>9</v>
      </c>
      <c r="ES1" s="16" t="s">
        <v>10</v>
      </c>
      <c r="ET1" s="23" t="s">
        <v>11</v>
      </c>
      <c r="EU1" s="17"/>
      <c r="EV1" s="15" t="s">
        <v>42</v>
      </c>
      <c r="EW1" s="16" t="s">
        <v>8</v>
      </c>
      <c r="EX1" s="16" t="s">
        <v>9</v>
      </c>
      <c r="EY1" s="16" t="s">
        <v>10</v>
      </c>
      <c r="EZ1" s="23" t="s">
        <v>11</v>
      </c>
      <c r="FA1" s="17"/>
      <c r="FB1" s="15" t="s">
        <v>43</v>
      </c>
      <c r="FC1" s="16" t="s">
        <v>8</v>
      </c>
      <c r="FD1" s="16" t="s">
        <v>9</v>
      </c>
      <c r="FE1" s="16" t="s">
        <v>10</v>
      </c>
      <c r="FF1" s="23" t="s">
        <v>11</v>
      </c>
      <c r="FG1" s="17"/>
      <c r="FH1" s="15" t="s">
        <v>44</v>
      </c>
      <c r="FI1" s="16" t="s">
        <v>8</v>
      </c>
      <c r="FJ1" s="16" t="s">
        <v>9</v>
      </c>
      <c r="FK1" s="16" t="s">
        <v>10</v>
      </c>
      <c r="FL1" s="23" t="s">
        <v>11</v>
      </c>
      <c r="FM1" s="17"/>
    </row>
    <row r="2" spans="1:169" x14ac:dyDescent="0.25">
      <c r="A2" s="6" t="s">
        <v>92</v>
      </c>
      <c r="C2">
        <v>4.6100000000000003</v>
      </c>
      <c r="D2">
        <v>4.5999999999999996</v>
      </c>
      <c r="E2">
        <v>4.6100000000000003</v>
      </c>
      <c r="F2">
        <v>4.5999999999999996</v>
      </c>
      <c r="I2">
        <v>4.34</v>
      </c>
      <c r="J2">
        <v>4.33</v>
      </c>
      <c r="K2">
        <v>3.53</v>
      </c>
      <c r="L2">
        <v>4.34</v>
      </c>
      <c r="O2">
        <v>3.29</v>
      </c>
      <c r="P2">
        <v>3.28</v>
      </c>
      <c r="Q2">
        <v>3.29</v>
      </c>
      <c r="R2">
        <v>3.28</v>
      </c>
      <c r="U2">
        <v>3.73</v>
      </c>
      <c r="V2">
        <v>3.73</v>
      </c>
      <c r="W2">
        <v>3.72</v>
      </c>
      <c r="X2">
        <v>3.72</v>
      </c>
      <c r="AA2">
        <v>6.79</v>
      </c>
      <c r="AB2">
        <v>6.28</v>
      </c>
      <c r="AC2">
        <v>6.93</v>
      </c>
      <c r="AD2">
        <v>6.04</v>
      </c>
      <c r="AG2">
        <v>6.33</v>
      </c>
      <c r="AH2">
        <v>7.25</v>
      </c>
      <c r="AI2">
        <v>6.12</v>
      </c>
      <c r="AJ2">
        <v>6.54</v>
      </c>
      <c r="AM2">
        <v>6.94</v>
      </c>
      <c r="AN2">
        <v>6.2</v>
      </c>
      <c r="AO2">
        <v>6.92</v>
      </c>
      <c r="AP2">
        <v>7.11</v>
      </c>
      <c r="AS2">
        <v>6.33</v>
      </c>
      <c r="AT2">
        <v>6.38</v>
      </c>
      <c r="AU2">
        <v>6.25</v>
      </c>
      <c r="AV2">
        <v>5.91</v>
      </c>
      <c r="AY2">
        <v>9.23</v>
      </c>
      <c r="AZ2">
        <v>7.98</v>
      </c>
      <c r="BA2">
        <v>8.8000000000000007</v>
      </c>
      <c r="BB2">
        <v>8.42</v>
      </c>
      <c r="BE2">
        <v>9</v>
      </c>
      <c r="BF2">
        <v>8</v>
      </c>
      <c r="BG2">
        <v>8.6</v>
      </c>
      <c r="BH2">
        <v>8.2799999999999994</v>
      </c>
      <c r="BK2">
        <v>6.48</v>
      </c>
      <c r="BL2">
        <v>8.19</v>
      </c>
      <c r="BM2">
        <v>6.95</v>
      </c>
      <c r="BN2">
        <v>6.32</v>
      </c>
      <c r="BQ2">
        <v>6.77</v>
      </c>
      <c r="BR2">
        <v>6.47</v>
      </c>
      <c r="BS2">
        <v>7.83</v>
      </c>
      <c r="BT2">
        <v>7.27</v>
      </c>
      <c r="BW2">
        <v>7.23</v>
      </c>
      <c r="BX2">
        <v>7.07</v>
      </c>
      <c r="BY2">
        <v>7.4</v>
      </c>
      <c r="BZ2">
        <v>6.79</v>
      </c>
      <c r="CC2">
        <v>6.55</v>
      </c>
      <c r="CD2">
        <v>7.12</v>
      </c>
      <c r="CE2">
        <v>6.71</v>
      </c>
      <c r="CF2">
        <v>7.34</v>
      </c>
      <c r="CI2">
        <v>7.2</v>
      </c>
      <c r="CJ2">
        <v>7.5</v>
      </c>
      <c r="CK2">
        <v>7.99</v>
      </c>
      <c r="CL2">
        <v>8.4700000000000006</v>
      </c>
      <c r="CO2">
        <v>6.05</v>
      </c>
      <c r="CP2">
        <v>7.31</v>
      </c>
      <c r="CQ2">
        <v>7.19</v>
      </c>
      <c r="CR2">
        <v>7.92</v>
      </c>
      <c r="CU2">
        <v>4.12</v>
      </c>
      <c r="CV2">
        <v>4.28</v>
      </c>
      <c r="CW2">
        <v>4.54</v>
      </c>
      <c r="CX2">
        <v>4.7</v>
      </c>
      <c r="DA2">
        <v>4.43</v>
      </c>
      <c r="DB2">
        <v>4.32</v>
      </c>
      <c r="DC2">
        <v>4.24</v>
      </c>
      <c r="DD2">
        <v>4.18</v>
      </c>
      <c r="DG2">
        <v>3.88</v>
      </c>
      <c r="DH2">
        <v>3.89</v>
      </c>
      <c r="DI2">
        <v>3.88</v>
      </c>
      <c r="DJ2">
        <v>3.89</v>
      </c>
      <c r="DM2">
        <v>3.31</v>
      </c>
      <c r="DN2">
        <v>3.31</v>
      </c>
      <c r="DO2">
        <v>3.31</v>
      </c>
      <c r="DP2">
        <v>3.32</v>
      </c>
      <c r="EE2">
        <v>4.3600000000000003</v>
      </c>
      <c r="EF2">
        <v>4.3600000000000003</v>
      </c>
      <c r="EG2">
        <v>4.3600000000000003</v>
      </c>
      <c r="EH2">
        <v>4.3600000000000003</v>
      </c>
      <c r="EK2">
        <v>4.1399999999999997</v>
      </c>
      <c r="EL2">
        <v>4.1399999999999997</v>
      </c>
      <c r="EM2">
        <v>4.1399999999999997</v>
      </c>
      <c r="EN2">
        <v>4.1399999999999997</v>
      </c>
      <c r="EQ2">
        <v>3.69</v>
      </c>
      <c r="ER2">
        <v>3.69</v>
      </c>
      <c r="ES2">
        <v>3.69</v>
      </c>
      <c r="ET2">
        <v>3.69</v>
      </c>
      <c r="EW2">
        <v>3.86</v>
      </c>
      <c r="EX2">
        <v>3.86</v>
      </c>
      <c r="EY2">
        <v>3.86</v>
      </c>
      <c r="EZ2">
        <v>3.86</v>
      </c>
    </row>
    <row r="3" spans="1:169" x14ac:dyDescent="0.25">
      <c r="A3">
        <v>1</v>
      </c>
      <c r="C3">
        <v>10.85</v>
      </c>
      <c r="D3">
        <v>16.809999999999999</v>
      </c>
      <c r="E3">
        <v>17.829999999999998</v>
      </c>
      <c r="F3">
        <v>3.23</v>
      </c>
      <c r="I3">
        <v>67.5</v>
      </c>
      <c r="J3">
        <v>60.9</v>
      </c>
      <c r="K3">
        <v>29.4</v>
      </c>
      <c r="L3">
        <v>92.9</v>
      </c>
      <c r="O3">
        <v>41.2</v>
      </c>
      <c r="P3">
        <v>8.8800000000000008</v>
      </c>
      <c r="Q3">
        <v>19.7</v>
      </c>
      <c r="R3">
        <v>98.1</v>
      </c>
      <c r="U3">
        <v>9.51</v>
      </c>
      <c r="V3">
        <v>31.5</v>
      </c>
      <c r="W3">
        <v>43.7</v>
      </c>
      <c r="X3">
        <v>35.1</v>
      </c>
      <c r="AA3">
        <v>123.5</v>
      </c>
      <c r="AB3">
        <v>20.100000000000001</v>
      </c>
      <c r="AC3">
        <v>93.1</v>
      </c>
      <c r="AD3">
        <v>9.06</v>
      </c>
      <c r="AG3">
        <v>55.9</v>
      </c>
      <c r="AH3">
        <v>91.3</v>
      </c>
      <c r="AI3">
        <v>16.34</v>
      </c>
      <c r="AJ3">
        <v>71.599999999999994</v>
      </c>
      <c r="AM3">
        <v>144.4</v>
      </c>
      <c r="AN3">
        <v>48.7</v>
      </c>
      <c r="AO3">
        <v>73.5</v>
      </c>
      <c r="AP3">
        <v>75.5</v>
      </c>
      <c r="AS3">
        <v>47</v>
      </c>
      <c r="AT3">
        <v>48.8</v>
      </c>
      <c r="AU3">
        <v>65.5</v>
      </c>
      <c r="AV3">
        <v>48.4</v>
      </c>
      <c r="AY3">
        <v>228</v>
      </c>
      <c r="AZ3">
        <v>236</v>
      </c>
      <c r="BA3">
        <v>121.2</v>
      </c>
      <c r="BB3">
        <v>76.400000000000006</v>
      </c>
      <c r="BE3">
        <v>258</v>
      </c>
      <c r="BF3">
        <v>74.7</v>
      </c>
      <c r="BG3">
        <v>54.5</v>
      </c>
      <c r="BH3">
        <v>65.900000000000006</v>
      </c>
      <c r="BK3">
        <v>19.75</v>
      </c>
      <c r="BL3">
        <v>74.400000000000006</v>
      </c>
      <c r="BM3">
        <v>4.49</v>
      </c>
      <c r="BN3">
        <v>51.2</v>
      </c>
      <c r="BQ3">
        <v>66.599999999999994</v>
      </c>
      <c r="BR3">
        <v>4.09</v>
      </c>
      <c r="BS3">
        <v>72</v>
      </c>
      <c r="BT3">
        <v>36.9</v>
      </c>
      <c r="BW3">
        <v>29.7</v>
      </c>
      <c r="BX3">
        <v>12.03</v>
      </c>
      <c r="BY3">
        <v>42.2</v>
      </c>
      <c r="BZ3">
        <v>53</v>
      </c>
      <c r="CC3">
        <v>69.900000000000006</v>
      </c>
      <c r="CD3">
        <v>52</v>
      </c>
      <c r="CE3">
        <v>17.440000000000001</v>
      </c>
      <c r="CF3">
        <v>70.400000000000006</v>
      </c>
      <c r="CI3">
        <v>48.8</v>
      </c>
      <c r="CJ3">
        <v>46.6</v>
      </c>
      <c r="CK3">
        <v>67.8</v>
      </c>
      <c r="CL3">
        <v>76.5</v>
      </c>
      <c r="CO3">
        <v>51.7</v>
      </c>
      <c r="CP3">
        <v>51.6</v>
      </c>
      <c r="CQ3">
        <v>64.5</v>
      </c>
      <c r="CR3">
        <v>63.6</v>
      </c>
      <c r="CU3">
        <v>98.7</v>
      </c>
      <c r="CV3">
        <v>86.3</v>
      </c>
      <c r="CW3">
        <v>13.6</v>
      </c>
      <c r="CX3">
        <v>89</v>
      </c>
      <c r="DA3">
        <v>44.3</v>
      </c>
      <c r="DB3">
        <v>97.8</v>
      </c>
      <c r="DC3">
        <v>79.3</v>
      </c>
      <c r="DD3">
        <v>82.9</v>
      </c>
      <c r="DG3">
        <v>5.09</v>
      </c>
      <c r="DH3">
        <v>99.2</v>
      </c>
      <c r="DI3">
        <v>112.7</v>
      </c>
      <c r="DJ3">
        <v>7.59</v>
      </c>
      <c r="DM3">
        <v>4.9400000000000004</v>
      </c>
      <c r="DN3">
        <v>4.22</v>
      </c>
      <c r="DO3">
        <v>76.400000000000006</v>
      </c>
      <c r="DP3">
        <v>45.7</v>
      </c>
      <c r="EE3">
        <v>54</v>
      </c>
      <c r="EF3">
        <v>105.7</v>
      </c>
      <c r="EG3">
        <v>116.5</v>
      </c>
      <c r="EH3">
        <v>82.7</v>
      </c>
      <c r="EK3">
        <v>109.3</v>
      </c>
      <c r="EL3">
        <v>92.5</v>
      </c>
      <c r="EM3">
        <v>118.4</v>
      </c>
      <c r="EN3">
        <v>101.5</v>
      </c>
      <c r="EQ3">
        <v>97.2</v>
      </c>
      <c r="ER3">
        <v>79.400000000000006</v>
      </c>
      <c r="ES3">
        <v>51.2</v>
      </c>
      <c r="ET3">
        <v>177.4</v>
      </c>
      <c r="EW3">
        <v>109.5</v>
      </c>
      <c r="EX3">
        <v>100.7</v>
      </c>
      <c r="EY3">
        <v>120.7</v>
      </c>
      <c r="EZ3">
        <v>154.4</v>
      </c>
    </row>
    <row r="4" spans="1:169" x14ac:dyDescent="0.25">
      <c r="A4">
        <v>2</v>
      </c>
      <c r="C4">
        <v>18.71</v>
      </c>
      <c r="D4">
        <v>25</v>
      </c>
      <c r="E4">
        <v>64</v>
      </c>
      <c r="F4">
        <v>100.8</v>
      </c>
      <c r="I4">
        <v>64.5</v>
      </c>
      <c r="J4">
        <v>39.4</v>
      </c>
      <c r="K4">
        <v>85.4</v>
      </c>
      <c r="L4">
        <v>62.4</v>
      </c>
      <c r="O4">
        <v>40.5</v>
      </c>
      <c r="P4">
        <v>5.27</v>
      </c>
      <c r="Q4">
        <v>18.09</v>
      </c>
      <c r="R4">
        <v>64.400000000000006</v>
      </c>
      <c r="U4">
        <v>38.299999999999997</v>
      </c>
      <c r="V4">
        <v>53.1</v>
      </c>
      <c r="W4">
        <v>47.2</v>
      </c>
      <c r="X4">
        <v>31</v>
      </c>
      <c r="AA4">
        <v>72</v>
      </c>
      <c r="AB4">
        <v>52.8</v>
      </c>
      <c r="AC4">
        <v>71.7</v>
      </c>
      <c r="AD4">
        <v>44.1</v>
      </c>
      <c r="AG4">
        <v>55.1</v>
      </c>
      <c r="AH4">
        <v>97.4</v>
      </c>
      <c r="AI4">
        <v>85.7</v>
      </c>
      <c r="AJ4">
        <v>62.8</v>
      </c>
      <c r="AM4">
        <v>78.400000000000006</v>
      </c>
      <c r="AN4">
        <v>55.1</v>
      </c>
      <c r="AO4">
        <v>72.400000000000006</v>
      </c>
      <c r="AP4">
        <v>52.9</v>
      </c>
      <c r="AS4">
        <v>36.6</v>
      </c>
      <c r="AT4">
        <v>47.1</v>
      </c>
      <c r="AU4">
        <v>97.3</v>
      </c>
      <c r="AV4">
        <v>56.3</v>
      </c>
      <c r="AY4">
        <v>374</v>
      </c>
      <c r="AZ4">
        <v>333</v>
      </c>
      <c r="BA4">
        <v>85.1</v>
      </c>
      <c r="BB4">
        <v>73.599999999999994</v>
      </c>
      <c r="BE4">
        <v>119.6</v>
      </c>
      <c r="BF4">
        <v>131.80000000000001</v>
      </c>
      <c r="BG4">
        <v>87.2</v>
      </c>
      <c r="BH4">
        <v>145.9</v>
      </c>
      <c r="BK4">
        <v>9.98</v>
      </c>
      <c r="BL4">
        <v>70.400000000000006</v>
      </c>
      <c r="BM4">
        <v>83.7</v>
      </c>
      <c r="BN4">
        <v>54.9</v>
      </c>
      <c r="BQ4">
        <v>104</v>
      </c>
      <c r="BR4">
        <v>38</v>
      </c>
      <c r="BS4">
        <v>89.2</v>
      </c>
      <c r="BT4">
        <v>139.80000000000001</v>
      </c>
      <c r="BW4">
        <v>69.099999999999994</v>
      </c>
      <c r="BX4">
        <v>18.510000000000002</v>
      </c>
      <c r="BY4">
        <v>7.93</v>
      </c>
      <c r="BZ4">
        <v>34.5</v>
      </c>
      <c r="CC4">
        <v>51.1</v>
      </c>
      <c r="CD4">
        <v>59.6</v>
      </c>
      <c r="CE4">
        <v>79.099999999999994</v>
      </c>
      <c r="CF4">
        <v>57.5</v>
      </c>
      <c r="CI4">
        <v>42.3</v>
      </c>
      <c r="CJ4">
        <v>74.5</v>
      </c>
      <c r="CK4">
        <v>52.3</v>
      </c>
      <c r="CL4">
        <v>60.3</v>
      </c>
      <c r="CO4">
        <v>112.2</v>
      </c>
      <c r="CP4">
        <v>38.299999999999997</v>
      </c>
      <c r="CQ4">
        <v>120.4</v>
      </c>
      <c r="CR4">
        <v>64.400000000000006</v>
      </c>
      <c r="CU4">
        <v>193.5</v>
      </c>
      <c r="CV4">
        <v>107.5</v>
      </c>
      <c r="CW4">
        <v>118.9</v>
      </c>
      <c r="CX4">
        <v>208</v>
      </c>
      <c r="DA4">
        <v>44.6</v>
      </c>
      <c r="DB4">
        <v>147.5</v>
      </c>
      <c r="DC4">
        <v>81.2</v>
      </c>
      <c r="DD4">
        <v>107</v>
      </c>
      <c r="DG4">
        <v>3.34</v>
      </c>
      <c r="DH4">
        <v>162.4</v>
      </c>
      <c r="DI4">
        <v>12.4</v>
      </c>
      <c r="DJ4">
        <v>5.77</v>
      </c>
      <c r="DM4">
        <v>5.32</v>
      </c>
      <c r="DN4">
        <v>5.0999999999999996</v>
      </c>
      <c r="DO4">
        <v>117.4</v>
      </c>
      <c r="DP4">
        <v>54.2</v>
      </c>
      <c r="EE4">
        <v>87</v>
      </c>
      <c r="EF4">
        <v>67.5</v>
      </c>
      <c r="EG4">
        <v>75.599999999999994</v>
      </c>
      <c r="EH4">
        <v>87.1</v>
      </c>
      <c r="EK4">
        <v>105.5</v>
      </c>
      <c r="EL4">
        <v>112</v>
      </c>
      <c r="EM4">
        <v>109</v>
      </c>
      <c r="EN4">
        <v>118</v>
      </c>
      <c r="EQ4">
        <v>54.8</v>
      </c>
      <c r="ER4">
        <v>70</v>
      </c>
      <c r="ES4">
        <v>55.5</v>
      </c>
      <c r="ET4">
        <v>54.1</v>
      </c>
      <c r="EW4">
        <v>113.1</v>
      </c>
      <c r="EX4">
        <v>69.400000000000006</v>
      </c>
      <c r="EY4">
        <v>78.5</v>
      </c>
      <c r="EZ4">
        <v>88.6</v>
      </c>
    </row>
    <row r="5" spans="1:169" x14ac:dyDescent="0.25">
      <c r="A5">
        <v>3</v>
      </c>
      <c r="C5">
        <v>11.68</v>
      </c>
      <c r="D5">
        <v>22.6</v>
      </c>
      <c r="E5">
        <v>85</v>
      </c>
      <c r="F5">
        <v>36</v>
      </c>
      <c r="I5">
        <v>80.3</v>
      </c>
      <c r="J5">
        <v>51.5</v>
      </c>
      <c r="K5">
        <v>36.200000000000003</v>
      </c>
      <c r="L5">
        <v>35.200000000000003</v>
      </c>
      <c r="O5">
        <v>36.1</v>
      </c>
      <c r="P5">
        <v>56.2</v>
      </c>
      <c r="Q5">
        <v>24.7</v>
      </c>
      <c r="R5">
        <v>10.24</v>
      </c>
      <c r="U5">
        <v>31.8</v>
      </c>
      <c r="V5">
        <v>39</v>
      </c>
      <c r="W5">
        <v>33</v>
      </c>
      <c r="X5">
        <v>26.3</v>
      </c>
      <c r="AA5">
        <v>65.3</v>
      </c>
      <c r="AB5">
        <v>8.0399999999999991</v>
      </c>
      <c r="AC5">
        <v>56.6</v>
      </c>
      <c r="AD5">
        <v>65.400000000000006</v>
      </c>
      <c r="AG5">
        <v>60.7</v>
      </c>
      <c r="AH5">
        <v>63.1</v>
      </c>
      <c r="AI5">
        <v>46.5</v>
      </c>
      <c r="AJ5">
        <v>71.7</v>
      </c>
      <c r="AM5">
        <v>134</v>
      </c>
      <c r="AN5">
        <v>69</v>
      </c>
      <c r="AO5">
        <v>78.900000000000006</v>
      </c>
      <c r="AP5">
        <v>98.5</v>
      </c>
      <c r="AS5">
        <v>53.8</v>
      </c>
      <c r="AT5">
        <v>48.1</v>
      </c>
      <c r="AU5">
        <v>55.7</v>
      </c>
      <c r="AV5">
        <v>64.099999999999994</v>
      </c>
      <c r="AY5">
        <v>78.099999999999994</v>
      </c>
      <c r="AZ5">
        <v>188</v>
      </c>
      <c r="BA5">
        <v>69.099999999999994</v>
      </c>
      <c r="BB5">
        <v>49.6</v>
      </c>
      <c r="BE5">
        <v>97.2</v>
      </c>
      <c r="BF5">
        <v>308</v>
      </c>
      <c r="BG5">
        <v>210</v>
      </c>
      <c r="BH5">
        <v>52.3</v>
      </c>
      <c r="BK5">
        <v>9.7100000000000009</v>
      </c>
      <c r="BL5">
        <v>76.099999999999994</v>
      </c>
      <c r="BM5">
        <v>66.2</v>
      </c>
      <c r="BN5">
        <v>70.2</v>
      </c>
      <c r="BQ5">
        <v>29</v>
      </c>
      <c r="BR5">
        <v>4.8</v>
      </c>
      <c r="BS5">
        <v>9.32</v>
      </c>
      <c r="BT5">
        <v>80.7</v>
      </c>
      <c r="BW5">
        <v>36.799999999999997</v>
      </c>
      <c r="BX5">
        <v>66.5</v>
      </c>
      <c r="BY5">
        <v>7.16</v>
      </c>
      <c r="BZ5">
        <v>8.85</v>
      </c>
      <c r="CC5">
        <v>13.9</v>
      </c>
      <c r="CD5">
        <v>13.4</v>
      </c>
      <c r="CE5">
        <v>13.1</v>
      </c>
      <c r="CF5">
        <v>47.6</v>
      </c>
      <c r="CI5">
        <v>44.7</v>
      </c>
      <c r="CJ5">
        <v>68</v>
      </c>
      <c r="CK5">
        <v>17.16</v>
      </c>
      <c r="CL5">
        <v>59.6</v>
      </c>
      <c r="CO5">
        <v>88.9</v>
      </c>
      <c r="CP5">
        <v>50.5</v>
      </c>
      <c r="CQ5">
        <v>113.7</v>
      </c>
      <c r="CR5">
        <v>57.8</v>
      </c>
      <c r="CU5">
        <v>96.3</v>
      </c>
      <c r="CV5">
        <v>13.66</v>
      </c>
      <c r="CW5">
        <v>198.7</v>
      </c>
      <c r="CX5">
        <v>180.3</v>
      </c>
      <c r="DA5">
        <v>73.7</v>
      </c>
      <c r="DB5">
        <v>61.2</v>
      </c>
      <c r="DC5">
        <v>91.9</v>
      </c>
      <c r="DD5">
        <v>90.2</v>
      </c>
      <c r="DG5">
        <v>4.2</v>
      </c>
      <c r="DH5">
        <v>102.2</v>
      </c>
      <c r="DI5">
        <v>12.04</v>
      </c>
      <c r="DJ5">
        <v>138.1</v>
      </c>
      <c r="DM5">
        <v>84.8</v>
      </c>
      <c r="DN5">
        <v>108.3</v>
      </c>
      <c r="DO5">
        <v>87.8</v>
      </c>
      <c r="DP5">
        <v>60.5</v>
      </c>
      <c r="EE5">
        <v>96.5</v>
      </c>
      <c r="EF5">
        <v>82.4</v>
      </c>
      <c r="EG5">
        <v>239</v>
      </c>
      <c r="EH5">
        <v>95.8</v>
      </c>
      <c r="EK5">
        <v>114.2</v>
      </c>
      <c r="EL5">
        <v>84.1</v>
      </c>
      <c r="EM5">
        <v>137.1</v>
      </c>
      <c r="EN5">
        <v>85.9</v>
      </c>
      <c r="EQ5">
        <v>10.1</v>
      </c>
      <c r="ER5">
        <v>16.05</v>
      </c>
      <c r="ES5">
        <v>72.2</v>
      </c>
      <c r="ET5">
        <v>74.8</v>
      </c>
      <c r="EW5">
        <v>113</v>
      </c>
      <c r="EX5">
        <v>9.2799999999999994</v>
      </c>
      <c r="EY5">
        <v>119</v>
      </c>
      <c r="EZ5">
        <v>89.5</v>
      </c>
    </row>
    <row r="6" spans="1:169" x14ac:dyDescent="0.25">
      <c r="A6" s="6">
        <v>4</v>
      </c>
      <c r="C6">
        <v>30.4</v>
      </c>
      <c r="D6">
        <v>20.5</v>
      </c>
      <c r="E6">
        <v>38.799999999999997</v>
      </c>
      <c r="F6">
        <v>70.3</v>
      </c>
      <c r="I6">
        <v>50</v>
      </c>
      <c r="J6">
        <v>6.49</v>
      </c>
      <c r="K6">
        <v>38.299999999999997</v>
      </c>
      <c r="L6">
        <v>37.4</v>
      </c>
      <c r="O6">
        <v>27.9</v>
      </c>
      <c r="P6">
        <v>7.72</v>
      </c>
      <c r="Q6">
        <v>33.4</v>
      </c>
      <c r="R6">
        <v>8.9499999999999993</v>
      </c>
      <c r="U6">
        <v>34.4</v>
      </c>
      <c r="V6">
        <v>32.5</v>
      </c>
      <c r="W6">
        <v>7.11</v>
      </c>
      <c r="X6">
        <v>51.8</v>
      </c>
      <c r="AA6">
        <v>46</v>
      </c>
      <c r="AB6">
        <v>7.96</v>
      </c>
      <c r="AC6">
        <v>12.06</v>
      </c>
      <c r="AD6">
        <v>58</v>
      </c>
      <c r="AG6">
        <v>65.400000000000006</v>
      </c>
      <c r="AH6">
        <v>105.9</v>
      </c>
      <c r="AI6">
        <v>74</v>
      </c>
      <c r="AJ6">
        <v>105.8</v>
      </c>
      <c r="AM6">
        <v>91.9</v>
      </c>
      <c r="AN6">
        <v>59.7</v>
      </c>
      <c r="AO6">
        <v>64</v>
      </c>
      <c r="AP6">
        <v>68.7</v>
      </c>
      <c r="AS6">
        <v>44.9</v>
      </c>
      <c r="AT6">
        <v>58.2</v>
      </c>
      <c r="AU6">
        <v>34.299999999999997</v>
      </c>
      <c r="AV6">
        <v>65.7</v>
      </c>
      <c r="AY6">
        <v>354</v>
      </c>
      <c r="AZ6">
        <v>88</v>
      </c>
      <c r="BA6">
        <v>69</v>
      </c>
      <c r="BB6">
        <v>11.76</v>
      </c>
      <c r="BE6">
        <v>170.2</v>
      </c>
      <c r="BF6">
        <v>179.2</v>
      </c>
      <c r="BG6">
        <v>165</v>
      </c>
      <c r="BH6">
        <v>108.9</v>
      </c>
      <c r="BK6">
        <v>9.0299999999999994</v>
      </c>
      <c r="BL6">
        <v>104.1</v>
      </c>
      <c r="BM6">
        <v>6.42</v>
      </c>
      <c r="BN6">
        <v>8.0299999999999994</v>
      </c>
      <c r="BQ6">
        <v>5.99</v>
      </c>
      <c r="BR6">
        <v>44.5</v>
      </c>
      <c r="BS6">
        <v>61.5</v>
      </c>
      <c r="BT6">
        <v>8.34</v>
      </c>
      <c r="BW6">
        <v>60.7</v>
      </c>
      <c r="BX6">
        <v>23.4</v>
      </c>
      <c r="BY6">
        <v>52.7</v>
      </c>
      <c r="BZ6">
        <v>61.2</v>
      </c>
      <c r="CC6">
        <v>13.64</v>
      </c>
      <c r="CD6">
        <v>49.2</v>
      </c>
      <c r="CE6">
        <v>11.32</v>
      </c>
      <c r="CF6">
        <v>32.6</v>
      </c>
      <c r="CI6">
        <v>64.2</v>
      </c>
      <c r="CJ6">
        <v>92.8</v>
      </c>
      <c r="CK6">
        <v>124.9</v>
      </c>
      <c r="CL6">
        <v>20.9</v>
      </c>
      <c r="CO6">
        <v>65.5</v>
      </c>
      <c r="CP6">
        <v>93.3</v>
      </c>
      <c r="CQ6">
        <v>189</v>
      </c>
      <c r="CR6">
        <v>62.4</v>
      </c>
      <c r="CU6">
        <v>62</v>
      </c>
      <c r="CV6">
        <v>104.7</v>
      </c>
      <c r="CW6">
        <v>87.7</v>
      </c>
      <c r="CX6">
        <v>102.7</v>
      </c>
      <c r="DA6">
        <v>63.9</v>
      </c>
      <c r="DB6">
        <v>99.8</v>
      </c>
      <c r="DC6">
        <v>74</v>
      </c>
      <c r="DD6">
        <v>77.7</v>
      </c>
      <c r="DG6">
        <v>110.4</v>
      </c>
      <c r="DH6">
        <v>101.6</v>
      </c>
      <c r="DI6">
        <v>51.2</v>
      </c>
      <c r="DJ6">
        <v>148</v>
      </c>
      <c r="DM6">
        <v>79.400000000000006</v>
      </c>
      <c r="DN6">
        <v>8.57</v>
      </c>
      <c r="DO6">
        <v>7.08</v>
      </c>
      <c r="DP6">
        <v>8.36</v>
      </c>
      <c r="EE6">
        <v>148.5</v>
      </c>
      <c r="EF6">
        <v>165.2</v>
      </c>
      <c r="EG6">
        <v>81.2</v>
      </c>
      <c r="EH6">
        <v>83</v>
      </c>
      <c r="EK6">
        <v>73.900000000000006</v>
      </c>
      <c r="EL6">
        <v>94.9</v>
      </c>
      <c r="EM6">
        <v>99.5</v>
      </c>
      <c r="EN6">
        <v>112.3</v>
      </c>
      <c r="EQ6">
        <v>6.05</v>
      </c>
      <c r="ER6">
        <v>88.6</v>
      </c>
      <c r="ES6">
        <v>12.09</v>
      </c>
      <c r="ET6">
        <v>75.8</v>
      </c>
      <c r="EW6">
        <v>77.900000000000006</v>
      </c>
      <c r="EX6">
        <v>66.400000000000006</v>
      </c>
      <c r="EY6">
        <v>158.69999999999999</v>
      </c>
      <c r="EZ6">
        <v>134.6</v>
      </c>
    </row>
    <row r="7" spans="1:169" x14ac:dyDescent="0.25">
      <c r="A7" s="6">
        <v>5</v>
      </c>
      <c r="C7">
        <v>14.26</v>
      </c>
      <c r="D7">
        <v>11.88</v>
      </c>
      <c r="E7">
        <v>58.8</v>
      </c>
      <c r="F7">
        <v>72.5</v>
      </c>
      <c r="I7">
        <v>77.2</v>
      </c>
      <c r="J7">
        <v>9.56</v>
      </c>
      <c r="K7">
        <v>27.7</v>
      </c>
      <c r="L7">
        <v>65</v>
      </c>
      <c r="O7">
        <v>42</v>
      </c>
      <c r="P7">
        <v>37.6</v>
      </c>
      <c r="Q7">
        <v>15.39</v>
      </c>
      <c r="R7">
        <v>8.9600000000000009</v>
      </c>
      <c r="U7">
        <v>23.1</v>
      </c>
      <c r="V7">
        <v>28</v>
      </c>
      <c r="W7">
        <v>30.1</v>
      </c>
      <c r="X7">
        <v>5.36</v>
      </c>
      <c r="AA7">
        <v>170.4</v>
      </c>
      <c r="AB7">
        <v>59.4</v>
      </c>
      <c r="AC7">
        <v>10.89</v>
      </c>
      <c r="AD7">
        <v>123</v>
      </c>
      <c r="AG7">
        <v>52.7</v>
      </c>
      <c r="AH7">
        <v>78.3</v>
      </c>
      <c r="AI7">
        <v>110.8</v>
      </c>
      <c r="AJ7">
        <v>50</v>
      </c>
      <c r="AM7">
        <v>148</v>
      </c>
      <c r="AN7">
        <v>91.9</v>
      </c>
      <c r="AO7">
        <v>61.1</v>
      </c>
      <c r="AP7">
        <v>34</v>
      </c>
      <c r="AS7">
        <v>48.4</v>
      </c>
      <c r="AT7">
        <v>70.599999999999994</v>
      </c>
      <c r="AU7">
        <v>38.5</v>
      </c>
      <c r="AV7">
        <v>66</v>
      </c>
      <c r="AY7">
        <v>201</v>
      </c>
      <c r="AZ7">
        <v>128.69999999999999</v>
      </c>
      <c r="BA7">
        <v>166.6</v>
      </c>
      <c r="BB7">
        <v>136.30000000000001</v>
      </c>
      <c r="BE7">
        <v>69.400000000000006</v>
      </c>
      <c r="BF7">
        <v>80.599999999999994</v>
      </c>
      <c r="BG7">
        <v>93.8</v>
      </c>
      <c r="BH7">
        <v>6.97</v>
      </c>
      <c r="BK7">
        <v>6.18</v>
      </c>
      <c r="BL7">
        <v>81.2</v>
      </c>
      <c r="BM7">
        <v>4.3600000000000003</v>
      </c>
      <c r="BN7">
        <v>81.3</v>
      </c>
      <c r="BQ7">
        <v>63.4</v>
      </c>
      <c r="BR7">
        <v>101.7</v>
      </c>
      <c r="BS7">
        <v>82.7</v>
      </c>
      <c r="BT7">
        <v>49.9</v>
      </c>
      <c r="BW7">
        <v>60.9</v>
      </c>
      <c r="BX7">
        <v>53.2</v>
      </c>
      <c r="BY7">
        <v>83.3</v>
      </c>
      <c r="BZ7">
        <v>57.4</v>
      </c>
      <c r="CC7">
        <v>56.4</v>
      </c>
      <c r="CD7">
        <v>8.61</v>
      </c>
      <c r="CE7">
        <v>9.77</v>
      </c>
      <c r="CF7">
        <v>21.4</v>
      </c>
      <c r="CI7">
        <v>60.5</v>
      </c>
      <c r="CJ7">
        <v>59.6</v>
      </c>
      <c r="CK7">
        <v>74.900000000000006</v>
      </c>
      <c r="CL7">
        <v>99.7</v>
      </c>
      <c r="CO7">
        <v>75.8</v>
      </c>
      <c r="CP7">
        <v>115.8</v>
      </c>
      <c r="CQ7">
        <v>88.7</v>
      </c>
      <c r="CR7">
        <v>84.4</v>
      </c>
      <c r="CU7">
        <v>85.6</v>
      </c>
      <c r="CV7">
        <v>105.8</v>
      </c>
      <c r="CW7">
        <v>93.7</v>
      </c>
      <c r="CX7">
        <v>95.3</v>
      </c>
      <c r="DA7">
        <v>180.6</v>
      </c>
      <c r="DB7">
        <v>71.8</v>
      </c>
      <c r="DC7">
        <v>103.6</v>
      </c>
      <c r="DD7">
        <v>92.2</v>
      </c>
      <c r="DG7">
        <v>189</v>
      </c>
      <c r="DH7">
        <v>56.1</v>
      </c>
      <c r="DI7">
        <v>4.22</v>
      </c>
      <c r="DJ7">
        <v>8.9</v>
      </c>
      <c r="DM7">
        <v>13.04</v>
      </c>
      <c r="DN7">
        <v>4.1399999999999997</v>
      </c>
      <c r="DO7">
        <v>96.1</v>
      </c>
      <c r="DP7">
        <v>6.55</v>
      </c>
      <c r="EE7">
        <v>133.69999999999999</v>
      </c>
      <c r="EF7">
        <v>77.400000000000006</v>
      </c>
      <c r="EG7">
        <v>62.8</v>
      </c>
      <c r="EH7">
        <v>154.80000000000001</v>
      </c>
      <c r="EK7">
        <v>131.9</v>
      </c>
      <c r="EL7">
        <v>93.5</v>
      </c>
      <c r="EM7">
        <v>143.4</v>
      </c>
      <c r="EN7">
        <v>115.5</v>
      </c>
      <c r="EQ7">
        <v>5.55</v>
      </c>
      <c r="ER7">
        <v>9.5</v>
      </c>
      <c r="ES7">
        <v>83.6</v>
      </c>
      <c r="ET7">
        <v>6.5</v>
      </c>
      <c r="EW7">
        <v>110.3</v>
      </c>
      <c r="EX7">
        <v>103.9</v>
      </c>
      <c r="EY7">
        <v>113.4</v>
      </c>
      <c r="EZ7">
        <v>107.4</v>
      </c>
    </row>
    <row r="8" spans="1:169" x14ac:dyDescent="0.25">
      <c r="A8" s="6">
        <v>6</v>
      </c>
      <c r="C8">
        <v>19.329999999999998</v>
      </c>
      <c r="D8">
        <v>1.91</v>
      </c>
      <c r="E8">
        <v>56</v>
      </c>
      <c r="F8">
        <v>52.7</v>
      </c>
      <c r="I8">
        <v>26.4</v>
      </c>
      <c r="J8">
        <v>17.53</v>
      </c>
      <c r="K8">
        <v>26.9</v>
      </c>
      <c r="L8">
        <v>67</v>
      </c>
      <c r="O8">
        <v>37.799999999999997</v>
      </c>
      <c r="P8">
        <v>4.62</v>
      </c>
      <c r="Q8">
        <v>28.8</v>
      </c>
      <c r="R8">
        <v>134</v>
      </c>
      <c r="U8">
        <v>37.799999999999997</v>
      </c>
      <c r="V8">
        <v>29.3</v>
      </c>
      <c r="W8">
        <v>32.1</v>
      </c>
      <c r="X8">
        <v>49.1</v>
      </c>
      <c r="AA8">
        <v>57.7</v>
      </c>
      <c r="AB8">
        <v>72.099999999999994</v>
      </c>
      <c r="AC8">
        <v>148.4</v>
      </c>
      <c r="AD8">
        <v>113</v>
      </c>
      <c r="AG8">
        <v>57</v>
      </c>
      <c r="AH8">
        <v>14.37</v>
      </c>
      <c r="AI8">
        <v>20.8</v>
      </c>
      <c r="AJ8">
        <v>5.96</v>
      </c>
      <c r="AM8">
        <v>73</v>
      </c>
      <c r="AN8">
        <v>65.099999999999994</v>
      </c>
      <c r="AO8">
        <v>57.1</v>
      </c>
      <c r="AP8">
        <v>59.6</v>
      </c>
      <c r="AS8">
        <v>30.4</v>
      </c>
      <c r="AT8">
        <v>52.2</v>
      </c>
      <c r="AU8">
        <v>8.11</v>
      </c>
      <c r="AV8">
        <v>48.1</v>
      </c>
      <c r="AY8">
        <v>261</v>
      </c>
      <c r="AZ8">
        <v>58.9</v>
      </c>
      <c r="BA8">
        <v>103.7</v>
      </c>
      <c r="BB8">
        <v>129.30000000000001</v>
      </c>
      <c r="BE8">
        <v>135.6</v>
      </c>
      <c r="BF8">
        <v>67.8</v>
      </c>
      <c r="BG8">
        <v>69.099999999999994</v>
      </c>
      <c r="BH8">
        <v>55.6</v>
      </c>
      <c r="BK8">
        <v>5.25</v>
      </c>
      <c r="BL8">
        <v>68.099999999999994</v>
      </c>
      <c r="BM8">
        <v>87.5</v>
      </c>
      <c r="BN8">
        <v>28.5</v>
      </c>
      <c r="BQ8">
        <v>141.80000000000001</v>
      </c>
      <c r="BR8">
        <v>44.1</v>
      </c>
      <c r="BS8">
        <v>107.2</v>
      </c>
      <c r="BT8">
        <v>53.7</v>
      </c>
      <c r="BW8">
        <v>73.2</v>
      </c>
      <c r="BX8">
        <v>56</v>
      </c>
      <c r="BY8">
        <v>90.2</v>
      </c>
      <c r="BZ8">
        <v>17.88</v>
      </c>
      <c r="CC8">
        <v>57.3</v>
      </c>
      <c r="CD8">
        <v>61</v>
      </c>
      <c r="CE8">
        <v>73.2</v>
      </c>
      <c r="CF8">
        <v>119.8</v>
      </c>
      <c r="CI8">
        <v>72.599999999999994</v>
      </c>
      <c r="CJ8">
        <v>15.14</v>
      </c>
      <c r="CK8">
        <v>40.6</v>
      </c>
      <c r="CL8">
        <v>112.1</v>
      </c>
      <c r="CO8">
        <v>49.2</v>
      </c>
      <c r="CP8">
        <v>59.6</v>
      </c>
      <c r="CQ8">
        <v>71.900000000000006</v>
      </c>
      <c r="CR8">
        <v>67.3</v>
      </c>
      <c r="CU8">
        <v>80.900000000000006</v>
      </c>
      <c r="CV8">
        <v>106.2</v>
      </c>
      <c r="CW8">
        <v>12.5</v>
      </c>
      <c r="CX8">
        <v>89.4</v>
      </c>
      <c r="DA8">
        <v>98.1</v>
      </c>
      <c r="DB8">
        <v>82.9</v>
      </c>
      <c r="DC8">
        <v>102.2</v>
      </c>
      <c r="DD8">
        <v>78.099999999999994</v>
      </c>
      <c r="DG8">
        <v>72.900000000000006</v>
      </c>
      <c r="DH8">
        <v>93.3</v>
      </c>
      <c r="DI8">
        <v>3.14</v>
      </c>
      <c r="DJ8">
        <v>5.54</v>
      </c>
      <c r="DM8">
        <v>6.51</v>
      </c>
      <c r="DN8">
        <v>7.3</v>
      </c>
      <c r="DO8">
        <v>60.8</v>
      </c>
      <c r="DP8">
        <v>6.99</v>
      </c>
      <c r="EE8">
        <v>194.8</v>
      </c>
      <c r="EF8">
        <v>141.5</v>
      </c>
      <c r="EG8">
        <v>60.5</v>
      </c>
      <c r="EH8">
        <v>98.3</v>
      </c>
      <c r="EK8">
        <v>71.7</v>
      </c>
      <c r="EL8">
        <v>88.8</v>
      </c>
      <c r="EM8">
        <v>97.1</v>
      </c>
      <c r="EN8">
        <v>116.4</v>
      </c>
      <c r="EQ8">
        <v>199.3</v>
      </c>
      <c r="ER8">
        <v>76.599999999999994</v>
      </c>
      <c r="ES8">
        <v>130.5</v>
      </c>
      <c r="ET8">
        <v>6.88</v>
      </c>
      <c r="EW8">
        <v>100.5</v>
      </c>
      <c r="EX8">
        <v>121.6</v>
      </c>
      <c r="EY8">
        <v>111.5</v>
      </c>
      <c r="EZ8">
        <v>8.06</v>
      </c>
    </row>
    <row r="9" spans="1:169" x14ac:dyDescent="0.25">
      <c r="A9" s="6">
        <v>7</v>
      </c>
      <c r="C9">
        <v>18.440000000000001</v>
      </c>
      <c r="D9">
        <v>14.13</v>
      </c>
      <c r="E9">
        <v>44.7</v>
      </c>
      <c r="F9">
        <v>111.7</v>
      </c>
      <c r="I9">
        <v>38.6</v>
      </c>
      <c r="J9">
        <v>30.7</v>
      </c>
      <c r="K9">
        <v>76</v>
      </c>
      <c r="L9">
        <v>51.3</v>
      </c>
      <c r="O9">
        <v>26.6</v>
      </c>
      <c r="P9">
        <v>20.2</v>
      </c>
      <c r="Q9">
        <v>24.8</v>
      </c>
      <c r="R9">
        <v>64</v>
      </c>
      <c r="U9">
        <v>31.9</v>
      </c>
      <c r="V9">
        <v>41.9</v>
      </c>
      <c r="W9">
        <v>44.4</v>
      </c>
      <c r="X9">
        <v>52.3</v>
      </c>
      <c r="AA9">
        <v>47.7</v>
      </c>
      <c r="AB9">
        <v>102</v>
      </c>
      <c r="AC9">
        <v>20.100000000000001</v>
      </c>
      <c r="AD9">
        <v>7.77</v>
      </c>
      <c r="AG9">
        <v>9.7200000000000006</v>
      </c>
      <c r="AH9">
        <v>139</v>
      </c>
      <c r="AI9">
        <v>80.8</v>
      </c>
      <c r="AJ9">
        <v>38.200000000000003</v>
      </c>
      <c r="AM9">
        <v>78.2</v>
      </c>
      <c r="AN9">
        <v>8.67</v>
      </c>
      <c r="AO9">
        <v>68.3</v>
      </c>
      <c r="AP9">
        <v>46.3</v>
      </c>
      <c r="AS9">
        <v>70.599999999999994</v>
      </c>
      <c r="AT9">
        <v>45.9</v>
      </c>
      <c r="AU9">
        <v>103.8</v>
      </c>
      <c r="AV9">
        <v>40.1</v>
      </c>
      <c r="AY9">
        <v>255</v>
      </c>
      <c r="AZ9">
        <v>111.1</v>
      </c>
      <c r="BA9">
        <v>58.2</v>
      </c>
      <c r="BB9">
        <v>82.3</v>
      </c>
      <c r="BE9">
        <v>151.69999999999999</v>
      </c>
      <c r="BF9">
        <v>62.7</v>
      </c>
      <c r="BG9">
        <v>66.7</v>
      </c>
      <c r="BH9">
        <v>83.1</v>
      </c>
      <c r="BK9">
        <v>107.2</v>
      </c>
      <c r="BL9">
        <v>68.2</v>
      </c>
      <c r="BM9">
        <v>23.8</v>
      </c>
      <c r="BN9">
        <v>34</v>
      </c>
      <c r="BQ9">
        <v>69.400000000000006</v>
      </c>
      <c r="BR9">
        <v>35.700000000000003</v>
      </c>
      <c r="BS9">
        <v>85.9</v>
      </c>
      <c r="BT9">
        <v>50.8</v>
      </c>
      <c r="BW9">
        <v>54.4</v>
      </c>
      <c r="BX9">
        <v>21.3</v>
      </c>
      <c r="BY9">
        <v>145.69999999999999</v>
      </c>
      <c r="BZ9">
        <v>35.4</v>
      </c>
      <c r="CC9">
        <v>13.42</v>
      </c>
      <c r="CD9">
        <v>10.17</v>
      </c>
      <c r="CE9">
        <v>50.5</v>
      </c>
      <c r="CF9">
        <v>32.6</v>
      </c>
      <c r="CI9">
        <v>30.2</v>
      </c>
      <c r="CJ9">
        <v>33.700000000000003</v>
      </c>
      <c r="CK9">
        <v>56.8</v>
      </c>
      <c r="CL9">
        <v>76.3</v>
      </c>
      <c r="CO9">
        <v>53.1</v>
      </c>
      <c r="CP9">
        <v>70.099999999999994</v>
      </c>
      <c r="CQ9">
        <v>45</v>
      </c>
      <c r="CR9">
        <v>115.7</v>
      </c>
      <c r="CU9">
        <v>119.5</v>
      </c>
      <c r="CV9">
        <v>105.4</v>
      </c>
      <c r="CW9">
        <v>108</v>
      </c>
      <c r="CX9">
        <v>134.80000000000001</v>
      </c>
      <c r="DA9">
        <v>67.400000000000006</v>
      </c>
      <c r="DB9">
        <v>68.099999999999994</v>
      </c>
      <c r="DC9">
        <v>100.4</v>
      </c>
      <c r="DD9">
        <v>85.8</v>
      </c>
      <c r="DG9">
        <v>36.299999999999997</v>
      </c>
      <c r="DH9">
        <v>81.2</v>
      </c>
      <c r="DI9">
        <v>7.01</v>
      </c>
      <c r="DJ9">
        <v>5.87</v>
      </c>
      <c r="DM9">
        <v>7.06</v>
      </c>
      <c r="DN9">
        <v>14.7</v>
      </c>
      <c r="DO9">
        <v>4.75</v>
      </c>
      <c r="DP9">
        <v>7.64</v>
      </c>
      <c r="EE9">
        <v>76.599999999999994</v>
      </c>
      <c r="EF9">
        <v>79.900000000000006</v>
      </c>
      <c r="EG9">
        <v>88</v>
      </c>
      <c r="EH9">
        <v>92.8</v>
      </c>
      <c r="EK9">
        <v>88.9</v>
      </c>
      <c r="EL9">
        <v>90.1</v>
      </c>
      <c r="EM9">
        <v>162.69999999999999</v>
      </c>
      <c r="EN9">
        <v>137</v>
      </c>
      <c r="EQ9">
        <v>151.9</v>
      </c>
      <c r="ER9">
        <v>12.45</v>
      </c>
      <c r="ES9">
        <v>139.1</v>
      </c>
      <c r="ET9">
        <v>80.2</v>
      </c>
      <c r="EW9">
        <v>106.9</v>
      </c>
      <c r="EX9">
        <v>9.73</v>
      </c>
      <c r="EY9">
        <v>142.9</v>
      </c>
      <c r="EZ9">
        <v>77.7</v>
      </c>
    </row>
    <row r="10" spans="1:169" x14ac:dyDescent="0.25">
      <c r="A10" s="6">
        <v>8</v>
      </c>
      <c r="C10">
        <v>10.11</v>
      </c>
      <c r="D10">
        <v>10.63</v>
      </c>
      <c r="E10">
        <v>29.6</v>
      </c>
      <c r="F10">
        <v>99.3</v>
      </c>
      <c r="I10">
        <v>90.8</v>
      </c>
      <c r="J10">
        <v>38.9</v>
      </c>
      <c r="K10">
        <v>65.3</v>
      </c>
      <c r="L10">
        <v>37.700000000000003</v>
      </c>
      <c r="O10">
        <v>33.299999999999997</v>
      </c>
      <c r="P10">
        <v>15.92</v>
      </c>
      <c r="Q10">
        <v>5.62</v>
      </c>
      <c r="R10">
        <v>7.15</v>
      </c>
      <c r="U10">
        <v>43.1</v>
      </c>
      <c r="V10">
        <v>63.6</v>
      </c>
      <c r="W10">
        <v>44.3</v>
      </c>
      <c r="X10">
        <v>27</v>
      </c>
      <c r="AA10">
        <v>7.34</v>
      </c>
      <c r="AB10">
        <v>60</v>
      </c>
      <c r="AC10">
        <v>46.5</v>
      </c>
      <c r="AD10">
        <v>42.5</v>
      </c>
      <c r="AG10">
        <v>12.4</v>
      </c>
      <c r="AH10">
        <v>86.5</v>
      </c>
      <c r="AI10">
        <v>83.5</v>
      </c>
      <c r="AJ10">
        <v>50.9</v>
      </c>
      <c r="AM10">
        <v>98.3</v>
      </c>
      <c r="AN10">
        <v>51.7</v>
      </c>
      <c r="AO10">
        <v>100.3</v>
      </c>
      <c r="AP10">
        <v>58.4</v>
      </c>
      <c r="AS10">
        <v>52.8</v>
      </c>
      <c r="AT10">
        <v>56.9</v>
      </c>
      <c r="AU10">
        <v>88</v>
      </c>
      <c r="AV10">
        <v>29.2</v>
      </c>
      <c r="AY10">
        <v>282</v>
      </c>
      <c r="AZ10">
        <v>79.3</v>
      </c>
      <c r="BA10">
        <v>69.900000000000006</v>
      </c>
      <c r="BB10">
        <v>185.6</v>
      </c>
      <c r="BE10">
        <v>75.900000000000006</v>
      </c>
      <c r="BF10">
        <v>48.4</v>
      </c>
      <c r="BG10">
        <v>83.4</v>
      </c>
      <c r="BH10">
        <v>82.2</v>
      </c>
      <c r="BK10">
        <v>38.4</v>
      </c>
      <c r="BL10">
        <v>115</v>
      </c>
      <c r="BM10">
        <v>7.6</v>
      </c>
      <c r="BN10">
        <v>42.9</v>
      </c>
      <c r="BQ10">
        <v>92.7</v>
      </c>
      <c r="BR10">
        <v>61.9</v>
      </c>
      <c r="BS10">
        <v>62</v>
      </c>
      <c r="BT10">
        <v>36</v>
      </c>
      <c r="BW10">
        <v>207</v>
      </c>
      <c r="BX10">
        <v>144.5</v>
      </c>
      <c r="BY10">
        <v>92.9</v>
      </c>
      <c r="BZ10">
        <v>68.5</v>
      </c>
      <c r="CC10">
        <v>11.11</v>
      </c>
      <c r="CD10">
        <v>11.03</v>
      </c>
      <c r="CE10">
        <v>72.099999999999994</v>
      </c>
      <c r="CF10">
        <v>64.599999999999994</v>
      </c>
      <c r="CI10">
        <v>73.7</v>
      </c>
      <c r="CJ10">
        <v>10.220000000000001</v>
      </c>
      <c r="CK10">
        <v>74.900000000000006</v>
      </c>
      <c r="CL10">
        <v>102.5</v>
      </c>
      <c r="CO10">
        <v>33.5</v>
      </c>
      <c r="CP10">
        <v>47.5</v>
      </c>
      <c r="CQ10">
        <v>68.900000000000006</v>
      </c>
      <c r="CR10">
        <v>111.2</v>
      </c>
      <c r="CU10">
        <v>121.9</v>
      </c>
      <c r="CV10">
        <v>84.3</v>
      </c>
      <c r="CW10">
        <v>108.3</v>
      </c>
      <c r="CX10">
        <v>89.9</v>
      </c>
      <c r="DA10">
        <v>98</v>
      </c>
      <c r="DB10">
        <v>105.4</v>
      </c>
      <c r="DC10">
        <v>53</v>
      </c>
      <c r="DD10">
        <v>81.599999999999994</v>
      </c>
      <c r="DG10">
        <v>63.9</v>
      </c>
      <c r="DH10">
        <v>56</v>
      </c>
      <c r="DI10">
        <v>86.2</v>
      </c>
      <c r="DJ10">
        <v>93.9</v>
      </c>
      <c r="DM10">
        <v>61.5</v>
      </c>
      <c r="DN10">
        <v>96</v>
      </c>
      <c r="DO10">
        <v>4.18</v>
      </c>
      <c r="DP10">
        <v>52.1</v>
      </c>
      <c r="EE10">
        <v>110.2</v>
      </c>
      <c r="EF10">
        <v>133.30000000000001</v>
      </c>
      <c r="EG10">
        <v>71.400000000000006</v>
      </c>
      <c r="EH10">
        <v>12.32</v>
      </c>
      <c r="EK10">
        <v>81.7</v>
      </c>
      <c r="EL10">
        <v>114.6</v>
      </c>
      <c r="EM10">
        <v>165.7</v>
      </c>
      <c r="EN10">
        <v>116.4</v>
      </c>
      <c r="EQ10">
        <v>115.6</v>
      </c>
      <c r="ER10">
        <v>61.8</v>
      </c>
      <c r="ES10">
        <v>75.3</v>
      </c>
      <c r="ET10">
        <v>6.61</v>
      </c>
      <c r="EW10">
        <v>117</v>
      </c>
      <c r="EX10">
        <v>75.099999999999994</v>
      </c>
      <c r="EY10">
        <v>186.9</v>
      </c>
      <c r="EZ10">
        <v>70.3</v>
      </c>
    </row>
    <row r="11" spans="1:169" x14ac:dyDescent="0.25">
      <c r="A11" s="6">
        <v>9</v>
      </c>
      <c r="C11">
        <v>8.08</v>
      </c>
      <c r="D11">
        <v>17.36</v>
      </c>
      <c r="E11">
        <v>64.7</v>
      </c>
      <c r="F11">
        <v>66.7</v>
      </c>
      <c r="I11">
        <v>59.4</v>
      </c>
      <c r="J11">
        <v>41.9</v>
      </c>
      <c r="K11">
        <v>58</v>
      </c>
      <c r="L11">
        <v>88</v>
      </c>
      <c r="O11">
        <v>26</v>
      </c>
      <c r="P11">
        <v>51.6</v>
      </c>
      <c r="Q11">
        <v>25.8</v>
      </c>
      <c r="R11">
        <v>8.14</v>
      </c>
      <c r="U11">
        <v>4.59</v>
      </c>
      <c r="V11">
        <v>21</v>
      </c>
      <c r="W11">
        <v>41.7</v>
      </c>
      <c r="X11">
        <v>11.32</v>
      </c>
      <c r="AA11">
        <v>4.87</v>
      </c>
      <c r="AB11">
        <v>36.799999999999997</v>
      </c>
      <c r="AC11">
        <v>10.71</v>
      </c>
      <c r="AD11">
        <v>8.24</v>
      </c>
      <c r="AG11">
        <v>8.27</v>
      </c>
      <c r="AH11">
        <v>56.5</v>
      </c>
      <c r="AI11">
        <v>58.4</v>
      </c>
      <c r="AJ11">
        <v>57.7</v>
      </c>
      <c r="AM11">
        <v>105</v>
      </c>
      <c r="AN11">
        <v>45.6</v>
      </c>
      <c r="AO11">
        <v>81.099999999999994</v>
      </c>
      <c r="AP11">
        <v>74.2</v>
      </c>
      <c r="AS11">
        <v>61.2</v>
      </c>
      <c r="AT11">
        <v>45</v>
      </c>
      <c r="AU11">
        <v>31.1</v>
      </c>
      <c r="AV11">
        <v>7.74</v>
      </c>
      <c r="AY11">
        <v>105.7</v>
      </c>
      <c r="AZ11">
        <v>123</v>
      </c>
      <c r="BA11">
        <v>97.2</v>
      </c>
      <c r="BB11">
        <v>67.900000000000006</v>
      </c>
      <c r="BE11">
        <v>44.2</v>
      </c>
      <c r="BF11">
        <v>187.4</v>
      </c>
      <c r="BG11">
        <v>174.1</v>
      </c>
      <c r="BH11">
        <v>152.30000000000001</v>
      </c>
      <c r="BK11">
        <v>74.3</v>
      </c>
      <c r="BL11">
        <v>58.9</v>
      </c>
      <c r="BM11">
        <v>5.77</v>
      </c>
      <c r="BN11">
        <v>56.2</v>
      </c>
      <c r="BQ11">
        <v>68.3</v>
      </c>
      <c r="BR11">
        <v>68</v>
      </c>
      <c r="BS11">
        <v>17.55</v>
      </c>
      <c r="BT11">
        <v>165</v>
      </c>
      <c r="BW11">
        <v>68.3</v>
      </c>
      <c r="BX11">
        <v>33.799999999999997</v>
      </c>
      <c r="BY11">
        <v>103.5</v>
      </c>
      <c r="BZ11">
        <v>48.8</v>
      </c>
      <c r="CC11">
        <v>64.900000000000006</v>
      </c>
      <c r="CD11">
        <v>57.5</v>
      </c>
      <c r="CE11">
        <v>80.3</v>
      </c>
      <c r="CF11">
        <v>61.2</v>
      </c>
      <c r="CI11">
        <v>57.6</v>
      </c>
      <c r="CJ11">
        <v>12.97</v>
      </c>
      <c r="CK11">
        <v>77.900000000000006</v>
      </c>
      <c r="CL11">
        <v>74.3</v>
      </c>
      <c r="CO11">
        <v>41.9</v>
      </c>
      <c r="CP11">
        <v>42.2</v>
      </c>
      <c r="CQ11">
        <v>54.7</v>
      </c>
      <c r="CR11">
        <v>73.099999999999994</v>
      </c>
      <c r="CU11">
        <v>91.4</v>
      </c>
      <c r="CV11">
        <v>80.5</v>
      </c>
      <c r="CW11">
        <v>170.2</v>
      </c>
      <c r="CX11">
        <v>100.8</v>
      </c>
      <c r="DA11">
        <v>69</v>
      </c>
      <c r="DB11">
        <v>10.1</v>
      </c>
      <c r="DC11">
        <v>63.4</v>
      </c>
      <c r="DD11">
        <v>79.599999999999994</v>
      </c>
      <c r="DG11">
        <v>6.22</v>
      </c>
      <c r="DH11">
        <v>108</v>
      </c>
      <c r="DI11">
        <v>105.1</v>
      </c>
      <c r="DJ11">
        <v>6.37</v>
      </c>
      <c r="DM11">
        <v>7.63</v>
      </c>
      <c r="DN11">
        <v>23.3</v>
      </c>
      <c r="DO11">
        <v>106.4</v>
      </c>
      <c r="DP11">
        <v>34.1</v>
      </c>
      <c r="EE11">
        <v>77.8</v>
      </c>
      <c r="EF11">
        <v>83.7</v>
      </c>
      <c r="EG11">
        <v>118.6</v>
      </c>
      <c r="EH11">
        <v>87.8</v>
      </c>
      <c r="EK11">
        <v>81.2</v>
      </c>
      <c r="EL11">
        <v>116.7</v>
      </c>
      <c r="EM11">
        <v>135.30000000000001</v>
      </c>
      <c r="EN11">
        <v>75.5</v>
      </c>
      <c r="EQ11">
        <v>100.3</v>
      </c>
      <c r="ER11">
        <v>120.2</v>
      </c>
      <c r="ES11">
        <v>39.6</v>
      </c>
      <c r="ET11">
        <v>86.1</v>
      </c>
      <c r="EW11">
        <v>109.3</v>
      </c>
      <c r="EX11">
        <v>100.6</v>
      </c>
      <c r="EY11">
        <v>117</v>
      </c>
      <c r="EZ11">
        <v>75.099999999999994</v>
      </c>
    </row>
    <row r="12" spans="1:169" x14ac:dyDescent="0.25">
      <c r="A12" s="6">
        <v>10</v>
      </c>
      <c r="C12">
        <v>31.6</v>
      </c>
      <c r="D12">
        <v>15.88</v>
      </c>
      <c r="E12">
        <v>89</v>
      </c>
      <c r="F12">
        <v>77.8</v>
      </c>
      <c r="I12">
        <v>73</v>
      </c>
      <c r="J12">
        <v>56.7</v>
      </c>
      <c r="K12">
        <v>55.2</v>
      </c>
      <c r="L12">
        <v>43.1</v>
      </c>
      <c r="O12">
        <v>40.200000000000003</v>
      </c>
      <c r="P12">
        <v>6.17</v>
      </c>
      <c r="Q12">
        <v>30</v>
      </c>
      <c r="R12">
        <v>37.1</v>
      </c>
      <c r="U12">
        <v>10.91</v>
      </c>
      <c r="V12">
        <v>40.5</v>
      </c>
      <c r="W12">
        <v>47.1</v>
      </c>
      <c r="X12">
        <v>42.4</v>
      </c>
      <c r="AA12">
        <v>60</v>
      </c>
      <c r="AB12">
        <v>63.4</v>
      </c>
      <c r="AC12">
        <v>124.2</v>
      </c>
      <c r="AD12">
        <v>46.3</v>
      </c>
      <c r="AG12">
        <v>11</v>
      </c>
      <c r="AH12">
        <v>102.4</v>
      </c>
      <c r="AI12">
        <v>43</v>
      </c>
      <c r="AJ12">
        <v>41</v>
      </c>
      <c r="AM12">
        <v>48.7</v>
      </c>
      <c r="AN12">
        <v>52.5</v>
      </c>
      <c r="AO12">
        <v>89.9</v>
      </c>
      <c r="AP12">
        <v>59.2</v>
      </c>
      <c r="AS12">
        <v>20.2</v>
      </c>
      <c r="AT12">
        <v>36.9</v>
      </c>
      <c r="AU12">
        <v>52</v>
      </c>
      <c r="AV12">
        <v>50.6</v>
      </c>
      <c r="AY12">
        <v>113.5</v>
      </c>
      <c r="AZ12">
        <v>89.6</v>
      </c>
      <c r="BA12">
        <v>72.099999999999994</v>
      </c>
      <c r="BB12">
        <v>114.7</v>
      </c>
      <c r="BE12">
        <v>49.7</v>
      </c>
      <c r="BF12">
        <v>69.599999999999994</v>
      </c>
      <c r="BG12">
        <v>70.900000000000006</v>
      </c>
      <c r="BH12">
        <v>74.599999999999994</v>
      </c>
      <c r="BK12">
        <v>13.1</v>
      </c>
      <c r="BL12">
        <v>107.1</v>
      </c>
      <c r="BM12">
        <v>157.80000000000001</v>
      </c>
      <c r="BN12">
        <v>8.57</v>
      </c>
      <c r="BQ12">
        <v>7.88</v>
      </c>
      <c r="BR12">
        <v>41.8</v>
      </c>
      <c r="BS12">
        <v>88.5</v>
      </c>
      <c r="BT12">
        <v>80.900000000000006</v>
      </c>
      <c r="BW12">
        <v>87.7</v>
      </c>
      <c r="BX12">
        <v>14.6</v>
      </c>
      <c r="BY12">
        <v>105.8</v>
      </c>
      <c r="BZ12">
        <v>104.8</v>
      </c>
      <c r="CC12">
        <v>48.9</v>
      </c>
      <c r="CD12">
        <v>78.3</v>
      </c>
      <c r="CE12">
        <v>13.78</v>
      </c>
      <c r="CF12">
        <v>55.4</v>
      </c>
      <c r="CI12">
        <v>53.4</v>
      </c>
      <c r="CJ12">
        <v>40.200000000000003</v>
      </c>
      <c r="CK12">
        <v>126.5</v>
      </c>
      <c r="CL12">
        <v>67.400000000000006</v>
      </c>
      <c r="CO12">
        <v>62.9</v>
      </c>
      <c r="CP12">
        <v>161.9</v>
      </c>
      <c r="CQ12">
        <v>83.7</v>
      </c>
      <c r="CR12">
        <v>71.7</v>
      </c>
      <c r="CU12">
        <v>82.7</v>
      </c>
      <c r="CV12">
        <v>9.3800000000000008</v>
      </c>
      <c r="CW12">
        <v>158.19999999999999</v>
      </c>
      <c r="CX12">
        <v>70.7</v>
      </c>
      <c r="DA12">
        <v>86.4</v>
      </c>
      <c r="DB12">
        <v>86.4</v>
      </c>
      <c r="DC12">
        <v>74.900000000000006</v>
      </c>
      <c r="DD12">
        <v>129.4</v>
      </c>
      <c r="DG12">
        <v>93.7</v>
      </c>
      <c r="DH12">
        <v>46.7</v>
      </c>
      <c r="DI12">
        <v>68.5</v>
      </c>
      <c r="DJ12">
        <v>228</v>
      </c>
      <c r="DM12">
        <v>6.09</v>
      </c>
      <c r="DN12">
        <v>63.8</v>
      </c>
      <c r="DO12">
        <v>109.7</v>
      </c>
      <c r="DP12">
        <v>30.9</v>
      </c>
      <c r="EE12">
        <v>95.6</v>
      </c>
      <c r="EF12">
        <v>87.4</v>
      </c>
      <c r="EG12">
        <v>81</v>
      </c>
      <c r="EH12">
        <v>118.6</v>
      </c>
      <c r="EK12">
        <v>83</v>
      </c>
      <c r="EL12">
        <v>98</v>
      </c>
      <c r="EM12">
        <v>167.4</v>
      </c>
      <c r="EN12">
        <v>117.3</v>
      </c>
      <c r="EQ12">
        <v>80</v>
      </c>
      <c r="ER12">
        <v>82.5</v>
      </c>
      <c r="ES12">
        <v>50.9</v>
      </c>
      <c r="ET12">
        <v>74.2</v>
      </c>
      <c r="EW12">
        <v>111.8</v>
      </c>
      <c r="EX12">
        <v>49</v>
      </c>
      <c r="EY12">
        <v>170.9</v>
      </c>
      <c r="EZ12">
        <v>91.9</v>
      </c>
    </row>
    <row r="13" spans="1:169" x14ac:dyDescent="0.25">
      <c r="A13" s="6">
        <v>11</v>
      </c>
      <c r="C13">
        <v>34.4</v>
      </c>
      <c r="D13">
        <v>13.55</v>
      </c>
      <c r="E13">
        <v>38.200000000000003</v>
      </c>
      <c r="F13">
        <v>62.4</v>
      </c>
      <c r="I13">
        <v>77.7</v>
      </c>
      <c r="J13">
        <v>34</v>
      </c>
      <c r="K13">
        <v>66</v>
      </c>
      <c r="L13">
        <v>58</v>
      </c>
      <c r="O13">
        <v>44.8</v>
      </c>
      <c r="P13">
        <v>21.4</v>
      </c>
      <c r="Q13">
        <v>84.9</v>
      </c>
      <c r="R13">
        <v>48.7</v>
      </c>
      <c r="U13">
        <v>31.9</v>
      </c>
      <c r="V13">
        <v>35.200000000000003</v>
      </c>
      <c r="W13">
        <v>29.1</v>
      </c>
      <c r="X13">
        <v>51.3</v>
      </c>
      <c r="AA13">
        <v>52.5</v>
      </c>
      <c r="AB13">
        <v>81.599999999999994</v>
      </c>
      <c r="AC13">
        <v>116.1</v>
      </c>
      <c r="AD13">
        <v>55.5</v>
      </c>
      <c r="AG13">
        <v>35</v>
      </c>
      <c r="AH13">
        <v>108.5</v>
      </c>
      <c r="AI13">
        <v>9.83</v>
      </c>
      <c r="AJ13">
        <v>29.9</v>
      </c>
      <c r="AM13">
        <v>99.2</v>
      </c>
      <c r="AN13">
        <v>41.9</v>
      </c>
      <c r="AO13">
        <v>32</v>
      </c>
      <c r="AP13">
        <v>47.3</v>
      </c>
      <c r="AS13">
        <v>13.23</v>
      </c>
      <c r="AT13">
        <v>43</v>
      </c>
      <c r="AU13">
        <v>12.61</v>
      </c>
      <c r="AV13">
        <v>43.8</v>
      </c>
      <c r="AY13">
        <v>124.8</v>
      </c>
      <c r="AZ13">
        <v>224</v>
      </c>
      <c r="BA13">
        <v>84.1</v>
      </c>
      <c r="BB13">
        <v>133.6</v>
      </c>
      <c r="BE13">
        <v>62.7</v>
      </c>
      <c r="BF13">
        <v>83.7</v>
      </c>
      <c r="BG13">
        <v>83.1</v>
      </c>
      <c r="BH13">
        <v>133.30000000000001</v>
      </c>
      <c r="BK13">
        <v>6.68</v>
      </c>
      <c r="BL13">
        <v>66.8</v>
      </c>
      <c r="BM13">
        <v>92.8</v>
      </c>
      <c r="BN13">
        <v>4.78</v>
      </c>
      <c r="BQ13">
        <v>5.39</v>
      </c>
      <c r="BR13">
        <v>33.1</v>
      </c>
      <c r="BS13">
        <v>171.6</v>
      </c>
      <c r="BT13">
        <v>70.599999999999994</v>
      </c>
      <c r="BW13">
        <v>61.1</v>
      </c>
      <c r="BX13">
        <v>63.9</v>
      </c>
      <c r="BY13">
        <v>94.1</v>
      </c>
      <c r="BZ13">
        <v>19.41</v>
      </c>
      <c r="CC13">
        <v>46.2</v>
      </c>
      <c r="CD13">
        <v>33.6</v>
      </c>
      <c r="CE13">
        <v>85.6</v>
      </c>
      <c r="CF13">
        <v>57.5</v>
      </c>
      <c r="CI13">
        <v>50</v>
      </c>
      <c r="CJ13">
        <v>48.1</v>
      </c>
      <c r="CK13">
        <v>102.6</v>
      </c>
      <c r="CL13">
        <v>66.3</v>
      </c>
      <c r="CO13">
        <v>70.400000000000006</v>
      </c>
      <c r="CP13">
        <v>139.80000000000001</v>
      </c>
      <c r="CQ13">
        <v>49.4</v>
      </c>
      <c r="CR13">
        <v>96</v>
      </c>
      <c r="CU13">
        <v>95.7</v>
      </c>
      <c r="CV13">
        <v>81.599999999999994</v>
      </c>
      <c r="CW13">
        <v>132.69999999999999</v>
      </c>
      <c r="CX13">
        <v>129.30000000000001</v>
      </c>
      <c r="DA13">
        <v>78.8</v>
      </c>
      <c r="DB13">
        <v>96</v>
      </c>
      <c r="DC13">
        <v>137.80000000000001</v>
      </c>
      <c r="DD13">
        <v>90.3</v>
      </c>
      <c r="DG13">
        <v>79.5</v>
      </c>
      <c r="DH13">
        <v>69.900000000000006</v>
      </c>
      <c r="DI13">
        <v>44.2</v>
      </c>
      <c r="DJ13">
        <v>9.11</v>
      </c>
      <c r="DM13">
        <v>6.02</v>
      </c>
      <c r="DN13">
        <v>60.5</v>
      </c>
      <c r="DO13">
        <v>88.8</v>
      </c>
      <c r="DP13">
        <v>15.5</v>
      </c>
      <c r="EE13">
        <v>73.400000000000006</v>
      </c>
      <c r="EF13">
        <v>113.7</v>
      </c>
      <c r="EG13">
        <v>93.2</v>
      </c>
      <c r="EH13">
        <v>87.5</v>
      </c>
      <c r="EK13">
        <v>84</v>
      </c>
      <c r="EL13">
        <v>92.9</v>
      </c>
      <c r="EM13">
        <v>148.9</v>
      </c>
      <c r="EN13">
        <v>7.02</v>
      </c>
      <c r="EQ13">
        <v>56.1</v>
      </c>
      <c r="ER13">
        <v>117.5</v>
      </c>
      <c r="ES13">
        <v>60</v>
      </c>
      <c r="ET13">
        <v>148.80000000000001</v>
      </c>
      <c r="EW13">
        <v>53.1</v>
      </c>
      <c r="EX13">
        <v>131.69999999999999</v>
      </c>
      <c r="EY13">
        <v>81.8</v>
      </c>
      <c r="EZ13">
        <v>5.38</v>
      </c>
    </row>
    <row r="14" spans="1:169" x14ac:dyDescent="0.25">
      <c r="A14" s="6">
        <v>12</v>
      </c>
      <c r="C14">
        <v>18.23</v>
      </c>
      <c r="D14">
        <v>22.1</v>
      </c>
      <c r="E14">
        <v>28.3</v>
      </c>
      <c r="F14">
        <v>51.6</v>
      </c>
      <c r="I14">
        <v>109.8</v>
      </c>
      <c r="J14">
        <v>79.900000000000006</v>
      </c>
      <c r="K14">
        <v>30.7</v>
      </c>
      <c r="L14">
        <v>59.1</v>
      </c>
      <c r="O14">
        <v>48.5</v>
      </c>
      <c r="P14">
        <v>22.1</v>
      </c>
      <c r="Q14">
        <v>34.799999999999997</v>
      </c>
      <c r="R14">
        <v>75.599999999999994</v>
      </c>
      <c r="U14">
        <v>52.9</v>
      </c>
      <c r="V14">
        <v>43.5</v>
      </c>
      <c r="W14">
        <v>43.9</v>
      </c>
      <c r="X14">
        <v>29.2</v>
      </c>
      <c r="AA14">
        <v>93</v>
      </c>
      <c r="AB14">
        <v>15.41</v>
      </c>
      <c r="AC14">
        <v>61.7</v>
      </c>
      <c r="AD14">
        <v>70.400000000000006</v>
      </c>
      <c r="AG14">
        <v>54.2</v>
      </c>
      <c r="AH14">
        <v>24.1</v>
      </c>
      <c r="AI14">
        <v>52.9</v>
      </c>
      <c r="AJ14">
        <v>27.9</v>
      </c>
      <c r="AM14">
        <v>65.099999999999994</v>
      </c>
      <c r="AN14">
        <v>60.5</v>
      </c>
      <c r="AO14">
        <v>56.7</v>
      </c>
      <c r="AP14">
        <v>59.1</v>
      </c>
      <c r="AS14">
        <v>147</v>
      </c>
      <c r="AT14">
        <v>103.9</v>
      </c>
      <c r="AU14">
        <v>158.1</v>
      </c>
      <c r="AV14">
        <v>10.52</v>
      </c>
      <c r="AY14">
        <v>119.8</v>
      </c>
      <c r="AZ14">
        <v>107.7</v>
      </c>
      <c r="BA14">
        <v>80.099999999999994</v>
      </c>
      <c r="BB14">
        <v>56.5</v>
      </c>
      <c r="BE14">
        <v>106.8</v>
      </c>
      <c r="BF14">
        <v>50.5</v>
      </c>
      <c r="BG14">
        <v>67.8</v>
      </c>
      <c r="BH14">
        <v>107.9</v>
      </c>
      <c r="BK14">
        <v>114.5</v>
      </c>
      <c r="BL14">
        <v>10.77</v>
      </c>
      <c r="BM14">
        <v>85</v>
      </c>
      <c r="BN14">
        <v>4.82</v>
      </c>
      <c r="BQ14">
        <v>4.5</v>
      </c>
      <c r="BR14">
        <v>9.06</v>
      </c>
      <c r="BS14">
        <v>134.4</v>
      </c>
      <c r="BT14">
        <v>157.9</v>
      </c>
      <c r="BW14">
        <v>9.14</v>
      </c>
      <c r="BX14">
        <v>53.7</v>
      </c>
      <c r="BY14">
        <v>11.58</v>
      </c>
      <c r="BZ14">
        <v>9.49</v>
      </c>
      <c r="CC14">
        <v>44.6</v>
      </c>
      <c r="CD14">
        <v>6.99</v>
      </c>
      <c r="CE14">
        <v>18.670000000000002</v>
      </c>
      <c r="CF14">
        <v>25.5</v>
      </c>
      <c r="CI14">
        <v>25.6</v>
      </c>
      <c r="CJ14">
        <v>53.9</v>
      </c>
      <c r="CK14">
        <v>55.9</v>
      </c>
      <c r="CL14">
        <v>61.6</v>
      </c>
      <c r="CO14">
        <v>34.1</v>
      </c>
      <c r="CP14">
        <v>12.48</v>
      </c>
      <c r="CQ14">
        <v>75</v>
      </c>
      <c r="CR14">
        <v>98.2</v>
      </c>
      <c r="CU14">
        <v>72.2</v>
      </c>
      <c r="CV14">
        <v>130.4</v>
      </c>
      <c r="CW14">
        <v>149.5</v>
      </c>
      <c r="CX14">
        <v>98</v>
      </c>
      <c r="DA14">
        <v>71.599999999999994</v>
      </c>
      <c r="DB14">
        <v>94.3</v>
      </c>
      <c r="DC14">
        <v>101.1</v>
      </c>
      <c r="DD14">
        <v>64.7</v>
      </c>
      <c r="DG14">
        <v>73.900000000000006</v>
      </c>
      <c r="DH14">
        <v>69.400000000000006</v>
      </c>
      <c r="DI14">
        <v>20.3</v>
      </c>
      <c r="DJ14">
        <v>94.4</v>
      </c>
      <c r="DM14">
        <v>13.94</v>
      </c>
      <c r="DN14">
        <v>64.400000000000006</v>
      </c>
      <c r="DO14">
        <v>88.4</v>
      </c>
      <c r="DP14">
        <v>44.1</v>
      </c>
      <c r="EE14">
        <v>84.1</v>
      </c>
      <c r="EF14">
        <v>107.3</v>
      </c>
      <c r="EG14">
        <v>131</v>
      </c>
      <c r="EH14">
        <v>74.599999999999994</v>
      </c>
      <c r="EK14">
        <v>109.6</v>
      </c>
      <c r="EL14">
        <v>8.0399999999999991</v>
      </c>
      <c r="EM14">
        <v>120</v>
      </c>
      <c r="EN14">
        <v>111.2</v>
      </c>
      <c r="EQ14">
        <v>6.41</v>
      </c>
      <c r="ER14">
        <v>10.65</v>
      </c>
      <c r="ES14">
        <v>101.1</v>
      </c>
      <c r="ET14">
        <v>67.7</v>
      </c>
      <c r="EW14">
        <v>93.2</v>
      </c>
      <c r="EX14">
        <v>74.599999999999994</v>
      </c>
      <c r="EY14">
        <v>7.62</v>
      </c>
      <c r="EZ14">
        <v>104.2</v>
      </c>
    </row>
    <row r="15" spans="1:169" x14ac:dyDescent="0.25">
      <c r="A15" s="6">
        <v>13</v>
      </c>
      <c r="C15">
        <v>25.3</v>
      </c>
      <c r="D15">
        <v>6.16</v>
      </c>
      <c r="E15">
        <v>21.3</v>
      </c>
      <c r="F15">
        <v>120</v>
      </c>
      <c r="I15">
        <v>82.1</v>
      </c>
      <c r="J15">
        <v>22.5</v>
      </c>
      <c r="K15">
        <v>3.54</v>
      </c>
      <c r="L15">
        <v>47.4</v>
      </c>
      <c r="O15">
        <v>37.299999999999997</v>
      </c>
      <c r="P15">
        <v>60.4</v>
      </c>
      <c r="Q15">
        <v>46.7</v>
      </c>
      <c r="R15">
        <v>26.8</v>
      </c>
      <c r="U15">
        <v>44.4</v>
      </c>
      <c r="V15">
        <v>19.21</v>
      </c>
      <c r="W15">
        <v>18.87</v>
      </c>
      <c r="X15">
        <v>49.4</v>
      </c>
      <c r="AA15">
        <v>64.3</v>
      </c>
      <c r="AB15">
        <v>34.700000000000003</v>
      </c>
      <c r="AC15">
        <v>110.7</v>
      </c>
      <c r="AD15">
        <v>111.8</v>
      </c>
      <c r="AG15">
        <v>51.4</v>
      </c>
      <c r="AH15">
        <v>59.1</v>
      </c>
      <c r="AI15">
        <v>62.9</v>
      </c>
      <c r="AJ15">
        <v>85.1</v>
      </c>
      <c r="AM15">
        <v>72.3</v>
      </c>
      <c r="AN15">
        <v>108</v>
      </c>
      <c r="AO15">
        <v>80.2</v>
      </c>
      <c r="AP15">
        <v>35.1</v>
      </c>
      <c r="AS15">
        <v>34.200000000000003</v>
      </c>
      <c r="AT15">
        <v>77.900000000000006</v>
      </c>
      <c r="AU15">
        <v>12.75</v>
      </c>
      <c r="AV15">
        <v>45.9</v>
      </c>
      <c r="AY15">
        <v>114.4</v>
      </c>
      <c r="AZ15">
        <v>83.7</v>
      </c>
      <c r="BA15">
        <v>43.8</v>
      </c>
      <c r="BB15">
        <v>103.4</v>
      </c>
      <c r="BE15">
        <v>55.1</v>
      </c>
      <c r="BF15">
        <v>94.6</v>
      </c>
      <c r="BG15">
        <v>60</v>
      </c>
      <c r="BH15">
        <v>64.599999999999994</v>
      </c>
      <c r="BK15">
        <v>52.3</v>
      </c>
      <c r="BL15">
        <v>97.4</v>
      </c>
      <c r="BM15">
        <v>180.9</v>
      </c>
      <c r="BN15">
        <v>6.93</v>
      </c>
      <c r="BQ15">
        <v>123.9</v>
      </c>
      <c r="BR15">
        <v>45.2</v>
      </c>
      <c r="BS15">
        <v>69.599999999999994</v>
      </c>
      <c r="BT15">
        <v>56.5</v>
      </c>
      <c r="BW15">
        <v>84.8</v>
      </c>
      <c r="BX15">
        <v>76.7</v>
      </c>
      <c r="BY15">
        <v>9.11</v>
      </c>
      <c r="BZ15">
        <v>14.69</v>
      </c>
      <c r="CC15">
        <v>54</v>
      </c>
      <c r="CD15">
        <v>91.2</v>
      </c>
      <c r="CE15">
        <v>102.4</v>
      </c>
      <c r="CF15">
        <v>20.6</v>
      </c>
      <c r="CI15">
        <v>198.8</v>
      </c>
      <c r="CJ15">
        <v>57.9</v>
      </c>
      <c r="CK15">
        <v>164</v>
      </c>
      <c r="CL15">
        <v>81.099999999999994</v>
      </c>
      <c r="CO15">
        <v>62.2</v>
      </c>
      <c r="CP15">
        <v>53</v>
      </c>
      <c r="CQ15">
        <v>143.19999999999999</v>
      </c>
      <c r="CR15">
        <v>93.3</v>
      </c>
      <c r="CU15">
        <v>90.4</v>
      </c>
      <c r="CV15">
        <v>162.80000000000001</v>
      </c>
      <c r="CW15">
        <v>82.1</v>
      </c>
      <c r="CX15">
        <v>100.9</v>
      </c>
      <c r="DA15">
        <v>93.4</v>
      </c>
      <c r="DB15">
        <v>83.2</v>
      </c>
      <c r="DC15">
        <v>84.5</v>
      </c>
      <c r="DD15">
        <v>100.8</v>
      </c>
      <c r="DG15">
        <v>5.7</v>
      </c>
      <c r="DH15">
        <v>24.1</v>
      </c>
      <c r="DI15">
        <v>18.13</v>
      </c>
      <c r="DJ15">
        <v>90.3</v>
      </c>
      <c r="DM15">
        <v>4.75</v>
      </c>
      <c r="DN15">
        <v>36.799999999999997</v>
      </c>
      <c r="DO15">
        <v>76.8</v>
      </c>
      <c r="DP15">
        <v>10.92</v>
      </c>
      <c r="EE15">
        <v>57.2</v>
      </c>
      <c r="EF15">
        <v>187.8</v>
      </c>
      <c r="EG15">
        <v>92</v>
      </c>
      <c r="EH15">
        <v>188.6</v>
      </c>
      <c r="EK15">
        <v>80.3</v>
      </c>
      <c r="EL15">
        <v>131</v>
      </c>
      <c r="EM15">
        <v>149</v>
      </c>
      <c r="EN15">
        <v>91.7</v>
      </c>
      <c r="EQ15">
        <v>5.34</v>
      </c>
      <c r="ER15">
        <v>5.36</v>
      </c>
      <c r="ES15">
        <v>74.5</v>
      </c>
      <c r="ET15">
        <v>60</v>
      </c>
      <c r="EW15">
        <v>139.5</v>
      </c>
      <c r="EX15">
        <v>72.599999999999994</v>
      </c>
      <c r="EY15">
        <v>95.1</v>
      </c>
      <c r="EZ15">
        <v>135.4</v>
      </c>
    </row>
    <row r="16" spans="1:169" x14ac:dyDescent="0.25">
      <c r="A16" s="6">
        <v>14</v>
      </c>
      <c r="C16">
        <v>31.9</v>
      </c>
      <c r="D16">
        <v>20.399999999999999</v>
      </c>
      <c r="E16">
        <v>40.1</v>
      </c>
      <c r="F16">
        <v>138.4</v>
      </c>
      <c r="I16">
        <v>101.6</v>
      </c>
      <c r="J16">
        <v>63</v>
      </c>
      <c r="K16">
        <v>68.599999999999994</v>
      </c>
      <c r="L16">
        <v>33.200000000000003</v>
      </c>
      <c r="O16">
        <v>35</v>
      </c>
      <c r="P16">
        <v>19.13</v>
      </c>
      <c r="Q16">
        <v>29.6</v>
      </c>
      <c r="R16">
        <v>38.200000000000003</v>
      </c>
      <c r="U16">
        <v>33.700000000000003</v>
      </c>
      <c r="V16">
        <v>29.8</v>
      </c>
      <c r="W16">
        <v>32.799999999999997</v>
      </c>
      <c r="X16">
        <v>39.9</v>
      </c>
      <c r="AA16">
        <v>217</v>
      </c>
      <c r="AB16">
        <v>61</v>
      </c>
      <c r="AC16">
        <v>110.4</v>
      </c>
      <c r="AD16">
        <v>88.4</v>
      </c>
      <c r="AG16">
        <v>79.900000000000006</v>
      </c>
      <c r="AH16">
        <v>131.1</v>
      </c>
      <c r="AI16">
        <v>55.6</v>
      </c>
      <c r="AJ16">
        <v>47.9</v>
      </c>
      <c r="AM16">
        <v>86.6</v>
      </c>
      <c r="AN16">
        <v>46.1</v>
      </c>
      <c r="AO16">
        <v>61.2</v>
      </c>
      <c r="AP16">
        <v>67.3</v>
      </c>
      <c r="AS16">
        <v>19.61</v>
      </c>
      <c r="AT16">
        <v>45.4</v>
      </c>
      <c r="AU16">
        <v>46.1</v>
      </c>
      <c r="AV16">
        <v>148.80000000000001</v>
      </c>
      <c r="AY16">
        <v>150.5</v>
      </c>
      <c r="AZ16">
        <v>127</v>
      </c>
      <c r="BA16">
        <v>112.1</v>
      </c>
      <c r="BB16">
        <v>260</v>
      </c>
      <c r="BE16">
        <v>135.80000000000001</v>
      </c>
      <c r="BF16">
        <v>77.8</v>
      </c>
      <c r="BG16">
        <v>84.2</v>
      </c>
      <c r="BH16">
        <v>127.1</v>
      </c>
      <c r="BK16">
        <v>70.5</v>
      </c>
      <c r="BL16">
        <v>72.2</v>
      </c>
      <c r="BM16">
        <v>81.900000000000006</v>
      </c>
      <c r="BN16">
        <v>67.8</v>
      </c>
      <c r="BQ16">
        <v>10.19</v>
      </c>
      <c r="BR16">
        <v>41</v>
      </c>
      <c r="BS16">
        <v>62.9</v>
      </c>
      <c r="BT16">
        <v>63.7</v>
      </c>
      <c r="BW16">
        <v>45</v>
      </c>
      <c r="BX16">
        <v>74.5</v>
      </c>
      <c r="BY16">
        <v>14.15</v>
      </c>
      <c r="BZ16">
        <v>94</v>
      </c>
      <c r="CC16">
        <v>13.33</v>
      </c>
      <c r="CD16">
        <v>53.1</v>
      </c>
      <c r="CE16">
        <v>84.6</v>
      </c>
      <c r="CF16">
        <v>67.5</v>
      </c>
      <c r="CI16">
        <v>67.2</v>
      </c>
      <c r="CJ16">
        <v>59</v>
      </c>
      <c r="CK16">
        <v>8.44</v>
      </c>
      <c r="CL16">
        <v>194.5</v>
      </c>
      <c r="CO16">
        <v>66.099999999999994</v>
      </c>
      <c r="CP16">
        <v>64.5</v>
      </c>
      <c r="CQ16">
        <v>89.2</v>
      </c>
      <c r="CR16">
        <v>67</v>
      </c>
      <c r="CU16">
        <v>101.9</v>
      </c>
      <c r="CV16">
        <v>108</v>
      </c>
      <c r="CW16">
        <v>68.099999999999994</v>
      </c>
      <c r="CX16">
        <v>100.5</v>
      </c>
      <c r="DA16">
        <v>93.6</v>
      </c>
      <c r="DB16">
        <v>146</v>
      </c>
      <c r="DC16">
        <v>75.400000000000006</v>
      </c>
      <c r="DD16">
        <v>83.5</v>
      </c>
      <c r="DG16">
        <v>277</v>
      </c>
      <c r="DH16">
        <v>54.3</v>
      </c>
      <c r="DI16">
        <v>112</v>
      </c>
      <c r="DJ16">
        <v>71.2</v>
      </c>
      <c r="DM16">
        <v>108.8</v>
      </c>
      <c r="DN16">
        <v>51.2</v>
      </c>
      <c r="DO16">
        <v>99.7</v>
      </c>
      <c r="DP16">
        <v>6.62</v>
      </c>
      <c r="EE16">
        <v>173.5</v>
      </c>
      <c r="EF16">
        <v>194.8</v>
      </c>
      <c r="EG16">
        <v>5.75</v>
      </c>
      <c r="EH16">
        <v>164.7</v>
      </c>
      <c r="EK16">
        <v>120.6</v>
      </c>
      <c r="EL16">
        <v>93.1</v>
      </c>
      <c r="EM16">
        <v>165.4</v>
      </c>
      <c r="EN16">
        <v>90.6</v>
      </c>
      <c r="EQ16">
        <v>27.5</v>
      </c>
      <c r="ER16">
        <v>56.6</v>
      </c>
      <c r="ES16">
        <v>76.3</v>
      </c>
      <c r="ET16">
        <v>109.1</v>
      </c>
      <c r="EW16">
        <v>129</v>
      </c>
      <c r="EX16">
        <v>96.2</v>
      </c>
      <c r="EY16">
        <v>124.3</v>
      </c>
      <c r="EZ16">
        <v>106.9</v>
      </c>
    </row>
    <row r="17" spans="1:156" x14ac:dyDescent="0.25">
      <c r="A17" s="6">
        <v>15</v>
      </c>
      <c r="C17">
        <v>10.63</v>
      </c>
      <c r="D17">
        <v>20.6</v>
      </c>
      <c r="E17">
        <v>67.400000000000006</v>
      </c>
      <c r="F17">
        <v>10.48</v>
      </c>
      <c r="I17">
        <v>68.7</v>
      </c>
      <c r="J17">
        <v>39.4</v>
      </c>
      <c r="K17">
        <v>42.4</v>
      </c>
      <c r="L17">
        <v>77.7</v>
      </c>
      <c r="O17">
        <v>40.299999999999997</v>
      </c>
      <c r="P17">
        <v>6</v>
      </c>
      <c r="Q17">
        <v>266.5</v>
      </c>
      <c r="R17">
        <v>73.7</v>
      </c>
      <c r="U17">
        <v>38.6</v>
      </c>
      <c r="V17">
        <v>57.6</v>
      </c>
      <c r="W17">
        <v>30.9</v>
      </c>
      <c r="X17">
        <v>38.1</v>
      </c>
      <c r="AA17">
        <v>72.599999999999994</v>
      </c>
      <c r="AB17">
        <v>43.9</v>
      </c>
      <c r="AC17">
        <v>49.1</v>
      </c>
      <c r="AD17">
        <v>7.03</v>
      </c>
      <c r="AG17">
        <v>32.799999999999997</v>
      </c>
      <c r="AH17">
        <v>48.7</v>
      </c>
      <c r="AI17">
        <v>12.42</v>
      </c>
      <c r="AJ17">
        <v>59.5</v>
      </c>
      <c r="AM17">
        <v>87.2</v>
      </c>
      <c r="AN17">
        <v>54.6</v>
      </c>
      <c r="AO17">
        <v>54.8</v>
      </c>
      <c r="AP17">
        <v>98.3</v>
      </c>
      <c r="AS17">
        <v>44.2</v>
      </c>
      <c r="AT17">
        <v>102.9</v>
      </c>
      <c r="AU17">
        <v>66</v>
      </c>
      <c r="AV17">
        <v>45.5</v>
      </c>
      <c r="AY17">
        <v>166.1</v>
      </c>
      <c r="AZ17">
        <v>98.8</v>
      </c>
      <c r="BA17">
        <v>314</v>
      </c>
      <c r="BB17">
        <v>182.6</v>
      </c>
      <c r="BE17">
        <v>119</v>
      </c>
      <c r="BF17">
        <v>81.900000000000006</v>
      </c>
      <c r="BG17">
        <v>60.2</v>
      </c>
      <c r="BH17">
        <v>94.9</v>
      </c>
      <c r="BK17">
        <v>74.400000000000006</v>
      </c>
      <c r="BL17">
        <v>77.900000000000006</v>
      </c>
      <c r="BM17">
        <v>98.8</v>
      </c>
      <c r="BN17">
        <v>8.64</v>
      </c>
      <c r="BQ17">
        <v>41.4</v>
      </c>
      <c r="BR17">
        <v>77</v>
      </c>
      <c r="BS17">
        <v>9.8000000000000007</v>
      </c>
      <c r="BT17">
        <v>61.8</v>
      </c>
      <c r="BW17">
        <v>154.6</v>
      </c>
      <c r="BX17">
        <v>60.5</v>
      </c>
      <c r="BY17">
        <v>140.19999999999999</v>
      </c>
      <c r="BZ17">
        <v>10.69</v>
      </c>
      <c r="CC17">
        <v>39.200000000000003</v>
      </c>
      <c r="CD17">
        <v>63.7</v>
      </c>
      <c r="CE17">
        <v>53.4</v>
      </c>
      <c r="CF17">
        <v>51.4</v>
      </c>
      <c r="CI17">
        <v>79.3</v>
      </c>
      <c r="CJ17">
        <v>148.6</v>
      </c>
      <c r="CK17">
        <v>302</v>
      </c>
      <c r="CL17">
        <v>55.2</v>
      </c>
      <c r="CO17">
        <v>15.84</v>
      </c>
      <c r="CP17">
        <v>67.3</v>
      </c>
      <c r="CQ17">
        <v>48</v>
      </c>
      <c r="CR17">
        <v>60.2</v>
      </c>
      <c r="CU17">
        <v>92.1</v>
      </c>
      <c r="CV17">
        <v>114.5</v>
      </c>
      <c r="CW17">
        <v>81.8</v>
      </c>
      <c r="CX17">
        <v>105</v>
      </c>
      <c r="DA17">
        <v>75.099999999999994</v>
      </c>
      <c r="DB17">
        <v>105.6</v>
      </c>
      <c r="DC17">
        <v>100.8</v>
      </c>
      <c r="DD17">
        <v>93.2</v>
      </c>
      <c r="DG17">
        <v>97.4</v>
      </c>
      <c r="DH17">
        <v>98.3</v>
      </c>
      <c r="DI17">
        <v>130.4</v>
      </c>
      <c r="DJ17">
        <v>117.6</v>
      </c>
      <c r="DM17">
        <v>10.26</v>
      </c>
      <c r="DN17">
        <v>93</v>
      </c>
      <c r="DO17">
        <v>91</v>
      </c>
      <c r="DP17">
        <v>110.4</v>
      </c>
      <c r="EE17">
        <v>147.9</v>
      </c>
      <c r="EF17">
        <v>87.8</v>
      </c>
      <c r="EG17">
        <v>45.6</v>
      </c>
      <c r="EH17">
        <v>77.900000000000006</v>
      </c>
      <c r="EK17">
        <v>99</v>
      </c>
      <c r="EL17">
        <v>109.3</v>
      </c>
      <c r="EM17">
        <v>135.6</v>
      </c>
      <c r="EN17">
        <v>98.6</v>
      </c>
      <c r="EQ17">
        <v>65.900000000000006</v>
      </c>
      <c r="ER17">
        <v>109.5</v>
      </c>
      <c r="ES17">
        <v>76</v>
      </c>
      <c r="ET17">
        <v>116.5</v>
      </c>
      <c r="EW17">
        <v>148.6</v>
      </c>
      <c r="EX17">
        <v>71.8</v>
      </c>
      <c r="EY17">
        <v>108.8</v>
      </c>
      <c r="EZ17">
        <v>93.2</v>
      </c>
    </row>
    <row r="18" spans="1:156" x14ac:dyDescent="0.25">
      <c r="A18" s="6">
        <v>16</v>
      </c>
      <c r="C18">
        <v>28.9</v>
      </c>
      <c r="D18">
        <v>8.02</v>
      </c>
      <c r="E18">
        <v>90</v>
      </c>
      <c r="F18">
        <v>3.72</v>
      </c>
      <c r="I18">
        <v>35.200000000000003</v>
      </c>
      <c r="J18">
        <v>33.700000000000003</v>
      </c>
      <c r="K18">
        <v>58.7</v>
      </c>
      <c r="L18">
        <v>32</v>
      </c>
      <c r="O18">
        <v>40</v>
      </c>
      <c r="P18">
        <v>20.8</v>
      </c>
      <c r="Q18">
        <v>26</v>
      </c>
      <c r="R18">
        <v>59.2</v>
      </c>
      <c r="U18">
        <v>31.5</v>
      </c>
      <c r="V18">
        <v>33.4</v>
      </c>
      <c r="W18">
        <v>47.3</v>
      </c>
      <c r="X18">
        <v>46.1</v>
      </c>
      <c r="AA18">
        <v>78.599999999999994</v>
      </c>
      <c r="AB18">
        <v>42.5</v>
      </c>
      <c r="AC18">
        <v>12.85</v>
      </c>
      <c r="AD18">
        <v>67.8</v>
      </c>
      <c r="AG18">
        <v>7.67</v>
      </c>
      <c r="AH18">
        <v>52.1</v>
      </c>
      <c r="AI18">
        <v>51</v>
      </c>
      <c r="AJ18">
        <v>48.8</v>
      </c>
      <c r="AM18">
        <v>58.9</v>
      </c>
      <c r="AN18">
        <v>64.099999999999994</v>
      </c>
      <c r="AO18">
        <v>77.2</v>
      </c>
      <c r="AP18">
        <v>54.1</v>
      </c>
      <c r="AS18">
        <v>54.4</v>
      </c>
      <c r="AT18">
        <v>46.1</v>
      </c>
      <c r="AU18">
        <v>97.5</v>
      </c>
      <c r="AV18">
        <v>31.8</v>
      </c>
      <c r="AY18">
        <v>184.8</v>
      </c>
      <c r="AZ18">
        <v>85.9</v>
      </c>
      <c r="BA18">
        <v>66.3</v>
      </c>
      <c r="BB18">
        <v>86</v>
      </c>
      <c r="BE18">
        <v>95.8</v>
      </c>
      <c r="BF18">
        <v>76</v>
      </c>
      <c r="BG18">
        <v>116.4</v>
      </c>
      <c r="BH18">
        <v>95.4</v>
      </c>
      <c r="BK18">
        <v>99</v>
      </c>
      <c r="BL18">
        <v>103.9</v>
      </c>
      <c r="BM18">
        <v>64.2</v>
      </c>
      <c r="BN18">
        <v>5.76</v>
      </c>
      <c r="BQ18">
        <v>55</v>
      </c>
      <c r="BR18">
        <v>38.799999999999997</v>
      </c>
      <c r="BS18">
        <v>31.6</v>
      </c>
      <c r="BT18">
        <v>57.9</v>
      </c>
      <c r="BW18">
        <v>55.9</v>
      </c>
      <c r="BX18">
        <v>53.8</v>
      </c>
      <c r="BY18">
        <v>14.81</v>
      </c>
      <c r="BZ18">
        <v>83.1</v>
      </c>
      <c r="CC18">
        <v>47.8</v>
      </c>
      <c r="CD18">
        <v>80.5</v>
      </c>
      <c r="CE18">
        <v>62.3</v>
      </c>
      <c r="CF18">
        <v>40.6</v>
      </c>
      <c r="CI18">
        <v>64.599999999999994</v>
      </c>
      <c r="CJ18">
        <v>80.099999999999994</v>
      </c>
      <c r="CK18">
        <v>83</v>
      </c>
      <c r="CL18">
        <v>137.6</v>
      </c>
      <c r="CO18">
        <v>40.200000000000003</v>
      </c>
      <c r="CP18">
        <v>89.8</v>
      </c>
      <c r="CQ18">
        <v>10.72</v>
      </c>
      <c r="CR18">
        <v>91.8</v>
      </c>
      <c r="CU18">
        <v>72.7</v>
      </c>
      <c r="CV18">
        <v>88.5</v>
      </c>
      <c r="CW18">
        <v>96.8</v>
      </c>
      <c r="CX18">
        <v>70.900000000000006</v>
      </c>
      <c r="DA18">
        <v>98.8</v>
      </c>
      <c r="DB18">
        <v>87.5</v>
      </c>
      <c r="DC18">
        <v>161.9</v>
      </c>
      <c r="DD18">
        <v>91.8</v>
      </c>
      <c r="DG18">
        <v>8.1999999999999993</v>
      </c>
      <c r="DH18">
        <v>118.3</v>
      </c>
      <c r="DI18">
        <v>129.9</v>
      </c>
      <c r="DJ18">
        <v>7.32</v>
      </c>
      <c r="DM18">
        <v>63.4</v>
      </c>
      <c r="DN18">
        <v>88.6</v>
      </c>
      <c r="DO18">
        <v>36.1</v>
      </c>
      <c r="DP18">
        <v>88</v>
      </c>
      <c r="EE18">
        <v>67.2</v>
      </c>
      <c r="EF18">
        <v>91.3</v>
      </c>
      <c r="EG18">
        <v>71.5</v>
      </c>
      <c r="EH18">
        <v>90.6</v>
      </c>
      <c r="EK18">
        <v>130.30000000000001</v>
      </c>
      <c r="EL18">
        <v>72.900000000000006</v>
      </c>
      <c r="EM18">
        <v>88.3</v>
      </c>
      <c r="EN18">
        <v>76.900000000000006</v>
      </c>
      <c r="EQ18">
        <v>7.83</v>
      </c>
      <c r="ER18">
        <v>56.3</v>
      </c>
      <c r="ES18">
        <v>98.1</v>
      </c>
      <c r="ET18">
        <v>65.7</v>
      </c>
      <c r="EW18">
        <v>121.2</v>
      </c>
      <c r="EX18">
        <v>122.6</v>
      </c>
      <c r="EY18">
        <v>90.5</v>
      </c>
      <c r="EZ18">
        <v>105</v>
      </c>
    </row>
    <row r="19" spans="1:156" x14ac:dyDescent="0.25">
      <c r="A19" s="6">
        <v>17</v>
      </c>
      <c r="C19">
        <v>23.7</v>
      </c>
      <c r="D19">
        <v>15</v>
      </c>
      <c r="E19">
        <v>84</v>
      </c>
      <c r="F19">
        <v>78.2</v>
      </c>
      <c r="I19">
        <v>6.27</v>
      </c>
      <c r="J19">
        <v>66.8</v>
      </c>
      <c r="K19">
        <v>46.1</v>
      </c>
      <c r="L19">
        <v>44.5</v>
      </c>
      <c r="O19">
        <v>39.200000000000003</v>
      </c>
      <c r="P19">
        <v>29.4</v>
      </c>
      <c r="Q19">
        <v>39.6</v>
      </c>
      <c r="R19">
        <v>131.9</v>
      </c>
      <c r="U19">
        <v>27.8</v>
      </c>
      <c r="V19">
        <v>48.7</v>
      </c>
      <c r="W19">
        <v>8.74</v>
      </c>
      <c r="X19">
        <v>17.98</v>
      </c>
      <c r="AA19">
        <v>47.4</v>
      </c>
      <c r="AB19">
        <v>88.8</v>
      </c>
      <c r="AC19">
        <v>70.3</v>
      </c>
      <c r="AD19">
        <v>106.7</v>
      </c>
      <c r="AG19">
        <v>6.24</v>
      </c>
      <c r="AH19">
        <v>54.3</v>
      </c>
      <c r="AI19">
        <v>80.5</v>
      </c>
      <c r="AJ19">
        <v>63</v>
      </c>
      <c r="AM19">
        <v>61.9</v>
      </c>
      <c r="AN19">
        <v>70.8</v>
      </c>
      <c r="AO19">
        <v>63.4</v>
      </c>
      <c r="AP19">
        <v>71.8</v>
      </c>
      <c r="AS19">
        <v>65</v>
      </c>
      <c r="AT19">
        <v>42</v>
      </c>
      <c r="AU19">
        <v>53</v>
      </c>
      <c r="AV19">
        <v>11.51</v>
      </c>
      <c r="AY19">
        <v>261</v>
      </c>
      <c r="AZ19">
        <v>108.8</v>
      </c>
      <c r="BA19">
        <v>84</v>
      </c>
      <c r="BB19">
        <v>166.9</v>
      </c>
      <c r="BE19">
        <v>95.2</v>
      </c>
      <c r="BF19">
        <v>95.6</v>
      </c>
      <c r="BG19">
        <v>120.2</v>
      </c>
      <c r="BH19">
        <v>264</v>
      </c>
      <c r="BK19">
        <v>21.6</v>
      </c>
      <c r="BL19">
        <v>92.3</v>
      </c>
      <c r="BM19">
        <v>6.88</v>
      </c>
      <c r="BN19">
        <v>6.85</v>
      </c>
      <c r="BQ19">
        <v>40.5</v>
      </c>
      <c r="BR19">
        <v>87.6</v>
      </c>
      <c r="BS19">
        <v>47.5</v>
      </c>
      <c r="BT19">
        <v>50</v>
      </c>
      <c r="BW19">
        <v>68.8</v>
      </c>
      <c r="BX19">
        <v>64.900000000000006</v>
      </c>
      <c r="BY19">
        <v>7.77</v>
      </c>
      <c r="BZ19">
        <v>12.67</v>
      </c>
      <c r="CC19">
        <v>32</v>
      </c>
      <c r="CD19">
        <v>56.6</v>
      </c>
      <c r="CE19">
        <v>39.200000000000003</v>
      </c>
      <c r="CF19">
        <v>66.7</v>
      </c>
      <c r="CI19">
        <v>61.9</v>
      </c>
      <c r="CJ19">
        <v>88.1</v>
      </c>
      <c r="CK19">
        <v>68.900000000000006</v>
      </c>
      <c r="CL19">
        <v>75.5</v>
      </c>
      <c r="CO19">
        <v>68</v>
      </c>
      <c r="CP19">
        <v>52.3</v>
      </c>
      <c r="CQ19">
        <v>51</v>
      </c>
      <c r="CR19">
        <v>73.3</v>
      </c>
      <c r="CU19">
        <v>95.4</v>
      </c>
      <c r="CV19">
        <v>62.8</v>
      </c>
      <c r="CW19">
        <v>98.4</v>
      </c>
      <c r="CX19">
        <v>118.1</v>
      </c>
      <c r="DA19">
        <v>120.9</v>
      </c>
      <c r="DB19">
        <v>111.8</v>
      </c>
      <c r="DC19">
        <v>77.5</v>
      </c>
      <c r="DD19">
        <v>80.400000000000006</v>
      </c>
      <c r="DG19">
        <v>9.25</v>
      </c>
      <c r="DH19">
        <v>75.400000000000006</v>
      </c>
      <c r="DI19">
        <v>62.6</v>
      </c>
      <c r="DJ19">
        <v>67</v>
      </c>
      <c r="DM19">
        <v>86.6</v>
      </c>
      <c r="DN19">
        <v>16.39</v>
      </c>
      <c r="DO19">
        <v>22.5</v>
      </c>
      <c r="DP19">
        <v>153.19999999999999</v>
      </c>
      <c r="EE19">
        <v>66</v>
      </c>
      <c r="EF19">
        <v>113.8</v>
      </c>
      <c r="EG19">
        <v>108.3</v>
      </c>
      <c r="EH19">
        <v>85.4</v>
      </c>
      <c r="EK19">
        <v>79.5</v>
      </c>
      <c r="EL19">
        <v>111.7</v>
      </c>
      <c r="EM19">
        <v>135.19999999999999</v>
      </c>
      <c r="EN19">
        <v>117.7</v>
      </c>
      <c r="EQ19">
        <v>705</v>
      </c>
      <c r="ER19">
        <v>5.84</v>
      </c>
      <c r="ES19">
        <v>28.5</v>
      </c>
      <c r="ET19">
        <v>104.6</v>
      </c>
      <c r="EW19">
        <v>68.3</v>
      </c>
      <c r="EX19">
        <v>91.4</v>
      </c>
      <c r="EY19">
        <v>135.9</v>
      </c>
      <c r="EZ19">
        <v>135.4</v>
      </c>
    </row>
    <row r="20" spans="1:156" x14ac:dyDescent="0.25">
      <c r="A20" s="6">
        <v>18</v>
      </c>
      <c r="C20">
        <v>15.93</v>
      </c>
      <c r="D20">
        <v>16.100000000000001</v>
      </c>
      <c r="E20">
        <v>72.7</v>
      </c>
      <c r="F20">
        <v>103.8</v>
      </c>
      <c r="I20">
        <v>63.8</v>
      </c>
      <c r="J20">
        <v>67.7</v>
      </c>
      <c r="K20">
        <v>26.3</v>
      </c>
      <c r="L20">
        <v>78</v>
      </c>
      <c r="O20">
        <v>53.9</v>
      </c>
      <c r="P20">
        <v>9.08</v>
      </c>
      <c r="Q20">
        <v>24.5</v>
      </c>
      <c r="R20">
        <v>82.8</v>
      </c>
      <c r="U20">
        <v>35.299999999999997</v>
      </c>
      <c r="V20">
        <v>43.3</v>
      </c>
      <c r="W20">
        <v>5.05</v>
      </c>
      <c r="X20">
        <v>39.5</v>
      </c>
      <c r="AA20">
        <v>60.3</v>
      </c>
      <c r="AB20">
        <v>64</v>
      </c>
      <c r="AC20">
        <v>52.3</v>
      </c>
      <c r="AD20">
        <v>7.52</v>
      </c>
      <c r="AG20">
        <v>47.9</v>
      </c>
      <c r="AH20">
        <v>86.2</v>
      </c>
      <c r="AI20">
        <v>69.8</v>
      </c>
      <c r="AJ20">
        <v>71.599999999999994</v>
      </c>
      <c r="AM20">
        <v>78.8</v>
      </c>
      <c r="AN20">
        <v>54.6</v>
      </c>
      <c r="AO20">
        <v>79.7</v>
      </c>
      <c r="AP20">
        <v>97.8</v>
      </c>
      <c r="AS20">
        <v>26.5</v>
      </c>
      <c r="AT20">
        <v>60.1</v>
      </c>
      <c r="AU20">
        <v>20.2</v>
      </c>
      <c r="AV20">
        <v>42.4</v>
      </c>
      <c r="AY20">
        <v>189.5</v>
      </c>
      <c r="AZ20">
        <v>156.80000000000001</v>
      </c>
      <c r="BA20">
        <v>83.3</v>
      </c>
      <c r="BB20">
        <v>204</v>
      </c>
      <c r="BE20">
        <v>133.4</v>
      </c>
      <c r="BF20">
        <v>80.7</v>
      </c>
      <c r="BG20">
        <v>52.6</v>
      </c>
      <c r="BH20">
        <v>86.7</v>
      </c>
      <c r="BK20">
        <v>11.32</v>
      </c>
      <c r="BL20">
        <v>93.7</v>
      </c>
      <c r="BM20">
        <v>96.8</v>
      </c>
      <c r="BN20">
        <v>6.43</v>
      </c>
      <c r="BQ20">
        <v>90.8</v>
      </c>
      <c r="BR20">
        <v>9.58</v>
      </c>
      <c r="BS20">
        <v>67</v>
      </c>
      <c r="BT20">
        <v>72.5</v>
      </c>
      <c r="BW20">
        <v>38.9</v>
      </c>
      <c r="BX20">
        <v>58</v>
      </c>
      <c r="BY20">
        <v>70.599999999999994</v>
      </c>
      <c r="BZ20">
        <v>130.69999999999999</v>
      </c>
      <c r="CC20">
        <v>27.6</v>
      </c>
      <c r="CD20">
        <v>52.3</v>
      </c>
      <c r="CE20">
        <v>88.5</v>
      </c>
      <c r="CF20">
        <v>71.2</v>
      </c>
      <c r="CI20">
        <v>65.400000000000006</v>
      </c>
      <c r="CJ20">
        <v>19.399999999999999</v>
      </c>
      <c r="CK20">
        <v>62.2</v>
      </c>
      <c r="CL20">
        <v>56.6</v>
      </c>
      <c r="CO20">
        <v>98.8</v>
      </c>
      <c r="CP20">
        <v>84.3</v>
      </c>
      <c r="CQ20">
        <v>72.5</v>
      </c>
      <c r="CR20">
        <v>74</v>
      </c>
      <c r="CU20">
        <v>82.6</v>
      </c>
      <c r="CV20">
        <v>78.900000000000006</v>
      </c>
      <c r="CW20">
        <v>160.5</v>
      </c>
      <c r="CX20">
        <v>196.6</v>
      </c>
      <c r="DA20">
        <v>82.7</v>
      </c>
      <c r="DB20">
        <v>126.8</v>
      </c>
      <c r="DC20">
        <v>101.8</v>
      </c>
      <c r="DD20">
        <v>106.3</v>
      </c>
      <c r="DG20">
        <v>46.9</v>
      </c>
      <c r="DH20">
        <v>138.80000000000001</v>
      </c>
      <c r="DI20">
        <v>63.4</v>
      </c>
      <c r="DJ20">
        <v>86.5</v>
      </c>
      <c r="DM20">
        <v>130.4</v>
      </c>
      <c r="DN20">
        <v>8.2799999999999994</v>
      </c>
      <c r="DO20">
        <v>64.2</v>
      </c>
      <c r="DP20">
        <v>105.8</v>
      </c>
      <c r="EE20">
        <v>26.9</v>
      </c>
      <c r="EF20">
        <v>155</v>
      </c>
      <c r="EG20">
        <v>59.7</v>
      </c>
      <c r="EH20">
        <v>112.8</v>
      </c>
      <c r="EK20">
        <v>88.5</v>
      </c>
      <c r="EL20">
        <v>114.7</v>
      </c>
      <c r="EM20">
        <v>116.9</v>
      </c>
      <c r="EN20">
        <v>113.6</v>
      </c>
      <c r="EQ20">
        <v>131.30000000000001</v>
      </c>
      <c r="ER20">
        <v>90.7</v>
      </c>
      <c r="ES20">
        <v>40.1</v>
      </c>
      <c r="ET20">
        <v>9.5500000000000007</v>
      </c>
      <c r="EW20">
        <v>10.72</v>
      </c>
      <c r="EX20">
        <v>111.6</v>
      </c>
      <c r="EY20">
        <v>142.1</v>
      </c>
      <c r="EZ20">
        <v>105.4</v>
      </c>
    </row>
    <row r="21" spans="1:156" x14ac:dyDescent="0.25">
      <c r="A21" s="6">
        <v>19</v>
      </c>
      <c r="C21">
        <v>12.06</v>
      </c>
      <c r="D21">
        <v>10.199999999999999</v>
      </c>
      <c r="E21">
        <v>61.1</v>
      </c>
      <c r="F21">
        <v>69.400000000000006</v>
      </c>
      <c r="I21">
        <v>85</v>
      </c>
      <c r="J21">
        <v>65</v>
      </c>
      <c r="K21">
        <v>69.2</v>
      </c>
      <c r="L21">
        <v>58.1</v>
      </c>
      <c r="O21">
        <v>58.9</v>
      </c>
      <c r="P21">
        <v>14.92</v>
      </c>
      <c r="Q21">
        <v>34.200000000000003</v>
      </c>
      <c r="R21">
        <v>10</v>
      </c>
      <c r="U21">
        <v>44.6</v>
      </c>
      <c r="V21">
        <v>41.8</v>
      </c>
      <c r="W21">
        <v>10.29</v>
      </c>
      <c r="X21">
        <v>41.5</v>
      </c>
      <c r="AA21">
        <v>40.299999999999997</v>
      </c>
      <c r="AB21">
        <v>68.5</v>
      </c>
      <c r="AC21">
        <v>180.3</v>
      </c>
      <c r="AD21">
        <v>8.16</v>
      </c>
      <c r="AG21">
        <v>6.34</v>
      </c>
      <c r="AH21">
        <v>51.3</v>
      </c>
      <c r="AI21">
        <v>94.4</v>
      </c>
      <c r="AJ21">
        <v>74.400000000000006</v>
      </c>
      <c r="AM21">
        <v>46.9</v>
      </c>
      <c r="AN21">
        <v>63</v>
      </c>
      <c r="AO21">
        <v>70.7</v>
      </c>
      <c r="AP21">
        <v>152.5</v>
      </c>
      <c r="AS21">
        <v>75.3</v>
      </c>
      <c r="AT21">
        <v>12.65</v>
      </c>
      <c r="AU21">
        <v>45.8</v>
      </c>
      <c r="AV21">
        <v>30.3</v>
      </c>
      <c r="AY21">
        <v>308</v>
      </c>
      <c r="AZ21">
        <v>132.19999999999999</v>
      </c>
      <c r="BA21">
        <v>78</v>
      </c>
      <c r="BB21">
        <v>98</v>
      </c>
      <c r="BE21">
        <v>198.4</v>
      </c>
      <c r="BF21">
        <v>101</v>
      </c>
      <c r="BG21">
        <v>56.8</v>
      </c>
      <c r="BH21">
        <v>171.9</v>
      </c>
      <c r="BK21">
        <v>86.9</v>
      </c>
      <c r="BL21">
        <v>56.2</v>
      </c>
      <c r="BM21">
        <v>60.6</v>
      </c>
      <c r="BN21">
        <v>106.7</v>
      </c>
      <c r="BQ21">
        <v>32.1</v>
      </c>
      <c r="BR21">
        <v>56</v>
      </c>
      <c r="BS21">
        <v>78.900000000000006</v>
      </c>
      <c r="BT21">
        <v>41.7</v>
      </c>
      <c r="BW21">
        <v>190.5</v>
      </c>
      <c r="BX21">
        <v>41.1</v>
      </c>
      <c r="BY21">
        <v>52.3</v>
      </c>
      <c r="BZ21">
        <v>38.6</v>
      </c>
      <c r="CC21">
        <v>51.5</v>
      </c>
      <c r="CD21">
        <v>43.1</v>
      </c>
      <c r="CE21">
        <v>18.54</v>
      </c>
      <c r="CF21">
        <v>62.5</v>
      </c>
      <c r="CI21">
        <v>61.5</v>
      </c>
      <c r="CJ21">
        <v>56.2</v>
      </c>
      <c r="CK21">
        <v>91.1</v>
      </c>
      <c r="CL21">
        <v>86.9</v>
      </c>
      <c r="CO21">
        <v>123.4</v>
      </c>
      <c r="CP21">
        <v>43.5</v>
      </c>
      <c r="CQ21">
        <v>74.5</v>
      </c>
      <c r="CR21">
        <v>71.400000000000006</v>
      </c>
      <c r="CU21">
        <v>95</v>
      </c>
      <c r="CV21">
        <v>80.400000000000006</v>
      </c>
      <c r="CW21">
        <v>93.2</v>
      </c>
      <c r="CX21">
        <v>170.4</v>
      </c>
      <c r="DA21">
        <v>49.8</v>
      </c>
      <c r="DB21">
        <v>119.8</v>
      </c>
      <c r="DC21">
        <v>91.7</v>
      </c>
      <c r="DD21">
        <v>69.099999999999994</v>
      </c>
      <c r="DG21">
        <v>11.64</v>
      </c>
      <c r="DH21">
        <v>86.2</v>
      </c>
      <c r="DI21">
        <v>194.1</v>
      </c>
      <c r="DJ21">
        <v>21.4</v>
      </c>
      <c r="DM21">
        <v>8.34</v>
      </c>
      <c r="DN21">
        <v>73.599999999999994</v>
      </c>
      <c r="DO21">
        <v>79.8</v>
      </c>
      <c r="DP21">
        <v>60.8</v>
      </c>
      <c r="EE21">
        <v>89.6</v>
      </c>
      <c r="EF21">
        <v>76.599999999999994</v>
      </c>
      <c r="EG21">
        <v>8.99</v>
      </c>
      <c r="EH21">
        <v>107.3</v>
      </c>
      <c r="EK21">
        <v>85</v>
      </c>
      <c r="EL21">
        <v>106.4</v>
      </c>
      <c r="EM21">
        <v>117.8</v>
      </c>
      <c r="EN21">
        <v>99.3</v>
      </c>
      <c r="EQ21">
        <v>9.8800000000000008</v>
      </c>
      <c r="ER21">
        <v>8.1999999999999993</v>
      </c>
      <c r="ES21">
        <v>60.1</v>
      </c>
      <c r="ET21">
        <v>8.39</v>
      </c>
      <c r="EW21">
        <v>101.3</v>
      </c>
      <c r="EX21">
        <v>129</v>
      </c>
      <c r="EY21">
        <v>177.7</v>
      </c>
      <c r="EZ21">
        <v>88.9</v>
      </c>
    </row>
    <row r="22" spans="1:156" x14ac:dyDescent="0.25">
      <c r="A22" s="6">
        <v>20</v>
      </c>
      <c r="C22">
        <v>1.46</v>
      </c>
      <c r="D22">
        <v>21.1</v>
      </c>
      <c r="E22">
        <v>50.8</v>
      </c>
      <c r="F22">
        <v>73.900000000000006</v>
      </c>
      <c r="I22">
        <v>37.700000000000003</v>
      </c>
      <c r="J22">
        <v>34.799999999999997</v>
      </c>
      <c r="K22">
        <v>74.099999999999994</v>
      </c>
      <c r="L22">
        <v>19.8</v>
      </c>
      <c r="O22">
        <v>25.6</v>
      </c>
      <c r="P22">
        <v>32.299999999999997</v>
      </c>
      <c r="Q22">
        <v>9.24</v>
      </c>
      <c r="R22">
        <v>48.7</v>
      </c>
      <c r="U22">
        <v>4.1399999999999997</v>
      </c>
      <c r="V22">
        <v>52.1</v>
      </c>
      <c r="W22">
        <v>31.9</v>
      </c>
      <c r="X22">
        <v>44.5</v>
      </c>
      <c r="AA22">
        <v>69.8</v>
      </c>
      <c r="AB22">
        <v>61.7</v>
      </c>
      <c r="AC22">
        <v>15.32</v>
      </c>
      <c r="AD22">
        <v>68.5</v>
      </c>
      <c r="AG22">
        <v>12.93</v>
      </c>
      <c r="AH22">
        <v>58.5</v>
      </c>
      <c r="AI22">
        <v>13.5</v>
      </c>
      <c r="AJ22">
        <v>72.900000000000006</v>
      </c>
      <c r="AM22">
        <v>68.2</v>
      </c>
      <c r="AN22">
        <v>61.3</v>
      </c>
      <c r="AO22">
        <v>57.9</v>
      </c>
      <c r="AP22">
        <v>54.2</v>
      </c>
      <c r="AS22">
        <v>35.700000000000003</v>
      </c>
      <c r="AT22">
        <v>40.4</v>
      </c>
      <c r="AU22">
        <v>92.3</v>
      </c>
      <c r="AV22">
        <v>66.400000000000006</v>
      </c>
      <c r="AY22">
        <v>86.3</v>
      </c>
      <c r="AZ22">
        <v>64.599999999999994</v>
      </c>
      <c r="BA22">
        <v>58</v>
      </c>
      <c r="BB22">
        <v>70.900000000000006</v>
      </c>
      <c r="BE22">
        <v>11.09</v>
      </c>
      <c r="BF22">
        <v>112.2</v>
      </c>
      <c r="BG22">
        <v>158.9</v>
      </c>
      <c r="BH22">
        <v>120.4</v>
      </c>
      <c r="BK22">
        <v>55.2</v>
      </c>
      <c r="BL22">
        <v>91.8</v>
      </c>
      <c r="BM22">
        <v>7.56</v>
      </c>
      <c r="BN22">
        <v>9.56</v>
      </c>
      <c r="BQ22">
        <v>6.2</v>
      </c>
      <c r="BR22">
        <v>34.6</v>
      </c>
      <c r="BS22">
        <v>7.79</v>
      </c>
      <c r="BT22">
        <v>155</v>
      </c>
      <c r="BW22">
        <v>91.2</v>
      </c>
      <c r="BX22">
        <v>7.76</v>
      </c>
      <c r="BY22">
        <v>9.4700000000000006</v>
      </c>
      <c r="BZ22">
        <v>12.67</v>
      </c>
      <c r="CC22">
        <v>44.1</v>
      </c>
      <c r="CD22">
        <v>56.1</v>
      </c>
      <c r="CE22">
        <v>29.1</v>
      </c>
      <c r="CF22">
        <v>50.3</v>
      </c>
      <c r="CI22">
        <v>42.6</v>
      </c>
      <c r="CJ22">
        <v>133</v>
      </c>
      <c r="CK22">
        <v>68.400000000000006</v>
      </c>
      <c r="CL22">
        <v>91.4</v>
      </c>
      <c r="CO22">
        <v>67</v>
      </c>
      <c r="CP22">
        <v>23.5</v>
      </c>
      <c r="CQ22">
        <v>62.7</v>
      </c>
      <c r="CR22">
        <v>67.900000000000006</v>
      </c>
      <c r="CU22">
        <v>105.2</v>
      </c>
      <c r="CV22">
        <v>84.8</v>
      </c>
      <c r="CW22">
        <v>85.5</v>
      </c>
      <c r="CX22">
        <v>170.8</v>
      </c>
      <c r="DA22">
        <v>76.099999999999994</v>
      </c>
      <c r="DB22">
        <v>111.8</v>
      </c>
      <c r="DC22">
        <v>143.19999999999999</v>
      </c>
      <c r="DD22">
        <v>117.2</v>
      </c>
      <c r="DG22">
        <v>59.2</v>
      </c>
      <c r="DH22">
        <v>67.5</v>
      </c>
      <c r="DI22">
        <v>88.9</v>
      </c>
      <c r="DJ22">
        <v>11.13</v>
      </c>
      <c r="DM22">
        <v>47.4</v>
      </c>
      <c r="DN22">
        <v>136.4</v>
      </c>
      <c r="DO22">
        <v>5.98</v>
      </c>
      <c r="DP22">
        <v>40.299999999999997</v>
      </c>
      <c r="EE22">
        <v>228</v>
      </c>
      <c r="EF22">
        <v>94.3</v>
      </c>
      <c r="EG22">
        <v>49.3</v>
      </c>
      <c r="EH22">
        <v>94</v>
      </c>
      <c r="EK22">
        <v>65.099999999999994</v>
      </c>
      <c r="EL22">
        <v>55.8</v>
      </c>
      <c r="EM22">
        <v>115.1</v>
      </c>
      <c r="EN22">
        <v>118.9</v>
      </c>
      <c r="EQ22">
        <v>112.7</v>
      </c>
      <c r="ER22">
        <v>78.3</v>
      </c>
      <c r="ES22">
        <v>9.6300000000000008</v>
      </c>
      <c r="ET22">
        <v>125.9</v>
      </c>
      <c r="EW22">
        <v>75.8</v>
      </c>
      <c r="EX22">
        <v>90.3</v>
      </c>
      <c r="EY22">
        <v>142.30000000000001</v>
      </c>
      <c r="EZ22">
        <v>146.4</v>
      </c>
    </row>
    <row r="23" spans="1:156" x14ac:dyDescent="0.25">
      <c r="A23" s="6">
        <v>21</v>
      </c>
      <c r="C23">
        <v>5.35</v>
      </c>
      <c r="D23">
        <v>17.8</v>
      </c>
      <c r="E23">
        <v>8.08</v>
      </c>
      <c r="F23">
        <v>61.2</v>
      </c>
      <c r="I23">
        <v>5.41</v>
      </c>
      <c r="J23">
        <v>87.5</v>
      </c>
      <c r="K23">
        <v>72.400000000000006</v>
      </c>
      <c r="L23">
        <v>38.200000000000003</v>
      </c>
      <c r="O23">
        <v>21</v>
      </c>
      <c r="P23">
        <v>18.38</v>
      </c>
      <c r="Q23">
        <v>4.0599999999999996</v>
      </c>
      <c r="R23">
        <v>11.5</v>
      </c>
      <c r="U23">
        <v>35.1</v>
      </c>
      <c r="V23">
        <v>64.400000000000006</v>
      </c>
      <c r="W23">
        <v>10.51</v>
      </c>
      <c r="X23">
        <v>55.5</v>
      </c>
      <c r="AA23">
        <v>31.7</v>
      </c>
      <c r="AB23">
        <v>14.44</v>
      </c>
      <c r="AC23">
        <v>66.2</v>
      </c>
      <c r="AD23">
        <v>9.4600000000000009</v>
      </c>
      <c r="AG23">
        <v>62.7</v>
      </c>
      <c r="AH23">
        <v>60.8</v>
      </c>
      <c r="AI23">
        <v>11.18</v>
      </c>
      <c r="AJ23">
        <v>48.6</v>
      </c>
      <c r="AM23">
        <v>87.1</v>
      </c>
      <c r="AN23">
        <v>26.1</v>
      </c>
      <c r="AO23">
        <v>87.5</v>
      </c>
      <c r="AP23">
        <v>74.5</v>
      </c>
      <c r="AS23">
        <v>29.4</v>
      </c>
      <c r="AT23">
        <v>74.3</v>
      </c>
      <c r="AU23">
        <v>44.1</v>
      </c>
      <c r="AV23">
        <v>78.099999999999994</v>
      </c>
      <c r="AY23">
        <v>129.30000000000001</v>
      </c>
      <c r="AZ23">
        <v>78.7</v>
      </c>
      <c r="BA23">
        <v>66</v>
      </c>
      <c r="BB23">
        <v>140</v>
      </c>
      <c r="BE23">
        <v>117.8</v>
      </c>
      <c r="BF23">
        <v>120.9</v>
      </c>
      <c r="BG23">
        <v>85.6</v>
      </c>
      <c r="BH23">
        <v>55.7</v>
      </c>
      <c r="BK23">
        <v>13.35</v>
      </c>
      <c r="BL23">
        <v>132.4</v>
      </c>
      <c r="BM23">
        <v>5.35</v>
      </c>
      <c r="BN23">
        <v>37.4</v>
      </c>
      <c r="BQ23">
        <v>6.18</v>
      </c>
      <c r="BR23">
        <v>6.59</v>
      </c>
      <c r="BS23">
        <v>69.8</v>
      </c>
      <c r="BT23">
        <v>66.8</v>
      </c>
      <c r="BW23">
        <v>50.8</v>
      </c>
      <c r="BX23">
        <v>35.9</v>
      </c>
      <c r="BY23">
        <v>54.1</v>
      </c>
      <c r="BZ23">
        <v>80.8</v>
      </c>
      <c r="CC23">
        <v>58.2</v>
      </c>
      <c r="CD23">
        <v>67.400000000000006</v>
      </c>
      <c r="CE23">
        <v>13.93</v>
      </c>
      <c r="CF23">
        <v>49.1</v>
      </c>
      <c r="CI23">
        <v>63.9</v>
      </c>
      <c r="CJ23">
        <v>16.12</v>
      </c>
      <c r="CK23">
        <v>152</v>
      </c>
      <c r="CL23">
        <v>10.29</v>
      </c>
      <c r="CO23">
        <v>65</v>
      </c>
      <c r="CP23">
        <v>47</v>
      </c>
      <c r="CQ23">
        <v>61.1</v>
      </c>
      <c r="CR23">
        <v>49.7</v>
      </c>
      <c r="CU23">
        <v>130.80000000000001</v>
      </c>
      <c r="CV23">
        <v>72.900000000000006</v>
      </c>
      <c r="CW23">
        <v>100.2</v>
      </c>
      <c r="CX23">
        <v>128.6</v>
      </c>
      <c r="DA23">
        <v>77.3</v>
      </c>
      <c r="DB23">
        <v>96.2</v>
      </c>
      <c r="DC23">
        <v>88.1</v>
      </c>
      <c r="DD23">
        <v>97.6</v>
      </c>
      <c r="DG23">
        <v>159.80000000000001</v>
      </c>
      <c r="DH23">
        <v>59</v>
      </c>
      <c r="DI23">
        <v>88.3</v>
      </c>
      <c r="DJ23">
        <v>8.86</v>
      </c>
      <c r="DM23">
        <v>98.5</v>
      </c>
      <c r="DN23">
        <v>7.22</v>
      </c>
      <c r="DO23">
        <v>4.2699999999999996</v>
      </c>
      <c r="DP23">
        <v>14.41</v>
      </c>
      <c r="EE23">
        <v>128.1</v>
      </c>
      <c r="EF23">
        <v>78.400000000000006</v>
      </c>
      <c r="EG23">
        <v>72.3</v>
      </c>
      <c r="EH23">
        <v>115.4</v>
      </c>
      <c r="EK23">
        <v>86.7</v>
      </c>
      <c r="EL23">
        <v>104.2</v>
      </c>
      <c r="EM23">
        <v>86</v>
      </c>
      <c r="EN23">
        <v>94.8</v>
      </c>
      <c r="EQ23">
        <v>94</v>
      </c>
      <c r="ER23">
        <v>60.4</v>
      </c>
      <c r="ES23">
        <v>58.1</v>
      </c>
      <c r="ET23">
        <v>9.2200000000000006</v>
      </c>
      <c r="EW23">
        <v>172.1</v>
      </c>
      <c r="EX23">
        <v>96.9</v>
      </c>
      <c r="EY23">
        <v>11.58</v>
      </c>
      <c r="EZ23">
        <v>131.6</v>
      </c>
    </row>
    <row r="24" spans="1:156" x14ac:dyDescent="0.25">
      <c r="A24" s="6">
        <v>22</v>
      </c>
      <c r="C24">
        <v>15.6</v>
      </c>
      <c r="D24">
        <v>20.9</v>
      </c>
      <c r="E24">
        <v>114.2</v>
      </c>
      <c r="F24">
        <v>48.7</v>
      </c>
      <c r="I24">
        <v>60.2</v>
      </c>
      <c r="J24">
        <v>21.6</v>
      </c>
      <c r="K24">
        <v>28.8</v>
      </c>
      <c r="L24">
        <v>48.5</v>
      </c>
      <c r="O24">
        <v>44.8</v>
      </c>
      <c r="P24">
        <v>5.08</v>
      </c>
      <c r="Q24">
        <v>16.670000000000002</v>
      </c>
      <c r="R24">
        <v>9.89</v>
      </c>
      <c r="U24">
        <v>119.5</v>
      </c>
      <c r="V24">
        <v>64.599999999999994</v>
      </c>
      <c r="W24">
        <v>22.1</v>
      </c>
      <c r="X24">
        <v>45.4</v>
      </c>
      <c r="AA24">
        <v>88.6</v>
      </c>
      <c r="AB24">
        <v>41</v>
      </c>
      <c r="AC24">
        <v>86.9</v>
      </c>
      <c r="AD24">
        <v>40.9</v>
      </c>
      <c r="AG24">
        <v>58</v>
      </c>
      <c r="AH24">
        <v>60</v>
      </c>
      <c r="AI24">
        <v>42.2</v>
      </c>
      <c r="AJ24">
        <v>66.2</v>
      </c>
      <c r="AM24">
        <v>113</v>
      </c>
      <c r="AN24">
        <v>34.299999999999997</v>
      </c>
      <c r="AO24">
        <v>38.5</v>
      </c>
      <c r="AP24">
        <v>20.7</v>
      </c>
      <c r="AS24">
        <v>5.17</v>
      </c>
      <c r="AT24">
        <v>58.7</v>
      </c>
      <c r="AU24">
        <v>53.4</v>
      </c>
      <c r="AV24">
        <v>59.9</v>
      </c>
      <c r="AY24">
        <v>262</v>
      </c>
      <c r="AZ24">
        <v>217</v>
      </c>
      <c r="BA24">
        <v>59.8</v>
      </c>
      <c r="BB24">
        <v>102.4</v>
      </c>
      <c r="BE24">
        <v>140</v>
      </c>
      <c r="BF24">
        <v>17.39</v>
      </c>
      <c r="BG24">
        <v>75.2</v>
      </c>
      <c r="BH24">
        <v>144.6</v>
      </c>
      <c r="BK24">
        <v>60.6</v>
      </c>
      <c r="BL24">
        <v>106.3</v>
      </c>
      <c r="BM24">
        <v>108.4</v>
      </c>
      <c r="BN24">
        <v>7.36</v>
      </c>
      <c r="BQ24">
        <v>6.36</v>
      </c>
      <c r="BR24">
        <v>20.9</v>
      </c>
      <c r="BS24">
        <v>122.6</v>
      </c>
      <c r="BT24">
        <v>53.4</v>
      </c>
      <c r="BW24">
        <v>87.5</v>
      </c>
      <c r="BX24">
        <v>62</v>
      </c>
      <c r="BY24">
        <v>7.26</v>
      </c>
      <c r="BZ24">
        <v>72.099999999999994</v>
      </c>
      <c r="CC24">
        <v>63.9</v>
      </c>
      <c r="CD24">
        <v>47</v>
      </c>
      <c r="CE24">
        <v>54.3</v>
      </c>
      <c r="CF24">
        <v>18.36</v>
      </c>
      <c r="CI24">
        <v>15.95</v>
      </c>
      <c r="CJ24">
        <v>149.5</v>
      </c>
      <c r="CK24">
        <v>42.8</v>
      </c>
      <c r="CL24">
        <v>138.4</v>
      </c>
      <c r="CO24">
        <v>35.1</v>
      </c>
      <c r="CP24">
        <v>82</v>
      </c>
      <c r="CQ24">
        <v>84</v>
      </c>
      <c r="CR24">
        <v>64.599999999999994</v>
      </c>
      <c r="CU24">
        <v>104.4</v>
      </c>
      <c r="CV24">
        <v>75.099999999999994</v>
      </c>
      <c r="CW24">
        <v>102</v>
      </c>
      <c r="CX24">
        <v>144.9</v>
      </c>
      <c r="DA24">
        <v>109.2</v>
      </c>
      <c r="DB24">
        <v>101.3</v>
      </c>
      <c r="DC24">
        <v>92.5</v>
      </c>
      <c r="DD24">
        <v>72.400000000000006</v>
      </c>
      <c r="DG24">
        <v>82.6</v>
      </c>
      <c r="DH24">
        <v>88.5</v>
      </c>
      <c r="DI24">
        <v>25.3</v>
      </c>
      <c r="DJ24">
        <v>7.62</v>
      </c>
      <c r="DM24">
        <v>6.67</v>
      </c>
      <c r="DN24">
        <v>99.8</v>
      </c>
      <c r="DO24">
        <v>3.67</v>
      </c>
      <c r="DP24">
        <v>15.17</v>
      </c>
      <c r="EE24">
        <v>64.400000000000006</v>
      </c>
      <c r="EF24">
        <v>116.4</v>
      </c>
      <c r="EG24">
        <v>78.7</v>
      </c>
      <c r="EH24">
        <v>119.2</v>
      </c>
      <c r="EK24">
        <v>84.2</v>
      </c>
      <c r="EL24">
        <v>92.2</v>
      </c>
      <c r="EM24">
        <v>170.2</v>
      </c>
      <c r="EN24">
        <v>87</v>
      </c>
      <c r="EQ24">
        <v>261</v>
      </c>
      <c r="ER24">
        <v>97.9</v>
      </c>
      <c r="ES24">
        <v>75.3</v>
      </c>
      <c r="ET24">
        <v>8.15</v>
      </c>
      <c r="EW24">
        <v>12.53</v>
      </c>
      <c r="EX24">
        <v>87.8</v>
      </c>
      <c r="EY24">
        <v>128.80000000000001</v>
      </c>
      <c r="EZ24">
        <v>90.6</v>
      </c>
    </row>
    <row r="25" spans="1:156" x14ac:dyDescent="0.25">
      <c r="A25" s="6">
        <v>23</v>
      </c>
      <c r="C25">
        <v>20.3</v>
      </c>
      <c r="D25">
        <v>24.6</v>
      </c>
      <c r="E25">
        <v>36</v>
      </c>
      <c r="F25">
        <v>70</v>
      </c>
      <c r="I25">
        <v>113</v>
      </c>
      <c r="J25">
        <v>34.5</v>
      </c>
      <c r="K25">
        <v>58</v>
      </c>
      <c r="L25">
        <v>66.5</v>
      </c>
      <c r="O25">
        <v>38.200000000000003</v>
      </c>
      <c r="P25">
        <v>37.299999999999997</v>
      </c>
      <c r="Q25">
        <v>72.400000000000006</v>
      </c>
      <c r="R25">
        <v>59.8</v>
      </c>
      <c r="U25">
        <v>8.6</v>
      </c>
      <c r="V25">
        <v>23.3</v>
      </c>
      <c r="W25">
        <v>53.5</v>
      </c>
      <c r="X25">
        <v>58.9</v>
      </c>
      <c r="AA25">
        <v>88.3</v>
      </c>
      <c r="AB25">
        <v>48.5</v>
      </c>
      <c r="AC25">
        <v>89.5</v>
      </c>
      <c r="AD25">
        <v>91.5</v>
      </c>
      <c r="AG25">
        <v>56.3</v>
      </c>
      <c r="AH25">
        <v>9.8699999999999992</v>
      </c>
      <c r="AI25">
        <v>72.8</v>
      </c>
      <c r="AJ25">
        <v>5.83</v>
      </c>
      <c r="AM25">
        <v>87.5</v>
      </c>
      <c r="AN25">
        <v>42.9</v>
      </c>
      <c r="AO25">
        <v>99</v>
      </c>
      <c r="AP25">
        <v>63.6</v>
      </c>
      <c r="AS25">
        <v>86.6</v>
      </c>
      <c r="AT25">
        <v>94.9</v>
      </c>
      <c r="AU25">
        <v>96.2</v>
      </c>
      <c r="AV25">
        <v>40.799999999999997</v>
      </c>
      <c r="AY25">
        <v>67.3</v>
      </c>
      <c r="AZ25">
        <v>228</v>
      </c>
      <c r="BA25">
        <v>44.6</v>
      </c>
      <c r="BB25">
        <v>237</v>
      </c>
      <c r="BE25">
        <v>69</v>
      </c>
      <c r="BF25">
        <v>113</v>
      </c>
      <c r="BG25">
        <v>91.2</v>
      </c>
      <c r="BH25">
        <v>65.599999999999994</v>
      </c>
      <c r="BK25">
        <v>10.029999999999999</v>
      </c>
      <c r="BL25">
        <v>80.7</v>
      </c>
      <c r="BM25">
        <v>9.43</v>
      </c>
      <c r="BN25">
        <v>5.88</v>
      </c>
      <c r="BQ25">
        <v>5.48</v>
      </c>
      <c r="BR25">
        <v>8.26</v>
      </c>
      <c r="BS25">
        <v>48.6</v>
      </c>
      <c r="BT25">
        <v>49.8</v>
      </c>
      <c r="BW25">
        <v>166.6</v>
      </c>
      <c r="BX25">
        <v>11.56</v>
      </c>
      <c r="BY25">
        <v>9.58</v>
      </c>
      <c r="BZ25">
        <v>12.98</v>
      </c>
      <c r="CC25">
        <v>39.9</v>
      </c>
      <c r="CD25">
        <v>48.6</v>
      </c>
      <c r="CE25">
        <v>64.400000000000006</v>
      </c>
      <c r="CF25">
        <v>53.9</v>
      </c>
      <c r="CI25">
        <v>76.400000000000006</v>
      </c>
      <c r="CJ25">
        <v>125.1</v>
      </c>
      <c r="CK25">
        <v>116.9</v>
      </c>
      <c r="CL25">
        <v>59.5</v>
      </c>
      <c r="CO25">
        <v>30.7</v>
      </c>
      <c r="CP25">
        <v>100.6</v>
      </c>
      <c r="CQ25">
        <v>66.099999999999994</v>
      </c>
      <c r="CR25">
        <v>101.3</v>
      </c>
      <c r="CU25">
        <v>81.599999999999994</v>
      </c>
      <c r="CV25">
        <v>123.8</v>
      </c>
      <c r="CW25">
        <v>148.6</v>
      </c>
      <c r="CX25">
        <v>96.4</v>
      </c>
      <c r="DA25">
        <v>68</v>
      </c>
      <c r="DB25">
        <v>99.5</v>
      </c>
      <c r="DC25">
        <v>107.3</v>
      </c>
      <c r="DD25">
        <v>79.3</v>
      </c>
      <c r="DG25">
        <v>12.02</v>
      </c>
      <c r="DH25">
        <v>249</v>
      </c>
      <c r="DI25">
        <v>72.900000000000006</v>
      </c>
      <c r="DJ25">
        <v>6.69</v>
      </c>
      <c r="DM25">
        <v>5.61</v>
      </c>
      <c r="DN25">
        <v>83</v>
      </c>
      <c r="DO25">
        <v>16.52</v>
      </c>
      <c r="DP25">
        <v>25.5</v>
      </c>
      <c r="EE25">
        <v>91.1</v>
      </c>
      <c r="EF25">
        <v>114</v>
      </c>
      <c r="EG25">
        <v>107.7</v>
      </c>
      <c r="EH25">
        <v>250</v>
      </c>
      <c r="EK25">
        <v>84</v>
      </c>
      <c r="EL25">
        <v>85.7</v>
      </c>
      <c r="EM25">
        <v>125.9</v>
      </c>
      <c r="EN25">
        <v>80.5</v>
      </c>
      <c r="EQ25">
        <v>13.92</v>
      </c>
      <c r="ER25">
        <v>150.5</v>
      </c>
      <c r="ES25">
        <v>99.2</v>
      </c>
      <c r="ET25">
        <v>7.4</v>
      </c>
      <c r="EW25">
        <v>36.1</v>
      </c>
      <c r="EX25">
        <v>86.1</v>
      </c>
      <c r="EY25">
        <v>156.1</v>
      </c>
      <c r="EZ25">
        <v>133.80000000000001</v>
      </c>
    </row>
    <row r="26" spans="1:156" x14ac:dyDescent="0.25">
      <c r="A26" s="6">
        <v>24</v>
      </c>
      <c r="C26">
        <v>13.9</v>
      </c>
      <c r="D26">
        <v>14</v>
      </c>
      <c r="E26">
        <v>80.8</v>
      </c>
      <c r="F26">
        <v>60</v>
      </c>
      <c r="I26">
        <v>71.400000000000006</v>
      </c>
      <c r="J26">
        <v>47.1</v>
      </c>
      <c r="K26">
        <v>44.9</v>
      </c>
      <c r="L26">
        <v>86.7</v>
      </c>
      <c r="O26">
        <v>43.2</v>
      </c>
      <c r="P26">
        <v>34.9</v>
      </c>
      <c r="Q26">
        <v>44.3</v>
      </c>
      <c r="R26">
        <v>110.3</v>
      </c>
      <c r="U26">
        <v>25</v>
      </c>
      <c r="V26">
        <v>8.4600000000000009</v>
      </c>
      <c r="W26">
        <v>29.5</v>
      </c>
      <c r="X26">
        <v>8.49</v>
      </c>
      <c r="AA26">
        <v>64.099999999999994</v>
      </c>
      <c r="AB26">
        <v>120.4</v>
      </c>
      <c r="AC26">
        <v>148.9</v>
      </c>
      <c r="AD26">
        <v>7.72</v>
      </c>
      <c r="AG26">
        <v>8.59</v>
      </c>
      <c r="AH26">
        <v>92.1</v>
      </c>
      <c r="AI26">
        <v>62.1</v>
      </c>
      <c r="AJ26">
        <v>81.8</v>
      </c>
      <c r="AM26">
        <v>77.400000000000006</v>
      </c>
      <c r="AN26">
        <v>54.6</v>
      </c>
      <c r="AO26">
        <v>90</v>
      </c>
      <c r="AP26">
        <v>84.8</v>
      </c>
      <c r="AS26">
        <v>8.23</v>
      </c>
      <c r="AT26">
        <v>9.43</v>
      </c>
      <c r="AU26">
        <v>11.36</v>
      </c>
      <c r="AV26">
        <v>38.4</v>
      </c>
      <c r="AY26">
        <v>100.3</v>
      </c>
      <c r="AZ26">
        <v>110.4</v>
      </c>
      <c r="BA26">
        <v>84.6</v>
      </c>
      <c r="BB26">
        <v>89</v>
      </c>
      <c r="BE26">
        <v>72.900000000000006</v>
      </c>
      <c r="BF26">
        <v>194.7</v>
      </c>
      <c r="BG26">
        <v>206</v>
      </c>
      <c r="BH26">
        <v>60.8</v>
      </c>
      <c r="BK26">
        <v>97.6</v>
      </c>
      <c r="BL26">
        <v>48.1</v>
      </c>
      <c r="BM26">
        <v>49.5</v>
      </c>
      <c r="BN26">
        <v>5.23</v>
      </c>
      <c r="BQ26">
        <v>34.4</v>
      </c>
      <c r="BR26">
        <v>102.8</v>
      </c>
      <c r="BS26">
        <v>127</v>
      </c>
      <c r="BT26">
        <v>62.2</v>
      </c>
      <c r="BW26">
        <v>98.8</v>
      </c>
      <c r="BX26">
        <v>56.7</v>
      </c>
      <c r="BY26">
        <v>58.6</v>
      </c>
      <c r="BZ26">
        <v>85.1</v>
      </c>
      <c r="CC26">
        <v>53.1</v>
      </c>
      <c r="CD26">
        <v>42.7</v>
      </c>
      <c r="CE26">
        <v>29.5</v>
      </c>
      <c r="CF26">
        <v>54.9</v>
      </c>
      <c r="CI26">
        <v>45.7</v>
      </c>
      <c r="CJ26">
        <v>42.9</v>
      </c>
      <c r="CK26">
        <v>68.2</v>
      </c>
      <c r="CL26">
        <v>61.6</v>
      </c>
      <c r="CO26">
        <v>7.49</v>
      </c>
      <c r="CP26">
        <v>51.2</v>
      </c>
      <c r="CQ26">
        <v>204</v>
      </c>
      <c r="CR26">
        <v>67</v>
      </c>
      <c r="CU26">
        <v>61.9</v>
      </c>
      <c r="CV26">
        <v>75</v>
      </c>
      <c r="CW26">
        <v>87.5</v>
      </c>
      <c r="CX26">
        <v>126.9</v>
      </c>
      <c r="DA26">
        <v>89.2</v>
      </c>
      <c r="DB26">
        <v>42.4</v>
      </c>
      <c r="DC26">
        <v>93.8</v>
      </c>
      <c r="DD26">
        <v>121.3</v>
      </c>
      <c r="DG26">
        <v>7.86</v>
      </c>
      <c r="DH26">
        <v>7.67</v>
      </c>
      <c r="DI26">
        <v>106.3</v>
      </c>
      <c r="DJ26">
        <v>79</v>
      </c>
      <c r="DM26">
        <v>115.6</v>
      </c>
      <c r="DN26">
        <v>5.49</v>
      </c>
      <c r="DO26">
        <v>79.400000000000006</v>
      </c>
      <c r="DP26">
        <v>28</v>
      </c>
      <c r="EE26">
        <v>80</v>
      </c>
      <c r="EF26">
        <v>112.4</v>
      </c>
      <c r="EG26">
        <v>74</v>
      </c>
      <c r="EH26">
        <v>146.19999999999999</v>
      </c>
      <c r="EK26">
        <v>84.6</v>
      </c>
      <c r="EL26">
        <v>117.8</v>
      </c>
      <c r="EM26">
        <v>89.2</v>
      </c>
      <c r="EN26">
        <v>82</v>
      </c>
      <c r="EQ26">
        <v>97.1</v>
      </c>
      <c r="ER26">
        <v>80.3</v>
      </c>
      <c r="ES26">
        <v>82.6</v>
      </c>
      <c r="ET26">
        <v>5.28</v>
      </c>
      <c r="EW26">
        <v>94.1</v>
      </c>
      <c r="EX26">
        <v>108.8</v>
      </c>
      <c r="EY26">
        <v>100.7</v>
      </c>
      <c r="EZ26">
        <v>113.6</v>
      </c>
    </row>
    <row r="27" spans="1:156" x14ac:dyDescent="0.25">
      <c r="A27" s="6">
        <v>25</v>
      </c>
      <c r="C27">
        <v>10.39</v>
      </c>
      <c r="D27">
        <v>1.72</v>
      </c>
      <c r="E27">
        <v>14.24</v>
      </c>
      <c r="F27">
        <v>14.98</v>
      </c>
      <c r="I27">
        <v>121.4</v>
      </c>
      <c r="J27">
        <v>46.9</v>
      </c>
      <c r="K27">
        <v>52.4</v>
      </c>
      <c r="L27">
        <v>67.5</v>
      </c>
      <c r="O27">
        <v>54.9</v>
      </c>
      <c r="P27">
        <v>38.9</v>
      </c>
      <c r="Q27">
        <v>35.9</v>
      </c>
      <c r="R27">
        <v>26.6</v>
      </c>
      <c r="U27">
        <v>30.1</v>
      </c>
      <c r="V27">
        <v>24.7</v>
      </c>
      <c r="W27">
        <v>62.2</v>
      </c>
      <c r="X27">
        <v>39.5</v>
      </c>
      <c r="AA27">
        <v>49.3</v>
      </c>
      <c r="AB27">
        <v>51.2</v>
      </c>
      <c r="AC27">
        <v>76.599999999999994</v>
      </c>
      <c r="AD27">
        <v>5.81</v>
      </c>
      <c r="AG27">
        <v>33.4</v>
      </c>
      <c r="AH27">
        <v>69.599999999999994</v>
      </c>
      <c r="AI27">
        <v>120.8</v>
      </c>
      <c r="AJ27">
        <v>66.7</v>
      </c>
      <c r="AM27">
        <v>76.8</v>
      </c>
      <c r="AN27">
        <v>7.57</v>
      </c>
      <c r="AO27">
        <v>78.2</v>
      </c>
      <c r="AP27">
        <v>17.37</v>
      </c>
      <c r="AS27">
        <v>56.4</v>
      </c>
      <c r="AT27">
        <v>63.3</v>
      </c>
      <c r="AU27">
        <v>20.2</v>
      </c>
      <c r="AV27">
        <v>49.3</v>
      </c>
      <c r="AY27">
        <v>280</v>
      </c>
      <c r="AZ27">
        <v>65.7</v>
      </c>
      <c r="BA27">
        <v>90.6</v>
      </c>
      <c r="BB27">
        <v>150.9</v>
      </c>
      <c r="BE27">
        <v>58</v>
      </c>
      <c r="BF27">
        <v>91.1</v>
      </c>
      <c r="BG27">
        <v>27.9</v>
      </c>
      <c r="BH27">
        <v>100.6</v>
      </c>
      <c r="BK27">
        <v>39.799999999999997</v>
      </c>
      <c r="BL27">
        <v>8.6199999999999992</v>
      </c>
      <c r="BM27">
        <v>146.69999999999999</v>
      </c>
      <c r="BN27">
        <v>73.400000000000006</v>
      </c>
      <c r="BQ27">
        <v>39</v>
      </c>
      <c r="BR27">
        <v>16.34</v>
      </c>
      <c r="BS27">
        <v>51.7</v>
      </c>
      <c r="BT27">
        <v>179.4</v>
      </c>
      <c r="BW27">
        <v>153.6</v>
      </c>
      <c r="BX27">
        <v>58</v>
      </c>
      <c r="BY27">
        <v>7.31</v>
      </c>
      <c r="BZ27">
        <v>72.400000000000006</v>
      </c>
      <c r="CC27">
        <v>61.4</v>
      </c>
      <c r="CD27">
        <v>41.3</v>
      </c>
      <c r="CE27">
        <v>62.1</v>
      </c>
      <c r="CF27">
        <v>67.7</v>
      </c>
      <c r="CI27">
        <v>46.8</v>
      </c>
      <c r="CJ27">
        <v>122</v>
      </c>
      <c r="CK27">
        <v>65.8</v>
      </c>
      <c r="CL27">
        <v>62.2</v>
      </c>
      <c r="CO27">
        <v>35.799999999999997</v>
      </c>
      <c r="CP27">
        <v>13.06</v>
      </c>
      <c r="CQ27">
        <v>118.4</v>
      </c>
      <c r="CR27">
        <v>64</v>
      </c>
      <c r="CU27">
        <v>101.1</v>
      </c>
      <c r="CV27">
        <v>45.4</v>
      </c>
      <c r="CW27">
        <v>46.4</v>
      </c>
      <c r="CX27">
        <v>319</v>
      </c>
      <c r="DA27">
        <v>88.6</v>
      </c>
      <c r="DB27">
        <v>78.7</v>
      </c>
      <c r="DC27">
        <v>90.7</v>
      </c>
      <c r="DD27">
        <v>89.4</v>
      </c>
      <c r="DG27">
        <v>46.2</v>
      </c>
      <c r="DH27">
        <v>44.9</v>
      </c>
      <c r="DI27">
        <v>23</v>
      </c>
      <c r="DJ27">
        <v>17.3</v>
      </c>
      <c r="DM27">
        <v>86.6</v>
      </c>
      <c r="DN27">
        <v>54.1</v>
      </c>
      <c r="DO27">
        <v>22.3</v>
      </c>
      <c r="DP27">
        <v>135.6</v>
      </c>
      <c r="EE27">
        <v>114.8</v>
      </c>
      <c r="EF27">
        <v>90.9</v>
      </c>
      <c r="EG27">
        <v>68.099999999999994</v>
      </c>
      <c r="EH27">
        <v>65.8</v>
      </c>
      <c r="EK27">
        <v>65.5</v>
      </c>
      <c r="EL27">
        <v>65.400000000000006</v>
      </c>
      <c r="EM27">
        <v>60.6</v>
      </c>
      <c r="EN27">
        <v>73.7</v>
      </c>
      <c r="EQ27">
        <v>18.100000000000001</v>
      </c>
      <c r="ER27">
        <v>136.80000000000001</v>
      </c>
      <c r="ES27">
        <v>261</v>
      </c>
      <c r="ET27">
        <v>185.3</v>
      </c>
      <c r="EW27">
        <v>78.2</v>
      </c>
      <c r="EX27">
        <v>64.5</v>
      </c>
      <c r="EY27">
        <v>69.900000000000006</v>
      </c>
      <c r="EZ27">
        <v>74.5</v>
      </c>
    </row>
    <row r="28" spans="1:156" x14ac:dyDescent="0.25">
      <c r="A28" s="6">
        <v>26</v>
      </c>
      <c r="AA28">
        <v>70.3</v>
      </c>
      <c r="AB28">
        <v>6.79</v>
      </c>
      <c r="AC28">
        <v>95.9</v>
      </c>
      <c r="AD28">
        <v>58.3</v>
      </c>
      <c r="AG28">
        <v>50</v>
      </c>
      <c r="AH28">
        <v>37.299999999999997</v>
      </c>
      <c r="AI28">
        <v>52.8</v>
      </c>
      <c r="AJ28">
        <v>38.299999999999997</v>
      </c>
      <c r="AM28">
        <v>64.400000000000006</v>
      </c>
      <c r="AN28">
        <v>69.599999999999994</v>
      </c>
      <c r="AO28">
        <v>76.599999999999994</v>
      </c>
      <c r="AP28">
        <v>19.59</v>
      </c>
      <c r="AS28">
        <v>7.19</v>
      </c>
      <c r="AT28">
        <v>52.6</v>
      </c>
      <c r="AU28">
        <v>36.799999999999997</v>
      </c>
      <c r="AV28">
        <v>53</v>
      </c>
      <c r="AY28">
        <v>141.80000000000001</v>
      </c>
      <c r="AZ28">
        <v>344</v>
      </c>
      <c r="BA28">
        <v>94.3</v>
      </c>
      <c r="BB28">
        <v>73.7</v>
      </c>
      <c r="BE28">
        <v>65.3</v>
      </c>
      <c r="BF28">
        <v>107.6</v>
      </c>
      <c r="BG28">
        <v>60.9</v>
      </c>
      <c r="BH28">
        <v>92.3</v>
      </c>
      <c r="BK28">
        <v>63.1</v>
      </c>
      <c r="BL28">
        <v>58.4</v>
      </c>
      <c r="BM28">
        <v>59.8</v>
      </c>
      <c r="BN28">
        <v>7.37</v>
      </c>
      <c r="BQ28">
        <v>12.15</v>
      </c>
      <c r="BR28">
        <v>68.7</v>
      </c>
      <c r="BS28">
        <v>69.5</v>
      </c>
      <c r="BT28">
        <v>73.8</v>
      </c>
      <c r="BW28">
        <v>57.4</v>
      </c>
      <c r="BX28">
        <v>26.5</v>
      </c>
      <c r="BY28">
        <v>25</v>
      </c>
      <c r="BZ28">
        <v>9.41</v>
      </c>
      <c r="CC28">
        <v>65.3</v>
      </c>
      <c r="CD28">
        <v>41.1</v>
      </c>
      <c r="CE28">
        <v>86.4</v>
      </c>
      <c r="CF28">
        <v>59.5</v>
      </c>
      <c r="CI28">
        <v>49.2</v>
      </c>
      <c r="CJ28">
        <v>65.900000000000006</v>
      </c>
      <c r="CK28">
        <v>114.6</v>
      </c>
      <c r="CL28">
        <v>85.5</v>
      </c>
      <c r="CO28">
        <v>54.4</v>
      </c>
      <c r="CP28">
        <v>52.6</v>
      </c>
      <c r="CQ28">
        <v>110</v>
      </c>
      <c r="CR28">
        <v>65.3</v>
      </c>
    </row>
    <row r="29" spans="1:156" x14ac:dyDescent="0.25">
      <c r="A29" s="6">
        <v>27</v>
      </c>
      <c r="AA29">
        <v>75.099999999999994</v>
      </c>
      <c r="AB29">
        <v>512</v>
      </c>
      <c r="AC29">
        <v>8.6199999999999992</v>
      </c>
      <c r="AD29">
        <v>61.8</v>
      </c>
      <c r="AG29">
        <v>71.099999999999994</v>
      </c>
      <c r="AH29">
        <v>69.7</v>
      </c>
      <c r="AI29">
        <v>68</v>
      </c>
      <c r="AJ29">
        <v>77.3</v>
      </c>
      <c r="AM29">
        <v>73.400000000000006</v>
      </c>
      <c r="AN29">
        <v>67</v>
      </c>
      <c r="AO29">
        <v>66.3</v>
      </c>
      <c r="AP29">
        <v>82.1</v>
      </c>
      <c r="AS29">
        <v>9.3000000000000007</v>
      </c>
      <c r="AT29">
        <v>84.7</v>
      </c>
      <c r="AU29">
        <v>46.8</v>
      </c>
      <c r="AV29">
        <v>85.6</v>
      </c>
      <c r="AY29">
        <v>259</v>
      </c>
      <c r="AZ29">
        <v>142.5</v>
      </c>
      <c r="BA29">
        <v>145</v>
      </c>
      <c r="BB29">
        <v>66.7</v>
      </c>
      <c r="BE29">
        <v>147.1</v>
      </c>
      <c r="BF29">
        <v>226</v>
      </c>
      <c r="BG29">
        <v>135.1</v>
      </c>
      <c r="BH29">
        <v>79.900000000000006</v>
      </c>
      <c r="BK29">
        <v>13.09</v>
      </c>
      <c r="BL29">
        <v>47.3</v>
      </c>
      <c r="BM29">
        <v>7.94</v>
      </c>
      <c r="BN29">
        <v>133.6</v>
      </c>
      <c r="BQ29">
        <v>7.71</v>
      </c>
      <c r="BR29">
        <v>70.3</v>
      </c>
      <c r="BS29">
        <v>6.28</v>
      </c>
      <c r="BT29">
        <v>82.4</v>
      </c>
      <c r="BW29">
        <v>65.8</v>
      </c>
      <c r="BX29">
        <v>14.59</v>
      </c>
      <c r="BY29">
        <v>86.3</v>
      </c>
      <c r="BZ29">
        <v>46.2</v>
      </c>
      <c r="CC29">
        <v>126.5</v>
      </c>
      <c r="CD29">
        <v>100.9</v>
      </c>
      <c r="CE29">
        <v>9.76</v>
      </c>
      <c r="CF29">
        <v>49.1</v>
      </c>
      <c r="CI29">
        <v>61</v>
      </c>
      <c r="CJ29">
        <v>119.7</v>
      </c>
      <c r="CK29">
        <v>215</v>
      </c>
      <c r="CL29">
        <v>63.3</v>
      </c>
      <c r="CO29">
        <v>72.599999999999994</v>
      </c>
      <c r="CP29">
        <v>38.4</v>
      </c>
      <c r="CQ29">
        <v>134.1</v>
      </c>
      <c r="CR29">
        <v>57.7</v>
      </c>
    </row>
    <row r="30" spans="1:156" x14ac:dyDescent="0.25">
      <c r="A30" s="6">
        <v>28</v>
      </c>
      <c r="AA30">
        <v>71.400000000000006</v>
      </c>
      <c r="AB30">
        <v>76.599999999999994</v>
      </c>
      <c r="AC30">
        <v>151.5</v>
      </c>
      <c r="AD30">
        <v>9.48</v>
      </c>
      <c r="AG30">
        <v>63.7</v>
      </c>
      <c r="AH30">
        <v>121.7</v>
      </c>
      <c r="AI30">
        <v>101</v>
      </c>
      <c r="AJ30">
        <v>75.3</v>
      </c>
      <c r="AM30">
        <v>6.38</v>
      </c>
      <c r="AN30">
        <v>51.5</v>
      </c>
      <c r="AO30">
        <v>71.599999999999994</v>
      </c>
      <c r="AP30">
        <v>190.3</v>
      </c>
      <c r="AS30">
        <v>67.2</v>
      </c>
      <c r="AT30">
        <v>130.9</v>
      </c>
      <c r="AU30">
        <v>53.4</v>
      </c>
      <c r="AV30">
        <v>30.6</v>
      </c>
      <c r="AY30">
        <v>155.30000000000001</v>
      </c>
      <c r="AZ30">
        <v>44.8</v>
      </c>
      <c r="BA30">
        <v>90.1</v>
      </c>
      <c r="BB30">
        <v>166.2</v>
      </c>
      <c r="BE30">
        <v>73.099999999999994</v>
      </c>
      <c r="BF30">
        <v>154.19999999999999</v>
      </c>
      <c r="BG30">
        <v>70.2</v>
      </c>
      <c r="BH30">
        <v>204</v>
      </c>
      <c r="BK30">
        <v>46.8</v>
      </c>
      <c r="BL30">
        <v>69.400000000000006</v>
      </c>
      <c r="BM30">
        <v>83.7</v>
      </c>
      <c r="BN30">
        <v>59.3</v>
      </c>
      <c r="BQ30">
        <v>58.6</v>
      </c>
      <c r="BR30">
        <v>49.6</v>
      </c>
      <c r="BS30">
        <v>66.400000000000006</v>
      </c>
      <c r="BT30">
        <v>8.2100000000000009</v>
      </c>
      <c r="BW30">
        <v>40.299999999999997</v>
      </c>
      <c r="BX30">
        <v>21.2</v>
      </c>
      <c r="BY30">
        <v>112.7</v>
      </c>
      <c r="BZ30">
        <v>9.5</v>
      </c>
      <c r="CC30">
        <v>11.44</v>
      </c>
      <c r="CD30">
        <v>24</v>
      </c>
      <c r="CE30">
        <v>150.4</v>
      </c>
      <c r="CF30">
        <v>72</v>
      </c>
      <c r="CI30">
        <v>85.1</v>
      </c>
      <c r="CJ30">
        <v>70.099999999999994</v>
      </c>
      <c r="CK30">
        <v>197.6</v>
      </c>
      <c r="CL30">
        <v>44.9</v>
      </c>
      <c r="CO30">
        <v>16.5</v>
      </c>
      <c r="CP30">
        <v>63</v>
      </c>
      <c r="CQ30">
        <v>105.1</v>
      </c>
      <c r="CR30">
        <v>78.099999999999994</v>
      </c>
    </row>
    <row r="31" spans="1:156" x14ac:dyDescent="0.25">
      <c r="A31" s="6">
        <v>29</v>
      </c>
      <c r="AA31">
        <v>97.4</v>
      </c>
      <c r="AB31">
        <v>138.6</v>
      </c>
      <c r="AC31">
        <v>107.9</v>
      </c>
      <c r="AD31">
        <v>56.1</v>
      </c>
      <c r="AG31">
        <v>5.64</v>
      </c>
      <c r="AH31">
        <v>20.100000000000001</v>
      </c>
      <c r="AI31">
        <v>9.8699999999999992</v>
      </c>
      <c r="AJ31">
        <v>91.3</v>
      </c>
      <c r="AM31">
        <v>6.09</v>
      </c>
      <c r="AN31">
        <v>63.3</v>
      </c>
      <c r="AO31">
        <v>47.6</v>
      </c>
      <c r="AP31">
        <v>70.900000000000006</v>
      </c>
      <c r="AS31">
        <v>91.8</v>
      </c>
      <c r="AT31">
        <v>55.2</v>
      </c>
      <c r="AU31">
        <v>7.07</v>
      </c>
      <c r="AV31">
        <v>54.7</v>
      </c>
      <c r="AY31">
        <v>189.3</v>
      </c>
      <c r="AZ31">
        <v>68.099999999999994</v>
      </c>
      <c r="BA31">
        <v>53.7</v>
      </c>
      <c r="BB31">
        <v>94.7</v>
      </c>
      <c r="BE31">
        <v>135.80000000000001</v>
      </c>
      <c r="BF31">
        <v>46.8</v>
      </c>
      <c r="BG31">
        <v>85.7</v>
      </c>
      <c r="BH31">
        <v>73.7</v>
      </c>
      <c r="BK31">
        <v>15.66</v>
      </c>
      <c r="BL31">
        <v>91.1</v>
      </c>
      <c r="BM31">
        <v>93</v>
      </c>
      <c r="BN31">
        <v>27.7</v>
      </c>
      <c r="BQ31">
        <v>29.9</v>
      </c>
      <c r="BR31">
        <v>45.3</v>
      </c>
      <c r="BS31">
        <v>83.7</v>
      </c>
      <c r="BT31">
        <v>70.900000000000006</v>
      </c>
      <c r="BW31">
        <v>76.8</v>
      </c>
      <c r="BX31">
        <v>11.28</v>
      </c>
      <c r="BY31">
        <v>95.9</v>
      </c>
      <c r="BZ31">
        <v>51.3</v>
      </c>
      <c r="CC31">
        <v>15.37</v>
      </c>
      <c r="CD31">
        <v>22.9</v>
      </c>
      <c r="CE31">
        <v>12.96</v>
      </c>
      <c r="CF31">
        <v>55.1</v>
      </c>
      <c r="CI31">
        <v>99.3</v>
      </c>
      <c r="CJ31">
        <v>75.900000000000006</v>
      </c>
      <c r="CK31">
        <v>233</v>
      </c>
      <c r="CL31">
        <v>53.4</v>
      </c>
      <c r="CO31">
        <v>60.9</v>
      </c>
      <c r="CP31">
        <v>43.7</v>
      </c>
      <c r="CQ31">
        <v>57.5</v>
      </c>
      <c r="CR31">
        <v>97.1</v>
      </c>
    </row>
    <row r="32" spans="1:156" x14ac:dyDescent="0.25">
      <c r="A32" s="6">
        <v>30</v>
      </c>
      <c r="AA32">
        <v>79.7</v>
      </c>
      <c r="AB32">
        <v>109.5</v>
      </c>
      <c r="AC32">
        <v>78.599999999999994</v>
      </c>
      <c r="AD32">
        <v>49.8</v>
      </c>
      <c r="AG32">
        <v>48.1</v>
      </c>
      <c r="AH32">
        <v>99.4</v>
      </c>
      <c r="AI32">
        <v>41.9</v>
      </c>
      <c r="AJ32">
        <v>12.52</v>
      </c>
      <c r="AM32">
        <v>35</v>
      </c>
      <c r="AN32">
        <v>9.1</v>
      </c>
      <c r="AO32">
        <v>63</v>
      </c>
      <c r="AP32">
        <v>60.2</v>
      </c>
      <c r="AS32">
        <v>13.35</v>
      </c>
      <c r="AT32">
        <v>61.8</v>
      </c>
      <c r="AU32">
        <v>64</v>
      </c>
      <c r="AV32">
        <v>75.599999999999994</v>
      </c>
      <c r="AY32">
        <v>87.3</v>
      </c>
      <c r="AZ32">
        <v>77.8</v>
      </c>
      <c r="BA32">
        <v>83.9</v>
      </c>
      <c r="BB32">
        <v>123.7</v>
      </c>
      <c r="BE32">
        <v>38.5</v>
      </c>
      <c r="BF32">
        <v>100.5</v>
      </c>
      <c r="BG32">
        <v>81.400000000000006</v>
      </c>
      <c r="BH32">
        <v>130.4</v>
      </c>
      <c r="BK32">
        <v>91.7</v>
      </c>
      <c r="BL32">
        <v>35</v>
      </c>
      <c r="BM32">
        <v>48.4</v>
      </c>
      <c r="BN32">
        <v>60.4</v>
      </c>
      <c r="BQ32">
        <v>5.93</v>
      </c>
      <c r="BR32">
        <v>85.3</v>
      </c>
      <c r="BS32">
        <v>54</v>
      </c>
      <c r="BT32">
        <v>498</v>
      </c>
      <c r="BW32">
        <v>115.4</v>
      </c>
      <c r="BX32">
        <v>11.98</v>
      </c>
      <c r="BY32">
        <v>46.1</v>
      </c>
      <c r="BZ32">
        <v>57.4</v>
      </c>
      <c r="CC32">
        <v>10.94</v>
      </c>
      <c r="CD32">
        <v>9.5</v>
      </c>
      <c r="CE32">
        <v>25.2</v>
      </c>
      <c r="CF32">
        <v>43</v>
      </c>
      <c r="CI32">
        <v>67.599999999999994</v>
      </c>
      <c r="CJ32">
        <v>31.2</v>
      </c>
      <c r="CK32">
        <v>66.5</v>
      </c>
      <c r="CL32">
        <v>62.2</v>
      </c>
      <c r="CO32">
        <v>23.3</v>
      </c>
      <c r="CP32">
        <v>40.6</v>
      </c>
      <c r="CQ32">
        <v>66.7</v>
      </c>
      <c r="CR32">
        <v>47.8</v>
      </c>
    </row>
    <row r="33" spans="1:96" x14ac:dyDescent="0.25">
      <c r="A33" s="6">
        <v>31</v>
      </c>
      <c r="AA33">
        <v>107.8</v>
      </c>
      <c r="AB33">
        <v>72.400000000000006</v>
      </c>
      <c r="AC33">
        <v>120.1</v>
      </c>
      <c r="AD33">
        <v>50.4</v>
      </c>
      <c r="AG33">
        <v>15.36</v>
      </c>
      <c r="AH33">
        <v>179.8</v>
      </c>
      <c r="AI33">
        <v>68.400000000000006</v>
      </c>
      <c r="AJ33">
        <v>142.5</v>
      </c>
      <c r="AM33">
        <v>75.099999999999994</v>
      </c>
      <c r="AN33">
        <v>75.3</v>
      </c>
      <c r="AO33">
        <v>10.199999999999999</v>
      </c>
      <c r="AP33">
        <v>88.5</v>
      </c>
      <c r="AS33">
        <v>99.5</v>
      </c>
      <c r="AT33">
        <v>19.079999999999998</v>
      </c>
      <c r="AU33">
        <v>52.9</v>
      </c>
      <c r="AV33">
        <v>78.099999999999994</v>
      </c>
      <c r="AY33">
        <v>107.2</v>
      </c>
      <c r="AZ33">
        <v>101</v>
      </c>
      <c r="BA33">
        <v>79.599999999999994</v>
      </c>
      <c r="BB33">
        <v>39.4</v>
      </c>
      <c r="BE33">
        <v>47.3</v>
      </c>
      <c r="BF33">
        <v>137.80000000000001</v>
      </c>
      <c r="BG33">
        <v>121.3</v>
      </c>
      <c r="BH33">
        <v>144.1</v>
      </c>
      <c r="BK33">
        <v>121.2</v>
      </c>
      <c r="BL33">
        <v>96.9</v>
      </c>
      <c r="BM33">
        <v>69.099999999999994</v>
      </c>
      <c r="BN33">
        <v>8.18</v>
      </c>
      <c r="BQ33">
        <v>4.49</v>
      </c>
      <c r="BR33">
        <v>49.3</v>
      </c>
      <c r="BS33">
        <v>185</v>
      </c>
      <c r="BT33">
        <v>54.9</v>
      </c>
      <c r="BW33">
        <v>67.5</v>
      </c>
      <c r="BX33">
        <v>14.4</v>
      </c>
      <c r="BY33">
        <v>9.5399999999999991</v>
      </c>
      <c r="BZ33">
        <v>60</v>
      </c>
      <c r="CC33">
        <v>21.5</v>
      </c>
      <c r="CD33">
        <v>9.56</v>
      </c>
      <c r="CE33">
        <v>68.099999999999994</v>
      </c>
      <c r="CF33">
        <v>54.4</v>
      </c>
      <c r="CI33">
        <v>53.6</v>
      </c>
      <c r="CJ33">
        <v>93</v>
      </c>
      <c r="CK33">
        <v>226</v>
      </c>
      <c r="CL33">
        <v>120</v>
      </c>
      <c r="CO33">
        <v>53.9</v>
      </c>
      <c r="CP33">
        <v>75.2</v>
      </c>
      <c r="CQ33">
        <v>13.53</v>
      </c>
      <c r="CR33">
        <v>110.5</v>
      </c>
    </row>
    <row r="34" spans="1:96" x14ac:dyDescent="0.25">
      <c r="A34" s="6">
        <v>32</v>
      </c>
      <c r="AA34">
        <v>107.3</v>
      </c>
      <c r="AB34">
        <v>59.2</v>
      </c>
      <c r="AC34">
        <v>84.5</v>
      </c>
      <c r="AD34">
        <v>37</v>
      </c>
      <c r="AG34">
        <v>52.5</v>
      </c>
      <c r="AH34">
        <v>84.3</v>
      </c>
      <c r="AI34">
        <v>45</v>
      </c>
      <c r="AJ34">
        <v>22.4</v>
      </c>
      <c r="AM34">
        <v>43.3</v>
      </c>
      <c r="AN34">
        <v>66.900000000000006</v>
      </c>
      <c r="AO34">
        <v>79.5</v>
      </c>
      <c r="AP34">
        <v>47.4</v>
      </c>
      <c r="AS34">
        <v>83.6</v>
      </c>
      <c r="AT34">
        <v>98</v>
      </c>
      <c r="AU34">
        <v>29.7</v>
      </c>
      <c r="AV34">
        <v>9</v>
      </c>
      <c r="AY34">
        <v>142.30000000000001</v>
      </c>
      <c r="AZ34">
        <v>18.079999999999998</v>
      </c>
      <c r="BA34">
        <v>101.7</v>
      </c>
      <c r="BB34">
        <v>79.7</v>
      </c>
      <c r="BE34">
        <v>65.599999999999994</v>
      </c>
      <c r="BF34">
        <v>102.8</v>
      </c>
      <c r="BG34">
        <v>82.1</v>
      </c>
      <c r="BH34">
        <v>97.8</v>
      </c>
      <c r="BK34">
        <v>62.7</v>
      </c>
      <c r="BL34">
        <v>94.2</v>
      </c>
      <c r="BM34">
        <v>8.66</v>
      </c>
      <c r="BN34">
        <v>71.900000000000006</v>
      </c>
      <c r="BQ34">
        <v>123.9</v>
      </c>
      <c r="BR34">
        <v>67</v>
      </c>
      <c r="BS34">
        <v>73.5</v>
      </c>
      <c r="BT34">
        <v>158.30000000000001</v>
      </c>
      <c r="BW34">
        <v>72.099999999999994</v>
      </c>
      <c r="BX34">
        <v>95.1</v>
      </c>
      <c r="BY34">
        <v>40.1</v>
      </c>
      <c r="BZ34">
        <v>87.7</v>
      </c>
      <c r="CC34">
        <v>59.1</v>
      </c>
      <c r="CD34">
        <v>83.6</v>
      </c>
      <c r="CE34">
        <v>111.2</v>
      </c>
      <c r="CF34">
        <v>87.9</v>
      </c>
      <c r="CI34">
        <v>46.6</v>
      </c>
      <c r="CJ34">
        <v>153</v>
      </c>
      <c r="CK34">
        <v>52.9</v>
      </c>
      <c r="CL34">
        <v>61.6</v>
      </c>
      <c r="CO34">
        <v>79.099999999999994</v>
      </c>
      <c r="CP34">
        <v>56.2</v>
      </c>
      <c r="CQ34">
        <v>69.8</v>
      </c>
      <c r="CR34">
        <v>99.2</v>
      </c>
    </row>
    <row r="35" spans="1:96" x14ac:dyDescent="0.25">
      <c r="A35" s="6">
        <v>33</v>
      </c>
      <c r="AA35">
        <v>58.3</v>
      </c>
      <c r="AB35">
        <v>65</v>
      </c>
      <c r="AC35">
        <v>155.19999999999999</v>
      </c>
      <c r="AD35">
        <v>36.9</v>
      </c>
      <c r="AG35">
        <v>95.8</v>
      </c>
      <c r="AH35">
        <v>141.5</v>
      </c>
      <c r="AI35">
        <v>39.4</v>
      </c>
      <c r="AJ35">
        <v>10.79</v>
      </c>
      <c r="AM35">
        <v>36.4</v>
      </c>
      <c r="AN35">
        <v>49</v>
      </c>
      <c r="AO35">
        <v>54.8</v>
      </c>
      <c r="AP35">
        <v>98.1</v>
      </c>
      <c r="AS35">
        <v>64.3</v>
      </c>
      <c r="AT35">
        <v>53.6</v>
      </c>
      <c r="AU35">
        <v>35.200000000000003</v>
      </c>
      <c r="AV35">
        <v>59</v>
      </c>
      <c r="AY35">
        <v>114.7</v>
      </c>
      <c r="AZ35">
        <v>74.5</v>
      </c>
      <c r="BA35">
        <v>59.7</v>
      </c>
      <c r="BB35">
        <v>195.7</v>
      </c>
      <c r="BE35">
        <v>77.2</v>
      </c>
      <c r="BF35">
        <v>75.900000000000006</v>
      </c>
      <c r="BG35">
        <v>58.9</v>
      </c>
      <c r="BH35">
        <v>74.8</v>
      </c>
      <c r="BK35">
        <v>31.9</v>
      </c>
      <c r="BL35">
        <v>50</v>
      </c>
      <c r="BM35">
        <v>8.68</v>
      </c>
      <c r="BN35">
        <v>10.84</v>
      </c>
      <c r="BQ35">
        <v>15.12</v>
      </c>
      <c r="BR35">
        <v>48.4</v>
      </c>
      <c r="BS35">
        <v>88.2</v>
      </c>
      <c r="BT35">
        <v>64.900000000000006</v>
      </c>
      <c r="BW35">
        <v>75.5</v>
      </c>
      <c r="BX35">
        <v>55.4</v>
      </c>
      <c r="BY35">
        <v>85.3</v>
      </c>
      <c r="BZ35">
        <v>10.62</v>
      </c>
      <c r="CC35">
        <v>12.17</v>
      </c>
      <c r="CD35">
        <v>30.5</v>
      </c>
      <c r="CE35">
        <v>34</v>
      </c>
      <c r="CF35">
        <v>64.400000000000006</v>
      </c>
      <c r="CI35">
        <v>45.5</v>
      </c>
      <c r="CJ35">
        <v>54.9</v>
      </c>
      <c r="CK35">
        <v>76.400000000000006</v>
      </c>
      <c r="CL35">
        <v>66.599999999999994</v>
      </c>
      <c r="CO35">
        <v>76.400000000000006</v>
      </c>
      <c r="CP35">
        <v>147</v>
      </c>
      <c r="CQ35">
        <v>47.5</v>
      </c>
      <c r="CR35">
        <v>72.2</v>
      </c>
    </row>
    <row r="36" spans="1:96" x14ac:dyDescent="0.25">
      <c r="A36" s="6">
        <v>34</v>
      </c>
      <c r="AA36">
        <v>133.19999999999999</v>
      </c>
      <c r="AB36">
        <v>52.1</v>
      </c>
      <c r="AC36">
        <v>65.900000000000006</v>
      </c>
      <c r="AD36">
        <v>5.56</v>
      </c>
      <c r="AG36">
        <v>64.900000000000006</v>
      </c>
      <c r="AH36">
        <v>79.099999999999994</v>
      </c>
      <c r="AI36">
        <v>63.4</v>
      </c>
      <c r="AJ36">
        <v>54.2</v>
      </c>
      <c r="AM36">
        <v>80.900000000000006</v>
      </c>
      <c r="AN36">
        <v>6.24</v>
      </c>
      <c r="AO36">
        <v>63.6</v>
      </c>
      <c r="AP36">
        <v>32.6</v>
      </c>
      <c r="AS36">
        <v>17.88</v>
      </c>
      <c r="AT36">
        <v>41.1</v>
      </c>
      <c r="AU36">
        <v>40</v>
      </c>
      <c r="AV36">
        <v>37.1</v>
      </c>
      <c r="AY36">
        <v>82.1</v>
      </c>
      <c r="AZ36">
        <v>90.9</v>
      </c>
      <c r="BA36">
        <v>76.5</v>
      </c>
      <c r="BB36">
        <v>222</v>
      </c>
      <c r="BE36">
        <v>97.3</v>
      </c>
      <c r="BF36">
        <v>85.4</v>
      </c>
      <c r="BG36">
        <v>146.69999999999999</v>
      </c>
      <c r="BH36">
        <v>48</v>
      </c>
      <c r="BK36">
        <v>36.9</v>
      </c>
      <c r="BL36">
        <v>61.4</v>
      </c>
      <c r="BM36">
        <v>7.03</v>
      </c>
      <c r="BN36">
        <v>5.53</v>
      </c>
      <c r="BQ36">
        <v>43.8</v>
      </c>
      <c r="BR36">
        <v>57.4</v>
      </c>
      <c r="BS36">
        <v>69.8</v>
      </c>
      <c r="BT36">
        <v>70.3</v>
      </c>
      <c r="BW36">
        <v>13.1</v>
      </c>
      <c r="BX36">
        <v>81.099999999999994</v>
      </c>
      <c r="BY36">
        <v>78.099999999999994</v>
      </c>
      <c r="BZ36">
        <v>109.6</v>
      </c>
      <c r="CC36">
        <v>55.4</v>
      </c>
      <c r="CD36">
        <v>75.400000000000006</v>
      </c>
      <c r="CE36">
        <v>209</v>
      </c>
      <c r="CF36">
        <v>44.7</v>
      </c>
      <c r="CI36">
        <v>51.1</v>
      </c>
      <c r="CJ36">
        <v>122.9</v>
      </c>
      <c r="CK36">
        <v>53.7</v>
      </c>
      <c r="CL36">
        <v>90.9</v>
      </c>
      <c r="CO36">
        <v>55.9</v>
      </c>
      <c r="CP36">
        <v>38.799999999999997</v>
      </c>
      <c r="CQ36">
        <v>118</v>
      </c>
      <c r="CR36">
        <v>65.599999999999994</v>
      </c>
    </row>
    <row r="37" spans="1:96" x14ac:dyDescent="0.25">
      <c r="A37" s="6">
        <v>35</v>
      </c>
      <c r="AA37">
        <v>85.3</v>
      </c>
      <c r="AB37">
        <v>63.1</v>
      </c>
      <c r="AC37">
        <v>78.099999999999994</v>
      </c>
      <c r="AD37">
        <v>95.3</v>
      </c>
      <c r="AG37">
        <v>47.6</v>
      </c>
      <c r="AH37">
        <v>20.100000000000001</v>
      </c>
      <c r="AI37">
        <v>26.3</v>
      </c>
      <c r="AJ37">
        <v>70.5</v>
      </c>
      <c r="AM37">
        <v>58.5</v>
      </c>
      <c r="AN37">
        <v>48.3</v>
      </c>
      <c r="AO37">
        <v>65</v>
      </c>
      <c r="AP37">
        <v>4.1100000000000003</v>
      </c>
      <c r="AS37">
        <v>4.97</v>
      </c>
      <c r="AT37">
        <v>63.3</v>
      </c>
      <c r="AU37">
        <v>10.14</v>
      </c>
      <c r="AV37">
        <v>94.4</v>
      </c>
      <c r="AY37">
        <v>124.8</v>
      </c>
      <c r="AZ37">
        <v>16.48</v>
      </c>
      <c r="BA37">
        <v>114.7</v>
      </c>
      <c r="BB37">
        <v>72.7</v>
      </c>
      <c r="BE37">
        <v>107.8</v>
      </c>
      <c r="BF37">
        <v>77.5</v>
      </c>
      <c r="BG37">
        <v>266</v>
      </c>
      <c r="BH37">
        <v>137.9</v>
      </c>
      <c r="BK37">
        <v>68.599999999999994</v>
      </c>
      <c r="BL37">
        <v>49</v>
      </c>
      <c r="BM37">
        <v>93</v>
      </c>
      <c r="BN37">
        <v>17.670000000000002</v>
      </c>
      <c r="BQ37">
        <v>53.3</v>
      </c>
      <c r="BR37">
        <v>90.2</v>
      </c>
      <c r="BS37">
        <v>7.73</v>
      </c>
      <c r="BT37">
        <v>78.3</v>
      </c>
      <c r="BW37">
        <v>47.3</v>
      </c>
      <c r="BX37">
        <v>69.099999999999994</v>
      </c>
      <c r="BY37">
        <v>95.6</v>
      </c>
      <c r="BZ37">
        <v>78.400000000000006</v>
      </c>
      <c r="CC37">
        <v>60.6</v>
      </c>
      <c r="CD37">
        <v>42.4</v>
      </c>
      <c r="CE37">
        <v>93</v>
      </c>
      <c r="CF37">
        <v>67.900000000000006</v>
      </c>
      <c r="CI37">
        <v>57.2</v>
      </c>
      <c r="CJ37">
        <v>106.5</v>
      </c>
      <c r="CK37">
        <v>53.6</v>
      </c>
      <c r="CL37">
        <v>64.099999999999994</v>
      </c>
      <c r="CO37">
        <v>51.1</v>
      </c>
      <c r="CP37">
        <v>87.8</v>
      </c>
      <c r="CQ37">
        <v>67</v>
      </c>
      <c r="CR37">
        <v>61.2</v>
      </c>
    </row>
    <row r="38" spans="1:96" x14ac:dyDescent="0.25">
      <c r="A38" s="6">
        <v>36</v>
      </c>
      <c r="AA38">
        <v>72.3</v>
      </c>
      <c r="AB38">
        <v>8.2799999999999994</v>
      </c>
      <c r="AC38">
        <v>8.44</v>
      </c>
      <c r="AD38">
        <v>6.56</v>
      </c>
      <c r="AG38">
        <v>46.4</v>
      </c>
      <c r="AH38">
        <v>132.9</v>
      </c>
      <c r="AI38">
        <v>56.4</v>
      </c>
      <c r="AJ38">
        <v>77</v>
      </c>
      <c r="AM38">
        <v>57.5</v>
      </c>
      <c r="AN38">
        <v>98</v>
      </c>
      <c r="AO38">
        <v>77.8</v>
      </c>
      <c r="AP38">
        <v>57.9</v>
      </c>
      <c r="AS38">
        <v>59.9</v>
      </c>
      <c r="AT38">
        <v>80.2</v>
      </c>
      <c r="AU38">
        <v>29.2</v>
      </c>
      <c r="AV38">
        <v>21.6</v>
      </c>
      <c r="AY38">
        <v>204</v>
      </c>
      <c r="AZ38">
        <v>61.9</v>
      </c>
      <c r="BA38">
        <v>90.9</v>
      </c>
      <c r="BB38">
        <v>108.1</v>
      </c>
      <c r="BE38">
        <v>66.7</v>
      </c>
      <c r="BF38">
        <v>94.5</v>
      </c>
      <c r="BG38">
        <v>62.2</v>
      </c>
      <c r="BH38">
        <v>79.599999999999994</v>
      </c>
      <c r="BK38">
        <v>67.3</v>
      </c>
      <c r="BL38">
        <v>70.8</v>
      </c>
      <c r="BM38">
        <v>61.4</v>
      </c>
      <c r="BN38">
        <v>13.5</v>
      </c>
      <c r="BQ38">
        <v>67.7</v>
      </c>
      <c r="BR38">
        <v>13.42</v>
      </c>
      <c r="BS38">
        <v>162.1</v>
      </c>
      <c r="BT38">
        <v>52.3</v>
      </c>
      <c r="BW38">
        <v>73.099999999999994</v>
      </c>
      <c r="BX38">
        <v>63.3</v>
      </c>
      <c r="BY38">
        <v>68.2</v>
      </c>
      <c r="BZ38">
        <v>61.6</v>
      </c>
      <c r="CC38">
        <v>44.7</v>
      </c>
      <c r="CD38">
        <v>47.9</v>
      </c>
      <c r="CE38">
        <v>71.599999999999994</v>
      </c>
      <c r="CF38">
        <v>69</v>
      </c>
      <c r="CI38">
        <v>61.4</v>
      </c>
      <c r="CJ38">
        <v>211</v>
      </c>
      <c r="CK38">
        <v>46.4</v>
      </c>
      <c r="CL38">
        <v>50.2</v>
      </c>
      <c r="CO38">
        <v>46.5</v>
      </c>
      <c r="CP38">
        <v>54</v>
      </c>
      <c r="CQ38">
        <v>113.5</v>
      </c>
      <c r="CR38">
        <v>64.3</v>
      </c>
    </row>
    <row r="39" spans="1:96" x14ac:dyDescent="0.25">
      <c r="A39" s="6">
        <v>37</v>
      </c>
      <c r="AA39">
        <v>56.3</v>
      </c>
      <c r="AB39">
        <v>6.22</v>
      </c>
      <c r="AC39">
        <v>8.89</v>
      </c>
      <c r="AD39">
        <v>51.8</v>
      </c>
      <c r="AG39">
        <v>7.2</v>
      </c>
      <c r="AH39">
        <v>54.4</v>
      </c>
      <c r="AI39">
        <v>142.19999999999999</v>
      </c>
      <c r="AJ39">
        <v>10.039999999999999</v>
      </c>
      <c r="AM39">
        <v>29.7</v>
      </c>
      <c r="AN39">
        <v>61.3</v>
      </c>
      <c r="AO39">
        <v>44</v>
      </c>
      <c r="AP39">
        <v>120</v>
      </c>
      <c r="AS39">
        <v>38.4</v>
      </c>
      <c r="AT39">
        <v>54</v>
      </c>
      <c r="AU39">
        <v>44.8</v>
      </c>
      <c r="AV39">
        <v>35.799999999999997</v>
      </c>
      <c r="AY39">
        <v>70.3</v>
      </c>
      <c r="AZ39">
        <v>55</v>
      </c>
      <c r="BA39">
        <v>89.9</v>
      </c>
      <c r="BB39">
        <v>110</v>
      </c>
      <c r="BE39">
        <v>55.9</v>
      </c>
      <c r="BF39">
        <v>83.9</v>
      </c>
      <c r="BG39">
        <v>71.2</v>
      </c>
      <c r="BH39">
        <v>89</v>
      </c>
      <c r="BK39">
        <v>7.88</v>
      </c>
      <c r="BL39">
        <v>50.5</v>
      </c>
      <c r="BM39">
        <v>79</v>
      </c>
      <c r="BN39">
        <v>72.900000000000006</v>
      </c>
      <c r="BQ39">
        <v>111.6</v>
      </c>
      <c r="BR39">
        <v>45.1</v>
      </c>
      <c r="BS39">
        <v>78.599999999999994</v>
      </c>
      <c r="BT39">
        <v>8.85</v>
      </c>
      <c r="BW39">
        <v>8.15</v>
      </c>
      <c r="BX39">
        <v>11.99</v>
      </c>
      <c r="BY39">
        <v>25.5</v>
      </c>
      <c r="BZ39">
        <v>12.5</v>
      </c>
      <c r="CC39">
        <v>65.599999999999994</v>
      </c>
      <c r="CD39">
        <v>50.8</v>
      </c>
      <c r="CE39">
        <v>13.23</v>
      </c>
      <c r="CF39">
        <v>53.4</v>
      </c>
      <c r="CI39">
        <v>60.4</v>
      </c>
      <c r="CJ39">
        <v>72.599999999999994</v>
      </c>
      <c r="CK39">
        <v>62.1</v>
      </c>
      <c r="CL39">
        <v>101.5</v>
      </c>
      <c r="CO39">
        <v>53.8</v>
      </c>
      <c r="CP39">
        <v>114.8</v>
      </c>
      <c r="CQ39">
        <v>55.9</v>
      </c>
      <c r="CR39">
        <v>106</v>
      </c>
    </row>
    <row r="40" spans="1:96" x14ac:dyDescent="0.25">
      <c r="A40" s="6">
        <v>38</v>
      </c>
      <c r="AA40">
        <v>33.200000000000003</v>
      </c>
      <c r="AB40">
        <v>52.8</v>
      </c>
      <c r="AC40">
        <v>66.7</v>
      </c>
      <c r="AD40">
        <v>71.400000000000006</v>
      </c>
      <c r="AG40">
        <v>69.7</v>
      </c>
      <c r="AH40">
        <v>72.900000000000006</v>
      </c>
      <c r="AI40">
        <v>65</v>
      </c>
      <c r="AJ40">
        <v>99.4</v>
      </c>
      <c r="AM40">
        <v>39.200000000000003</v>
      </c>
      <c r="AN40">
        <v>75.5</v>
      </c>
      <c r="AO40">
        <v>116.6</v>
      </c>
      <c r="AP40">
        <v>62.7</v>
      </c>
      <c r="AS40">
        <v>8.3000000000000007</v>
      </c>
      <c r="AT40">
        <v>48.5</v>
      </c>
      <c r="AU40">
        <v>28</v>
      </c>
      <c r="AV40">
        <v>27.3</v>
      </c>
      <c r="AY40">
        <v>34.9</v>
      </c>
      <c r="AZ40">
        <v>59.2</v>
      </c>
      <c r="BA40">
        <v>175.1</v>
      </c>
      <c r="BB40">
        <v>98.4</v>
      </c>
      <c r="BE40">
        <v>151.30000000000001</v>
      </c>
      <c r="BF40">
        <v>74.3</v>
      </c>
      <c r="BG40">
        <v>92.9</v>
      </c>
      <c r="BH40">
        <v>113.1</v>
      </c>
      <c r="BK40">
        <v>66.7</v>
      </c>
      <c r="BL40">
        <v>42.8</v>
      </c>
      <c r="BM40">
        <v>73</v>
      </c>
      <c r="BN40">
        <v>89</v>
      </c>
      <c r="BQ40">
        <v>92.9</v>
      </c>
      <c r="BR40">
        <v>7.42</v>
      </c>
      <c r="BS40">
        <v>7.34</v>
      </c>
      <c r="BT40">
        <v>45.2</v>
      </c>
      <c r="BW40">
        <v>21.5</v>
      </c>
      <c r="BX40">
        <v>40.9</v>
      </c>
      <c r="BY40">
        <v>66.7</v>
      </c>
      <c r="BZ40">
        <v>33.4</v>
      </c>
      <c r="CC40">
        <v>39.9</v>
      </c>
      <c r="CD40">
        <v>19.350000000000001</v>
      </c>
      <c r="CE40">
        <v>79.3</v>
      </c>
      <c r="CF40">
        <v>76.2</v>
      </c>
      <c r="CI40">
        <v>77.3</v>
      </c>
      <c r="CJ40">
        <v>53.9</v>
      </c>
      <c r="CK40">
        <v>57.9</v>
      </c>
      <c r="CL40">
        <v>70.2</v>
      </c>
      <c r="CO40">
        <v>62.2</v>
      </c>
      <c r="CP40">
        <v>52</v>
      </c>
      <c r="CQ40">
        <v>119.2</v>
      </c>
      <c r="CR40">
        <v>40.9</v>
      </c>
    </row>
    <row r="41" spans="1:96" x14ac:dyDescent="0.25">
      <c r="A41" s="6">
        <v>39</v>
      </c>
      <c r="AA41">
        <v>150.6</v>
      </c>
      <c r="AB41">
        <v>57</v>
      </c>
      <c r="AC41">
        <v>76.400000000000006</v>
      </c>
      <c r="AD41">
        <v>41.8</v>
      </c>
      <c r="AG41">
        <v>16.670000000000002</v>
      </c>
      <c r="AH41">
        <v>93.6</v>
      </c>
      <c r="AI41">
        <v>63.6</v>
      </c>
      <c r="AJ41">
        <v>10.09</v>
      </c>
      <c r="AM41">
        <v>28.9</v>
      </c>
      <c r="AN41">
        <v>89.1</v>
      </c>
      <c r="AO41">
        <v>131.80000000000001</v>
      </c>
      <c r="AP41">
        <v>128.1</v>
      </c>
      <c r="AS41">
        <v>74.099999999999994</v>
      </c>
      <c r="AT41">
        <v>37.200000000000003</v>
      </c>
      <c r="AU41">
        <v>58.4</v>
      </c>
      <c r="AV41">
        <v>30.7</v>
      </c>
      <c r="AY41">
        <v>98.7</v>
      </c>
      <c r="AZ41">
        <v>51.9</v>
      </c>
      <c r="BA41">
        <v>71</v>
      </c>
      <c r="BB41">
        <v>86.8</v>
      </c>
      <c r="BE41">
        <v>123.4</v>
      </c>
      <c r="BF41">
        <v>95.1</v>
      </c>
      <c r="BG41">
        <v>84.7</v>
      </c>
      <c r="BH41">
        <v>77.900000000000006</v>
      </c>
      <c r="BK41">
        <v>72.7</v>
      </c>
      <c r="BL41">
        <v>95.6</v>
      </c>
      <c r="BM41">
        <v>155.5</v>
      </c>
      <c r="BN41">
        <v>55</v>
      </c>
      <c r="BQ41">
        <v>111.9</v>
      </c>
      <c r="BR41">
        <v>68.2</v>
      </c>
      <c r="BS41">
        <v>52.9</v>
      </c>
      <c r="BT41">
        <v>38</v>
      </c>
      <c r="BW41">
        <v>49</v>
      </c>
      <c r="BX41">
        <v>13.73</v>
      </c>
      <c r="BY41">
        <v>70.2</v>
      </c>
      <c r="BZ41">
        <v>47.1</v>
      </c>
      <c r="CC41">
        <v>46.5</v>
      </c>
      <c r="CD41">
        <v>50</v>
      </c>
      <c r="CE41">
        <v>51</v>
      </c>
      <c r="CF41">
        <v>64.099999999999994</v>
      </c>
      <c r="CI41">
        <v>47.3</v>
      </c>
      <c r="CJ41">
        <v>77.400000000000006</v>
      </c>
      <c r="CK41">
        <v>84.1</v>
      </c>
      <c r="CL41">
        <v>75.400000000000006</v>
      </c>
      <c r="CO41">
        <v>60.7</v>
      </c>
      <c r="CP41">
        <v>104.9</v>
      </c>
      <c r="CQ41">
        <v>53.1</v>
      </c>
      <c r="CR41">
        <v>53.8</v>
      </c>
    </row>
    <row r="42" spans="1:96" x14ac:dyDescent="0.25">
      <c r="A42" s="6">
        <v>40</v>
      </c>
      <c r="AA42">
        <v>8.3000000000000007</v>
      </c>
      <c r="AB42">
        <v>50.5</v>
      </c>
      <c r="AC42">
        <v>129.80000000000001</v>
      </c>
      <c r="AD42">
        <v>7.51</v>
      </c>
      <c r="AG42">
        <v>50.9</v>
      </c>
      <c r="AH42">
        <v>69.400000000000006</v>
      </c>
      <c r="AI42">
        <v>51.5</v>
      </c>
      <c r="AJ42">
        <v>66.7</v>
      </c>
      <c r="AM42">
        <v>22.9</v>
      </c>
      <c r="AN42">
        <v>126.7</v>
      </c>
      <c r="AO42">
        <v>50.2</v>
      </c>
      <c r="AP42">
        <v>103.2</v>
      </c>
      <c r="AS42">
        <v>61</v>
      </c>
      <c r="AT42">
        <v>43.5</v>
      </c>
      <c r="AU42">
        <v>7.38</v>
      </c>
      <c r="AV42">
        <v>21.7</v>
      </c>
      <c r="AY42">
        <v>79.099999999999994</v>
      </c>
      <c r="AZ42">
        <v>72</v>
      </c>
      <c r="BA42">
        <v>97</v>
      </c>
      <c r="BB42">
        <v>137.5</v>
      </c>
      <c r="BE42">
        <v>178</v>
      </c>
      <c r="BF42">
        <v>96.9</v>
      </c>
      <c r="BG42">
        <v>78.2</v>
      </c>
      <c r="BH42">
        <v>138.19999999999999</v>
      </c>
      <c r="BK42">
        <v>93.9</v>
      </c>
      <c r="BL42">
        <v>60.1</v>
      </c>
      <c r="BM42">
        <v>94.1</v>
      </c>
      <c r="BN42">
        <v>68.900000000000006</v>
      </c>
      <c r="BQ42">
        <v>10.42</v>
      </c>
      <c r="BR42">
        <v>68.7</v>
      </c>
      <c r="BS42">
        <v>64.099999999999994</v>
      </c>
      <c r="BT42">
        <v>81.599999999999994</v>
      </c>
      <c r="BW42">
        <v>146.5</v>
      </c>
      <c r="BX42">
        <v>77.599999999999994</v>
      </c>
      <c r="BY42">
        <v>96.8</v>
      </c>
      <c r="BZ42">
        <v>72.400000000000006</v>
      </c>
      <c r="CC42">
        <v>35.6</v>
      </c>
      <c r="CD42">
        <v>34.1</v>
      </c>
      <c r="CE42">
        <v>11.91</v>
      </c>
      <c r="CF42">
        <v>70.599999999999994</v>
      </c>
      <c r="CI42">
        <v>46.3</v>
      </c>
      <c r="CJ42">
        <v>82.7</v>
      </c>
      <c r="CK42">
        <v>67.7</v>
      </c>
      <c r="CL42">
        <v>66.400000000000006</v>
      </c>
      <c r="CO42">
        <v>44.4</v>
      </c>
      <c r="CP42">
        <v>129.5</v>
      </c>
      <c r="CQ42">
        <v>79.099999999999994</v>
      </c>
      <c r="CR42">
        <v>58.7</v>
      </c>
    </row>
    <row r="43" spans="1:96" x14ac:dyDescent="0.25">
      <c r="A43" s="6">
        <v>41</v>
      </c>
      <c r="AA43">
        <v>82.5</v>
      </c>
      <c r="AB43">
        <v>119.2</v>
      </c>
      <c r="AC43">
        <v>75</v>
      </c>
      <c r="AD43">
        <v>38.9</v>
      </c>
      <c r="AG43">
        <v>83.2</v>
      </c>
      <c r="AH43">
        <v>75.900000000000006</v>
      </c>
      <c r="AI43">
        <v>78.8</v>
      </c>
      <c r="AJ43">
        <v>126.7</v>
      </c>
      <c r="AM43">
        <v>48.9</v>
      </c>
      <c r="AN43">
        <v>74.8</v>
      </c>
      <c r="AO43">
        <v>44.9</v>
      </c>
      <c r="AP43">
        <v>23.3</v>
      </c>
      <c r="AS43">
        <v>32.799999999999997</v>
      </c>
      <c r="AT43">
        <v>41.7</v>
      </c>
      <c r="AU43">
        <v>49</v>
      </c>
      <c r="AV43">
        <v>11.45</v>
      </c>
      <c r="AY43">
        <v>349</v>
      </c>
      <c r="AZ43">
        <v>64.599999999999994</v>
      </c>
      <c r="BA43">
        <v>80.3</v>
      </c>
      <c r="BB43">
        <v>123.2</v>
      </c>
      <c r="BE43">
        <v>148.69999999999999</v>
      </c>
      <c r="BF43">
        <v>149.9</v>
      </c>
      <c r="BG43">
        <v>167.3</v>
      </c>
      <c r="BH43">
        <v>68.599999999999994</v>
      </c>
      <c r="BK43">
        <v>26.4</v>
      </c>
      <c r="BL43">
        <v>95.3</v>
      </c>
      <c r="BM43">
        <v>43.3</v>
      </c>
      <c r="BN43">
        <v>87</v>
      </c>
      <c r="BQ43">
        <v>113.6</v>
      </c>
      <c r="BR43">
        <v>52.7</v>
      </c>
      <c r="BS43">
        <v>6.72</v>
      </c>
      <c r="BT43">
        <v>69.7</v>
      </c>
      <c r="BW43">
        <v>89.9</v>
      </c>
      <c r="BX43">
        <v>52.4</v>
      </c>
      <c r="BY43">
        <v>88.9</v>
      </c>
      <c r="BZ43">
        <v>50</v>
      </c>
      <c r="CC43">
        <v>40.700000000000003</v>
      </c>
      <c r="CD43">
        <v>42.9</v>
      </c>
      <c r="CE43">
        <v>87.2</v>
      </c>
      <c r="CF43">
        <v>100.1</v>
      </c>
      <c r="CI43">
        <v>39.1</v>
      </c>
      <c r="CJ43">
        <v>54.3</v>
      </c>
      <c r="CK43">
        <v>57.7</v>
      </c>
      <c r="CL43">
        <v>60.4</v>
      </c>
      <c r="CO43">
        <v>118</v>
      </c>
      <c r="CP43">
        <v>48.7</v>
      </c>
      <c r="CQ43">
        <v>71.099999999999994</v>
      </c>
      <c r="CR43">
        <v>76.8</v>
      </c>
    </row>
    <row r="44" spans="1:96" x14ac:dyDescent="0.25">
      <c r="A44" s="6">
        <v>42</v>
      </c>
      <c r="AA44">
        <v>50.3</v>
      </c>
      <c r="AB44">
        <v>10.39</v>
      </c>
      <c r="AC44">
        <v>64.099999999999994</v>
      </c>
      <c r="AD44">
        <v>36.700000000000003</v>
      </c>
      <c r="AG44">
        <v>41.1</v>
      </c>
      <c r="AH44">
        <v>84.2</v>
      </c>
      <c r="AI44">
        <v>42.1</v>
      </c>
      <c r="AJ44">
        <v>80.8</v>
      </c>
      <c r="AM44">
        <v>45.4</v>
      </c>
      <c r="AN44">
        <v>79.599999999999994</v>
      </c>
      <c r="AO44">
        <v>6.22</v>
      </c>
      <c r="AP44">
        <v>58</v>
      </c>
      <c r="AS44">
        <v>57.9</v>
      </c>
      <c r="AT44">
        <v>71</v>
      </c>
      <c r="AU44">
        <v>46.1</v>
      </c>
      <c r="AV44">
        <v>37.4</v>
      </c>
      <c r="AY44">
        <v>98.3</v>
      </c>
      <c r="AZ44">
        <v>154.30000000000001</v>
      </c>
      <c r="BA44">
        <v>73.7</v>
      </c>
      <c r="BB44">
        <v>164.8</v>
      </c>
      <c r="BE44">
        <v>147.6</v>
      </c>
      <c r="BF44">
        <v>135.19999999999999</v>
      </c>
      <c r="BG44">
        <v>102.5</v>
      </c>
      <c r="BH44">
        <v>77.099999999999994</v>
      </c>
      <c r="BK44">
        <v>18.68</v>
      </c>
      <c r="BL44">
        <v>57.1</v>
      </c>
      <c r="BM44">
        <v>89.6</v>
      </c>
      <c r="BN44">
        <v>69.3</v>
      </c>
      <c r="BQ44">
        <v>108.1</v>
      </c>
      <c r="BR44">
        <v>68</v>
      </c>
      <c r="BS44">
        <v>52</v>
      </c>
      <c r="BT44">
        <v>103.4</v>
      </c>
      <c r="BW44">
        <v>49.2</v>
      </c>
      <c r="BX44">
        <v>69.099999999999994</v>
      </c>
      <c r="BY44">
        <v>38.6</v>
      </c>
      <c r="BZ44">
        <v>89.7</v>
      </c>
      <c r="CC44">
        <v>26.4</v>
      </c>
      <c r="CD44">
        <v>51.7</v>
      </c>
      <c r="CE44">
        <v>64.7</v>
      </c>
      <c r="CF44">
        <v>96.9</v>
      </c>
      <c r="CI44">
        <v>76.2</v>
      </c>
      <c r="CJ44">
        <v>652</v>
      </c>
      <c r="CK44">
        <v>10.43</v>
      </c>
      <c r="CL44">
        <v>82.7</v>
      </c>
      <c r="CO44">
        <v>108</v>
      </c>
      <c r="CP44">
        <v>147.19999999999999</v>
      </c>
      <c r="CQ44">
        <v>183.3</v>
      </c>
      <c r="CR44">
        <v>70.599999999999994</v>
      </c>
    </row>
    <row r="45" spans="1:96" x14ac:dyDescent="0.25">
      <c r="A45" s="6">
        <v>43</v>
      </c>
      <c r="AA45">
        <v>124.8</v>
      </c>
      <c r="AB45">
        <v>71.7</v>
      </c>
      <c r="AC45">
        <v>137.30000000000001</v>
      </c>
      <c r="AD45">
        <v>54.8</v>
      </c>
      <c r="AG45">
        <v>79.400000000000006</v>
      </c>
      <c r="AH45">
        <v>93.5</v>
      </c>
      <c r="AI45">
        <v>92.8</v>
      </c>
      <c r="AJ45">
        <v>48.6</v>
      </c>
      <c r="AM45">
        <v>57</v>
      </c>
      <c r="AN45">
        <v>87.2</v>
      </c>
      <c r="AO45">
        <v>79.599999999999994</v>
      </c>
      <c r="AP45">
        <v>65.400000000000006</v>
      </c>
      <c r="AS45">
        <v>8.84</v>
      </c>
      <c r="AT45">
        <v>89.8</v>
      </c>
      <c r="AU45">
        <v>63.1</v>
      </c>
      <c r="AV45">
        <v>39.700000000000003</v>
      </c>
      <c r="AY45">
        <v>258</v>
      </c>
      <c r="AZ45">
        <v>117.4</v>
      </c>
      <c r="BA45">
        <v>119</v>
      </c>
      <c r="BB45">
        <v>207</v>
      </c>
      <c r="BE45">
        <v>162.80000000000001</v>
      </c>
      <c r="BF45">
        <v>86.5</v>
      </c>
      <c r="BG45">
        <v>94.6</v>
      </c>
      <c r="BH45">
        <v>91.1</v>
      </c>
      <c r="BK45">
        <v>20.8</v>
      </c>
      <c r="BL45">
        <v>33.1</v>
      </c>
      <c r="BM45">
        <v>49</v>
      </c>
      <c r="BN45">
        <v>8.3000000000000007</v>
      </c>
      <c r="BQ45">
        <v>32.200000000000003</v>
      </c>
      <c r="BR45">
        <v>70.5</v>
      </c>
      <c r="BS45">
        <v>124.4</v>
      </c>
      <c r="BT45">
        <v>67.5</v>
      </c>
      <c r="BW45">
        <v>42.8</v>
      </c>
      <c r="BX45">
        <v>57.5</v>
      </c>
      <c r="BY45">
        <v>57.6</v>
      </c>
      <c r="BZ45">
        <v>63.6</v>
      </c>
      <c r="CC45">
        <v>45.1</v>
      </c>
      <c r="CD45">
        <v>68.3</v>
      </c>
      <c r="CE45">
        <v>12.43</v>
      </c>
      <c r="CF45">
        <v>42.4</v>
      </c>
      <c r="CI45">
        <v>56.4</v>
      </c>
      <c r="CJ45">
        <v>70.3</v>
      </c>
      <c r="CK45">
        <v>46.6</v>
      </c>
      <c r="CL45">
        <v>111</v>
      </c>
      <c r="CO45">
        <v>102.4</v>
      </c>
      <c r="CP45">
        <v>53.7</v>
      </c>
      <c r="CQ45">
        <v>144.19999999999999</v>
      </c>
      <c r="CR45">
        <v>111.7</v>
      </c>
    </row>
    <row r="46" spans="1:96" x14ac:dyDescent="0.25">
      <c r="A46" s="6">
        <v>44</v>
      </c>
      <c r="AA46">
        <v>12.96</v>
      </c>
      <c r="AB46">
        <v>146.1</v>
      </c>
      <c r="AC46">
        <v>11.68</v>
      </c>
      <c r="AD46">
        <v>9.36</v>
      </c>
      <c r="AG46">
        <v>35</v>
      </c>
      <c r="AH46">
        <v>77.400000000000006</v>
      </c>
      <c r="AI46">
        <v>11.95</v>
      </c>
      <c r="AJ46">
        <v>43.8</v>
      </c>
      <c r="AM46">
        <v>15.38</v>
      </c>
      <c r="AN46">
        <v>101.3</v>
      </c>
      <c r="AO46">
        <v>66.900000000000006</v>
      </c>
      <c r="AP46">
        <v>19.96</v>
      </c>
      <c r="AS46">
        <v>95</v>
      </c>
      <c r="AT46">
        <v>51.6</v>
      </c>
      <c r="AU46">
        <v>16.02</v>
      </c>
      <c r="AV46">
        <v>27.1</v>
      </c>
      <c r="AY46">
        <v>263</v>
      </c>
      <c r="AZ46">
        <v>171.1</v>
      </c>
      <c r="BA46">
        <v>103.6</v>
      </c>
      <c r="BB46">
        <v>96.1</v>
      </c>
      <c r="BE46">
        <v>36.200000000000003</v>
      </c>
      <c r="BF46">
        <v>57</v>
      </c>
      <c r="BG46">
        <v>69.599999999999994</v>
      </c>
      <c r="BH46">
        <v>92.7</v>
      </c>
      <c r="BK46">
        <v>10.77</v>
      </c>
      <c r="BL46">
        <v>44.7</v>
      </c>
      <c r="BM46">
        <v>71.599999999999994</v>
      </c>
      <c r="BN46">
        <v>6.13</v>
      </c>
      <c r="BQ46">
        <v>71.7</v>
      </c>
      <c r="BR46">
        <v>36.299999999999997</v>
      </c>
      <c r="BS46">
        <v>7.87</v>
      </c>
      <c r="BT46">
        <v>65.900000000000006</v>
      </c>
      <c r="BW46">
        <v>9.94</v>
      </c>
      <c r="BX46">
        <v>78.3</v>
      </c>
      <c r="BY46">
        <v>50.9</v>
      </c>
      <c r="BZ46">
        <v>45.9</v>
      </c>
      <c r="CC46">
        <v>63.7</v>
      </c>
      <c r="CD46">
        <v>64.599999999999994</v>
      </c>
      <c r="CE46">
        <v>9.8699999999999992</v>
      </c>
      <c r="CF46">
        <v>11.43</v>
      </c>
      <c r="CI46">
        <v>132.4</v>
      </c>
      <c r="CJ46">
        <v>71.3</v>
      </c>
      <c r="CK46">
        <v>94.8</v>
      </c>
      <c r="CL46">
        <v>69.5</v>
      </c>
      <c r="CO46">
        <v>38.9</v>
      </c>
      <c r="CP46">
        <v>55.1</v>
      </c>
      <c r="CQ46">
        <v>108.5</v>
      </c>
      <c r="CR46">
        <v>71.2</v>
      </c>
    </row>
    <row r="47" spans="1:96" x14ac:dyDescent="0.25">
      <c r="A47" s="6">
        <v>45</v>
      </c>
      <c r="AA47">
        <v>25.8</v>
      </c>
      <c r="AB47">
        <v>88.2</v>
      </c>
      <c r="AC47">
        <v>6.64</v>
      </c>
      <c r="AD47">
        <v>9.68</v>
      </c>
      <c r="AG47">
        <v>6.1</v>
      </c>
      <c r="AH47">
        <v>189.4</v>
      </c>
      <c r="AI47">
        <v>51.9</v>
      </c>
      <c r="AJ47">
        <v>11.31</v>
      </c>
      <c r="AM47">
        <v>40.299999999999997</v>
      </c>
      <c r="AN47">
        <v>9.42</v>
      </c>
      <c r="AO47">
        <v>59.6</v>
      </c>
      <c r="AP47">
        <v>74</v>
      </c>
      <c r="AS47">
        <v>133.30000000000001</v>
      </c>
      <c r="AT47">
        <v>68.8</v>
      </c>
      <c r="AU47">
        <v>98.5</v>
      </c>
      <c r="AV47">
        <v>81.3</v>
      </c>
      <c r="AY47">
        <v>75.599999999999994</v>
      </c>
      <c r="AZ47">
        <v>59.4</v>
      </c>
      <c r="BA47">
        <v>122.8</v>
      </c>
      <c r="BB47">
        <v>126.4</v>
      </c>
      <c r="BE47">
        <v>60.7</v>
      </c>
      <c r="BF47">
        <v>148.1</v>
      </c>
      <c r="BG47">
        <v>70.2</v>
      </c>
      <c r="BH47">
        <v>60.3</v>
      </c>
      <c r="BK47">
        <v>15.98</v>
      </c>
      <c r="BL47">
        <v>24.8</v>
      </c>
      <c r="BM47">
        <v>87.7</v>
      </c>
      <c r="BN47">
        <v>6.54</v>
      </c>
      <c r="BQ47">
        <v>97.3</v>
      </c>
      <c r="BR47">
        <v>7.58</v>
      </c>
      <c r="BS47">
        <v>86.6</v>
      </c>
      <c r="BT47">
        <v>62.5</v>
      </c>
      <c r="BW47">
        <v>31.1</v>
      </c>
      <c r="BX47">
        <v>21.9</v>
      </c>
      <c r="BY47">
        <v>70.7</v>
      </c>
      <c r="BZ47">
        <v>51.9</v>
      </c>
      <c r="CC47">
        <v>58</v>
      </c>
      <c r="CD47">
        <v>12</v>
      </c>
      <c r="CE47">
        <v>9.5299999999999994</v>
      </c>
      <c r="CF47">
        <v>45.1</v>
      </c>
      <c r="CI47">
        <v>45.5</v>
      </c>
      <c r="CJ47">
        <v>46</v>
      </c>
      <c r="CK47">
        <v>52</v>
      </c>
      <c r="CL47">
        <v>71.8</v>
      </c>
      <c r="CO47">
        <v>50</v>
      </c>
      <c r="CP47">
        <v>63.2</v>
      </c>
      <c r="CQ47">
        <v>27.9</v>
      </c>
      <c r="CR47">
        <v>80.099999999999994</v>
      </c>
    </row>
    <row r="48" spans="1:96" x14ac:dyDescent="0.25">
      <c r="A48" s="6">
        <v>46</v>
      </c>
      <c r="AA48">
        <v>63</v>
      </c>
      <c r="AB48">
        <v>87.7</v>
      </c>
      <c r="AC48">
        <v>65.5</v>
      </c>
      <c r="AD48">
        <v>47.1</v>
      </c>
      <c r="AG48">
        <v>6.31</v>
      </c>
      <c r="AH48">
        <v>193.9</v>
      </c>
      <c r="AI48">
        <v>56.5</v>
      </c>
      <c r="AJ48">
        <v>45.5</v>
      </c>
      <c r="AM48">
        <v>49.4</v>
      </c>
      <c r="AN48">
        <v>69.099999999999994</v>
      </c>
      <c r="AO48">
        <v>64.099999999999994</v>
      </c>
      <c r="AP48">
        <v>48.3</v>
      </c>
      <c r="AS48">
        <v>54</v>
      </c>
      <c r="AT48">
        <v>59.2</v>
      </c>
      <c r="AU48">
        <v>11.46</v>
      </c>
      <c r="AV48">
        <v>30.9</v>
      </c>
      <c r="AY48">
        <v>155</v>
      </c>
      <c r="AZ48">
        <v>324</v>
      </c>
      <c r="BA48">
        <v>78.900000000000006</v>
      </c>
      <c r="BB48">
        <v>111.1</v>
      </c>
      <c r="BE48">
        <v>119.9</v>
      </c>
      <c r="BF48">
        <v>136.9</v>
      </c>
      <c r="BG48">
        <v>66.900000000000006</v>
      </c>
      <c r="BH48">
        <v>141.80000000000001</v>
      </c>
      <c r="BK48">
        <v>9.67</v>
      </c>
      <c r="BL48">
        <v>62.5</v>
      </c>
      <c r="BM48">
        <v>78.400000000000006</v>
      </c>
      <c r="BN48">
        <v>5.66</v>
      </c>
      <c r="BQ48">
        <v>8.56</v>
      </c>
      <c r="BR48">
        <v>50.5</v>
      </c>
      <c r="BS48">
        <v>45.3</v>
      </c>
      <c r="BT48">
        <v>36.299999999999997</v>
      </c>
      <c r="BW48">
        <v>57</v>
      </c>
      <c r="BX48">
        <v>69.3</v>
      </c>
      <c r="BY48">
        <v>37.5</v>
      </c>
      <c r="BZ48">
        <v>25</v>
      </c>
      <c r="CC48">
        <v>91.7</v>
      </c>
      <c r="CD48">
        <v>16.7</v>
      </c>
      <c r="CE48">
        <v>8.4</v>
      </c>
      <c r="CF48">
        <v>54.4</v>
      </c>
      <c r="CI48">
        <v>142.6</v>
      </c>
      <c r="CJ48">
        <v>103</v>
      </c>
      <c r="CK48">
        <v>11.57</v>
      </c>
      <c r="CL48">
        <v>134</v>
      </c>
      <c r="CO48">
        <v>59.9</v>
      </c>
      <c r="CP48">
        <v>201</v>
      </c>
      <c r="CQ48">
        <v>51.8</v>
      </c>
      <c r="CR48">
        <v>58.4</v>
      </c>
    </row>
    <row r="49" spans="1:156" x14ac:dyDescent="0.25">
      <c r="A49" s="6">
        <v>47</v>
      </c>
      <c r="AA49">
        <v>13.83</v>
      </c>
      <c r="AB49">
        <v>103.9</v>
      </c>
      <c r="AC49">
        <v>61.7</v>
      </c>
      <c r="AD49">
        <v>38.1</v>
      </c>
      <c r="AG49">
        <v>77.900000000000006</v>
      </c>
      <c r="AH49">
        <v>102.2</v>
      </c>
      <c r="AI49">
        <v>63.4</v>
      </c>
      <c r="AJ49">
        <v>42.1</v>
      </c>
      <c r="AM49">
        <v>47.5</v>
      </c>
      <c r="AN49">
        <v>64.7</v>
      </c>
      <c r="AO49">
        <v>48.2</v>
      </c>
      <c r="AP49">
        <v>147.5</v>
      </c>
      <c r="AS49">
        <v>52.1</v>
      </c>
      <c r="AT49">
        <v>44.7</v>
      </c>
      <c r="AU49">
        <v>41.7</v>
      </c>
      <c r="AV49">
        <v>93</v>
      </c>
      <c r="AY49">
        <v>66.3</v>
      </c>
      <c r="AZ49">
        <v>126.5</v>
      </c>
      <c r="BA49">
        <v>59.7</v>
      </c>
      <c r="BB49">
        <v>43.3</v>
      </c>
      <c r="BE49">
        <v>149.5</v>
      </c>
      <c r="BF49">
        <v>46</v>
      </c>
      <c r="BG49">
        <v>78.3</v>
      </c>
      <c r="BH49">
        <v>57.6</v>
      </c>
      <c r="BK49">
        <v>94.2</v>
      </c>
      <c r="BL49">
        <v>63.4</v>
      </c>
      <c r="BM49">
        <v>76.3</v>
      </c>
      <c r="BN49">
        <v>6.2</v>
      </c>
      <c r="BQ49">
        <v>72.400000000000006</v>
      </c>
      <c r="BR49">
        <v>43.6</v>
      </c>
      <c r="BS49">
        <v>7.78</v>
      </c>
      <c r="BT49">
        <v>15.68</v>
      </c>
      <c r="BW49">
        <v>67.5</v>
      </c>
      <c r="BX49">
        <v>58.3</v>
      </c>
      <c r="BY49">
        <v>13.51</v>
      </c>
      <c r="BZ49">
        <v>51</v>
      </c>
      <c r="CC49">
        <v>49.1</v>
      </c>
      <c r="CD49">
        <v>79.2</v>
      </c>
      <c r="CE49">
        <v>17.52</v>
      </c>
      <c r="CF49">
        <v>38.4</v>
      </c>
      <c r="CI49">
        <v>91.6</v>
      </c>
      <c r="CJ49">
        <v>78.5</v>
      </c>
      <c r="CK49">
        <v>45.5</v>
      </c>
      <c r="CL49">
        <v>139.1</v>
      </c>
      <c r="CO49">
        <v>61.8</v>
      </c>
      <c r="CP49">
        <v>66.400000000000006</v>
      </c>
      <c r="CQ49">
        <v>66.900000000000006</v>
      </c>
      <c r="CR49">
        <v>148</v>
      </c>
    </row>
    <row r="50" spans="1:156" x14ac:dyDescent="0.25">
      <c r="A50" s="6">
        <v>48</v>
      </c>
      <c r="AA50">
        <v>66.599999999999994</v>
      </c>
      <c r="AB50">
        <v>10.31</v>
      </c>
      <c r="AC50">
        <v>109.7</v>
      </c>
      <c r="AD50">
        <v>12.71</v>
      </c>
      <c r="AG50">
        <v>42</v>
      </c>
      <c r="AH50">
        <v>147</v>
      </c>
      <c r="AI50">
        <v>47.5</v>
      </c>
      <c r="AJ50">
        <v>85</v>
      </c>
      <c r="AM50">
        <v>65.2</v>
      </c>
      <c r="AN50">
        <v>70.400000000000006</v>
      </c>
      <c r="AO50">
        <v>8.39</v>
      </c>
      <c r="AP50">
        <v>100.1</v>
      </c>
      <c r="AS50">
        <v>8.6</v>
      </c>
      <c r="AT50">
        <v>68.900000000000006</v>
      </c>
      <c r="AU50">
        <v>33.9</v>
      </c>
      <c r="AV50">
        <v>51</v>
      </c>
      <c r="AY50">
        <v>176.5</v>
      </c>
      <c r="AZ50">
        <v>106.6</v>
      </c>
      <c r="BA50">
        <v>213</v>
      </c>
      <c r="BB50">
        <v>52.8</v>
      </c>
      <c r="BE50">
        <v>120.3</v>
      </c>
      <c r="BF50">
        <v>63.6</v>
      </c>
      <c r="BG50">
        <v>133</v>
      </c>
      <c r="BH50">
        <v>65.900000000000006</v>
      </c>
      <c r="BK50">
        <v>87.6</v>
      </c>
      <c r="BL50">
        <v>64.099999999999994</v>
      </c>
      <c r="BM50">
        <v>226</v>
      </c>
      <c r="BN50">
        <v>6.1</v>
      </c>
      <c r="BQ50">
        <v>26.6</v>
      </c>
      <c r="BR50">
        <v>7.29</v>
      </c>
      <c r="BS50">
        <v>55.6</v>
      </c>
      <c r="BT50">
        <v>11.95</v>
      </c>
      <c r="BW50">
        <v>93</v>
      </c>
      <c r="BX50">
        <v>73.2</v>
      </c>
      <c r="BY50">
        <v>73.8</v>
      </c>
      <c r="BZ50">
        <v>12.54</v>
      </c>
      <c r="CC50">
        <v>60.5</v>
      </c>
      <c r="CD50">
        <v>69</v>
      </c>
      <c r="CE50">
        <v>74.7</v>
      </c>
      <c r="CF50">
        <v>88.3</v>
      </c>
      <c r="CI50">
        <v>128</v>
      </c>
      <c r="CJ50">
        <v>48.6</v>
      </c>
      <c r="CK50">
        <v>67.5</v>
      </c>
      <c r="CL50">
        <v>138.4</v>
      </c>
      <c r="CO50">
        <v>49.2</v>
      </c>
      <c r="CP50">
        <v>106.9</v>
      </c>
      <c r="CQ50">
        <v>157</v>
      </c>
      <c r="CR50">
        <v>50.8</v>
      </c>
    </row>
    <row r="51" spans="1:156" x14ac:dyDescent="0.25">
      <c r="A51" s="6">
        <v>49</v>
      </c>
      <c r="AA51">
        <v>12.44</v>
      </c>
      <c r="AB51">
        <v>58.6</v>
      </c>
      <c r="AC51">
        <v>93.8</v>
      </c>
      <c r="AD51">
        <v>100.9</v>
      </c>
      <c r="AG51">
        <v>61.7</v>
      </c>
      <c r="AH51">
        <v>16.02</v>
      </c>
      <c r="AI51">
        <v>61.2</v>
      </c>
      <c r="AJ51">
        <v>96.5</v>
      </c>
      <c r="AM51">
        <v>82.4</v>
      </c>
      <c r="AN51">
        <v>58.3</v>
      </c>
      <c r="AO51">
        <v>48.6</v>
      </c>
      <c r="AP51">
        <v>74.099999999999994</v>
      </c>
      <c r="AS51">
        <v>66.8</v>
      </c>
      <c r="AT51">
        <v>46.7</v>
      </c>
      <c r="AU51">
        <v>7.82</v>
      </c>
      <c r="AV51">
        <v>52.9</v>
      </c>
      <c r="AY51">
        <v>166.5</v>
      </c>
      <c r="AZ51">
        <v>162.9</v>
      </c>
      <c r="BA51">
        <v>57.1</v>
      </c>
      <c r="BB51">
        <v>145.6</v>
      </c>
      <c r="BE51">
        <v>52.3</v>
      </c>
      <c r="BF51">
        <v>79.599999999999994</v>
      </c>
      <c r="BG51">
        <v>86.4</v>
      </c>
      <c r="BH51">
        <v>84.8</v>
      </c>
      <c r="BK51">
        <v>5.93</v>
      </c>
      <c r="BL51">
        <v>39.6</v>
      </c>
      <c r="BM51">
        <v>8.81</v>
      </c>
      <c r="BN51">
        <v>5.39</v>
      </c>
      <c r="BQ51">
        <v>57</v>
      </c>
      <c r="BR51">
        <v>52</v>
      </c>
      <c r="BS51">
        <v>129</v>
      </c>
      <c r="BT51">
        <v>9.3800000000000008</v>
      </c>
      <c r="BW51">
        <v>9.5500000000000007</v>
      </c>
      <c r="BX51">
        <v>10.039999999999999</v>
      </c>
      <c r="BY51">
        <v>63</v>
      </c>
      <c r="BZ51">
        <v>21.6</v>
      </c>
      <c r="CC51">
        <v>62.2</v>
      </c>
      <c r="CD51">
        <v>56</v>
      </c>
      <c r="CE51">
        <v>9.17</v>
      </c>
      <c r="CF51">
        <v>176</v>
      </c>
      <c r="CI51">
        <v>89.5</v>
      </c>
      <c r="CJ51">
        <v>50.6</v>
      </c>
      <c r="CK51">
        <v>42.9</v>
      </c>
      <c r="CL51">
        <v>161.6</v>
      </c>
      <c r="CO51">
        <v>57</v>
      </c>
      <c r="CP51">
        <v>49.3</v>
      </c>
      <c r="CQ51">
        <v>50</v>
      </c>
      <c r="CR51">
        <v>50.8</v>
      </c>
    </row>
    <row r="52" spans="1:156" x14ac:dyDescent="0.25">
      <c r="A52" s="6">
        <v>50</v>
      </c>
      <c r="AA52">
        <v>79.2</v>
      </c>
      <c r="AB52">
        <v>81.3</v>
      </c>
      <c r="AC52">
        <v>78.3</v>
      </c>
      <c r="AD52">
        <v>63.5</v>
      </c>
      <c r="AG52">
        <v>17.690000000000001</v>
      </c>
      <c r="AJ52">
        <v>100.6</v>
      </c>
      <c r="AM52">
        <v>14.2</v>
      </c>
      <c r="AN52">
        <v>67.599999999999994</v>
      </c>
      <c r="AO52">
        <v>78</v>
      </c>
      <c r="AP52">
        <v>58.4</v>
      </c>
      <c r="AS52">
        <v>15.31</v>
      </c>
      <c r="AT52">
        <v>19.11</v>
      </c>
      <c r="AU52">
        <v>74</v>
      </c>
      <c r="AV52">
        <v>42.2</v>
      </c>
      <c r="AY52">
        <v>74</v>
      </c>
      <c r="BA52">
        <v>84.5</v>
      </c>
      <c r="BB52">
        <v>166.2</v>
      </c>
      <c r="BE52">
        <v>155</v>
      </c>
      <c r="BF52">
        <v>89.4</v>
      </c>
      <c r="BG52">
        <v>183.9</v>
      </c>
      <c r="BH52">
        <v>61</v>
      </c>
      <c r="BK52">
        <v>5.62</v>
      </c>
      <c r="BL52">
        <v>16.78</v>
      </c>
      <c r="BM52">
        <v>80.400000000000006</v>
      </c>
      <c r="BN52">
        <v>8.14</v>
      </c>
      <c r="BQ52">
        <v>73.8</v>
      </c>
      <c r="BR52">
        <v>50.5</v>
      </c>
      <c r="BS52">
        <v>26</v>
      </c>
      <c r="BT52">
        <v>98.5</v>
      </c>
      <c r="BW52">
        <v>33</v>
      </c>
      <c r="BX52">
        <v>79.900000000000006</v>
      </c>
      <c r="BY52">
        <v>68.3</v>
      </c>
      <c r="BZ52">
        <v>154.19999999999999</v>
      </c>
      <c r="CC52">
        <v>72.400000000000006</v>
      </c>
      <c r="CD52">
        <v>73.5</v>
      </c>
      <c r="CE52">
        <v>76.900000000000006</v>
      </c>
      <c r="CF52">
        <v>81</v>
      </c>
      <c r="CI52">
        <v>47.8</v>
      </c>
      <c r="CJ52">
        <v>46.6</v>
      </c>
      <c r="CK52">
        <v>34.799999999999997</v>
      </c>
      <c r="CL52">
        <v>136.80000000000001</v>
      </c>
      <c r="CO52">
        <v>73.400000000000006</v>
      </c>
      <c r="CP52">
        <v>31.1</v>
      </c>
      <c r="CQ52">
        <v>34.6</v>
      </c>
      <c r="CR52">
        <v>51.3</v>
      </c>
    </row>
    <row r="53" spans="1:156" s="6" customFormat="1" x14ac:dyDescent="0.25">
      <c r="C53" s="6">
        <f>AVERAGE(C3:C52)</f>
        <v>17.660399999999999</v>
      </c>
      <c r="D53" s="6">
        <f>AVERAGE(D3:D52)</f>
        <v>15.558000000000002</v>
      </c>
      <c r="E53" s="6">
        <f>AVERAGE(E3:E52)</f>
        <v>54.225999999999992</v>
      </c>
      <c r="F53" s="6">
        <f>AVERAGE(F3:F52)</f>
        <v>66.312400000000011</v>
      </c>
      <c r="I53" s="6">
        <f>AVERAGE(I3:I52)</f>
        <v>66.679200000000023</v>
      </c>
      <c r="J53" s="6">
        <f>AVERAGE(J3:J52)</f>
        <v>43.919200000000004</v>
      </c>
      <c r="K53" s="6">
        <f>AVERAGE(K3:K52)</f>
        <v>49.621600000000008</v>
      </c>
      <c r="L53" s="6">
        <f>AVERAGE(L3:L52)</f>
        <v>55.808</v>
      </c>
      <c r="O53" s="6">
        <f>AVERAGE(O3:O52)</f>
        <v>39.088000000000001</v>
      </c>
      <c r="P53" s="6">
        <f>AVERAGE(P3:P52)</f>
        <v>23.370799999999999</v>
      </c>
      <c r="Q53" s="6">
        <f t="shared" ref="Q53" si="0">AVERAGE(Q3:Q52)</f>
        <v>39.826799999999999</v>
      </c>
      <c r="R53" s="6">
        <f t="shared" ref="R53" si="1">AVERAGE(R3:R52)</f>
        <v>50.189199999999992</v>
      </c>
      <c r="U53" s="6">
        <f>AVERAGE(U3:U52)</f>
        <v>33.141999999999996</v>
      </c>
      <c r="V53" s="6">
        <f>AVERAGE(V3:V52)</f>
        <v>38.818800000000003</v>
      </c>
      <c r="W53" s="6">
        <f>AVERAGE(W3:W52)</f>
        <v>32.294800000000002</v>
      </c>
      <c r="X53" s="6">
        <f>AVERAGE(X3:X52)</f>
        <v>37.477999999999994</v>
      </c>
      <c r="AA53" s="6">
        <f>AVERAGE(AA3:AA52)</f>
        <v>70.210800000000006</v>
      </c>
      <c r="AB53" s="6">
        <f>AVERAGE(AB3:AB52)</f>
        <v>68.554799999999972</v>
      </c>
      <c r="AC53" s="6">
        <f>AVERAGE(AC3:AC52)</f>
        <v>75.633999999999986</v>
      </c>
      <c r="AD53" s="6">
        <f>AVERAGE(AD3:AD52)</f>
        <v>46.320599999999992</v>
      </c>
      <c r="AG53" s="6">
        <f>AVERAGE(AG3:AG52)</f>
        <v>41.950600000000001</v>
      </c>
      <c r="AH53" s="6">
        <f>AVERAGE(AH3:AH52)</f>
        <v>82.791020408163263</v>
      </c>
      <c r="AI53" s="6">
        <f>AVERAGE(AI3:AI52)</f>
        <v>57.81</v>
      </c>
      <c r="AJ53" s="6">
        <f>AVERAGE(AJ3:AJ52)</f>
        <v>58.90079999999999</v>
      </c>
      <c r="AM53" s="6">
        <f>AVERAGE(AM3:AM52)</f>
        <v>65.803000000000026</v>
      </c>
      <c r="AN53" s="6">
        <f>AVERAGE(AN3:AN52)</f>
        <v>59.551999999999978</v>
      </c>
      <c r="AO53" s="6">
        <f>AVERAGE(AO3:AO52)</f>
        <v>65.93419999999999</v>
      </c>
      <c r="AP53" s="6">
        <f>AVERAGE(AP3:AP52)</f>
        <v>69.210599999999999</v>
      </c>
      <c r="AS53" s="6">
        <f>AVERAGE(AS3:AS52)</f>
        <v>47.845600000000005</v>
      </c>
      <c r="AT53" s="6">
        <f>AVERAGE(AT3:AT52)</f>
        <v>57.39739999999999</v>
      </c>
      <c r="AU53" s="6">
        <f>AVERAGE(AU3:AU52)</f>
        <v>47.786400000000015</v>
      </c>
      <c r="AV53" s="6">
        <f>AVERAGE(AV3:AV52)</f>
        <v>48.016399999999997</v>
      </c>
      <c r="AY53" s="6">
        <f>AVERAGE(AY3:AY52)</f>
        <v>167.38800000000006</v>
      </c>
      <c r="AZ53" s="6">
        <f>AVERAGE(AZ3:AZ52)</f>
        <v>120.20122448979589</v>
      </c>
      <c r="BA53" s="6">
        <f>AVERAGE(BA3:BA52)</f>
        <v>93.541999999999973</v>
      </c>
      <c r="BB53" s="6">
        <f>AVERAGE(BB3:BB52)</f>
        <v>118.4092</v>
      </c>
      <c r="BE53" s="6">
        <f>AVERAGE(BE3:BE52)</f>
        <v>104.51580000000004</v>
      </c>
      <c r="BF53" s="6">
        <f>AVERAGE(BF3:BF52)</f>
        <v>103.0538</v>
      </c>
      <c r="BG53" s="6">
        <f>AVERAGE(BG3:BG52)</f>
        <v>99.419999999999959</v>
      </c>
      <c r="BH53" s="6">
        <f>AVERAGE(BH3:BH52)</f>
        <v>98.05740000000003</v>
      </c>
      <c r="BK53" s="6">
        <f>AVERAGE(BK3:BK52)</f>
        <v>45.249200000000002</v>
      </c>
      <c r="BL53" s="6">
        <f>AVERAGE(BL3:BL52)</f>
        <v>68.729399999999998</v>
      </c>
      <c r="BM53" s="6">
        <f>AVERAGE(BM3:BM52)</f>
        <v>65.917600000000007</v>
      </c>
      <c r="BN53" s="6">
        <f>AVERAGE(BN3:BN52)</f>
        <v>34.077800000000003</v>
      </c>
      <c r="BQ53" s="6">
        <f t="shared" ref="BQ53:DP53" si="2">AVERAGE(BQ3:BQ52)</f>
        <v>51.222999999999999</v>
      </c>
      <c r="BR53" s="6">
        <f t="shared" si="2"/>
        <v>46.0946</v>
      </c>
      <c r="BS53" s="6">
        <f t="shared" si="2"/>
        <v>67.741600000000005</v>
      </c>
      <c r="BT53" s="6">
        <f t="shared" si="2"/>
        <v>76.560200000000009</v>
      </c>
      <c r="BW53" s="6">
        <f t="shared" si="2"/>
        <v>70.349600000000024</v>
      </c>
      <c r="BX53" s="6">
        <f t="shared" si="2"/>
        <v>48.019400000000005</v>
      </c>
      <c r="BY53" s="6">
        <f t="shared" si="2"/>
        <v>57.143599999999985</v>
      </c>
      <c r="BZ53" s="6">
        <f t="shared" si="2"/>
        <v>51.045999999999992</v>
      </c>
      <c r="CC53" s="6">
        <f t="shared" si="2"/>
        <v>46.356400000000001</v>
      </c>
      <c r="CD53" s="6">
        <f t="shared" si="2"/>
        <v>47.218199999999996</v>
      </c>
      <c r="CE53" s="6">
        <f t="shared" si="2"/>
        <v>52.492599999999996</v>
      </c>
      <c r="CF53" s="6">
        <f t="shared" si="2"/>
        <v>59.723800000000011</v>
      </c>
      <c r="CI53" s="6">
        <f t="shared" si="2"/>
        <v>65.433000000000007</v>
      </c>
      <c r="CJ53" s="6">
        <f t="shared" si="2"/>
        <v>85.311000000000021</v>
      </c>
      <c r="CK53" s="6">
        <f t="shared" si="2"/>
        <v>84.746000000000009</v>
      </c>
      <c r="CL53" s="6">
        <f t="shared" si="2"/>
        <v>83.395799999999994</v>
      </c>
      <c r="CO53" s="6">
        <f t="shared" si="2"/>
        <v>59.702600000000011</v>
      </c>
      <c r="CP53" s="6">
        <f t="shared" si="2"/>
        <v>71.524799999999999</v>
      </c>
      <c r="CQ53" s="6">
        <f t="shared" si="2"/>
        <v>84.313000000000017</v>
      </c>
      <c r="CR53" s="6">
        <f t="shared" si="2"/>
        <v>75.188000000000002</v>
      </c>
      <c r="CU53" s="6">
        <f>AVERAGE(CU3:CU52)</f>
        <v>96.620000000000019</v>
      </c>
      <c r="CV53" s="6">
        <f t="shared" si="2"/>
        <v>87.545600000000007</v>
      </c>
      <c r="CW53" s="6">
        <f t="shared" si="2"/>
        <v>104.12399999999998</v>
      </c>
      <c r="CX53" s="6">
        <f t="shared" si="2"/>
        <v>129.48800000000003</v>
      </c>
      <c r="DA53" s="6">
        <f t="shared" si="2"/>
        <v>83.963999999999999</v>
      </c>
      <c r="DB53" s="6">
        <f t="shared" si="2"/>
        <v>93.275999999999982</v>
      </c>
      <c r="DC53" s="6">
        <f t="shared" si="2"/>
        <v>94.88</v>
      </c>
      <c r="DD53" s="6">
        <f t="shared" si="2"/>
        <v>90.472000000000008</v>
      </c>
      <c r="DG53" s="6">
        <f t="shared" si="2"/>
        <v>62.488799999999998</v>
      </c>
      <c r="DH53" s="6">
        <f t="shared" si="2"/>
        <v>86.318799999999996</v>
      </c>
      <c r="DI53" s="6">
        <f t="shared" si="2"/>
        <v>65.689599999999999</v>
      </c>
      <c r="DJ53" s="6">
        <f t="shared" si="2"/>
        <v>53.738799999999991</v>
      </c>
      <c r="DM53" s="6">
        <f t="shared" si="2"/>
        <v>42.767199999999995</v>
      </c>
      <c r="DN53" s="6">
        <f t="shared" si="2"/>
        <v>48.568400000000004</v>
      </c>
      <c r="DO53" s="6">
        <f t="shared" si="2"/>
        <v>58.001999999999995</v>
      </c>
      <c r="DP53" s="6">
        <f t="shared" si="2"/>
        <v>46.454399999999985</v>
      </c>
      <c r="EE53" s="6">
        <f t="shared" ref="EE53:EZ53" si="3">AVERAGE(EE3:EE52)</f>
        <v>102.676</v>
      </c>
      <c r="EF53" s="6">
        <f t="shared" si="3"/>
        <v>110.34</v>
      </c>
      <c r="EG53" s="6">
        <f t="shared" si="3"/>
        <v>82.429599999999994</v>
      </c>
      <c r="EH53" s="6">
        <f t="shared" si="3"/>
        <v>107.72879999999999</v>
      </c>
      <c r="EK53" s="6">
        <f t="shared" si="3"/>
        <v>91.527999999999992</v>
      </c>
      <c r="EL53" s="6">
        <f t="shared" si="3"/>
        <v>93.8536</v>
      </c>
      <c r="EM53" s="6">
        <f t="shared" si="3"/>
        <v>126.38800000000001</v>
      </c>
      <c r="EN53" s="6">
        <f t="shared" si="3"/>
        <v>97.572799999999987</v>
      </c>
      <c r="EQ53" s="6">
        <f t="shared" si="3"/>
        <v>97.315200000000004</v>
      </c>
      <c r="ER53" s="6">
        <f t="shared" si="3"/>
        <v>67.278000000000006</v>
      </c>
      <c r="ES53" s="6">
        <f t="shared" si="3"/>
        <v>76.420799999999986</v>
      </c>
      <c r="ET53" s="6">
        <f t="shared" si="3"/>
        <v>66.967200000000005</v>
      </c>
      <c r="EW53" s="6">
        <f t="shared" si="3"/>
        <v>96.121999999999986</v>
      </c>
      <c r="EX53" s="6">
        <f t="shared" si="3"/>
        <v>85.664400000000001</v>
      </c>
      <c r="EY53" s="6">
        <f t="shared" si="3"/>
        <v>115.708</v>
      </c>
      <c r="EZ53" s="6">
        <f t="shared" si="3"/>
        <v>98.713600000000028</v>
      </c>
    </row>
    <row r="54" spans="1:156" x14ac:dyDescent="0.25">
      <c r="A54" t="s">
        <v>93</v>
      </c>
      <c r="C54">
        <v>0.78</v>
      </c>
      <c r="D54">
        <v>0.77</v>
      </c>
      <c r="E54">
        <v>0.7</v>
      </c>
      <c r="F54">
        <v>0.55000000000000004</v>
      </c>
      <c r="I54">
        <v>2.0299999999999998</v>
      </c>
      <c r="J54">
        <v>2.38</v>
      </c>
      <c r="K54">
        <v>6</v>
      </c>
      <c r="L54">
        <v>3</v>
      </c>
      <c r="O54">
        <v>3.58</v>
      </c>
      <c r="P54">
        <v>5.46</v>
      </c>
      <c r="Q54">
        <v>3.59</v>
      </c>
      <c r="R54">
        <v>9.15</v>
      </c>
      <c r="U54">
        <v>3.11</v>
      </c>
      <c r="V54">
        <v>1.61</v>
      </c>
      <c r="W54">
        <v>1.63</v>
      </c>
      <c r="X54">
        <v>1.57</v>
      </c>
      <c r="AA54">
        <v>3.86</v>
      </c>
      <c r="AB54">
        <v>3.11</v>
      </c>
      <c r="AC54">
        <v>6.84</v>
      </c>
      <c r="AD54">
        <v>17.38</v>
      </c>
      <c r="AG54">
        <v>13.12</v>
      </c>
      <c r="AH54">
        <v>7.61</v>
      </c>
      <c r="AI54">
        <v>8.2799999999999994</v>
      </c>
      <c r="AJ54">
        <v>8.39</v>
      </c>
      <c r="AM54">
        <v>8.24</v>
      </c>
      <c r="AN54">
        <v>7.04</v>
      </c>
      <c r="AO54">
        <v>8.0399999999999991</v>
      </c>
      <c r="AP54">
        <v>9.16</v>
      </c>
      <c r="AS54">
        <v>6.65</v>
      </c>
      <c r="AT54">
        <v>5.28</v>
      </c>
      <c r="AU54">
        <v>5.83</v>
      </c>
      <c r="AV54">
        <v>5.98</v>
      </c>
      <c r="AY54">
        <v>7.67</v>
      </c>
      <c r="AZ54">
        <v>10.7</v>
      </c>
      <c r="BA54">
        <v>10.199999999999999</v>
      </c>
      <c r="BB54">
        <v>7.36</v>
      </c>
      <c r="BE54">
        <v>17.54</v>
      </c>
      <c r="BF54">
        <v>20.6</v>
      </c>
      <c r="BG54">
        <v>6.73</v>
      </c>
      <c r="BH54">
        <v>8.4499999999999993</v>
      </c>
      <c r="BK54">
        <v>4.26</v>
      </c>
      <c r="BL54">
        <v>6.9</v>
      </c>
      <c r="BM54">
        <v>5.0999999999999996</v>
      </c>
      <c r="BN54">
        <v>5.77</v>
      </c>
      <c r="BQ54">
        <v>6.88</v>
      </c>
      <c r="BR54">
        <v>6.8</v>
      </c>
      <c r="BS54">
        <v>5</v>
      </c>
      <c r="BT54">
        <v>6.18</v>
      </c>
      <c r="BW54">
        <v>10.02</v>
      </c>
      <c r="BX54">
        <v>10.97</v>
      </c>
      <c r="BY54">
        <v>10.02</v>
      </c>
      <c r="BZ54">
        <v>6.43</v>
      </c>
      <c r="CC54">
        <v>10.07</v>
      </c>
      <c r="CD54">
        <v>7.26</v>
      </c>
      <c r="CE54">
        <v>9.5299999999999994</v>
      </c>
      <c r="CF54">
        <v>14.67</v>
      </c>
      <c r="CI54">
        <v>16.5</v>
      </c>
      <c r="CJ54">
        <v>19.03</v>
      </c>
      <c r="CK54">
        <v>9.7100000000000009</v>
      </c>
      <c r="CL54">
        <v>16.7</v>
      </c>
      <c r="CO54">
        <v>8.9499999999999993</v>
      </c>
      <c r="CP54">
        <v>10.71</v>
      </c>
      <c r="CQ54">
        <v>8.6999999999999993</v>
      </c>
      <c r="CR54">
        <v>10.38</v>
      </c>
      <c r="CU54">
        <v>5.72</v>
      </c>
      <c r="CV54">
        <v>5.0999999999999996</v>
      </c>
      <c r="CW54">
        <v>5</v>
      </c>
      <c r="CX54">
        <v>7.75</v>
      </c>
      <c r="DA54">
        <v>9.5399999999999991</v>
      </c>
      <c r="DB54">
        <v>6.26</v>
      </c>
      <c r="DC54">
        <v>4.7</v>
      </c>
      <c r="DD54">
        <v>6.17</v>
      </c>
      <c r="DG54">
        <v>3.5</v>
      </c>
      <c r="DH54">
        <v>6.42</v>
      </c>
      <c r="DI54">
        <v>2.96</v>
      </c>
      <c r="DJ54">
        <v>8.36</v>
      </c>
      <c r="DM54">
        <v>4.22</v>
      </c>
      <c r="DN54">
        <v>2.71</v>
      </c>
      <c r="DO54">
        <v>11.34</v>
      </c>
      <c r="DP54">
        <v>6.22</v>
      </c>
      <c r="EE54">
        <v>4.12</v>
      </c>
      <c r="EF54">
        <v>2.84</v>
      </c>
      <c r="EG54">
        <v>2.76</v>
      </c>
      <c r="EH54">
        <v>2.76</v>
      </c>
      <c r="EK54">
        <v>16.62</v>
      </c>
      <c r="EL54">
        <v>4.43</v>
      </c>
      <c r="EM54">
        <v>3.57</v>
      </c>
      <c r="EN54">
        <v>17.46</v>
      </c>
      <c r="EQ54">
        <v>2.82</v>
      </c>
      <c r="ER54">
        <v>5.41</v>
      </c>
      <c r="ES54">
        <v>3.32</v>
      </c>
      <c r="ET54">
        <v>4.3899999999999997</v>
      </c>
      <c r="EW54">
        <v>5.76</v>
      </c>
      <c r="EX54">
        <v>12.13</v>
      </c>
      <c r="EY54">
        <v>3.15</v>
      </c>
      <c r="EZ54">
        <v>3.39</v>
      </c>
    </row>
    <row r="55" spans="1:156" x14ac:dyDescent="0.25">
      <c r="A55" t="s">
        <v>93</v>
      </c>
      <c r="C55">
        <v>0.83</v>
      </c>
      <c r="D55">
        <v>0.56999999999999995</v>
      </c>
      <c r="E55">
        <v>0.71</v>
      </c>
      <c r="F55">
        <v>0.74</v>
      </c>
      <c r="I55">
        <v>4.34</v>
      </c>
      <c r="J55">
        <v>4.33</v>
      </c>
      <c r="K55">
        <v>3.53</v>
      </c>
      <c r="L55">
        <v>4.34</v>
      </c>
      <c r="O55">
        <v>3.77</v>
      </c>
      <c r="P55">
        <v>8.31</v>
      </c>
      <c r="Q55">
        <v>6.15</v>
      </c>
      <c r="R55">
        <v>6.5</v>
      </c>
      <c r="U55">
        <v>1.67</v>
      </c>
      <c r="V55">
        <v>1.65</v>
      </c>
      <c r="W55">
        <v>1.64</v>
      </c>
      <c r="X55">
        <v>1.61</v>
      </c>
      <c r="AA55">
        <v>12.19</v>
      </c>
      <c r="AB55">
        <v>8.1</v>
      </c>
      <c r="AC55">
        <v>8.08</v>
      </c>
      <c r="AD55">
        <v>12.09</v>
      </c>
      <c r="AG55">
        <v>14.22</v>
      </c>
      <c r="AH55">
        <v>9.2100000000000009</v>
      </c>
      <c r="AI55">
        <v>5.42</v>
      </c>
      <c r="AJ55">
        <v>9.82</v>
      </c>
      <c r="AM55">
        <v>10.7</v>
      </c>
      <c r="AN55">
        <v>6.55</v>
      </c>
      <c r="AO55">
        <v>4.75</v>
      </c>
      <c r="AP55">
        <v>6.36</v>
      </c>
      <c r="AS55">
        <v>6.17</v>
      </c>
      <c r="AT55">
        <v>6.91</v>
      </c>
      <c r="AU55">
        <v>6.8</v>
      </c>
      <c r="AV55">
        <v>7.27</v>
      </c>
      <c r="AY55">
        <v>7.56</v>
      </c>
      <c r="AZ55">
        <v>6.67</v>
      </c>
      <c r="BA55">
        <v>12.76</v>
      </c>
      <c r="BB55">
        <v>7.13</v>
      </c>
      <c r="BE55">
        <v>12.87</v>
      </c>
      <c r="BF55">
        <v>9.1199999999999992</v>
      </c>
      <c r="BG55">
        <v>4.32</v>
      </c>
      <c r="BH55">
        <v>17.559999999999999</v>
      </c>
      <c r="BK55">
        <v>3.95</v>
      </c>
      <c r="BL55">
        <v>8.39</v>
      </c>
      <c r="BM55">
        <v>4.4800000000000004</v>
      </c>
      <c r="BN55">
        <v>3.56</v>
      </c>
      <c r="BQ55">
        <v>6.35</v>
      </c>
      <c r="BR55">
        <v>9.81</v>
      </c>
      <c r="BS55">
        <v>10.36</v>
      </c>
      <c r="BT55">
        <v>4.47</v>
      </c>
      <c r="BW55">
        <v>8.9</v>
      </c>
      <c r="BX55">
        <v>8.66</v>
      </c>
      <c r="BY55">
        <v>6.09</v>
      </c>
      <c r="BZ55">
        <v>7.26</v>
      </c>
      <c r="CC55">
        <v>11.68</v>
      </c>
      <c r="CD55">
        <v>8.14</v>
      </c>
      <c r="CE55">
        <v>7.07</v>
      </c>
      <c r="CF55">
        <v>12.28</v>
      </c>
      <c r="CI55">
        <v>8.08</v>
      </c>
      <c r="CJ55">
        <v>10.35</v>
      </c>
      <c r="CK55">
        <v>11.07</v>
      </c>
      <c r="CL55">
        <v>16.98</v>
      </c>
      <c r="CO55">
        <v>10.119999999999999</v>
      </c>
      <c r="CP55">
        <v>10.85</v>
      </c>
      <c r="CQ55">
        <v>10.4</v>
      </c>
      <c r="CR55">
        <v>7.83</v>
      </c>
      <c r="CU55">
        <v>12.72</v>
      </c>
      <c r="CV55">
        <v>5.07</v>
      </c>
      <c r="CW55">
        <v>4.21</v>
      </c>
      <c r="CX55">
        <v>6.6</v>
      </c>
      <c r="DA55">
        <v>6.13</v>
      </c>
      <c r="DB55">
        <v>6.12</v>
      </c>
      <c r="DC55">
        <v>8.73</v>
      </c>
      <c r="DD55">
        <v>6.7</v>
      </c>
      <c r="DG55">
        <v>2.93</v>
      </c>
      <c r="DH55">
        <v>8.43</v>
      </c>
      <c r="DI55">
        <v>2.87</v>
      </c>
      <c r="DJ55">
        <v>6.35</v>
      </c>
      <c r="DM55">
        <v>11.01</v>
      </c>
      <c r="DN55">
        <v>2.69</v>
      </c>
      <c r="DO55">
        <v>4.51</v>
      </c>
      <c r="DP55">
        <v>3.03</v>
      </c>
      <c r="EE55">
        <v>3.26</v>
      </c>
      <c r="EF55">
        <v>2.7</v>
      </c>
      <c r="EG55">
        <v>2.69</v>
      </c>
      <c r="EH55">
        <v>3.35</v>
      </c>
      <c r="EK55">
        <v>24.1</v>
      </c>
      <c r="EL55">
        <v>8.8699999999999992</v>
      </c>
      <c r="EM55">
        <v>7.88</v>
      </c>
      <c r="EN55">
        <v>24.4</v>
      </c>
      <c r="EQ55">
        <v>3.43</v>
      </c>
      <c r="ER55">
        <v>3.66</v>
      </c>
      <c r="ES55">
        <v>3.44</v>
      </c>
      <c r="ET55">
        <v>6.24</v>
      </c>
      <c r="EW55">
        <v>16</v>
      </c>
      <c r="EX55">
        <v>3.7</v>
      </c>
      <c r="EY55">
        <v>2.82</v>
      </c>
      <c r="EZ55">
        <v>5.4</v>
      </c>
    </row>
    <row r="56" spans="1:156" x14ac:dyDescent="0.25">
      <c r="C56">
        <f>AVERAGE(C54:C55)</f>
        <v>0.80499999999999994</v>
      </c>
      <c r="D56" s="6">
        <f>AVERAGE(D54:D55)</f>
        <v>0.66999999999999993</v>
      </c>
      <c r="E56" s="6">
        <f>AVERAGE(E54:E55)</f>
        <v>0.70499999999999996</v>
      </c>
      <c r="F56" s="6">
        <f>AVERAGE(F54:F55)</f>
        <v>0.64500000000000002</v>
      </c>
      <c r="G56" s="6"/>
      <c r="H56" s="6"/>
      <c r="I56" s="6">
        <f>AVERAGE(I54:I55)</f>
        <v>3.1849999999999996</v>
      </c>
      <c r="J56" s="6">
        <f>AVERAGE(J54:J55)</f>
        <v>3.355</v>
      </c>
      <c r="K56" s="6">
        <f>AVERAGE(K54:K55)</f>
        <v>4.7649999999999997</v>
      </c>
      <c r="L56" s="6">
        <f>AVERAGE(L54:L55)</f>
        <v>3.67</v>
      </c>
      <c r="M56" s="6"/>
      <c r="N56" s="6"/>
      <c r="O56" s="6">
        <f t="shared" ref="O56" si="4">AVERAGE(O54:O55)</f>
        <v>3.6749999999999998</v>
      </c>
      <c r="P56" s="6">
        <f t="shared" ref="P56" si="5">AVERAGE(P54:P55)</f>
        <v>6.8849999999999998</v>
      </c>
      <c r="Q56" s="6">
        <f t="shared" ref="Q56" si="6">AVERAGE(Q54:Q55)</f>
        <v>4.87</v>
      </c>
      <c r="R56" s="6">
        <f t="shared" ref="R56" si="7">AVERAGE(R54:R55)</f>
        <v>7.8250000000000002</v>
      </c>
      <c r="S56" s="6"/>
      <c r="T56" s="6"/>
      <c r="U56" s="6">
        <f>AVERAGE(U54:U55)</f>
        <v>2.3899999999999997</v>
      </c>
      <c r="V56" s="6">
        <f>AVERAGE(V54:V55)</f>
        <v>1.63</v>
      </c>
      <c r="W56" s="6">
        <f>AVERAGE(W54:W55)</f>
        <v>1.6349999999999998</v>
      </c>
      <c r="X56" s="6">
        <f>AVERAGE(X54:X55)</f>
        <v>1.59</v>
      </c>
      <c r="Y56" s="6"/>
      <c r="Z56" s="6"/>
      <c r="AA56" s="6">
        <f>AVERAGE(AA54:AA55)</f>
        <v>8.0250000000000004</v>
      </c>
      <c r="AB56" s="6">
        <f>AVERAGE(AB54:AB55)</f>
        <v>5.6049999999999995</v>
      </c>
      <c r="AC56" s="6">
        <f>AVERAGE(AC54:AC55)</f>
        <v>7.46</v>
      </c>
      <c r="AD56" s="6">
        <f>AVERAGE(AD54:AD55)</f>
        <v>14.734999999999999</v>
      </c>
      <c r="AE56" s="6"/>
      <c r="AF56" s="6"/>
      <c r="AG56" s="6">
        <f>AVERAGE(AG54:AG55)</f>
        <v>13.67</v>
      </c>
      <c r="AH56" s="6">
        <f>AVERAGE(AH54:AH55)</f>
        <v>8.41</v>
      </c>
      <c r="AI56" s="6">
        <f>AVERAGE(AI54:AI55)</f>
        <v>6.85</v>
      </c>
      <c r="AJ56" s="6">
        <f>AVERAGE(AJ54:AJ55)</f>
        <v>9.1050000000000004</v>
      </c>
      <c r="AK56" s="6"/>
      <c r="AL56" s="6"/>
      <c r="AM56" s="6">
        <f>AVERAGE(AM54:AM55)</f>
        <v>9.4699999999999989</v>
      </c>
      <c r="AN56" s="6">
        <f>AVERAGE(AN54:AN55)</f>
        <v>6.7949999999999999</v>
      </c>
      <c r="AO56" s="6">
        <f>AVERAGE(AO54:AO55)</f>
        <v>6.3949999999999996</v>
      </c>
      <c r="AP56" s="6">
        <f>AVERAGE(AP54:AP55)</f>
        <v>7.76</v>
      </c>
      <c r="AQ56" s="6"/>
      <c r="AR56" s="6"/>
      <c r="AS56" s="6">
        <f>AVERAGE(AS54:AS55)</f>
        <v>6.41</v>
      </c>
      <c r="AT56" s="6">
        <f>AVERAGE(AT54:AT55)</f>
        <v>6.0950000000000006</v>
      </c>
      <c r="AU56" s="6">
        <f>AVERAGE(AU54:AU55)</f>
        <v>6.3149999999999995</v>
      </c>
      <c r="AV56" s="6">
        <f>AVERAGE(AV54:AV55)</f>
        <v>6.625</v>
      </c>
      <c r="AW56" s="6"/>
      <c r="AX56" s="6"/>
      <c r="AY56" s="6">
        <f>AVERAGE(AY54:AY55)</f>
        <v>7.6150000000000002</v>
      </c>
      <c r="AZ56" s="6">
        <f>AVERAGE(AZ54:AZ55)</f>
        <v>8.6849999999999987</v>
      </c>
      <c r="BA56" s="6">
        <f>AVERAGE(BA54:BA55)</f>
        <v>11.48</v>
      </c>
      <c r="BB56" s="6">
        <f>AVERAGE(BB54:BB55)</f>
        <v>7.2450000000000001</v>
      </c>
      <c r="BC56" s="6"/>
      <c r="BD56" s="6"/>
      <c r="BE56" s="6">
        <f>AVERAGE(BE54:BE55)</f>
        <v>15.204999999999998</v>
      </c>
      <c r="BF56" s="6">
        <f>AVERAGE(BF54:BF55)</f>
        <v>14.86</v>
      </c>
      <c r="BG56" s="6">
        <f>AVERAGE(BG54:BG55)</f>
        <v>5.5250000000000004</v>
      </c>
      <c r="BH56" s="6">
        <f>AVERAGE(BH54:BH55)</f>
        <v>13.004999999999999</v>
      </c>
      <c r="BI56" s="6"/>
      <c r="BJ56" s="6"/>
      <c r="BK56" s="6">
        <f>AVERAGE(BK54:BK55)</f>
        <v>4.1050000000000004</v>
      </c>
      <c r="BL56" s="6">
        <f>AVERAGE(BL54:BL55)</f>
        <v>7.6450000000000005</v>
      </c>
      <c r="BM56" s="6">
        <f>AVERAGE(BM54:BM55)</f>
        <v>4.79</v>
      </c>
      <c r="BN56" s="6">
        <f>AVERAGE(BN54:BN55)</f>
        <v>4.665</v>
      </c>
      <c r="BO56" s="6"/>
      <c r="BP56" s="6"/>
      <c r="BQ56" s="6">
        <f t="shared" ref="BQ56:DP56" si="8">AVERAGE(BQ54:BQ55)</f>
        <v>6.6150000000000002</v>
      </c>
      <c r="BR56" s="6">
        <f t="shared" si="8"/>
        <v>8.3049999999999997</v>
      </c>
      <c r="BS56" s="6">
        <f t="shared" si="8"/>
        <v>7.68</v>
      </c>
      <c r="BT56" s="6">
        <f t="shared" si="8"/>
        <v>5.3249999999999993</v>
      </c>
      <c r="BU56" s="6"/>
      <c r="BV56" s="6"/>
      <c r="BW56" s="6">
        <f t="shared" si="8"/>
        <v>9.4600000000000009</v>
      </c>
      <c r="BX56" s="6">
        <f t="shared" si="8"/>
        <v>9.8150000000000013</v>
      </c>
      <c r="BY56" s="6">
        <f t="shared" si="8"/>
        <v>8.0549999999999997</v>
      </c>
      <c r="BZ56" s="6">
        <f t="shared" si="8"/>
        <v>6.8449999999999998</v>
      </c>
      <c r="CA56" s="6"/>
      <c r="CB56" s="6"/>
      <c r="CC56" s="6">
        <f t="shared" si="8"/>
        <v>10.875</v>
      </c>
      <c r="CD56" s="6">
        <f t="shared" si="8"/>
        <v>7.7</v>
      </c>
      <c r="CE56" s="6">
        <f t="shared" si="8"/>
        <v>8.3000000000000007</v>
      </c>
      <c r="CF56" s="6">
        <f t="shared" si="8"/>
        <v>13.475</v>
      </c>
      <c r="CG56" s="6"/>
      <c r="CH56" s="6"/>
      <c r="CI56" s="6">
        <f t="shared" si="8"/>
        <v>12.29</v>
      </c>
      <c r="CJ56" s="6">
        <f t="shared" si="8"/>
        <v>14.690000000000001</v>
      </c>
      <c r="CK56" s="6">
        <f t="shared" si="8"/>
        <v>10.39</v>
      </c>
      <c r="CL56" s="6">
        <f t="shared" si="8"/>
        <v>16.84</v>
      </c>
      <c r="CM56" s="6"/>
      <c r="CN56" s="6"/>
      <c r="CO56" s="6">
        <f t="shared" si="8"/>
        <v>9.5350000000000001</v>
      </c>
      <c r="CP56" s="6">
        <f t="shared" si="8"/>
        <v>10.780000000000001</v>
      </c>
      <c r="CQ56" s="6">
        <f t="shared" si="8"/>
        <v>9.5500000000000007</v>
      </c>
      <c r="CR56" s="6">
        <f t="shared" si="8"/>
        <v>9.1050000000000004</v>
      </c>
      <c r="CS56" s="6"/>
      <c r="CT56" s="6"/>
      <c r="CU56" s="6">
        <f t="shared" si="8"/>
        <v>9.2200000000000006</v>
      </c>
      <c r="CV56" s="6">
        <f t="shared" si="8"/>
        <v>5.085</v>
      </c>
      <c r="CW56" s="6">
        <f t="shared" si="8"/>
        <v>4.6050000000000004</v>
      </c>
      <c r="CX56" s="6">
        <f t="shared" si="8"/>
        <v>7.1749999999999998</v>
      </c>
      <c r="CY56" s="6"/>
      <c r="CZ56" s="6"/>
      <c r="DA56" s="6">
        <f t="shared" si="8"/>
        <v>7.8349999999999991</v>
      </c>
      <c r="DB56" s="6">
        <f t="shared" si="8"/>
        <v>6.1899999999999995</v>
      </c>
      <c r="DC56" s="6">
        <f t="shared" si="8"/>
        <v>6.7149999999999999</v>
      </c>
      <c r="DD56" s="6">
        <f t="shared" si="8"/>
        <v>6.4350000000000005</v>
      </c>
      <c r="DE56" s="6"/>
      <c r="DF56" s="6"/>
      <c r="DG56" s="6">
        <f t="shared" si="8"/>
        <v>3.2149999999999999</v>
      </c>
      <c r="DH56" s="6">
        <f t="shared" si="8"/>
        <v>7.4249999999999998</v>
      </c>
      <c r="DI56" s="6">
        <f t="shared" si="8"/>
        <v>2.915</v>
      </c>
      <c r="DJ56" s="6">
        <f t="shared" si="8"/>
        <v>7.3549999999999995</v>
      </c>
      <c r="DK56" s="6"/>
      <c r="DL56" s="6"/>
      <c r="DM56" s="6">
        <f t="shared" si="8"/>
        <v>7.6150000000000002</v>
      </c>
      <c r="DN56" s="6">
        <f t="shared" si="8"/>
        <v>2.7</v>
      </c>
      <c r="DO56" s="6">
        <f t="shared" si="8"/>
        <v>7.9249999999999998</v>
      </c>
      <c r="DP56" s="6">
        <f t="shared" si="8"/>
        <v>4.625</v>
      </c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>
        <f t="shared" ref="EE56:EZ56" si="9">AVERAGE(EE54:EE55)</f>
        <v>3.69</v>
      </c>
      <c r="EF56" s="6">
        <f t="shared" si="9"/>
        <v>2.77</v>
      </c>
      <c r="EG56" s="6">
        <f t="shared" si="9"/>
        <v>2.7249999999999996</v>
      </c>
      <c r="EH56" s="6">
        <f t="shared" si="9"/>
        <v>3.0549999999999997</v>
      </c>
      <c r="EI56" s="6"/>
      <c r="EJ56" s="6"/>
      <c r="EK56" s="6">
        <f t="shared" si="9"/>
        <v>20.36</v>
      </c>
      <c r="EL56" s="6">
        <f t="shared" si="9"/>
        <v>6.6499999999999995</v>
      </c>
      <c r="EM56" s="6">
        <f t="shared" si="9"/>
        <v>5.7249999999999996</v>
      </c>
      <c r="EN56" s="6">
        <f t="shared" si="9"/>
        <v>20.93</v>
      </c>
      <c r="EO56" s="6"/>
      <c r="EP56" s="6"/>
      <c r="EQ56" s="6">
        <f t="shared" si="9"/>
        <v>3.125</v>
      </c>
      <c r="ER56" s="6">
        <f t="shared" si="9"/>
        <v>4.5350000000000001</v>
      </c>
      <c r="ES56" s="6">
        <f t="shared" si="9"/>
        <v>3.38</v>
      </c>
      <c r="ET56" s="6">
        <f t="shared" si="9"/>
        <v>5.3149999999999995</v>
      </c>
      <c r="EU56" s="6"/>
      <c r="EV56" s="6"/>
      <c r="EW56" s="6">
        <f t="shared" si="9"/>
        <v>10.879999999999999</v>
      </c>
      <c r="EX56" s="6">
        <f t="shared" si="9"/>
        <v>7.9150000000000009</v>
      </c>
      <c r="EY56" s="6">
        <f t="shared" si="9"/>
        <v>2.9849999999999999</v>
      </c>
      <c r="EZ56" s="6">
        <f t="shared" si="9"/>
        <v>4.3950000000000005</v>
      </c>
    </row>
    <row r="58" spans="1:156" x14ac:dyDescent="0.25">
      <c r="B58" t="s">
        <v>0</v>
      </c>
      <c r="C58" t="s">
        <v>8</v>
      </c>
      <c r="D58" t="s">
        <v>9</v>
      </c>
      <c r="E58" t="s">
        <v>10</v>
      </c>
      <c r="F58" t="s">
        <v>11</v>
      </c>
      <c r="G58" t="s">
        <v>108</v>
      </c>
      <c r="H58" t="s">
        <v>2</v>
      </c>
      <c r="N58" t="s">
        <v>4</v>
      </c>
      <c r="T58" t="s">
        <v>5</v>
      </c>
      <c r="Z58" t="s">
        <v>21</v>
      </c>
      <c r="AF58" t="s">
        <v>22</v>
      </c>
    </row>
    <row r="59" spans="1:156" x14ac:dyDescent="0.25">
      <c r="B59" s="6" t="s">
        <v>95</v>
      </c>
      <c r="C59">
        <f>(C53-C56)/C2</f>
        <v>3.6562689804772233</v>
      </c>
      <c r="D59" s="6">
        <f>(D53-D56)/D2</f>
        <v>3.2365217391304353</v>
      </c>
      <c r="E59" s="6">
        <f>(E53-E56)/E2</f>
        <v>11.609761388286332</v>
      </c>
      <c r="F59" s="6">
        <f>(F53-F56)/F2</f>
        <v>14.27552173913044</v>
      </c>
      <c r="G59" s="6">
        <f>AVERAGE(C59:F59)</f>
        <v>8.1945184617561075</v>
      </c>
      <c r="H59" s="6" t="s">
        <v>99</v>
      </c>
      <c r="I59" s="6">
        <f>(I53-I56)/I2</f>
        <v>14.630000000000006</v>
      </c>
      <c r="J59" s="6">
        <f>(J53-J56)/J2</f>
        <v>9.368175519630487</v>
      </c>
      <c r="K59" s="6">
        <f>(K53-K56)/K2</f>
        <v>12.707252124645896</v>
      </c>
      <c r="L59" s="6">
        <f>(L53-L56)/L2</f>
        <v>12.013364055299538</v>
      </c>
      <c r="M59" s="6"/>
      <c r="N59" s="6" t="s">
        <v>100</v>
      </c>
      <c r="O59" s="6">
        <f>(O53-O56)/O2</f>
        <v>10.763829787234043</v>
      </c>
      <c r="P59" s="6">
        <f>(P53-P56)/P2</f>
        <v>5.0261585365853652</v>
      </c>
      <c r="Q59" s="6">
        <f>(Q53-Q56)/Q2</f>
        <v>10.625167173252279</v>
      </c>
      <c r="R59" s="6">
        <f>(R53-R56)/R2</f>
        <v>12.91591463414634</v>
      </c>
      <c r="S59" s="6"/>
      <c r="T59" s="6" t="s">
        <v>101</v>
      </c>
      <c r="U59" s="6">
        <f>(U53-U56)/U2</f>
        <v>8.2445040214477192</v>
      </c>
      <c r="V59" s="6">
        <f>(V53-V56)/V2</f>
        <v>9.9701876675603227</v>
      </c>
      <c r="W59" s="6">
        <f>(W53-W56)/W2</f>
        <v>8.2418817204301078</v>
      </c>
      <c r="X59" s="6">
        <f>(X53-X56)/X2</f>
        <v>9.6473118279569867</v>
      </c>
      <c r="Y59" s="6"/>
      <c r="Z59" s="6" t="s">
        <v>120</v>
      </c>
      <c r="AA59" s="6">
        <f>(AA53-AA56)/AA2</f>
        <v>9.1584388807069228</v>
      </c>
      <c r="AB59" s="6">
        <f>(AB53-AB56)/AB2</f>
        <v>10.023853503184709</v>
      </c>
      <c r="AC59" s="6">
        <f>(AC53-AC56)/AC2</f>
        <v>9.837518037518036</v>
      </c>
      <c r="AD59" s="6">
        <f>(AD53-AD56)/AD2</f>
        <v>5.2294039735099327</v>
      </c>
      <c r="AE59" s="6"/>
      <c r="AF59" s="6" t="s">
        <v>110</v>
      </c>
      <c r="AG59" s="6">
        <f>(AG53-AG56)/AG2</f>
        <v>4.4677093206951026</v>
      </c>
      <c r="AH59" s="6">
        <f>(AH53-AH56)/AH2</f>
        <v>10.259451090781139</v>
      </c>
      <c r="AI59" s="6">
        <f>(AI53-AI56)/AI2</f>
        <v>8.3267973856209156</v>
      </c>
      <c r="AJ59" s="6">
        <f>(AJ53-AJ56)/AJ2</f>
        <v>7.6140366972477045</v>
      </c>
      <c r="AK59" s="6"/>
      <c r="AL59" s="6" t="s">
        <v>112</v>
      </c>
      <c r="AM59" s="6">
        <f>(AM53-AM56)/AM2</f>
        <v>8.1171469740634041</v>
      </c>
      <c r="AN59" s="6">
        <f>(AN53-AN56)/AN2</f>
        <v>8.509193548387092</v>
      </c>
      <c r="AO59" s="6">
        <f>(AO53-AO56)/AO2</f>
        <v>8.6039306358381502</v>
      </c>
      <c r="AP59" s="6">
        <f>(AP53-AP56)/AP2</f>
        <v>8.6428410689170185</v>
      </c>
      <c r="AQ59" s="6"/>
      <c r="AR59" s="6" t="s">
        <v>111</v>
      </c>
      <c r="AS59" s="6">
        <f>(AS53-AS56)/AS2</f>
        <v>6.5459083728278049</v>
      </c>
      <c r="AT59" s="6">
        <f>(AT53-AT56)/AT2</f>
        <v>8.0411285266457675</v>
      </c>
      <c r="AU59" s="6">
        <f>(AU53-AU56)/AU2</f>
        <v>6.6354240000000031</v>
      </c>
      <c r="AV59" s="6">
        <f>(AV53-AV56)/AV2</f>
        <v>7.0036209813874786</v>
      </c>
      <c r="AW59" s="6"/>
      <c r="AX59" s="6" t="s">
        <v>114</v>
      </c>
      <c r="AY59" s="6">
        <f>(AY53-AY56)/AY2</f>
        <v>17.310184182015174</v>
      </c>
      <c r="AZ59" s="6">
        <f>(AZ53-AZ56)/AZ2</f>
        <v>13.974464221778932</v>
      </c>
      <c r="BA59" s="6">
        <f>(BA53-BA56)/BA2</f>
        <v>9.3252272727272683</v>
      </c>
      <c r="BB59" s="6">
        <f>(BB53-BB56)/BB2</f>
        <v>13.202399049881235</v>
      </c>
      <c r="BC59" s="6"/>
      <c r="BD59" s="6" t="s">
        <v>113</v>
      </c>
      <c r="BE59" s="6">
        <f>(BE53-BE56)/BE2</f>
        <v>9.9234222222222268</v>
      </c>
      <c r="BF59" s="6">
        <f>(BF53-BF56)/BF2</f>
        <v>11.024224999999999</v>
      </c>
      <c r="BG59" s="6">
        <f>(BG53-BG56)/BG2</f>
        <v>10.918023255813949</v>
      </c>
      <c r="BH59" s="6">
        <f>(BH53-BH56)/BH2</f>
        <v>10.272028985507252</v>
      </c>
      <c r="BI59" s="6"/>
      <c r="BJ59" s="6" t="s">
        <v>107</v>
      </c>
      <c r="BK59" s="6">
        <f>(BK53-BK56)/BK2</f>
        <v>6.3494135802469129</v>
      </c>
      <c r="BL59" s="6">
        <f>(BL53-BL56)/BL2</f>
        <v>7.4584126984126984</v>
      </c>
      <c r="BM59" s="6">
        <f>(BM53-BM56)/BM2</f>
        <v>8.7953381294964039</v>
      </c>
      <c r="BN59" s="6">
        <f>(BN53-BN56)/BN2</f>
        <v>4.653924050632912</v>
      </c>
      <c r="BO59" s="6"/>
      <c r="BP59" s="6" t="s">
        <v>115</v>
      </c>
      <c r="BQ59" s="6">
        <f t="shared" ref="BQ59:DP59" si="10">(BQ53-BQ56)/BQ2</f>
        <v>6.5890694239290992</v>
      </c>
      <c r="BR59" s="6">
        <f t="shared" si="10"/>
        <v>5.8407418856259659</v>
      </c>
      <c r="BS59" s="6">
        <f t="shared" si="10"/>
        <v>7.6707024265644961</v>
      </c>
      <c r="BT59" s="6">
        <f t="shared" si="10"/>
        <v>9.7985144429160957</v>
      </c>
      <c r="BU59" s="6"/>
      <c r="BV59" s="6" t="s">
        <v>116</v>
      </c>
      <c r="BW59" s="6">
        <f t="shared" si="10"/>
        <v>8.4217980636237932</v>
      </c>
      <c r="BX59" s="6">
        <f t="shared" si="10"/>
        <v>5.4037340876944846</v>
      </c>
      <c r="BY59" s="6">
        <f t="shared" si="10"/>
        <v>6.6335945945945927</v>
      </c>
      <c r="BZ59" s="6">
        <f t="shared" si="10"/>
        <v>6.5097201767304851</v>
      </c>
      <c r="CA59" s="6"/>
      <c r="CB59" s="6" t="s">
        <v>117</v>
      </c>
      <c r="CC59" s="6">
        <f t="shared" si="10"/>
        <v>5.4170076335877866</v>
      </c>
      <c r="CD59" s="6">
        <f t="shared" si="10"/>
        <v>5.5503089887640442</v>
      </c>
      <c r="CE59" s="6">
        <f t="shared" si="10"/>
        <v>6.5860804769001486</v>
      </c>
      <c r="CF59" s="6">
        <f t="shared" si="10"/>
        <v>6.3009264305177126</v>
      </c>
      <c r="CG59" s="6"/>
      <c r="CH59" s="6" t="s">
        <v>118</v>
      </c>
      <c r="CI59" s="6">
        <f t="shared" si="10"/>
        <v>7.3809722222222227</v>
      </c>
      <c r="CJ59" s="6">
        <f t="shared" si="10"/>
        <v>9.4161333333333364</v>
      </c>
      <c r="CK59" s="6">
        <f t="shared" si="10"/>
        <v>9.3061326658322905</v>
      </c>
      <c r="CL59" s="6">
        <f t="shared" si="10"/>
        <v>7.8578276269185343</v>
      </c>
      <c r="CM59" s="6"/>
      <c r="CN59" s="6" t="s">
        <v>119</v>
      </c>
      <c r="CO59" s="6">
        <f t="shared" si="10"/>
        <v>8.2921652892562001</v>
      </c>
      <c r="CP59" s="6">
        <f t="shared" si="10"/>
        <v>8.3098221614227086</v>
      </c>
      <c r="CQ59" s="6">
        <f t="shared" si="10"/>
        <v>10.398191933240614</v>
      </c>
      <c r="CR59" s="6">
        <f t="shared" si="10"/>
        <v>8.3438131313131318</v>
      </c>
      <c r="CS59" s="6"/>
      <c r="CT59" s="6" t="s">
        <v>102</v>
      </c>
      <c r="CU59" s="6">
        <f>(CU53-CU56)/CU2</f>
        <v>21.213592233009713</v>
      </c>
      <c r="CV59" s="6">
        <f t="shared" si="10"/>
        <v>19.266495327102806</v>
      </c>
      <c r="CW59" s="6">
        <f t="shared" si="10"/>
        <v>21.920484581497792</v>
      </c>
      <c r="CX59" s="6">
        <f t="shared" si="10"/>
        <v>26.024042553191496</v>
      </c>
      <c r="CY59" s="6"/>
      <c r="CZ59" s="6" t="s">
        <v>103</v>
      </c>
      <c r="DA59" s="6">
        <f t="shared" si="10"/>
        <v>17.184875846501132</v>
      </c>
      <c r="DB59" s="6">
        <f t="shared" si="10"/>
        <v>20.158796296296291</v>
      </c>
      <c r="DC59" s="6">
        <f t="shared" si="10"/>
        <v>20.793632075471695</v>
      </c>
      <c r="DD59" s="6">
        <f t="shared" si="10"/>
        <v>20.104545454545459</v>
      </c>
      <c r="DE59" s="6"/>
      <c r="DF59" s="6" t="s">
        <v>106</v>
      </c>
      <c r="DG59" s="6">
        <f t="shared" si="10"/>
        <v>15.276752577319586</v>
      </c>
      <c r="DH59" s="6">
        <f t="shared" si="10"/>
        <v>20.281182519280204</v>
      </c>
      <c r="DI59" s="6">
        <f t="shared" si="10"/>
        <v>16.179020618556702</v>
      </c>
      <c r="DJ59" s="6">
        <f t="shared" si="10"/>
        <v>11.923856041131103</v>
      </c>
      <c r="DK59" s="6"/>
      <c r="DL59" s="6" t="s">
        <v>105</v>
      </c>
      <c r="DM59" s="6">
        <f t="shared" si="10"/>
        <v>10.619999999999997</v>
      </c>
      <c r="DN59" s="6">
        <f t="shared" si="10"/>
        <v>13.857522658610272</v>
      </c>
      <c r="DO59" s="6">
        <f t="shared" si="10"/>
        <v>15.129003021148035</v>
      </c>
      <c r="DP59" s="6">
        <f t="shared" si="10"/>
        <v>12.599216867469876</v>
      </c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 t="s">
        <v>109</v>
      </c>
      <c r="EE59" s="6">
        <f t="shared" ref="EE59:EZ59" si="11">(EE53-EE56)/EE2</f>
        <v>22.703211009174311</v>
      </c>
      <c r="EF59" s="6">
        <f t="shared" si="11"/>
        <v>24.672018348623855</v>
      </c>
      <c r="EG59" s="6">
        <f t="shared" si="11"/>
        <v>18.280871559633027</v>
      </c>
      <c r="EH59" s="6">
        <f t="shared" si="11"/>
        <v>24.00775229357798</v>
      </c>
      <c r="EI59" s="6"/>
      <c r="EJ59" s="6" t="s">
        <v>104</v>
      </c>
      <c r="EK59" s="6">
        <f t="shared" si="11"/>
        <v>17.190338164251209</v>
      </c>
      <c r="EL59" s="6">
        <f t="shared" si="11"/>
        <v>21.06367149758454</v>
      </c>
      <c r="EM59" s="6">
        <f t="shared" si="11"/>
        <v>29.145652173913049</v>
      </c>
      <c r="EN59" s="6">
        <f t="shared" si="11"/>
        <v>18.512753623188406</v>
      </c>
      <c r="EO59" s="6"/>
      <c r="EP59" s="6" t="s">
        <v>98</v>
      </c>
      <c r="EQ59" s="6">
        <f t="shared" si="11"/>
        <v>25.52579945799458</v>
      </c>
      <c r="ER59" s="6">
        <f t="shared" si="11"/>
        <v>17.003523035230355</v>
      </c>
      <c r="ES59" s="6">
        <f t="shared" si="11"/>
        <v>19.794254742547423</v>
      </c>
      <c r="ET59" s="6">
        <f t="shared" si="11"/>
        <v>16.707913279132793</v>
      </c>
      <c r="EU59" s="6"/>
      <c r="EV59" s="6" t="s">
        <v>97</v>
      </c>
      <c r="EW59" s="6">
        <f t="shared" si="11"/>
        <v>22.083419689119168</v>
      </c>
      <c r="EX59" s="6">
        <f t="shared" si="11"/>
        <v>20.142331606217617</v>
      </c>
      <c r="EY59" s="6">
        <f t="shared" si="11"/>
        <v>29.202849740932642</v>
      </c>
      <c r="EZ59" s="6">
        <f t="shared" si="11"/>
        <v>24.434870466321254</v>
      </c>
    </row>
    <row r="60" spans="1:156" x14ac:dyDescent="0.25">
      <c r="A60" s="6"/>
      <c r="B60" t="s">
        <v>99</v>
      </c>
      <c r="C60">
        <v>14.630000000000006</v>
      </c>
      <c r="D60">
        <v>9.368175519630487</v>
      </c>
      <c r="E60">
        <v>12.707252124645896</v>
      </c>
      <c r="F60">
        <v>12.013364055299538</v>
      </c>
      <c r="G60" s="6">
        <f>AVERAGE(C60:F60)</f>
        <v>12.179697924893983</v>
      </c>
    </row>
    <row r="61" spans="1:156" x14ac:dyDescent="0.25">
      <c r="B61" t="s">
        <v>100</v>
      </c>
      <c r="C61">
        <v>10.763829787234043</v>
      </c>
      <c r="D61">
        <v>5.0261585365853652</v>
      </c>
      <c r="E61">
        <v>10.625167173252279</v>
      </c>
      <c r="F61">
        <v>12.91591463414634</v>
      </c>
      <c r="G61" s="6">
        <f>AVERAGE(C61:F61)</f>
        <v>9.8327675328045068</v>
      </c>
      <c r="BV61" t="s">
        <v>115</v>
      </c>
      <c r="BW61">
        <v>6.5890694239290992</v>
      </c>
      <c r="BX61">
        <v>5.8407418856259659</v>
      </c>
      <c r="BY61">
        <v>7.6707024265644961</v>
      </c>
      <c r="BZ61">
        <v>9.7985144429160957</v>
      </c>
    </row>
    <row r="62" spans="1:156" x14ac:dyDescent="0.25">
      <c r="B62" t="s">
        <v>101</v>
      </c>
      <c r="C62">
        <v>8.2445040214477192</v>
      </c>
      <c r="D62">
        <v>9.9701876675603227</v>
      </c>
      <c r="E62">
        <v>8.2418817204301078</v>
      </c>
      <c r="F62">
        <v>9.6473118279569867</v>
      </c>
      <c r="G62" s="6">
        <f>AVERAGE(C62:F62)</f>
        <v>9.0259713093487832</v>
      </c>
      <c r="BV62" t="s">
        <v>116</v>
      </c>
      <c r="BW62">
        <v>8.4217980636237932</v>
      </c>
      <c r="BX62">
        <v>5.4037340876944846</v>
      </c>
      <c r="BY62">
        <v>6.6335945945945927</v>
      </c>
      <c r="BZ62">
        <v>6.5097201767304851</v>
      </c>
    </row>
    <row r="63" spans="1:156" x14ac:dyDescent="0.25">
      <c r="BV63" t="s">
        <v>117</v>
      </c>
      <c r="BW63">
        <v>5.4170076335877866</v>
      </c>
      <c r="BX63">
        <v>5.5503089887640442</v>
      </c>
      <c r="BY63">
        <v>6.5860804769001486</v>
      </c>
      <c r="BZ63">
        <v>6.3009264305177126</v>
      </c>
      <c r="EE63">
        <v>22.703211009174311</v>
      </c>
      <c r="EF63">
        <v>24.672018348623855</v>
      </c>
      <c r="EG63">
        <v>18.280871559633027</v>
      </c>
      <c r="EH63">
        <v>24.00775229357798</v>
      </c>
    </row>
    <row r="64" spans="1:156" x14ac:dyDescent="0.25">
      <c r="G64">
        <v>8.1945184617561075</v>
      </c>
      <c r="BV64" t="s">
        <v>118</v>
      </c>
      <c r="BW64">
        <v>7.3809722222222227</v>
      </c>
      <c r="BX64">
        <v>9.4161333333333364</v>
      </c>
      <c r="BY64">
        <v>9.3061326658322905</v>
      </c>
      <c r="BZ64">
        <v>7.8578276269185343</v>
      </c>
      <c r="CT64" s="8"/>
      <c r="CU64" s="8"/>
      <c r="CV64" s="6"/>
      <c r="CW64" s="6"/>
      <c r="CX64" s="6"/>
      <c r="EE64">
        <v>17.190338164251209</v>
      </c>
      <c r="EF64">
        <v>21.06367149758454</v>
      </c>
      <c r="EG64">
        <v>29.145652173913049</v>
      </c>
      <c r="EH64">
        <v>18.512753623188406</v>
      </c>
    </row>
    <row r="65" spans="1:138" x14ac:dyDescent="0.25">
      <c r="G65" s="6">
        <v>12.179697924893983</v>
      </c>
      <c r="BV65" t="s">
        <v>119</v>
      </c>
      <c r="BW65">
        <v>8.2921652892562001</v>
      </c>
      <c r="BX65">
        <v>8.3098221614227086</v>
      </c>
      <c r="BY65">
        <v>10.398191933240614</v>
      </c>
      <c r="BZ65">
        <v>8.3438131313131318</v>
      </c>
      <c r="CT65" s="6"/>
      <c r="CU65" s="6"/>
      <c r="CV65" s="6"/>
      <c r="CW65" s="6"/>
      <c r="CX65" s="6"/>
      <c r="EE65">
        <v>25.52579945799458</v>
      </c>
      <c r="EF65">
        <v>17.003523035230355</v>
      </c>
      <c r="EG65">
        <v>19.794254742547423</v>
      </c>
      <c r="EH65">
        <v>16.707913279132793</v>
      </c>
    </row>
    <row r="66" spans="1:138" x14ac:dyDescent="0.25">
      <c r="G66" s="6">
        <v>9.8327675328045068</v>
      </c>
      <c r="CT66" s="6"/>
      <c r="CU66" s="6"/>
      <c r="CV66" s="6"/>
      <c r="CW66" s="6"/>
      <c r="CX66" s="6"/>
      <c r="CZ66" s="30">
        <v>21.213592233009713</v>
      </c>
      <c r="DA66" s="30">
        <v>19.266495327102806</v>
      </c>
      <c r="DB66" s="30">
        <v>21.920484581497792</v>
      </c>
      <c r="DC66" s="30">
        <v>26.024042553191496</v>
      </c>
      <c r="EE66">
        <v>22.083419689119168</v>
      </c>
      <c r="EF66">
        <v>20.142331606217617</v>
      </c>
      <c r="EG66">
        <v>29.202849740932642</v>
      </c>
      <c r="EH66">
        <v>24.434870466321254</v>
      </c>
    </row>
    <row r="67" spans="1:138" x14ac:dyDescent="0.25">
      <c r="G67">
        <v>9.0259713093487832</v>
      </c>
      <c r="BP67" s="8"/>
      <c r="BQ67" s="7"/>
      <c r="BR67" s="6"/>
      <c r="BS67" s="6"/>
      <c r="BT67" s="6"/>
      <c r="CT67" s="6"/>
      <c r="CU67" s="6"/>
      <c r="CV67" s="6"/>
      <c r="CW67" s="6"/>
      <c r="CX67" s="6"/>
      <c r="CZ67" s="30">
        <v>17.184875846501132</v>
      </c>
      <c r="DA67" s="30">
        <v>20.158796296296291</v>
      </c>
      <c r="DB67" s="30">
        <v>20.793632075471695</v>
      </c>
      <c r="DC67" s="30">
        <v>20.104545454545459</v>
      </c>
    </row>
    <row r="68" spans="1:138" x14ac:dyDescent="0.25">
      <c r="BP68" s="8"/>
      <c r="BQ68" s="7"/>
      <c r="BR68" s="6"/>
      <c r="BS68" s="6"/>
      <c r="BT68" s="6"/>
      <c r="CT68" s="6"/>
      <c r="CU68" s="6"/>
      <c r="CV68" s="6"/>
      <c r="CW68" s="6"/>
      <c r="CX68" s="6"/>
      <c r="CZ68" s="30">
        <v>15.276752577319586</v>
      </c>
      <c r="DA68" s="30">
        <v>20.281182519280204</v>
      </c>
      <c r="DB68" s="30">
        <v>16.179020618556702</v>
      </c>
      <c r="DC68" s="30">
        <v>11.923856041131103</v>
      </c>
    </row>
    <row r="69" spans="1:138" x14ac:dyDescent="0.25">
      <c r="BP69" s="8"/>
      <c r="BQ69" s="7"/>
      <c r="BR69" s="6"/>
      <c r="BS69" s="6"/>
      <c r="BT69" s="6"/>
      <c r="CT69" s="6"/>
      <c r="CU69" s="6"/>
      <c r="CV69" s="6"/>
      <c r="CW69" s="6"/>
      <c r="CX69" s="6"/>
      <c r="CZ69" s="6">
        <v>10.619999999999997</v>
      </c>
      <c r="DA69" s="30">
        <v>13.857522658610272</v>
      </c>
      <c r="DB69" s="30">
        <v>15.129003021148035</v>
      </c>
      <c r="DC69" s="30">
        <v>12.599216867469876</v>
      </c>
    </row>
    <row r="70" spans="1:138" x14ac:dyDescent="0.25">
      <c r="BP70" s="8"/>
      <c r="BQ70" s="8"/>
      <c r="BR70" s="6"/>
      <c r="BS70" s="6"/>
      <c r="BT70" s="6"/>
      <c r="CT70" s="6"/>
      <c r="CU70" s="6"/>
      <c r="CV70" s="6"/>
      <c r="CW70" s="6"/>
      <c r="CX70" s="6"/>
      <c r="CZ70" s="30">
        <v>22.703211009174311</v>
      </c>
      <c r="DA70" s="30">
        <v>24.672018348623855</v>
      </c>
      <c r="DB70" s="30">
        <v>18.280871559633027</v>
      </c>
      <c r="DC70" s="30">
        <v>24.00775229357798</v>
      </c>
    </row>
    <row r="71" spans="1:138" x14ac:dyDescent="0.25">
      <c r="A71" s="8"/>
      <c r="B71" s="8"/>
      <c r="BP71" s="6"/>
      <c r="BQ71" s="6"/>
      <c r="BR71" s="6"/>
      <c r="BS71" s="6"/>
      <c r="BT71" s="6"/>
      <c r="CT71" s="6"/>
      <c r="CU71" s="6"/>
      <c r="CV71" s="6"/>
      <c r="CW71" s="6"/>
      <c r="CX71" s="6"/>
      <c r="CZ71" s="30">
        <v>17.190338164251209</v>
      </c>
      <c r="DA71" s="30">
        <v>21.06367149758454</v>
      </c>
      <c r="DB71" s="30">
        <v>29.145652173913049</v>
      </c>
      <c r="DC71" s="30">
        <v>18.512753623188406</v>
      </c>
    </row>
    <row r="72" spans="1:138" x14ac:dyDescent="0.25">
      <c r="A72" s="8"/>
      <c r="B72" s="8"/>
      <c r="BP72" s="6"/>
      <c r="BQ72" s="6"/>
      <c r="BR72" s="6"/>
      <c r="BS72" s="6"/>
      <c r="BT72" s="6"/>
      <c r="CZ72" s="30">
        <v>25.52579945799458</v>
      </c>
      <c r="DA72" s="30">
        <v>17.003523035230355</v>
      </c>
      <c r="DB72" s="30">
        <v>19.794254742547423</v>
      </c>
      <c r="DC72" s="30">
        <v>16.707913279132793</v>
      </c>
    </row>
    <row r="73" spans="1:138" x14ac:dyDescent="0.25">
      <c r="A73" s="8"/>
      <c r="B73" s="8"/>
      <c r="BP73" s="6"/>
      <c r="BQ73" s="6"/>
      <c r="BR73" s="6"/>
      <c r="BS73" s="6"/>
      <c r="BT73" s="6"/>
      <c r="CZ73" s="30">
        <v>22.083419689119168</v>
      </c>
      <c r="DA73" s="30">
        <v>20.142331606217617</v>
      </c>
      <c r="DB73" s="30">
        <v>29.202849740932642</v>
      </c>
      <c r="DC73" s="30">
        <v>24.434870466321254</v>
      </c>
    </row>
    <row r="74" spans="1:138" x14ac:dyDescent="0.25">
      <c r="A74" s="8"/>
      <c r="B74" s="8"/>
      <c r="BP74" s="6"/>
      <c r="BQ74" s="6"/>
      <c r="BR74" s="6"/>
      <c r="BS74" s="6"/>
      <c r="BT74" s="6"/>
    </row>
    <row r="75" spans="1:138" x14ac:dyDescent="0.25">
      <c r="A75" s="8"/>
      <c r="B75" s="8"/>
      <c r="BP75" s="6"/>
      <c r="BQ75" s="6"/>
      <c r="BR75" s="6"/>
      <c r="BS75" s="6"/>
      <c r="BT75" s="6"/>
    </row>
    <row r="76" spans="1:138" x14ac:dyDescent="0.25">
      <c r="A76" s="8"/>
      <c r="B76" s="8"/>
      <c r="BP76" s="6"/>
      <c r="BQ76" s="6"/>
      <c r="BR76" s="6"/>
      <c r="BS76" s="6"/>
      <c r="BT76" s="6"/>
    </row>
    <row r="77" spans="1:138" x14ac:dyDescent="0.25">
      <c r="A77" s="8"/>
      <c r="B77" s="8"/>
      <c r="BP77" s="6"/>
      <c r="BQ77" s="6"/>
      <c r="BR77" s="6"/>
      <c r="BS77" s="6"/>
      <c r="BT77" s="6"/>
    </row>
    <row r="78" spans="1:138" x14ac:dyDescent="0.25">
      <c r="A78" s="8"/>
      <c r="B78" s="8"/>
    </row>
    <row r="79" spans="1:138" x14ac:dyDescent="0.25">
      <c r="A79" s="8"/>
      <c r="B79" s="7"/>
    </row>
    <row r="80" spans="1:138" x14ac:dyDescent="0.25">
      <c r="A80" s="8"/>
      <c r="B80" s="7"/>
    </row>
    <row r="81" spans="1:5" x14ac:dyDescent="0.25">
      <c r="A81" s="8"/>
      <c r="B81" s="7"/>
    </row>
    <row r="82" spans="1:5" x14ac:dyDescent="0.25">
      <c r="A82" s="8"/>
      <c r="B82" s="7"/>
    </row>
    <row r="83" spans="1:5" x14ac:dyDescent="0.25">
      <c r="A83" s="8"/>
      <c r="B83" s="7"/>
    </row>
    <row r="84" spans="1:5" x14ac:dyDescent="0.25">
      <c r="A84" s="8"/>
      <c r="B84" s="7"/>
    </row>
    <row r="85" spans="1:5" x14ac:dyDescent="0.25">
      <c r="A85" s="8"/>
      <c r="B85" s="7"/>
      <c r="E85" s="6"/>
    </row>
    <row r="86" spans="1:5" x14ac:dyDescent="0.25">
      <c r="A86" s="8"/>
      <c r="B86" s="7"/>
      <c r="E86" s="6"/>
    </row>
    <row r="87" spans="1:5" x14ac:dyDescent="0.25">
      <c r="A87" s="8"/>
      <c r="B87" s="7"/>
      <c r="E87" s="6"/>
    </row>
    <row r="88" spans="1:5" x14ac:dyDescent="0.25">
      <c r="A88" s="8"/>
      <c r="B88" s="7"/>
      <c r="E88" s="6"/>
    </row>
    <row r="89" spans="1:5" x14ac:dyDescent="0.25">
      <c r="A89" s="8"/>
      <c r="B89" s="7"/>
      <c r="E89" s="6"/>
    </row>
    <row r="90" spans="1:5" x14ac:dyDescent="0.25">
      <c r="A90" s="8"/>
      <c r="B90" s="7"/>
      <c r="E90" s="6"/>
    </row>
    <row r="91" spans="1:5" x14ac:dyDescent="0.25">
      <c r="A91" s="8"/>
      <c r="B91" s="8"/>
    </row>
    <row r="92" spans="1:5" x14ac:dyDescent="0.25">
      <c r="A92" s="6"/>
      <c r="B92" s="6"/>
      <c r="E92" s="6"/>
    </row>
    <row r="93" spans="1:5" x14ac:dyDescent="0.25">
      <c r="A93" s="6"/>
      <c r="B93" s="6"/>
      <c r="E93" s="6"/>
    </row>
    <row r="94" spans="1:5" x14ac:dyDescent="0.25">
      <c r="A94" s="6"/>
      <c r="B94" s="6"/>
      <c r="E94" s="6"/>
    </row>
    <row r="95" spans="1:5" x14ac:dyDescent="0.25">
      <c r="A95" s="6"/>
      <c r="B95" s="6"/>
      <c r="E95" s="6"/>
    </row>
    <row r="96" spans="1:5" x14ac:dyDescent="0.25">
      <c r="A96" s="6"/>
      <c r="B96" s="6"/>
      <c r="E96" s="6"/>
    </row>
    <row r="97" spans="1:5" x14ac:dyDescent="0.25">
      <c r="A97" s="6"/>
      <c r="B97" s="6"/>
      <c r="E97" s="6"/>
    </row>
    <row r="98" spans="1:5" x14ac:dyDescent="0.25">
      <c r="A98" s="6"/>
      <c r="B98" s="6"/>
      <c r="E98" s="6"/>
    </row>
    <row r="101" spans="1:5" x14ac:dyDescent="0.25">
      <c r="A101" s="6"/>
      <c r="B101" s="6"/>
    </row>
    <row r="102" spans="1:5" x14ac:dyDescent="0.25">
      <c r="A102" s="6"/>
      <c r="B102" s="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J16" sqref="J16"/>
    </sheetView>
  </sheetViews>
  <sheetFormatPr defaultRowHeight="15" x14ac:dyDescent="0.25"/>
  <cols>
    <col min="2" max="2" width="13.42578125" bestFit="1" customWidth="1"/>
    <col min="3" max="6" width="9.140625" customWidth="1"/>
    <col min="10" max="10" width="12" bestFit="1" customWidth="1"/>
  </cols>
  <sheetData>
    <row r="1" spans="1:13" x14ac:dyDescent="0.25">
      <c r="C1" t="s">
        <v>8</v>
      </c>
      <c r="D1" t="s">
        <v>9</v>
      </c>
      <c r="E1" t="s">
        <v>10</v>
      </c>
      <c r="F1" t="s">
        <v>11</v>
      </c>
    </row>
    <row r="2" spans="1:13" x14ac:dyDescent="0.25">
      <c r="A2" t="s">
        <v>0</v>
      </c>
      <c r="B2" t="s">
        <v>95</v>
      </c>
      <c r="C2" s="30">
        <v>3.6562689804772233</v>
      </c>
      <c r="D2" s="30">
        <v>3.2365217391304353</v>
      </c>
      <c r="E2" s="30">
        <v>11.609761388286332</v>
      </c>
      <c r="F2" s="30">
        <v>14.27552173913044</v>
      </c>
      <c r="G2" s="6"/>
      <c r="J2" s="30"/>
      <c r="L2" s="30"/>
    </row>
    <row r="3" spans="1:13" x14ac:dyDescent="0.25">
      <c r="A3" s="6" t="s">
        <v>2</v>
      </c>
      <c r="B3" t="s">
        <v>99</v>
      </c>
      <c r="C3" s="30">
        <v>14.630000000000006</v>
      </c>
      <c r="D3" s="30">
        <v>9.368175519630487</v>
      </c>
      <c r="E3" s="30">
        <v>12.707252124645896</v>
      </c>
      <c r="F3" s="30">
        <v>12.013364055299538</v>
      </c>
      <c r="G3" s="6"/>
      <c r="J3" s="30"/>
      <c r="L3" s="30"/>
    </row>
    <row r="4" spans="1:13" x14ac:dyDescent="0.25">
      <c r="A4" t="s">
        <v>4</v>
      </c>
      <c r="B4" t="s">
        <v>100</v>
      </c>
      <c r="C4" s="30">
        <v>10.763829787234043</v>
      </c>
      <c r="D4" s="30">
        <v>5.0261585365853652</v>
      </c>
      <c r="E4" s="30">
        <v>10.625167173252279</v>
      </c>
      <c r="F4" s="30">
        <v>12.91591463414634</v>
      </c>
      <c r="G4" s="6"/>
      <c r="J4" s="30"/>
      <c r="L4" s="30"/>
    </row>
    <row r="5" spans="1:13" x14ac:dyDescent="0.25">
      <c r="A5" t="s">
        <v>5</v>
      </c>
      <c r="B5" t="s">
        <v>101</v>
      </c>
      <c r="C5" s="30">
        <v>8.2445040214477192</v>
      </c>
      <c r="D5" s="30">
        <v>9.9701876675603227</v>
      </c>
      <c r="E5" s="30">
        <v>8.2418817204301078</v>
      </c>
      <c r="F5" s="30">
        <v>9.6473118279569867</v>
      </c>
      <c r="G5" s="6"/>
      <c r="J5" s="30"/>
      <c r="L5" s="30"/>
    </row>
    <row r="6" spans="1:13" x14ac:dyDescent="0.25">
      <c r="C6" s="6" t="s">
        <v>8</v>
      </c>
      <c r="D6" s="6" t="s">
        <v>9</v>
      </c>
      <c r="E6" s="6" t="s">
        <v>10</v>
      </c>
      <c r="F6" s="6" t="s">
        <v>11</v>
      </c>
      <c r="G6" s="6"/>
      <c r="J6" s="30"/>
      <c r="L6" s="30"/>
    </row>
    <row r="7" spans="1:13" x14ac:dyDescent="0.25">
      <c r="A7" t="s">
        <v>123</v>
      </c>
      <c r="B7" t="s">
        <v>120</v>
      </c>
      <c r="C7">
        <v>9.1584388807069228</v>
      </c>
      <c r="D7">
        <v>10.023853503184709</v>
      </c>
      <c r="E7">
        <v>9.837518037518036</v>
      </c>
      <c r="F7">
        <v>5.2294039735099327</v>
      </c>
      <c r="G7" s="6"/>
      <c r="H7" s="6"/>
      <c r="J7" s="30"/>
      <c r="L7" s="30"/>
    </row>
    <row r="8" spans="1:13" x14ac:dyDescent="0.25">
      <c r="A8" t="s">
        <v>125</v>
      </c>
      <c r="B8" t="s">
        <v>110</v>
      </c>
      <c r="C8">
        <v>4.4677093206951026</v>
      </c>
      <c r="D8">
        <v>10.259451090781139</v>
      </c>
      <c r="E8">
        <v>8.3267973856209156</v>
      </c>
      <c r="F8">
        <v>7.6140366972477045</v>
      </c>
      <c r="G8" s="6"/>
      <c r="H8" s="6"/>
      <c r="J8" s="30"/>
      <c r="L8" s="30"/>
    </row>
    <row r="9" spans="1:13" x14ac:dyDescent="0.25">
      <c r="A9" t="s">
        <v>127</v>
      </c>
      <c r="B9" s="6" t="s">
        <v>112</v>
      </c>
      <c r="C9" s="6">
        <v>8.1171469740634041</v>
      </c>
      <c r="D9" s="6">
        <v>8.509193548387092</v>
      </c>
      <c r="E9" s="6">
        <v>8.6039306358381502</v>
      </c>
      <c r="F9" s="6">
        <v>8.6428410689170185</v>
      </c>
      <c r="G9" s="6"/>
      <c r="H9" s="6"/>
      <c r="J9" s="30"/>
      <c r="K9" t="s">
        <v>135</v>
      </c>
      <c r="L9" s="13">
        <v>1</v>
      </c>
      <c r="M9" s="30">
        <v>21.213592233009713</v>
      </c>
    </row>
    <row r="10" spans="1:13" x14ac:dyDescent="0.25">
      <c r="A10" s="6" t="s">
        <v>129</v>
      </c>
      <c r="B10" t="s">
        <v>111</v>
      </c>
      <c r="C10">
        <v>6.5459083728278049</v>
      </c>
      <c r="D10">
        <v>8.0411285266457675</v>
      </c>
      <c r="E10">
        <v>6.6354240000000031</v>
      </c>
      <c r="F10">
        <v>7.0036209813874786</v>
      </c>
      <c r="G10" s="6"/>
      <c r="J10" s="30"/>
      <c r="K10" s="6" t="s">
        <v>135</v>
      </c>
      <c r="L10" s="13">
        <v>2</v>
      </c>
      <c r="M10" s="30">
        <v>19.266495327102806</v>
      </c>
    </row>
    <row r="11" spans="1:13" x14ac:dyDescent="0.25">
      <c r="A11" s="6" t="s">
        <v>130</v>
      </c>
      <c r="B11" t="s">
        <v>114</v>
      </c>
      <c r="C11">
        <v>17.310184182015174</v>
      </c>
      <c r="D11">
        <v>13.974464221778932</v>
      </c>
      <c r="E11">
        <v>9.3252272727272683</v>
      </c>
      <c r="F11">
        <v>13.202399049881235</v>
      </c>
      <c r="G11" s="6"/>
      <c r="J11" s="30"/>
      <c r="K11" s="6" t="s">
        <v>135</v>
      </c>
      <c r="L11" s="13">
        <v>3</v>
      </c>
      <c r="M11" s="30">
        <v>21.920484581497792</v>
      </c>
    </row>
    <row r="12" spans="1:13" x14ac:dyDescent="0.25">
      <c r="A12" s="6" t="s">
        <v>131</v>
      </c>
      <c r="B12" t="s">
        <v>113</v>
      </c>
      <c r="C12">
        <v>9.9234222222222268</v>
      </c>
      <c r="D12">
        <v>11.024224999999999</v>
      </c>
      <c r="E12">
        <v>10.918023255813949</v>
      </c>
      <c r="F12">
        <v>10.272028985507252</v>
      </c>
      <c r="G12" s="6"/>
      <c r="H12" s="6"/>
      <c r="J12" s="30"/>
      <c r="K12" s="6" t="s">
        <v>135</v>
      </c>
      <c r="L12" s="13">
        <v>4</v>
      </c>
      <c r="M12" s="30">
        <v>26.024042553191496</v>
      </c>
    </row>
    <row r="13" spans="1:13" x14ac:dyDescent="0.25">
      <c r="A13" s="6" t="s">
        <v>124</v>
      </c>
      <c r="B13" t="s">
        <v>107</v>
      </c>
      <c r="C13">
        <v>6.3494135802469129</v>
      </c>
      <c r="D13">
        <v>7.4584126984126984</v>
      </c>
      <c r="E13">
        <v>8.7953381294964039</v>
      </c>
      <c r="F13">
        <v>4.653924050632912</v>
      </c>
      <c r="G13" s="6"/>
      <c r="H13" s="6"/>
      <c r="J13" s="30"/>
      <c r="K13" s="6" t="s">
        <v>136</v>
      </c>
      <c r="L13" s="13">
        <v>1</v>
      </c>
      <c r="M13" s="30">
        <v>17.184875846501132</v>
      </c>
    </row>
    <row r="14" spans="1:13" x14ac:dyDescent="0.25">
      <c r="A14" s="6" t="s">
        <v>126</v>
      </c>
      <c r="B14" t="s">
        <v>115</v>
      </c>
      <c r="C14">
        <v>6.5890694239290992</v>
      </c>
      <c r="D14">
        <v>5.8407418856259659</v>
      </c>
      <c r="E14">
        <v>7.6707024265644961</v>
      </c>
      <c r="F14">
        <v>9.7985144429160957</v>
      </c>
      <c r="G14" s="6"/>
      <c r="J14" s="30"/>
      <c r="K14" s="6" t="s">
        <v>136</v>
      </c>
      <c r="L14" s="13">
        <v>2</v>
      </c>
      <c r="M14" s="30">
        <v>20.158796296296291</v>
      </c>
    </row>
    <row r="15" spans="1:13" x14ac:dyDescent="0.25">
      <c r="A15" s="6" t="s">
        <v>128</v>
      </c>
      <c r="B15" t="s">
        <v>116</v>
      </c>
      <c r="C15">
        <v>8.4217980636237932</v>
      </c>
      <c r="D15">
        <v>5.4037340876944846</v>
      </c>
      <c r="E15">
        <v>6.6335945945945927</v>
      </c>
      <c r="F15">
        <v>6.5097201767304851</v>
      </c>
      <c r="G15" s="6"/>
      <c r="J15" s="30"/>
      <c r="K15" s="6" t="s">
        <v>136</v>
      </c>
      <c r="L15" s="13">
        <v>3</v>
      </c>
      <c r="M15" s="30">
        <v>20.793632075471695</v>
      </c>
    </row>
    <row r="16" spans="1:13" x14ac:dyDescent="0.25">
      <c r="A16" s="6" t="s">
        <v>132</v>
      </c>
      <c r="B16" t="s">
        <v>117</v>
      </c>
      <c r="C16">
        <v>5.4170076335877866</v>
      </c>
      <c r="D16">
        <v>5.5503089887640442</v>
      </c>
      <c r="E16">
        <v>6.5860804769001486</v>
      </c>
      <c r="F16">
        <v>6.3009264305177126</v>
      </c>
      <c r="G16" s="6"/>
      <c r="H16" s="6"/>
      <c r="J16" s="30"/>
      <c r="K16" s="6" t="s">
        <v>136</v>
      </c>
      <c r="L16" s="13">
        <v>4</v>
      </c>
      <c r="M16" s="30">
        <v>20.104545454545459</v>
      </c>
    </row>
    <row r="17" spans="1:13" x14ac:dyDescent="0.25">
      <c r="A17" s="6" t="s">
        <v>133</v>
      </c>
      <c r="B17" t="s">
        <v>118</v>
      </c>
      <c r="C17">
        <v>7.3809722222222227</v>
      </c>
      <c r="D17">
        <v>9.4161333333333364</v>
      </c>
      <c r="E17">
        <v>9.3061326658322905</v>
      </c>
      <c r="F17">
        <v>7.8578276269185343</v>
      </c>
      <c r="G17" s="6"/>
      <c r="H17" s="6"/>
      <c r="J17" s="30"/>
      <c r="K17" s="6" t="s">
        <v>137</v>
      </c>
      <c r="L17" s="13">
        <v>1</v>
      </c>
      <c r="M17" s="30">
        <v>15.276752577319586</v>
      </c>
    </row>
    <row r="18" spans="1:13" x14ac:dyDescent="0.25">
      <c r="A18" s="6" t="s">
        <v>134</v>
      </c>
      <c r="B18" t="s">
        <v>119</v>
      </c>
      <c r="C18">
        <v>8.2921652892562001</v>
      </c>
      <c r="D18">
        <v>8.3098221614227086</v>
      </c>
      <c r="E18">
        <v>10.398191933240614</v>
      </c>
      <c r="F18">
        <v>8.3438131313131318</v>
      </c>
      <c r="G18" s="6"/>
      <c r="K18" s="6" t="s">
        <v>137</v>
      </c>
      <c r="L18" s="13">
        <v>2</v>
      </c>
      <c r="M18" s="30">
        <v>20.281182519280204</v>
      </c>
    </row>
    <row r="19" spans="1:13" x14ac:dyDescent="0.25">
      <c r="G19" s="6"/>
      <c r="J19" s="30"/>
      <c r="K19" s="6" t="s">
        <v>137</v>
      </c>
      <c r="L19" s="13">
        <v>3</v>
      </c>
      <c r="M19" s="30">
        <v>16.179020618556702</v>
      </c>
    </row>
    <row r="20" spans="1:13" x14ac:dyDescent="0.25">
      <c r="C20" s="6" t="s">
        <v>8</v>
      </c>
      <c r="D20" s="6" t="s">
        <v>9</v>
      </c>
      <c r="E20" s="6" t="s">
        <v>10</v>
      </c>
      <c r="F20" s="6" t="s">
        <v>11</v>
      </c>
      <c r="G20" s="6"/>
      <c r="J20" s="30"/>
      <c r="K20" s="6" t="s">
        <v>137</v>
      </c>
      <c r="L20" s="13">
        <v>4</v>
      </c>
      <c r="M20" s="30">
        <v>11.923856041131103</v>
      </c>
    </row>
    <row r="21" spans="1:13" x14ac:dyDescent="0.25">
      <c r="A21" t="s">
        <v>135</v>
      </c>
      <c r="B21" s="30">
        <v>21.213592233009713</v>
      </c>
      <c r="C21" s="30">
        <v>19.266495327102806</v>
      </c>
      <c r="D21" s="30">
        <v>21.920484581497792</v>
      </c>
      <c r="E21" s="30">
        <v>26.024042553191496</v>
      </c>
      <c r="F21" s="30"/>
      <c r="G21" s="6"/>
      <c r="J21" s="30"/>
      <c r="K21" s="6" t="s">
        <v>138</v>
      </c>
      <c r="L21" s="13">
        <v>1</v>
      </c>
      <c r="M21" s="6">
        <v>10.619999999999997</v>
      </c>
    </row>
    <row r="22" spans="1:13" x14ac:dyDescent="0.25">
      <c r="A22" t="s">
        <v>136</v>
      </c>
      <c r="B22" s="30">
        <v>17.184875846501132</v>
      </c>
      <c r="C22" s="30">
        <v>20.158796296296291</v>
      </c>
      <c r="D22" s="30">
        <v>20.793632075471695</v>
      </c>
      <c r="E22" s="30">
        <v>20.104545454545459</v>
      </c>
      <c r="F22" s="30"/>
      <c r="G22" s="6"/>
      <c r="J22" s="30"/>
      <c r="K22" s="6" t="s">
        <v>138</v>
      </c>
      <c r="L22" s="13">
        <v>2</v>
      </c>
      <c r="M22" s="30">
        <v>13.857522658610272</v>
      </c>
    </row>
    <row r="23" spans="1:13" x14ac:dyDescent="0.25">
      <c r="A23" t="s">
        <v>137</v>
      </c>
      <c r="B23" s="30">
        <v>15.276752577319586</v>
      </c>
      <c r="C23" s="30">
        <v>20.281182519280204</v>
      </c>
      <c r="D23" s="30">
        <v>16.179020618556702</v>
      </c>
      <c r="E23" s="30">
        <v>11.923856041131103</v>
      </c>
      <c r="F23" s="30"/>
      <c r="G23" s="6"/>
      <c r="J23" s="30"/>
      <c r="K23" s="6" t="s">
        <v>138</v>
      </c>
      <c r="L23" s="13">
        <v>3</v>
      </c>
      <c r="M23" s="30">
        <v>15.129003021148035</v>
      </c>
    </row>
    <row r="24" spans="1:13" x14ac:dyDescent="0.25">
      <c r="A24" t="s">
        <v>138</v>
      </c>
      <c r="B24">
        <v>10.619999999999997</v>
      </c>
      <c r="C24" s="30">
        <v>13.857522658610272</v>
      </c>
      <c r="D24" s="30">
        <v>15.129003021148035</v>
      </c>
      <c r="E24" s="30">
        <v>12.599216867469876</v>
      </c>
      <c r="F24" s="30"/>
      <c r="G24" s="6"/>
      <c r="J24" s="30"/>
      <c r="K24" s="6" t="s">
        <v>138</v>
      </c>
      <c r="L24" s="13">
        <v>4</v>
      </c>
      <c r="M24" s="30">
        <v>12.599216867469876</v>
      </c>
    </row>
    <row r="25" spans="1:13" x14ac:dyDescent="0.25">
      <c r="A25" t="s">
        <v>139</v>
      </c>
      <c r="B25" s="30">
        <v>22.703211009174311</v>
      </c>
      <c r="C25" s="30">
        <v>24.672018348623855</v>
      </c>
      <c r="D25" s="30">
        <v>18.280871559633027</v>
      </c>
      <c r="E25" s="30">
        <v>24.00775229357798</v>
      </c>
      <c r="F25" s="30"/>
      <c r="G25" s="6"/>
      <c r="J25" s="30"/>
      <c r="K25" s="6" t="s">
        <v>139</v>
      </c>
      <c r="L25" s="13">
        <v>1</v>
      </c>
      <c r="M25" s="30">
        <v>22.703211009174311</v>
      </c>
    </row>
    <row r="26" spans="1:13" x14ac:dyDescent="0.25">
      <c r="A26" t="s">
        <v>140</v>
      </c>
      <c r="B26" s="30">
        <v>17.190338164251209</v>
      </c>
      <c r="C26" s="30">
        <v>21.06367149758454</v>
      </c>
      <c r="D26" s="30">
        <v>29.145652173913049</v>
      </c>
      <c r="E26" s="30">
        <v>18.512753623188406</v>
      </c>
      <c r="F26" s="30"/>
      <c r="G26" s="6"/>
      <c r="J26" s="30"/>
      <c r="K26" s="6" t="s">
        <v>139</v>
      </c>
      <c r="L26" s="13">
        <v>2</v>
      </c>
      <c r="M26" s="30">
        <v>24.672018348623855</v>
      </c>
    </row>
    <row r="27" spans="1:13" x14ac:dyDescent="0.25">
      <c r="A27" t="s">
        <v>141</v>
      </c>
      <c r="B27" s="30">
        <v>25.52579945799458</v>
      </c>
      <c r="C27" s="30">
        <v>17.003523035230355</v>
      </c>
      <c r="D27" s="30">
        <v>19.794254742547423</v>
      </c>
      <c r="E27" s="30">
        <v>16.707913279132793</v>
      </c>
      <c r="F27" s="30"/>
      <c r="G27" s="6"/>
      <c r="J27" s="30"/>
      <c r="K27" s="6" t="s">
        <v>139</v>
      </c>
      <c r="L27" s="13">
        <v>3</v>
      </c>
      <c r="M27" s="30">
        <v>18.280871559633027</v>
      </c>
    </row>
    <row r="28" spans="1:13" x14ac:dyDescent="0.25">
      <c r="A28" t="s">
        <v>142</v>
      </c>
      <c r="B28" s="30">
        <v>22.083419689119168</v>
      </c>
      <c r="C28" s="30">
        <v>20.142331606217617</v>
      </c>
      <c r="D28" s="30">
        <v>29.202849740932642</v>
      </c>
      <c r="E28" s="30">
        <v>24.434870466321254</v>
      </c>
      <c r="F28" s="30"/>
      <c r="G28" s="6"/>
      <c r="J28" s="30"/>
      <c r="K28" s="6" t="s">
        <v>139</v>
      </c>
      <c r="L28" s="13">
        <v>4</v>
      </c>
      <c r="M28" s="30">
        <v>24.00775229357798</v>
      </c>
    </row>
    <row r="29" spans="1:13" x14ac:dyDescent="0.25">
      <c r="J29" s="30"/>
      <c r="K29" s="6" t="s">
        <v>140</v>
      </c>
      <c r="L29" s="13">
        <v>1</v>
      </c>
      <c r="M29" s="30">
        <v>17.190338164251209</v>
      </c>
    </row>
    <row r="30" spans="1:13" x14ac:dyDescent="0.25">
      <c r="J30" s="30"/>
      <c r="K30" s="6" t="s">
        <v>140</v>
      </c>
      <c r="L30" s="13">
        <v>2</v>
      </c>
      <c r="M30" s="30">
        <v>21.06367149758454</v>
      </c>
    </row>
    <row r="31" spans="1:13" x14ac:dyDescent="0.25">
      <c r="J31" s="30"/>
      <c r="K31" s="6" t="s">
        <v>140</v>
      </c>
      <c r="L31" s="13">
        <v>3</v>
      </c>
      <c r="M31" s="30">
        <v>29.145652173913049</v>
      </c>
    </row>
    <row r="32" spans="1:13" x14ac:dyDescent="0.25">
      <c r="J32" s="30"/>
      <c r="K32" s="6" t="s">
        <v>140</v>
      </c>
      <c r="L32" s="13">
        <v>4</v>
      </c>
      <c r="M32" s="30">
        <v>18.512753623188406</v>
      </c>
    </row>
    <row r="33" spans="10:13" x14ac:dyDescent="0.25">
      <c r="J33" s="30"/>
      <c r="K33" s="6" t="s">
        <v>141</v>
      </c>
      <c r="L33" s="13">
        <v>1</v>
      </c>
      <c r="M33" s="30">
        <v>25.52579945799458</v>
      </c>
    </row>
    <row r="34" spans="10:13" x14ac:dyDescent="0.25">
      <c r="J34" s="30"/>
      <c r="K34" s="6" t="s">
        <v>141</v>
      </c>
      <c r="L34" s="13">
        <v>2</v>
      </c>
      <c r="M34" s="30">
        <v>17.003523035230355</v>
      </c>
    </row>
    <row r="35" spans="10:13" x14ac:dyDescent="0.25">
      <c r="J35" s="30"/>
      <c r="K35" s="6" t="s">
        <v>141</v>
      </c>
      <c r="L35" s="13">
        <v>3</v>
      </c>
      <c r="M35" s="30">
        <v>19.794254742547423</v>
      </c>
    </row>
    <row r="36" spans="10:13" x14ac:dyDescent="0.25">
      <c r="J36" s="30"/>
      <c r="K36" s="6" t="s">
        <v>141</v>
      </c>
      <c r="L36" s="13">
        <v>4</v>
      </c>
      <c r="M36" s="30">
        <v>16.707913279132793</v>
      </c>
    </row>
    <row r="37" spans="10:13" x14ac:dyDescent="0.25">
      <c r="J37" s="30"/>
      <c r="K37" s="6" t="s">
        <v>142</v>
      </c>
      <c r="L37" s="13">
        <v>1</v>
      </c>
      <c r="M37" s="30">
        <v>22.083419689119168</v>
      </c>
    </row>
    <row r="38" spans="10:13" x14ac:dyDescent="0.25">
      <c r="J38" s="30"/>
      <c r="K38" s="6" t="s">
        <v>142</v>
      </c>
      <c r="L38" s="13">
        <v>2</v>
      </c>
      <c r="M38" s="30">
        <v>20.142331606217617</v>
      </c>
    </row>
    <row r="39" spans="10:13" x14ac:dyDescent="0.25">
      <c r="J39" s="30"/>
      <c r="K39" s="6" t="s">
        <v>142</v>
      </c>
      <c r="L39" s="13">
        <v>3</v>
      </c>
      <c r="M39" s="30">
        <v>29.202849740932642</v>
      </c>
    </row>
    <row r="40" spans="10:13" x14ac:dyDescent="0.25">
      <c r="J40" s="30"/>
      <c r="K40" s="6" t="s">
        <v>142</v>
      </c>
      <c r="L40" s="13">
        <v>4</v>
      </c>
      <c r="M40" s="30">
        <v>24.434870466321254</v>
      </c>
    </row>
    <row r="41" spans="10:13" x14ac:dyDescent="0.25">
      <c r="J41" s="30"/>
      <c r="K41" s="6"/>
      <c r="L41" s="30"/>
    </row>
    <row r="42" spans="10:13" x14ac:dyDescent="0.25">
      <c r="J42" s="30"/>
      <c r="K42" s="6"/>
      <c r="L42" s="30"/>
    </row>
    <row r="43" spans="10:13" x14ac:dyDescent="0.25">
      <c r="J43" s="30"/>
      <c r="K43" s="6"/>
      <c r="L43" s="30"/>
    </row>
    <row r="44" spans="10:13" x14ac:dyDescent="0.25">
      <c r="J44" s="30"/>
      <c r="K44" s="6"/>
      <c r="L44" s="30"/>
    </row>
    <row r="45" spans="10:13" x14ac:dyDescent="0.25">
      <c r="J45" s="30"/>
      <c r="K45" s="6"/>
      <c r="L45" s="30"/>
    </row>
    <row r="46" spans="10:13" x14ac:dyDescent="0.25">
      <c r="J46" s="30"/>
      <c r="K46" s="6"/>
      <c r="L46" s="30"/>
    </row>
    <row r="47" spans="10:13" x14ac:dyDescent="0.25">
      <c r="J47" s="30"/>
      <c r="K47" s="6"/>
      <c r="L47" s="30"/>
    </row>
    <row r="48" spans="10:13" x14ac:dyDescent="0.25">
      <c r="J48" s="30"/>
      <c r="K48" s="6"/>
      <c r="L48" s="30"/>
    </row>
    <row r="49" spans="10:12" x14ac:dyDescent="0.25">
      <c r="J49" s="30"/>
      <c r="K49" s="6"/>
      <c r="L49" s="3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O129"/>
  <sheetViews>
    <sheetView topLeftCell="A100" workbookViewId="0">
      <selection activeCell="B106" sqref="B106:D121"/>
    </sheetView>
  </sheetViews>
  <sheetFormatPr defaultRowHeight="15" x14ac:dyDescent="0.25"/>
  <cols>
    <col min="1" max="3" width="9.140625" style="6"/>
  </cols>
  <sheetData>
    <row r="2" spans="1:171" x14ac:dyDescent="0.25"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25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</row>
    <row r="3" spans="1:171" ht="15.75" thickBot="1" x14ac:dyDescent="0.3">
      <c r="D3" s="8"/>
      <c r="E3" s="8"/>
      <c r="F3" s="8"/>
      <c r="G3" s="8"/>
      <c r="H3" s="10"/>
      <c r="I3" s="9"/>
      <c r="J3" s="8"/>
      <c r="K3" s="8"/>
      <c r="L3" s="8"/>
      <c r="M3" s="8"/>
      <c r="N3" s="10"/>
      <c r="O3" s="9"/>
      <c r="P3" s="8"/>
      <c r="Q3" s="8"/>
      <c r="R3" s="8"/>
      <c r="S3" s="8"/>
      <c r="T3" s="10"/>
      <c r="U3" s="9"/>
      <c r="V3" s="8"/>
      <c r="W3" s="8"/>
      <c r="X3" s="8"/>
      <c r="Y3" s="8"/>
      <c r="Z3" s="10"/>
      <c r="AA3" s="9"/>
      <c r="AB3" s="8"/>
      <c r="AC3" s="8"/>
      <c r="AD3" s="8"/>
      <c r="AE3" s="8"/>
      <c r="AF3" s="10"/>
      <c r="AG3" s="9"/>
      <c r="AH3" s="8"/>
      <c r="AI3" s="8"/>
      <c r="AJ3" s="8"/>
      <c r="AK3" s="8"/>
      <c r="AL3" s="10"/>
      <c r="AM3" s="8"/>
      <c r="AN3" s="8"/>
      <c r="AO3" s="8"/>
      <c r="AP3" s="8"/>
      <c r="AQ3" s="8"/>
      <c r="AR3" s="14"/>
      <c r="AS3" s="8"/>
      <c r="AT3" s="8"/>
      <c r="AU3" s="8"/>
      <c r="AV3" s="8"/>
      <c r="AW3" s="8"/>
      <c r="AX3" s="8"/>
      <c r="AY3" s="25"/>
      <c r="AZ3" s="8"/>
      <c r="BA3" s="7"/>
      <c r="BB3" s="7"/>
      <c r="BC3" s="7"/>
      <c r="BD3" s="10"/>
      <c r="BE3" s="9"/>
      <c r="BF3" s="8"/>
      <c r="BG3" s="8"/>
      <c r="BH3" s="8"/>
      <c r="BI3" s="7"/>
      <c r="BJ3" s="10"/>
      <c r="BK3" s="9"/>
      <c r="BL3" s="7"/>
      <c r="BM3" s="7"/>
      <c r="BN3" s="7"/>
      <c r="BO3" s="7"/>
      <c r="BP3" s="10"/>
      <c r="BQ3" s="9"/>
      <c r="BR3" s="8"/>
      <c r="BS3" s="8"/>
      <c r="BT3" s="8"/>
      <c r="BU3" s="7"/>
      <c r="BV3" s="10"/>
      <c r="BW3" s="9"/>
      <c r="BX3" s="7"/>
      <c r="BY3" s="7"/>
      <c r="BZ3" s="7"/>
      <c r="CA3" s="7"/>
      <c r="CB3" s="10"/>
      <c r="CC3" s="9"/>
      <c r="CD3" s="7"/>
      <c r="CE3" s="7"/>
      <c r="CF3" s="7"/>
      <c r="CG3" s="7"/>
      <c r="CH3" s="10"/>
      <c r="CI3" s="9"/>
      <c r="CJ3" s="7"/>
      <c r="CK3" s="8"/>
      <c r="CL3" s="8"/>
      <c r="CM3" s="8"/>
      <c r="CN3" s="10"/>
      <c r="CO3" s="9"/>
      <c r="CP3" s="8"/>
      <c r="CQ3" s="7"/>
      <c r="CR3" s="7"/>
      <c r="CS3" s="7"/>
      <c r="CT3" s="10"/>
      <c r="CU3" s="9"/>
      <c r="CV3" s="6"/>
      <c r="CW3" s="6"/>
      <c r="CX3" s="6"/>
      <c r="CY3" s="6"/>
      <c r="CZ3" s="10"/>
      <c r="DA3" s="9"/>
      <c r="DB3" s="7"/>
      <c r="DC3" s="7"/>
      <c r="DD3" s="7"/>
      <c r="DE3" s="7"/>
      <c r="DF3" s="10"/>
      <c r="DG3" s="9"/>
      <c r="DH3" s="7"/>
      <c r="DI3" s="7"/>
      <c r="DJ3" s="7"/>
      <c r="DK3" s="8"/>
      <c r="DL3" s="10"/>
      <c r="DM3" s="9"/>
      <c r="DN3" s="8"/>
      <c r="DO3" s="8"/>
      <c r="DP3" s="8"/>
      <c r="DQ3" s="8"/>
      <c r="DR3" s="10"/>
      <c r="DS3" s="9"/>
      <c r="DT3" s="8"/>
      <c r="DU3" s="8"/>
      <c r="DV3" s="8"/>
      <c r="DW3" s="7"/>
      <c r="DX3" s="10"/>
      <c r="DY3" s="9"/>
      <c r="DZ3" s="8"/>
      <c r="EA3" s="8"/>
      <c r="EB3" s="8"/>
      <c r="EC3" s="8"/>
    </row>
    <row r="4" spans="1:171" x14ac:dyDescent="0.25">
      <c r="C4" s="15"/>
      <c r="D4" s="16"/>
      <c r="E4" s="16"/>
      <c r="F4" s="16"/>
      <c r="G4" s="16"/>
      <c r="H4" s="17"/>
      <c r="I4" s="15" t="s">
        <v>1</v>
      </c>
      <c r="J4" s="16" t="s">
        <v>8</v>
      </c>
      <c r="K4" s="16" t="s">
        <v>9</v>
      </c>
      <c r="L4" s="16" t="s">
        <v>10</v>
      </c>
      <c r="M4" s="16" t="s">
        <v>11</v>
      </c>
      <c r="N4" s="17"/>
      <c r="O4" s="15" t="s">
        <v>2</v>
      </c>
      <c r="P4" s="16" t="s">
        <v>8</v>
      </c>
      <c r="Q4" s="16" t="s">
        <v>9</v>
      </c>
      <c r="R4" s="16" t="s">
        <v>10</v>
      </c>
      <c r="S4" s="16" t="s">
        <v>11</v>
      </c>
      <c r="T4" s="17"/>
      <c r="U4" s="15" t="s">
        <v>3</v>
      </c>
      <c r="V4" s="16" t="s">
        <v>8</v>
      </c>
      <c r="W4" s="16" t="s">
        <v>9</v>
      </c>
      <c r="X4" s="16" t="s">
        <v>10</v>
      </c>
      <c r="Y4" s="16" t="s">
        <v>11</v>
      </c>
      <c r="Z4" s="17"/>
      <c r="AA4" s="15" t="s">
        <v>4</v>
      </c>
      <c r="AB4" s="16" t="s">
        <v>8</v>
      </c>
      <c r="AC4" s="16" t="s">
        <v>9</v>
      </c>
      <c r="AD4" s="16" t="s">
        <v>10</v>
      </c>
      <c r="AE4" s="16" t="s">
        <v>11</v>
      </c>
      <c r="AF4" s="17"/>
      <c r="AG4" s="15" t="s">
        <v>5</v>
      </c>
      <c r="AH4" s="16" t="s">
        <v>8</v>
      </c>
      <c r="AI4" s="16" t="s">
        <v>9</v>
      </c>
      <c r="AJ4" s="18" t="s">
        <v>10</v>
      </c>
      <c r="AK4" s="20" t="s">
        <v>11</v>
      </c>
      <c r="AL4" s="17"/>
      <c r="AM4" s="19" t="s">
        <v>6</v>
      </c>
      <c r="AN4" s="19" t="s">
        <v>8</v>
      </c>
      <c r="AO4" s="19" t="s">
        <v>9</v>
      </c>
      <c r="AP4" s="19" t="s">
        <v>10</v>
      </c>
      <c r="AQ4" s="19" t="s">
        <v>11</v>
      </c>
      <c r="AR4" s="21"/>
      <c r="AS4" s="19" t="s">
        <v>7</v>
      </c>
      <c r="AT4" s="19" t="s">
        <v>8</v>
      </c>
      <c r="AU4" s="19" t="s">
        <v>9</v>
      </c>
      <c r="AV4" s="19" t="s">
        <v>10</v>
      </c>
      <c r="AW4" s="20" t="s">
        <v>11</v>
      </c>
      <c r="AX4" s="8"/>
      <c r="AY4" s="15" t="s">
        <v>21</v>
      </c>
      <c r="AZ4" s="16" t="s">
        <v>8</v>
      </c>
      <c r="BA4" s="16" t="s">
        <v>9</v>
      </c>
      <c r="BB4" s="16" t="s">
        <v>10</v>
      </c>
      <c r="BC4" s="23" t="s">
        <v>11</v>
      </c>
      <c r="BD4" s="17"/>
      <c r="BE4" s="15" t="s">
        <v>22</v>
      </c>
      <c r="BF4" s="16" t="s">
        <v>8</v>
      </c>
      <c r="BG4" s="16" t="s">
        <v>9</v>
      </c>
      <c r="BH4" s="16" t="s">
        <v>10</v>
      </c>
      <c r="BI4" s="23" t="s">
        <v>11</v>
      </c>
      <c r="BJ4" s="17"/>
      <c r="BK4" s="15" t="s">
        <v>23</v>
      </c>
      <c r="BL4" s="16" t="s">
        <v>8</v>
      </c>
      <c r="BM4" s="16" t="s">
        <v>9</v>
      </c>
      <c r="BN4" s="16" t="s">
        <v>10</v>
      </c>
      <c r="BO4" s="23" t="s">
        <v>11</v>
      </c>
      <c r="BP4" s="17"/>
      <c r="BQ4" s="15" t="s">
        <v>24</v>
      </c>
      <c r="BR4" s="16" t="s">
        <v>8</v>
      </c>
      <c r="BS4" s="16" t="s">
        <v>9</v>
      </c>
      <c r="BT4" s="16" t="s">
        <v>10</v>
      </c>
      <c r="BU4" s="23" t="s">
        <v>11</v>
      </c>
      <c r="BV4" s="17"/>
      <c r="BW4" s="15" t="s">
        <v>25</v>
      </c>
      <c r="BX4" s="16" t="s">
        <v>8</v>
      </c>
      <c r="BY4" s="16" t="s">
        <v>9</v>
      </c>
      <c r="BZ4" s="16" t="s">
        <v>10</v>
      </c>
      <c r="CA4" s="23" t="s">
        <v>11</v>
      </c>
      <c r="CB4" s="17"/>
      <c r="CC4" s="15" t="s">
        <v>26</v>
      </c>
      <c r="CD4" s="16" t="s">
        <v>8</v>
      </c>
      <c r="CE4" s="16" t="s">
        <v>9</v>
      </c>
      <c r="CF4" s="16" t="s">
        <v>10</v>
      </c>
      <c r="CG4" s="23" t="s">
        <v>11</v>
      </c>
      <c r="CH4" s="17"/>
      <c r="CI4" s="15" t="s">
        <v>27</v>
      </c>
      <c r="CJ4" s="16" t="s">
        <v>8</v>
      </c>
      <c r="CK4" s="16" t="s">
        <v>9</v>
      </c>
      <c r="CL4" s="16" t="s">
        <v>10</v>
      </c>
      <c r="CM4" s="23" t="s">
        <v>11</v>
      </c>
      <c r="CN4" s="17"/>
      <c r="CO4" s="15" t="s">
        <v>28</v>
      </c>
      <c r="CP4" s="16" t="s">
        <v>8</v>
      </c>
      <c r="CQ4" s="16" t="s">
        <v>9</v>
      </c>
      <c r="CR4" s="16" t="s">
        <v>10</v>
      </c>
      <c r="CS4" s="23" t="s">
        <v>11</v>
      </c>
      <c r="CT4" s="17"/>
      <c r="CU4" s="15" t="s">
        <v>29</v>
      </c>
      <c r="CV4" s="16" t="s">
        <v>8</v>
      </c>
      <c r="CW4" s="16" t="s">
        <v>9</v>
      </c>
      <c r="CX4" s="16" t="s">
        <v>10</v>
      </c>
      <c r="CY4" s="23" t="s">
        <v>11</v>
      </c>
      <c r="CZ4" s="17"/>
      <c r="DA4" s="15" t="s">
        <v>30</v>
      </c>
      <c r="DB4" s="16" t="s">
        <v>8</v>
      </c>
      <c r="DC4" s="16" t="s">
        <v>9</v>
      </c>
      <c r="DD4" s="16" t="s">
        <v>10</v>
      </c>
      <c r="DE4" s="23" t="s">
        <v>11</v>
      </c>
      <c r="DF4" s="17"/>
      <c r="DG4" s="15" t="s">
        <v>31</v>
      </c>
      <c r="DH4" s="16" t="s">
        <v>8</v>
      </c>
      <c r="DI4" s="16" t="s">
        <v>9</v>
      </c>
      <c r="DJ4" s="16" t="s">
        <v>10</v>
      </c>
      <c r="DK4" s="23" t="s">
        <v>11</v>
      </c>
      <c r="DL4" s="17"/>
      <c r="DM4" s="15" t="s">
        <v>32</v>
      </c>
      <c r="DN4" s="16" t="s">
        <v>8</v>
      </c>
      <c r="DO4" s="16" t="s">
        <v>9</v>
      </c>
      <c r="DP4" s="16" t="s">
        <v>10</v>
      </c>
      <c r="DQ4" s="23" t="s">
        <v>11</v>
      </c>
      <c r="DR4" s="17"/>
      <c r="DS4" s="15" t="s">
        <v>33</v>
      </c>
      <c r="DT4" s="16" t="s">
        <v>8</v>
      </c>
      <c r="DU4" s="16" t="s">
        <v>9</v>
      </c>
      <c r="DV4" s="16" t="s">
        <v>10</v>
      </c>
      <c r="DW4" s="23" t="s">
        <v>11</v>
      </c>
      <c r="DX4" s="17"/>
      <c r="DY4" s="15" t="s">
        <v>34</v>
      </c>
      <c r="DZ4" s="16" t="s">
        <v>8</v>
      </c>
      <c r="EA4" s="16" t="s">
        <v>9</v>
      </c>
      <c r="EB4" s="16" t="s">
        <v>10</v>
      </c>
      <c r="EC4" s="23" t="s">
        <v>11</v>
      </c>
      <c r="ED4" s="17"/>
      <c r="EE4" s="15" t="s">
        <v>35</v>
      </c>
      <c r="EF4" s="16" t="s">
        <v>8</v>
      </c>
      <c r="EG4" s="16" t="s">
        <v>9</v>
      </c>
      <c r="EH4" s="16" t="s">
        <v>10</v>
      </c>
      <c r="EI4" s="23" t="s">
        <v>11</v>
      </c>
      <c r="EJ4" s="17"/>
      <c r="EK4" s="15" t="s">
        <v>36</v>
      </c>
      <c r="EL4" s="16" t="s">
        <v>8</v>
      </c>
      <c r="EM4" s="16" t="s">
        <v>9</v>
      </c>
      <c r="EN4" s="16" t="s">
        <v>10</v>
      </c>
      <c r="EO4" s="23" t="s">
        <v>11</v>
      </c>
      <c r="EP4" s="17"/>
      <c r="EQ4" s="17"/>
      <c r="ER4" s="15" t="s">
        <v>88</v>
      </c>
      <c r="ES4" s="16" t="s">
        <v>8</v>
      </c>
      <c r="ET4" s="16" t="s">
        <v>9</v>
      </c>
      <c r="EU4" s="16" t="s">
        <v>10</v>
      </c>
      <c r="EV4" s="23" t="s">
        <v>11</v>
      </c>
      <c r="EW4" s="17"/>
      <c r="EX4" s="15"/>
      <c r="EY4" s="16" t="s">
        <v>8</v>
      </c>
      <c r="EZ4" s="16" t="s">
        <v>9</v>
      </c>
      <c r="FA4" s="16" t="s">
        <v>10</v>
      </c>
      <c r="FB4" s="23" t="s">
        <v>11</v>
      </c>
      <c r="FC4" s="17"/>
      <c r="FD4" s="15" t="s">
        <v>41</v>
      </c>
      <c r="FE4" s="16" t="s">
        <v>8</v>
      </c>
      <c r="FF4" s="16" t="s">
        <v>9</v>
      </c>
      <c r="FG4" s="16" t="s">
        <v>10</v>
      </c>
      <c r="FH4" s="23" t="s">
        <v>11</v>
      </c>
      <c r="FI4" s="17"/>
      <c r="FJ4" s="15" t="s">
        <v>42</v>
      </c>
      <c r="FK4" s="16" t="s">
        <v>8</v>
      </c>
      <c r="FL4" s="16" t="s">
        <v>9</v>
      </c>
      <c r="FM4" s="16" t="s">
        <v>10</v>
      </c>
      <c r="FN4" s="23" t="s">
        <v>11</v>
      </c>
      <c r="FO4" s="16"/>
    </row>
    <row r="5" spans="1:171" x14ac:dyDescent="0.25">
      <c r="A5" s="6" t="s">
        <v>0</v>
      </c>
      <c r="B5" s="6" t="s">
        <v>178</v>
      </c>
      <c r="C5" s="6">
        <v>1</v>
      </c>
      <c r="D5">
        <v>100</v>
      </c>
      <c r="J5">
        <v>92</v>
      </c>
      <c r="K5">
        <v>100</v>
      </c>
      <c r="L5">
        <v>92</v>
      </c>
      <c r="M5">
        <v>100</v>
      </c>
      <c r="P5">
        <v>96</v>
      </c>
      <c r="Q5">
        <v>100</v>
      </c>
      <c r="R5">
        <v>100</v>
      </c>
      <c r="S5">
        <v>100</v>
      </c>
      <c r="V5">
        <v>100</v>
      </c>
      <c r="W5">
        <v>100</v>
      </c>
      <c r="X5">
        <v>100</v>
      </c>
      <c r="Y5">
        <v>96</v>
      </c>
      <c r="AB5">
        <v>56.000000000000007</v>
      </c>
      <c r="AC5">
        <v>68</v>
      </c>
      <c r="AD5">
        <v>68</v>
      </c>
      <c r="AE5">
        <v>76</v>
      </c>
      <c r="AH5">
        <v>84</v>
      </c>
      <c r="AI5">
        <v>88</v>
      </c>
      <c r="AJ5">
        <v>88</v>
      </c>
      <c r="AK5">
        <v>80</v>
      </c>
      <c r="AN5">
        <v>84</v>
      </c>
      <c r="AO5">
        <v>96</v>
      </c>
      <c r="AP5">
        <v>96</v>
      </c>
      <c r="AQ5">
        <v>96</v>
      </c>
      <c r="AT5">
        <v>96</v>
      </c>
      <c r="AU5">
        <v>100</v>
      </c>
      <c r="AV5">
        <v>96</v>
      </c>
      <c r="AW5">
        <v>92</v>
      </c>
      <c r="AZ5">
        <v>99.25</v>
      </c>
      <c r="BA5">
        <v>97</v>
      </c>
      <c r="BB5">
        <v>97.25</v>
      </c>
      <c r="BC5">
        <v>99.25</v>
      </c>
      <c r="BF5">
        <v>95.25</v>
      </c>
      <c r="BG5">
        <v>98.75</v>
      </c>
      <c r="BH5">
        <v>97.75</v>
      </c>
      <c r="BI5">
        <v>97.75</v>
      </c>
      <c r="BL5">
        <v>98.25</v>
      </c>
      <c r="BM5">
        <v>99</v>
      </c>
      <c r="BN5">
        <v>98.25</v>
      </c>
      <c r="BO5">
        <v>97.75</v>
      </c>
      <c r="BR5">
        <v>97.25</v>
      </c>
      <c r="BS5">
        <v>98.25</v>
      </c>
      <c r="BT5">
        <v>96.75</v>
      </c>
      <c r="BU5">
        <v>98.75</v>
      </c>
      <c r="BX5">
        <v>100</v>
      </c>
      <c r="BY5">
        <v>98.25</v>
      </c>
      <c r="BZ5">
        <v>98.25</v>
      </c>
      <c r="CA5">
        <v>98.5</v>
      </c>
      <c r="CD5">
        <v>99</v>
      </c>
      <c r="CE5">
        <v>98.5</v>
      </c>
      <c r="CF5">
        <v>100</v>
      </c>
      <c r="CG5">
        <v>100</v>
      </c>
      <c r="CJ5">
        <v>94.75</v>
      </c>
      <c r="CK5">
        <v>100</v>
      </c>
      <c r="CL5">
        <v>95</v>
      </c>
      <c r="CM5">
        <v>93.75</v>
      </c>
      <c r="CP5">
        <v>96.75</v>
      </c>
      <c r="CQ5">
        <v>98.25</v>
      </c>
      <c r="CR5">
        <v>98.75</v>
      </c>
      <c r="CS5">
        <v>99.25</v>
      </c>
      <c r="CV5">
        <v>96.5</v>
      </c>
      <c r="CW5">
        <v>94.5</v>
      </c>
      <c r="CX5">
        <v>95.75</v>
      </c>
      <c r="CY5">
        <v>96.75</v>
      </c>
      <c r="DB5">
        <v>94.75</v>
      </c>
      <c r="DC5">
        <v>96.25</v>
      </c>
      <c r="DD5">
        <v>96.75</v>
      </c>
      <c r="DE5">
        <v>98</v>
      </c>
      <c r="DH5">
        <v>99.5</v>
      </c>
      <c r="DI5">
        <v>99.5</v>
      </c>
      <c r="DJ5">
        <v>99.5</v>
      </c>
      <c r="DK5">
        <v>100</v>
      </c>
      <c r="DN5">
        <v>99</v>
      </c>
      <c r="DO5">
        <v>99.75</v>
      </c>
      <c r="DP5">
        <v>99.75</v>
      </c>
      <c r="DQ5">
        <v>100</v>
      </c>
      <c r="DT5">
        <v>88</v>
      </c>
      <c r="DU5">
        <v>100</v>
      </c>
      <c r="DV5">
        <v>100</v>
      </c>
      <c r="DW5">
        <v>100</v>
      </c>
      <c r="DZ5">
        <v>100</v>
      </c>
      <c r="EA5">
        <v>100</v>
      </c>
      <c r="EB5">
        <v>100</v>
      </c>
      <c r="EC5">
        <v>100</v>
      </c>
      <c r="EF5">
        <v>52</v>
      </c>
      <c r="EG5">
        <v>56.000000000000007</v>
      </c>
      <c r="EH5">
        <v>52</v>
      </c>
      <c r="EI5">
        <v>64</v>
      </c>
      <c r="EL5">
        <v>56.000000000000007</v>
      </c>
      <c r="EM5">
        <v>60</v>
      </c>
      <c r="EN5">
        <v>48</v>
      </c>
      <c r="EO5">
        <v>56.000000000000007</v>
      </c>
      <c r="ES5">
        <v>100</v>
      </c>
      <c r="ET5">
        <v>92</v>
      </c>
      <c r="EU5">
        <v>100</v>
      </c>
      <c r="EV5">
        <v>100</v>
      </c>
      <c r="EY5">
        <v>100</v>
      </c>
      <c r="EZ5">
        <v>100</v>
      </c>
      <c r="FA5">
        <v>100</v>
      </c>
      <c r="FB5">
        <v>100</v>
      </c>
      <c r="FE5">
        <v>56.000000000000007</v>
      </c>
      <c r="FF5">
        <v>76</v>
      </c>
      <c r="FG5">
        <v>64</v>
      </c>
      <c r="FH5">
        <v>76</v>
      </c>
      <c r="FK5">
        <v>96</v>
      </c>
      <c r="FL5">
        <v>96</v>
      </c>
      <c r="FM5">
        <v>100</v>
      </c>
      <c r="FN5">
        <v>96</v>
      </c>
    </row>
    <row r="6" spans="1:171" x14ac:dyDescent="0.25">
      <c r="B6" s="6" t="s">
        <v>178</v>
      </c>
      <c r="C6" s="6">
        <v>2</v>
      </c>
      <c r="D6" s="6">
        <v>100</v>
      </c>
      <c r="AZ6" s="8">
        <v>97</v>
      </c>
      <c r="BA6" s="8">
        <v>88</v>
      </c>
      <c r="BB6" s="8">
        <v>89</v>
      </c>
      <c r="BC6" s="8">
        <v>97</v>
      </c>
      <c r="BD6" s="8">
        <v>100</v>
      </c>
      <c r="BE6" s="8">
        <v>100</v>
      </c>
      <c r="BF6" s="8">
        <v>81</v>
      </c>
      <c r="BG6" s="8">
        <v>95</v>
      </c>
      <c r="BH6" s="8">
        <v>91</v>
      </c>
      <c r="BI6" s="8">
        <v>91</v>
      </c>
      <c r="BJ6" s="8">
        <v>100</v>
      </c>
      <c r="BK6" s="8">
        <v>100</v>
      </c>
      <c r="BL6" s="8">
        <v>93</v>
      </c>
      <c r="BM6" s="8">
        <v>96</v>
      </c>
      <c r="BN6" s="8">
        <v>93</v>
      </c>
      <c r="BO6" s="8">
        <v>91</v>
      </c>
      <c r="BP6" s="8">
        <v>100</v>
      </c>
      <c r="BQ6" s="8">
        <v>100</v>
      </c>
      <c r="BR6" s="8">
        <v>89</v>
      </c>
      <c r="BS6" s="8">
        <v>93</v>
      </c>
      <c r="BT6" s="8">
        <v>87</v>
      </c>
      <c r="BU6" s="8">
        <v>95</v>
      </c>
      <c r="BV6" s="8">
        <v>100</v>
      </c>
      <c r="BW6" s="8">
        <v>100</v>
      </c>
      <c r="BX6" s="8">
        <v>100</v>
      </c>
      <c r="BY6" s="8">
        <v>93</v>
      </c>
      <c r="BZ6" s="8">
        <v>93</v>
      </c>
      <c r="CA6" s="8">
        <v>94</v>
      </c>
      <c r="CB6" s="8">
        <v>100</v>
      </c>
      <c r="CC6" s="8">
        <v>100</v>
      </c>
      <c r="CD6" s="8">
        <v>96</v>
      </c>
      <c r="CE6" s="8">
        <v>94</v>
      </c>
      <c r="CF6" s="8">
        <v>100</v>
      </c>
      <c r="CG6" s="8">
        <v>100</v>
      </c>
      <c r="CH6" s="8">
        <v>100</v>
      </c>
      <c r="CI6" s="8">
        <v>100</v>
      </c>
      <c r="CJ6" s="8">
        <v>79</v>
      </c>
      <c r="CK6" s="8">
        <v>100</v>
      </c>
      <c r="CL6" s="8">
        <v>80</v>
      </c>
      <c r="CM6" s="8">
        <v>75</v>
      </c>
      <c r="CN6" s="8">
        <v>100</v>
      </c>
      <c r="CO6" s="8">
        <v>100</v>
      </c>
      <c r="CP6" s="8">
        <v>87</v>
      </c>
      <c r="CQ6" s="8">
        <v>93</v>
      </c>
      <c r="CR6" s="8">
        <v>95</v>
      </c>
      <c r="CS6" s="8">
        <v>97</v>
      </c>
      <c r="CT6" s="8">
        <v>100</v>
      </c>
      <c r="CU6" s="8">
        <v>100</v>
      </c>
      <c r="CV6" s="8">
        <v>86</v>
      </c>
      <c r="CW6" s="8">
        <v>78</v>
      </c>
      <c r="CX6" s="8">
        <v>83</v>
      </c>
      <c r="CY6" s="8">
        <v>87</v>
      </c>
      <c r="CZ6" s="8">
        <v>100</v>
      </c>
      <c r="DA6" s="8">
        <v>100</v>
      </c>
      <c r="DB6" s="8">
        <v>79</v>
      </c>
      <c r="DC6" s="8">
        <v>85</v>
      </c>
      <c r="DD6" s="8">
        <v>87</v>
      </c>
      <c r="DE6" s="8">
        <v>92</v>
      </c>
      <c r="DF6" s="8">
        <v>100</v>
      </c>
      <c r="DG6" s="8">
        <v>100</v>
      </c>
      <c r="DH6" s="8">
        <v>98</v>
      </c>
      <c r="DI6" s="8">
        <v>98</v>
      </c>
      <c r="DJ6" s="8">
        <v>98</v>
      </c>
      <c r="DK6" s="8">
        <v>100</v>
      </c>
      <c r="DL6" s="8">
        <v>100</v>
      </c>
      <c r="DM6" s="8">
        <v>100</v>
      </c>
      <c r="DN6" s="8">
        <v>96</v>
      </c>
      <c r="DO6" s="8">
        <v>99</v>
      </c>
      <c r="DP6" s="8">
        <v>99</v>
      </c>
      <c r="DQ6" s="8">
        <v>100</v>
      </c>
      <c r="DR6" s="8"/>
    </row>
    <row r="7" spans="1:171" x14ac:dyDescent="0.25">
      <c r="B7" s="6" t="s">
        <v>178</v>
      </c>
      <c r="C7" s="6">
        <v>3</v>
      </c>
      <c r="D7" s="6">
        <v>84</v>
      </c>
    </row>
    <row r="8" spans="1:171" x14ac:dyDescent="0.25">
      <c r="B8" s="7" t="s">
        <v>178</v>
      </c>
      <c r="C8" s="6">
        <v>4</v>
      </c>
      <c r="D8" s="6">
        <v>96</v>
      </c>
    </row>
    <row r="9" spans="1:171" x14ac:dyDescent="0.25">
      <c r="A9" s="6" t="s">
        <v>1</v>
      </c>
      <c r="B9" s="7" t="s">
        <v>179</v>
      </c>
      <c r="C9" s="6">
        <v>1</v>
      </c>
      <c r="D9" s="6">
        <v>92</v>
      </c>
    </row>
    <row r="10" spans="1:171" x14ac:dyDescent="0.25">
      <c r="B10" s="7" t="s">
        <v>179</v>
      </c>
      <c r="C10" s="6">
        <v>2</v>
      </c>
      <c r="D10" s="6">
        <v>100</v>
      </c>
    </row>
    <row r="11" spans="1:171" x14ac:dyDescent="0.25">
      <c r="B11" s="7" t="s">
        <v>179</v>
      </c>
      <c r="C11" s="6">
        <v>3</v>
      </c>
      <c r="D11" s="6">
        <v>92</v>
      </c>
    </row>
    <row r="12" spans="1:171" x14ac:dyDescent="0.25">
      <c r="B12" s="7" t="s">
        <v>179</v>
      </c>
      <c r="C12" s="6">
        <v>4</v>
      </c>
      <c r="D12" s="6">
        <v>100</v>
      </c>
    </row>
    <row r="13" spans="1:171" x14ac:dyDescent="0.25">
      <c r="A13" s="6" t="s">
        <v>2</v>
      </c>
      <c r="B13" s="7" t="s">
        <v>180</v>
      </c>
      <c r="C13" s="6">
        <v>1</v>
      </c>
      <c r="D13" s="6">
        <v>96</v>
      </c>
    </row>
    <row r="14" spans="1:171" x14ac:dyDescent="0.25">
      <c r="B14" s="7" t="s">
        <v>180</v>
      </c>
      <c r="C14" s="6">
        <v>2</v>
      </c>
      <c r="D14" s="6">
        <v>100</v>
      </c>
    </row>
    <row r="15" spans="1:171" x14ac:dyDescent="0.25">
      <c r="B15" s="7" t="s">
        <v>180</v>
      </c>
      <c r="C15" s="6">
        <v>3</v>
      </c>
      <c r="D15" s="6">
        <v>100</v>
      </c>
    </row>
    <row r="16" spans="1:171" x14ac:dyDescent="0.25">
      <c r="B16" s="7" t="s">
        <v>180</v>
      </c>
      <c r="C16" s="6">
        <v>4</v>
      </c>
      <c r="D16" s="6">
        <v>100</v>
      </c>
    </row>
    <row r="17" spans="1:4" x14ac:dyDescent="0.25">
      <c r="A17" s="6" t="s">
        <v>3</v>
      </c>
      <c r="B17" s="7" t="s">
        <v>181</v>
      </c>
      <c r="C17" s="6">
        <v>1</v>
      </c>
      <c r="D17" s="6">
        <v>100</v>
      </c>
    </row>
    <row r="18" spans="1:4" x14ac:dyDescent="0.25">
      <c r="B18" s="7" t="s">
        <v>181</v>
      </c>
      <c r="C18" s="6">
        <v>2</v>
      </c>
      <c r="D18" s="6">
        <v>100</v>
      </c>
    </row>
    <row r="19" spans="1:4" x14ac:dyDescent="0.25">
      <c r="B19" s="7" t="s">
        <v>181</v>
      </c>
      <c r="C19" s="6">
        <v>3</v>
      </c>
      <c r="D19" s="6">
        <v>100</v>
      </c>
    </row>
    <row r="20" spans="1:4" x14ac:dyDescent="0.25">
      <c r="B20" s="7" t="s">
        <v>181</v>
      </c>
      <c r="C20" s="6">
        <v>4</v>
      </c>
      <c r="D20" s="6">
        <v>96</v>
      </c>
    </row>
    <row r="21" spans="1:4" s="6" customFormat="1" x14ac:dyDescent="0.25">
      <c r="B21" s="7"/>
    </row>
    <row r="22" spans="1:4" x14ac:dyDescent="0.25">
      <c r="A22" s="6" t="s">
        <v>4</v>
      </c>
      <c r="B22" s="7" t="s">
        <v>182</v>
      </c>
      <c r="C22" s="6">
        <v>1</v>
      </c>
      <c r="D22" s="6">
        <v>56.000000000000007</v>
      </c>
    </row>
    <row r="23" spans="1:4" x14ac:dyDescent="0.25">
      <c r="B23" s="7" t="s">
        <v>182</v>
      </c>
      <c r="C23" s="6">
        <v>2</v>
      </c>
      <c r="D23" s="6">
        <v>68</v>
      </c>
    </row>
    <row r="24" spans="1:4" x14ac:dyDescent="0.25">
      <c r="B24" s="7" t="s">
        <v>182</v>
      </c>
      <c r="C24" s="6">
        <v>3</v>
      </c>
      <c r="D24" s="6">
        <v>68</v>
      </c>
    </row>
    <row r="25" spans="1:4" x14ac:dyDescent="0.25">
      <c r="B25" s="7" t="s">
        <v>182</v>
      </c>
      <c r="C25" s="6">
        <v>4</v>
      </c>
      <c r="D25" s="6">
        <v>76</v>
      </c>
    </row>
    <row r="26" spans="1:4" x14ac:dyDescent="0.25">
      <c r="A26" s="6" t="s">
        <v>5</v>
      </c>
      <c r="B26" s="7" t="s">
        <v>183</v>
      </c>
      <c r="C26" s="6">
        <v>1</v>
      </c>
      <c r="D26" s="6">
        <v>84</v>
      </c>
    </row>
    <row r="27" spans="1:4" x14ac:dyDescent="0.25">
      <c r="B27" s="7" t="s">
        <v>183</v>
      </c>
      <c r="C27" s="6">
        <v>2</v>
      </c>
      <c r="D27" s="6">
        <v>88</v>
      </c>
    </row>
    <row r="28" spans="1:4" x14ac:dyDescent="0.25">
      <c r="B28" s="7" t="s">
        <v>183</v>
      </c>
      <c r="C28" s="6">
        <v>3</v>
      </c>
      <c r="D28" s="6">
        <v>88</v>
      </c>
    </row>
    <row r="29" spans="1:4" x14ac:dyDescent="0.25">
      <c r="B29" s="7" t="s">
        <v>183</v>
      </c>
      <c r="C29" s="6">
        <v>4</v>
      </c>
      <c r="D29" s="6">
        <v>80</v>
      </c>
    </row>
    <row r="30" spans="1:4" x14ac:dyDescent="0.25">
      <c r="A30" s="6" t="s">
        <v>6</v>
      </c>
      <c r="B30" s="7" t="s">
        <v>184</v>
      </c>
      <c r="C30" s="6">
        <v>1</v>
      </c>
      <c r="D30" s="6">
        <v>84</v>
      </c>
    </row>
    <row r="31" spans="1:4" x14ac:dyDescent="0.25">
      <c r="B31" s="7" t="s">
        <v>184</v>
      </c>
      <c r="C31" s="6">
        <v>2</v>
      </c>
      <c r="D31" s="6">
        <v>96</v>
      </c>
    </row>
    <row r="32" spans="1:4" x14ac:dyDescent="0.25">
      <c r="B32" s="7" t="s">
        <v>184</v>
      </c>
      <c r="C32" s="6">
        <v>3</v>
      </c>
      <c r="D32" s="6">
        <v>96</v>
      </c>
    </row>
    <row r="33" spans="1:4" x14ac:dyDescent="0.25">
      <c r="B33" s="7" t="s">
        <v>184</v>
      </c>
      <c r="C33" s="6">
        <v>4</v>
      </c>
      <c r="D33" s="6">
        <v>96</v>
      </c>
    </row>
    <row r="34" spans="1:4" x14ac:dyDescent="0.25">
      <c r="A34" s="6" t="s">
        <v>7</v>
      </c>
      <c r="B34" s="7" t="s">
        <v>185</v>
      </c>
      <c r="C34" s="6">
        <v>1</v>
      </c>
      <c r="D34" s="6">
        <v>96</v>
      </c>
    </row>
    <row r="35" spans="1:4" x14ac:dyDescent="0.25">
      <c r="B35" s="7" t="s">
        <v>185</v>
      </c>
      <c r="C35" s="6">
        <v>2</v>
      </c>
      <c r="D35" s="6">
        <v>100</v>
      </c>
    </row>
    <row r="36" spans="1:4" x14ac:dyDescent="0.25">
      <c r="B36" s="7" t="s">
        <v>185</v>
      </c>
      <c r="C36" s="6">
        <v>3</v>
      </c>
      <c r="D36" s="6">
        <v>96</v>
      </c>
    </row>
    <row r="37" spans="1:4" x14ac:dyDescent="0.25">
      <c r="B37" s="7" t="s">
        <v>185</v>
      </c>
      <c r="C37" s="6">
        <v>4</v>
      </c>
      <c r="D37" s="6">
        <v>92</v>
      </c>
    </row>
    <row r="38" spans="1:4" s="6" customFormat="1" x14ac:dyDescent="0.25">
      <c r="B38" s="7"/>
    </row>
    <row r="39" spans="1:4" x14ac:dyDescent="0.25">
      <c r="A39" s="6" t="s">
        <v>21</v>
      </c>
      <c r="B39" s="7" t="s">
        <v>123</v>
      </c>
      <c r="C39" s="6">
        <v>1</v>
      </c>
      <c r="D39" s="8">
        <v>97</v>
      </c>
    </row>
    <row r="40" spans="1:4" x14ac:dyDescent="0.25">
      <c r="B40" s="7" t="s">
        <v>123</v>
      </c>
      <c r="C40" s="6">
        <v>2</v>
      </c>
      <c r="D40" s="8">
        <v>88</v>
      </c>
    </row>
    <row r="41" spans="1:4" x14ac:dyDescent="0.25">
      <c r="B41" s="7" t="s">
        <v>123</v>
      </c>
      <c r="C41" s="6">
        <v>3</v>
      </c>
      <c r="D41" s="8">
        <v>89</v>
      </c>
    </row>
    <row r="42" spans="1:4" x14ac:dyDescent="0.25">
      <c r="B42" s="7" t="s">
        <v>123</v>
      </c>
      <c r="C42" s="6">
        <v>4</v>
      </c>
      <c r="D42" s="8">
        <v>97</v>
      </c>
    </row>
    <row r="43" spans="1:4" x14ac:dyDescent="0.25">
      <c r="A43" s="6" t="s">
        <v>22</v>
      </c>
      <c r="B43" s="7" t="s">
        <v>125</v>
      </c>
      <c r="C43" s="6">
        <v>1</v>
      </c>
      <c r="D43" s="8">
        <v>81</v>
      </c>
    </row>
    <row r="44" spans="1:4" x14ac:dyDescent="0.25">
      <c r="B44" s="7" t="s">
        <v>125</v>
      </c>
      <c r="C44" s="6">
        <v>2</v>
      </c>
      <c r="D44" s="8">
        <v>95</v>
      </c>
    </row>
    <row r="45" spans="1:4" x14ac:dyDescent="0.25">
      <c r="B45" s="7" t="s">
        <v>125</v>
      </c>
      <c r="C45" s="6">
        <v>3</v>
      </c>
      <c r="D45" s="8">
        <v>91</v>
      </c>
    </row>
    <row r="46" spans="1:4" x14ac:dyDescent="0.25">
      <c r="B46" s="7" t="s">
        <v>125</v>
      </c>
      <c r="C46" s="6">
        <v>4</v>
      </c>
      <c r="D46" s="8">
        <v>91</v>
      </c>
    </row>
    <row r="47" spans="1:4" x14ac:dyDescent="0.25">
      <c r="A47" s="6" t="s">
        <v>23</v>
      </c>
      <c r="B47" s="7" t="s">
        <v>127</v>
      </c>
      <c r="C47" s="6">
        <v>1</v>
      </c>
      <c r="D47" s="8">
        <v>93</v>
      </c>
    </row>
    <row r="48" spans="1:4" x14ac:dyDescent="0.25">
      <c r="B48" s="7" t="s">
        <v>127</v>
      </c>
      <c r="C48" s="6">
        <v>2</v>
      </c>
      <c r="D48" s="8">
        <v>96</v>
      </c>
    </row>
    <row r="49" spans="1:4" x14ac:dyDescent="0.25">
      <c r="B49" s="7" t="s">
        <v>127</v>
      </c>
      <c r="C49" s="6">
        <v>3</v>
      </c>
      <c r="D49" s="8">
        <v>93</v>
      </c>
    </row>
    <row r="50" spans="1:4" x14ac:dyDescent="0.25">
      <c r="B50" s="7" t="s">
        <v>127</v>
      </c>
      <c r="C50" s="6">
        <v>4</v>
      </c>
      <c r="D50" s="8">
        <v>91</v>
      </c>
    </row>
    <row r="51" spans="1:4" x14ac:dyDescent="0.25">
      <c r="A51" s="6" t="s">
        <v>24</v>
      </c>
      <c r="B51" s="7" t="s">
        <v>129</v>
      </c>
      <c r="C51" s="6">
        <v>1</v>
      </c>
      <c r="D51" s="8">
        <v>89</v>
      </c>
    </row>
    <row r="52" spans="1:4" x14ac:dyDescent="0.25">
      <c r="B52" s="7" t="s">
        <v>129</v>
      </c>
      <c r="C52" s="6">
        <v>2</v>
      </c>
      <c r="D52" s="8">
        <v>93</v>
      </c>
    </row>
    <row r="53" spans="1:4" x14ac:dyDescent="0.25">
      <c r="B53" s="7" t="s">
        <v>129</v>
      </c>
      <c r="C53" s="6">
        <v>3</v>
      </c>
      <c r="D53" s="8">
        <v>87</v>
      </c>
    </row>
    <row r="54" spans="1:4" x14ac:dyDescent="0.25">
      <c r="B54" s="7" t="s">
        <v>129</v>
      </c>
      <c r="C54" s="6">
        <v>4</v>
      </c>
      <c r="D54" s="8">
        <v>95</v>
      </c>
    </row>
    <row r="55" spans="1:4" x14ac:dyDescent="0.25">
      <c r="A55" s="6" t="s">
        <v>25</v>
      </c>
      <c r="B55" s="7" t="s">
        <v>130</v>
      </c>
      <c r="C55" s="6">
        <v>1</v>
      </c>
      <c r="D55" s="8">
        <v>100</v>
      </c>
    </row>
    <row r="56" spans="1:4" x14ac:dyDescent="0.25">
      <c r="B56" s="7" t="s">
        <v>130</v>
      </c>
      <c r="C56" s="6">
        <v>2</v>
      </c>
      <c r="D56" s="8">
        <v>93</v>
      </c>
    </row>
    <row r="57" spans="1:4" x14ac:dyDescent="0.25">
      <c r="B57" s="7" t="s">
        <v>130</v>
      </c>
      <c r="C57" s="6">
        <v>3</v>
      </c>
      <c r="D57" s="8">
        <v>93</v>
      </c>
    </row>
    <row r="58" spans="1:4" x14ac:dyDescent="0.25">
      <c r="B58" s="7" t="s">
        <v>130</v>
      </c>
      <c r="C58" s="6">
        <v>4</v>
      </c>
      <c r="D58" s="8">
        <v>94</v>
      </c>
    </row>
    <row r="59" spans="1:4" x14ac:dyDescent="0.25">
      <c r="A59" s="6" t="s">
        <v>26</v>
      </c>
      <c r="B59" s="7" t="s">
        <v>131</v>
      </c>
      <c r="C59" s="6">
        <v>1</v>
      </c>
      <c r="D59" s="8">
        <v>96</v>
      </c>
    </row>
    <row r="60" spans="1:4" x14ac:dyDescent="0.25">
      <c r="B60" s="7" t="s">
        <v>131</v>
      </c>
      <c r="C60" s="6">
        <v>2</v>
      </c>
      <c r="D60" s="8">
        <v>94</v>
      </c>
    </row>
    <row r="61" spans="1:4" x14ac:dyDescent="0.25">
      <c r="B61" s="7" t="s">
        <v>131</v>
      </c>
      <c r="C61" s="6">
        <v>3</v>
      </c>
      <c r="D61" s="8">
        <v>100</v>
      </c>
    </row>
    <row r="62" spans="1:4" x14ac:dyDescent="0.25">
      <c r="B62" s="7" t="s">
        <v>131</v>
      </c>
      <c r="C62" s="6">
        <v>4</v>
      </c>
      <c r="D62" s="8">
        <v>100</v>
      </c>
    </row>
    <row r="63" spans="1:4" s="6" customFormat="1" x14ac:dyDescent="0.25">
      <c r="B63" s="7"/>
      <c r="D63" s="8"/>
    </row>
    <row r="64" spans="1:4" x14ac:dyDescent="0.25">
      <c r="A64" s="6" t="s">
        <v>27</v>
      </c>
      <c r="B64" s="7" t="s">
        <v>124</v>
      </c>
      <c r="C64" s="6">
        <v>1</v>
      </c>
      <c r="D64" s="8">
        <v>79</v>
      </c>
    </row>
    <row r="65" spans="1:4" x14ac:dyDescent="0.25">
      <c r="B65" s="7" t="s">
        <v>124</v>
      </c>
      <c r="C65" s="6">
        <v>2</v>
      </c>
      <c r="D65" s="8">
        <v>100</v>
      </c>
    </row>
    <row r="66" spans="1:4" x14ac:dyDescent="0.25">
      <c r="B66" s="7" t="s">
        <v>124</v>
      </c>
      <c r="C66" s="6">
        <v>3</v>
      </c>
      <c r="D66" s="8">
        <v>80</v>
      </c>
    </row>
    <row r="67" spans="1:4" x14ac:dyDescent="0.25">
      <c r="B67" s="7" t="s">
        <v>124</v>
      </c>
      <c r="C67" s="6">
        <v>4</v>
      </c>
      <c r="D67" s="8">
        <v>75</v>
      </c>
    </row>
    <row r="68" spans="1:4" x14ac:dyDescent="0.25">
      <c r="A68" s="6" t="s">
        <v>28</v>
      </c>
      <c r="B68" s="7" t="s">
        <v>126</v>
      </c>
      <c r="C68" s="6">
        <v>1</v>
      </c>
      <c r="D68" s="8">
        <v>87</v>
      </c>
    </row>
    <row r="69" spans="1:4" x14ac:dyDescent="0.25">
      <c r="B69" s="7" t="s">
        <v>126</v>
      </c>
      <c r="C69" s="6">
        <v>2</v>
      </c>
      <c r="D69" s="8">
        <v>93</v>
      </c>
    </row>
    <row r="70" spans="1:4" x14ac:dyDescent="0.25">
      <c r="B70" s="7" t="s">
        <v>126</v>
      </c>
      <c r="C70" s="6">
        <v>3</v>
      </c>
      <c r="D70" s="8">
        <v>95</v>
      </c>
    </row>
    <row r="71" spans="1:4" x14ac:dyDescent="0.25">
      <c r="B71" s="7" t="s">
        <v>126</v>
      </c>
      <c r="C71" s="6">
        <v>4</v>
      </c>
      <c r="D71" s="8">
        <v>97</v>
      </c>
    </row>
    <row r="72" spans="1:4" x14ac:dyDescent="0.25">
      <c r="A72" s="6" t="s">
        <v>29</v>
      </c>
      <c r="B72" s="7" t="s">
        <v>128</v>
      </c>
      <c r="C72" s="6">
        <v>1</v>
      </c>
      <c r="D72" s="8">
        <v>86</v>
      </c>
    </row>
    <row r="73" spans="1:4" x14ac:dyDescent="0.25">
      <c r="B73" s="7" t="s">
        <v>128</v>
      </c>
      <c r="C73" s="6">
        <v>2</v>
      </c>
      <c r="D73" s="8">
        <v>78</v>
      </c>
    </row>
    <row r="74" spans="1:4" x14ac:dyDescent="0.25">
      <c r="B74" s="7" t="s">
        <v>128</v>
      </c>
      <c r="C74" s="6">
        <v>3</v>
      </c>
      <c r="D74" s="8">
        <v>83</v>
      </c>
    </row>
    <row r="75" spans="1:4" x14ac:dyDescent="0.25">
      <c r="B75" s="7" t="s">
        <v>128</v>
      </c>
      <c r="C75" s="6">
        <v>4</v>
      </c>
      <c r="D75" s="8">
        <v>87</v>
      </c>
    </row>
    <row r="76" spans="1:4" x14ac:dyDescent="0.25">
      <c r="A76" s="6" t="s">
        <v>30</v>
      </c>
      <c r="B76" s="7" t="s">
        <v>132</v>
      </c>
      <c r="C76" s="6">
        <v>1</v>
      </c>
      <c r="D76" s="8">
        <v>79</v>
      </c>
    </row>
    <row r="77" spans="1:4" x14ac:dyDescent="0.25">
      <c r="B77" s="7" t="s">
        <v>132</v>
      </c>
      <c r="C77" s="6">
        <v>2</v>
      </c>
      <c r="D77" s="8">
        <v>85</v>
      </c>
    </row>
    <row r="78" spans="1:4" x14ac:dyDescent="0.25">
      <c r="B78" s="7" t="s">
        <v>132</v>
      </c>
      <c r="C78" s="6">
        <v>3</v>
      </c>
      <c r="D78" s="8">
        <v>87</v>
      </c>
    </row>
    <row r="79" spans="1:4" x14ac:dyDescent="0.25">
      <c r="B79" s="7" t="s">
        <v>132</v>
      </c>
      <c r="C79" s="6">
        <v>4</v>
      </c>
      <c r="D79" s="8">
        <v>92</v>
      </c>
    </row>
    <row r="80" spans="1:4" x14ac:dyDescent="0.25">
      <c r="A80" s="6" t="s">
        <v>31</v>
      </c>
      <c r="B80" s="7" t="s">
        <v>133</v>
      </c>
      <c r="C80" s="6">
        <v>1</v>
      </c>
      <c r="D80" s="8">
        <v>98</v>
      </c>
    </row>
    <row r="81" spans="1:4" x14ac:dyDescent="0.25">
      <c r="B81" s="7" t="s">
        <v>133</v>
      </c>
      <c r="C81" s="6">
        <v>2</v>
      </c>
      <c r="D81" s="8">
        <v>98</v>
      </c>
    </row>
    <row r="82" spans="1:4" x14ac:dyDescent="0.25">
      <c r="B82" s="7" t="s">
        <v>133</v>
      </c>
      <c r="C82" s="6">
        <v>3</v>
      </c>
      <c r="D82" s="8">
        <v>98</v>
      </c>
    </row>
    <row r="83" spans="1:4" x14ac:dyDescent="0.25">
      <c r="B83" s="7" t="s">
        <v>133</v>
      </c>
      <c r="C83" s="6">
        <v>4</v>
      </c>
      <c r="D83" s="8">
        <v>100</v>
      </c>
    </row>
    <row r="84" spans="1:4" x14ac:dyDescent="0.25">
      <c r="A84" s="6" t="s">
        <v>32</v>
      </c>
      <c r="B84" s="7" t="s">
        <v>134</v>
      </c>
      <c r="C84" s="6">
        <v>1</v>
      </c>
      <c r="D84" s="8">
        <v>96</v>
      </c>
    </row>
    <row r="85" spans="1:4" x14ac:dyDescent="0.25">
      <c r="B85" s="7" t="s">
        <v>134</v>
      </c>
      <c r="C85" s="6">
        <v>2</v>
      </c>
      <c r="D85" s="8">
        <v>99</v>
      </c>
    </row>
    <row r="86" spans="1:4" x14ac:dyDescent="0.25">
      <c r="B86" s="7" t="s">
        <v>134</v>
      </c>
      <c r="C86" s="6">
        <v>3</v>
      </c>
      <c r="D86" s="8">
        <v>99</v>
      </c>
    </row>
    <row r="87" spans="1:4" x14ac:dyDescent="0.25">
      <c r="B87" s="7" t="s">
        <v>134</v>
      </c>
      <c r="C87" s="6">
        <v>4</v>
      </c>
      <c r="D87" s="8">
        <v>100</v>
      </c>
    </row>
    <row r="88" spans="1:4" s="6" customFormat="1" x14ac:dyDescent="0.25">
      <c r="B88" s="7"/>
      <c r="D88" s="8"/>
    </row>
    <row r="89" spans="1:4" x14ac:dyDescent="0.25">
      <c r="A89" s="6" t="s">
        <v>33</v>
      </c>
      <c r="B89" s="7" t="s">
        <v>135</v>
      </c>
      <c r="C89" s="6">
        <v>1</v>
      </c>
      <c r="D89" s="6">
        <v>88</v>
      </c>
    </row>
    <row r="90" spans="1:4" x14ac:dyDescent="0.25">
      <c r="B90" s="7" t="s">
        <v>135</v>
      </c>
      <c r="C90" s="6">
        <v>2</v>
      </c>
      <c r="D90" s="6">
        <v>100</v>
      </c>
    </row>
    <row r="91" spans="1:4" x14ac:dyDescent="0.25">
      <c r="B91" s="7" t="s">
        <v>135</v>
      </c>
      <c r="C91" s="6">
        <v>3</v>
      </c>
      <c r="D91" s="6">
        <v>100</v>
      </c>
    </row>
    <row r="92" spans="1:4" x14ac:dyDescent="0.25">
      <c r="B92" s="7" t="s">
        <v>135</v>
      </c>
      <c r="C92" s="6">
        <v>4</v>
      </c>
      <c r="D92" s="6">
        <v>100</v>
      </c>
    </row>
    <row r="93" spans="1:4" x14ac:dyDescent="0.25">
      <c r="A93" s="6" t="s">
        <v>34</v>
      </c>
      <c r="B93" s="7" t="s">
        <v>136</v>
      </c>
      <c r="C93" s="6">
        <v>1</v>
      </c>
      <c r="D93" s="6">
        <v>100</v>
      </c>
    </row>
    <row r="94" spans="1:4" x14ac:dyDescent="0.25">
      <c r="B94" s="7" t="s">
        <v>136</v>
      </c>
      <c r="C94" s="6">
        <v>2</v>
      </c>
      <c r="D94" s="6">
        <v>100</v>
      </c>
    </row>
    <row r="95" spans="1:4" x14ac:dyDescent="0.25">
      <c r="B95" s="7" t="s">
        <v>136</v>
      </c>
      <c r="C95" s="6">
        <v>3</v>
      </c>
      <c r="D95" s="6">
        <v>100</v>
      </c>
    </row>
    <row r="96" spans="1:4" x14ac:dyDescent="0.25">
      <c r="B96" s="7" t="s">
        <v>136</v>
      </c>
      <c r="C96" s="6">
        <v>4</v>
      </c>
      <c r="D96" s="6">
        <v>100</v>
      </c>
    </row>
    <row r="97" spans="1:4" x14ac:dyDescent="0.25">
      <c r="A97" s="6" t="s">
        <v>35</v>
      </c>
      <c r="B97" s="7" t="s">
        <v>137</v>
      </c>
      <c r="C97" s="6">
        <v>1</v>
      </c>
      <c r="D97" s="6">
        <v>52</v>
      </c>
    </row>
    <row r="98" spans="1:4" x14ac:dyDescent="0.25">
      <c r="B98" s="7" t="s">
        <v>137</v>
      </c>
      <c r="C98" s="6">
        <v>2</v>
      </c>
      <c r="D98" s="6">
        <v>56.000000000000007</v>
      </c>
    </row>
    <row r="99" spans="1:4" x14ac:dyDescent="0.25">
      <c r="B99" s="7" t="s">
        <v>137</v>
      </c>
      <c r="C99" s="6">
        <v>3</v>
      </c>
      <c r="D99" s="6">
        <v>52</v>
      </c>
    </row>
    <row r="100" spans="1:4" x14ac:dyDescent="0.25">
      <c r="B100" s="7" t="s">
        <v>137</v>
      </c>
      <c r="C100" s="6">
        <v>4</v>
      </c>
      <c r="D100" s="6">
        <v>64</v>
      </c>
    </row>
    <row r="101" spans="1:4" x14ac:dyDescent="0.25">
      <c r="A101" s="6" t="s">
        <v>36</v>
      </c>
      <c r="B101" s="7" t="s">
        <v>138</v>
      </c>
      <c r="C101" s="6">
        <v>1</v>
      </c>
      <c r="D101" s="6">
        <v>56.000000000000007</v>
      </c>
    </row>
    <row r="102" spans="1:4" x14ac:dyDescent="0.25">
      <c r="B102" s="7" t="s">
        <v>138</v>
      </c>
      <c r="C102" s="6">
        <v>2</v>
      </c>
      <c r="D102" s="6">
        <v>60</v>
      </c>
    </row>
    <row r="103" spans="1:4" x14ac:dyDescent="0.25">
      <c r="B103" s="7" t="s">
        <v>138</v>
      </c>
      <c r="C103" s="6">
        <v>3</v>
      </c>
      <c r="D103" s="6">
        <v>48</v>
      </c>
    </row>
    <row r="104" spans="1:4" x14ac:dyDescent="0.25">
      <c r="B104" s="7" t="s">
        <v>138</v>
      </c>
      <c r="C104" s="6">
        <v>4</v>
      </c>
      <c r="D104" s="6">
        <v>56.000000000000007</v>
      </c>
    </row>
    <row r="105" spans="1:4" s="6" customFormat="1" x14ac:dyDescent="0.25">
      <c r="B105" s="7"/>
    </row>
    <row r="106" spans="1:4" x14ac:dyDescent="0.25">
      <c r="A106" s="6" t="s">
        <v>39</v>
      </c>
      <c r="B106" s="7" t="s">
        <v>139</v>
      </c>
      <c r="C106" s="6">
        <v>1</v>
      </c>
      <c r="D106" s="6">
        <v>100</v>
      </c>
    </row>
    <row r="107" spans="1:4" x14ac:dyDescent="0.25">
      <c r="B107" s="7" t="s">
        <v>139</v>
      </c>
      <c r="C107" s="6">
        <v>2</v>
      </c>
      <c r="D107" s="6">
        <v>92</v>
      </c>
    </row>
    <row r="108" spans="1:4" x14ac:dyDescent="0.25">
      <c r="B108" s="7" t="s">
        <v>139</v>
      </c>
      <c r="C108" s="6">
        <v>3</v>
      </c>
      <c r="D108" s="6">
        <v>100</v>
      </c>
    </row>
    <row r="109" spans="1:4" x14ac:dyDescent="0.25">
      <c r="B109" s="7" t="s">
        <v>139</v>
      </c>
      <c r="C109" s="6">
        <v>4</v>
      </c>
      <c r="D109" s="6">
        <v>100</v>
      </c>
    </row>
    <row r="110" spans="1:4" x14ac:dyDescent="0.25">
      <c r="A110" s="6" t="s">
        <v>40</v>
      </c>
      <c r="B110" s="7" t="s">
        <v>140</v>
      </c>
      <c r="C110" s="6">
        <v>1</v>
      </c>
      <c r="D110" s="6">
        <v>100</v>
      </c>
    </row>
    <row r="111" spans="1:4" x14ac:dyDescent="0.25">
      <c r="B111" s="7" t="s">
        <v>140</v>
      </c>
      <c r="C111" s="6">
        <v>2</v>
      </c>
      <c r="D111" s="6">
        <v>100</v>
      </c>
    </row>
    <row r="112" spans="1:4" x14ac:dyDescent="0.25">
      <c r="B112" s="7" t="s">
        <v>140</v>
      </c>
      <c r="C112" s="6">
        <v>3</v>
      </c>
      <c r="D112" s="6">
        <v>100</v>
      </c>
    </row>
    <row r="113" spans="1:4" x14ac:dyDescent="0.25">
      <c r="B113" s="7" t="s">
        <v>140</v>
      </c>
      <c r="C113" s="6">
        <v>4</v>
      </c>
      <c r="D113" s="6">
        <v>100</v>
      </c>
    </row>
    <row r="114" spans="1:4" x14ac:dyDescent="0.25">
      <c r="A114" s="6" t="s">
        <v>41</v>
      </c>
      <c r="B114" s="7" t="s">
        <v>141</v>
      </c>
      <c r="C114" s="6">
        <v>1</v>
      </c>
      <c r="D114" s="6">
        <v>56.000000000000007</v>
      </c>
    </row>
    <row r="115" spans="1:4" x14ac:dyDescent="0.25">
      <c r="B115" s="7" t="s">
        <v>141</v>
      </c>
      <c r="C115" s="6">
        <v>2</v>
      </c>
      <c r="D115" s="6">
        <v>76</v>
      </c>
    </row>
    <row r="116" spans="1:4" x14ac:dyDescent="0.25">
      <c r="B116" s="7" t="s">
        <v>141</v>
      </c>
      <c r="C116" s="6">
        <v>3</v>
      </c>
      <c r="D116" s="6">
        <v>64</v>
      </c>
    </row>
    <row r="117" spans="1:4" x14ac:dyDescent="0.25">
      <c r="B117" s="7" t="s">
        <v>141</v>
      </c>
      <c r="C117" s="6">
        <v>4</v>
      </c>
      <c r="D117" s="6">
        <v>76</v>
      </c>
    </row>
    <row r="118" spans="1:4" x14ac:dyDescent="0.25">
      <c r="A118" s="6" t="s">
        <v>42</v>
      </c>
      <c r="B118" s="7" t="s">
        <v>142</v>
      </c>
      <c r="C118" s="6">
        <v>1</v>
      </c>
      <c r="D118" s="6">
        <v>96</v>
      </c>
    </row>
    <row r="119" spans="1:4" x14ac:dyDescent="0.25">
      <c r="B119" s="7" t="s">
        <v>142</v>
      </c>
      <c r="C119" s="6">
        <v>2</v>
      </c>
      <c r="D119" s="6">
        <v>96</v>
      </c>
    </row>
    <row r="120" spans="1:4" x14ac:dyDescent="0.25">
      <c r="B120" s="7" t="s">
        <v>142</v>
      </c>
      <c r="C120" s="6">
        <v>3</v>
      </c>
      <c r="D120" s="6">
        <v>100</v>
      </c>
    </row>
    <row r="121" spans="1:4" x14ac:dyDescent="0.25">
      <c r="B121" s="7" t="s">
        <v>142</v>
      </c>
      <c r="C121" s="6">
        <v>4</v>
      </c>
      <c r="D121" s="6">
        <v>96</v>
      </c>
    </row>
    <row r="122" spans="1:4" x14ac:dyDescent="0.25">
      <c r="C122" s="6">
        <v>1</v>
      </c>
    </row>
    <row r="123" spans="1:4" x14ac:dyDescent="0.25">
      <c r="C123" s="6">
        <v>2</v>
      </c>
    </row>
    <row r="124" spans="1:4" x14ac:dyDescent="0.25">
      <c r="C124" s="6">
        <v>3</v>
      </c>
    </row>
    <row r="125" spans="1:4" x14ac:dyDescent="0.25">
      <c r="C125" s="6">
        <v>4</v>
      </c>
    </row>
    <row r="126" spans="1:4" x14ac:dyDescent="0.25">
      <c r="C126" s="6">
        <v>1</v>
      </c>
    </row>
    <row r="127" spans="1:4" x14ac:dyDescent="0.25">
      <c r="C127" s="6">
        <v>2</v>
      </c>
    </row>
    <row r="128" spans="1:4" x14ac:dyDescent="0.25">
      <c r="C128" s="6">
        <v>3</v>
      </c>
    </row>
    <row r="129" spans="3:3" x14ac:dyDescent="0.25">
      <c r="C129" s="6">
        <v>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topLeftCell="A87" workbookViewId="0">
      <selection activeCell="A94" sqref="A94:C109"/>
    </sheetView>
  </sheetViews>
  <sheetFormatPr defaultRowHeight="15" x14ac:dyDescent="0.25"/>
  <sheetData>
    <row r="1" spans="1:3" x14ac:dyDescent="0.25">
      <c r="A1" s="6" t="s">
        <v>178</v>
      </c>
      <c r="B1" s="6" t="s">
        <v>8</v>
      </c>
      <c r="C1" s="8">
        <v>96</v>
      </c>
    </row>
    <row r="2" spans="1:3" x14ac:dyDescent="0.25">
      <c r="A2" s="6" t="s">
        <v>178</v>
      </c>
      <c r="B2" s="6" t="s">
        <v>9</v>
      </c>
      <c r="C2" s="8">
        <v>96</v>
      </c>
    </row>
    <row r="3" spans="1:3" x14ac:dyDescent="0.25">
      <c r="A3" s="6" t="s">
        <v>178</v>
      </c>
      <c r="B3" s="6" t="s">
        <v>10</v>
      </c>
      <c r="C3" s="8">
        <v>92</v>
      </c>
    </row>
    <row r="4" spans="1:3" x14ac:dyDescent="0.25">
      <c r="A4" s="7" t="s">
        <v>178</v>
      </c>
      <c r="B4" s="6" t="s">
        <v>11</v>
      </c>
      <c r="C4" s="7">
        <v>92</v>
      </c>
    </row>
    <row r="5" spans="1:3" x14ac:dyDescent="0.25">
      <c r="A5" s="7" t="s">
        <v>180</v>
      </c>
      <c r="B5" s="6" t="s">
        <v>8</v>
      </c>
      <c r="C5" s="8">
        <v>84</v>
      </c>
    </row>
    <row r="6" spans="1:3" x14ac:dyDescent="0.25">
      <c r="A6" s="7" t="s">
        <v>180</v>
      </c>
      <c r="B6" s="6" t="s">
        <v>9</v>
      </c>
      <c r="C6" s="8">
        <v>84</v>
      </c>
    </row>
    <row r="7" spans="1:3" x14ac:dyDescent="0.25">
      <c r="A7" s="7" t="s">
        <v>180</v>
      </c>
      <c r="B7" s="6" t="s">
        <v>10</v>
      </c>
      <c r="C7" s="8">
        <v>96</v>
      </c>
    </row>
    <row r="8" spans="1:3" x14ac:dyDescent="0.25">
      <c r="A8" s="7" t="s">
        <v>180</v>
      </c>
      <c r="B8" s="6" t="s">
        <v>11</v>
      </c>
      <c r="C8" s="7">
        <v>92</v>
      </c>
    </row>
    <row r="9" spans="1:3" s="6" customFormat="1" x14ac:dyDescent="0.25">
      <c r="A9" s="7"/>
      <c r="C9" s="7"/>
    </row>
    <row r="10" spans="1:3" x14ac:dyDescent="0.25">
      <c r="A10" s="7" t="s">
        <v>182</v>
      </c>
      <c r="B10" s="6" t="s">
        <v>8</v>
      </c>
      <c r="C10" s="8">
        <v>76</v>
      </c>
    </row>
    <row r="11" spans="1:3" x14ac:dyDescent="0.25">
      <c r="A11" s="7" t="s">
        <v>182</v>
      </c>
      <c r="B11" s="6" t="s">
        <v>9</v>
      </c>
      <c r="C11" s="8">
        <v>60</v>
      </c>
    </row>
    <row r="12" spans="1:3" x14ac:dyDescent="0.25">
      <c r="A12" s="7" t="s">
        <v>182</v>
      </c>
      <c r="B12" s="6" t="s">
        <v>10</v>
      </c>
      <c r="C12" s="8">
        <v>56.000000000000007</v>
      </c>
    </row>
    <row r="13" spans="1:3" x14ac:dyDescent="0.25">
      <c r="A13" s="7" t="s">
        <v>182</v>
      </c>
      <c r="B13" s="6" t="s">
        <v>11</v>
      </c>
      <c r="C13" s="7">
        <v>80</v>
      </c>
    </row>
    <row r="14" spans="1:3" x14ac:dyDescent="0.25">
      <c r="A14" s="7" t="s">
        <v>183</v>
      </c>
      <c r="B14" s="6" t="s">
        <v>8</v>
      </c>
      <c r="C14" s="8">
        <v>100</v>
      </c>
    </row>
    <row r="15" spans="1:3" x14ac:dyDescent="0.25">
      <c r="A15" s="7" t="s">
        <v>183</v>
      </c>
      <c r="B15" s="6" t="s">
        <v>9</v>
      </c>
      <c r="C15" s="8">
        <v>96</v>
      </c>
    </row>
    <row r="16" spans="1:3" x14ac:dyDescent="0.25">
      <c r="A16" s="7" t="s">
        <v>183</v>
      </c>
      <c r="B16" s="6" t="s">
        <v>10</v>
      </c>
      <c r="C16" s="8">
        <v>92</v>
      </c>
    </row>
    <row r="17" spans="1:3" x14ac:dyDescent="0.25">
      <c r="A17" s="7" t="s">
        <v>183</v>
      </c>
      <c r="B17" s="6" t="s">
        <v>11</v>
      </c>
      <c r="C17" s="8">
        <v>80</v>
      </c>
    </row>
    <row r="18" spans="1:3" x14ac:dyDescent="0.25">
      <c r="A18" s="7" t="s">
        <v>184</v>
      </c>
      <c r="B18" s="6" t="s">
        <v>8</v>
      </c>
      <c r="C18" s="7">
        <v>88</v>
      </c>
    </row>
    <row r="19" spans="1:3" x14ac:dyDescent="0.25">
      <c r="A19" s="7" t="s">
        <v>184</v>
      </c>
      <c r="B19" s="6" t="s">
        <v>9</v>
      </c>
      <c r="C19" s="7">
        <v>80</v>
      </c>
    </row>
    <row r="20" spans="1:3" x14ac:dyDescent="0.25">
      <c r="A20" s="7" t="s">
        <v>184</v>
      </c>
      <c r="B20" s="6" t="s">
        <v>10</v>
      </c>
      <c r="C20" s="7">
        <v>92</v>
      </c>
    </row>
    <row r="21" spans="1:3" x14ac:dyDescent="0.25">
      <c r="A21" s="7" t="s">
        <v>184</v>
      </c>
      <c r="B21" s="6" t="s">
        <v>11</v>
      </c>
      <c r="C21" s="7">
        <v>96</v>
      </c>
    </row>
    <row r="22" spans="1:3" x14ac:dyDescent="0.25">
      <c r="A22" s="7" t="s">
        <v>185</v>
      </c>
      <c r="B22" s="6" t="s">
        <v>8</v>
      </c>
      <c r="C22" s="8">
        <v>96</v>
      </c>
    </row>
    <row r="23" spans="1:3" x14ac:dyDescent="0.25">
      <c r="A23" s="7" t="s">
        <v>185</v>
      </c>
      <c r="B23" s="6" t="s">
        <v>9</v>
      </c>
      <c r="C23" s="8">
        <v>96</v>
      </c>
    </row>
    <row r="24" spans="1:3" x14ac:dyDescent="0.25">
      <c r="A24" s="7" t="s">
        <v>185</v>
      </c>
      <c r="B24" s="6" t="s">
        <v>10</v>
      </c>
      <c r="C24" s="8">
        <v>100</v>
      </c>
    </row>
    <row r="25" spans="1:3" x14ac:dyDescent="0.25">
      <c r="A25" s="7" t="s">
        <v>185</v>
      </c>
      <c r="B25" s="6" t="s">
        <v>11</v>
      </c>
      <c r="C25" s="8">
        <v>100</v>
      </c>
    </row>
    <row r="26" spans="1:3" s="6" customFormat="1" x14ac:dyDescent="0.25">
      <c r="A26" s="7"/>
      <c r="C26" s="8"/>
    </row>
    <row r="27" spans="1:3" x14ac:dyDescent="0.25">
      <c r="A27" s="7" t="s">
        <v>123</v>
      </c>
      <c r="B27" s="6" t="s">
        <v>8</v>
      </c>
      <c r="C27" s="6">
        <v>86</v>
      </c>
    </row>
    <row r="28" spans="1:3" x14ac:dyDescent="0.25">
      <c r="A28" s="7" t="s">
        <v>123</v>
      </c>
      <c r="B28" s="6" t="s">
        <v>9</v>
      </c>
      <c r="C28" s="6">
        <v>85</v>
      </c>
    </row>
    <row r="29" spans="1:3" x14ac:dyDescent="0.25">
      <c r="A29" s="7" t="s">
        <v>123</v>
      </c>
      <c r="B29" s="6" t="s">
        <v>10</v>
      </c>
      <c r="C29" s="6">
        <v>71</v>
      </c>
    </row>
    <row r="30" spans="1:3" x14ac:dyDescent="0.25">
      <c r="A30" s="7" t="s">
        <v>123</v>
      </c>
      <c r="B30" s="6" t="s">
        <v>11</v>
      </c>
      <c r="C30" s="6">
        <v>83</v>
      </c>
    </row>
    <row r="31" spans="1:3" x14ac:dyDescent="0.25">
      <c r="A31" s="7" t="s">
        <v>125</v>
      </c>
      <c r="B31" s="6" t="s">
        <v>8</v>
      </c>
      <c r="C31" s="8">
        <v>71</v>
      </c>
    </row>
    <row r="32" spans="1:3" x14ac:dyDescent="0.25">
      <c r="A32" s="7" t="s">
        <v>125</v>
      </c>
      <c r="B32" s="6" t="s">
        <v>9</v>
      </c>
      <c r="C32" s="8">
        <v>92</v>
      </c>
    </row>
    <row r="33" spans="1:3" x14ac:dyDescent="0.25">
      <c r="A33" s="7" t="s">
        <v>125</v>
      </c>
      <c r="B33" s="6" t="s">
        <v>10</v>
      </c>
      <c r="C33" s="8">
        <v>93</v>
      </c>
    </row>
    <row r="34" spans="1:3" x14ac:dyDescent="0.25">
      <c r="A34" s="7" t="s">
        <v>125</v>
      </c>
      <c r="B34" s="6" t="s">
        <v>11</v>
      </c>
      <c r="C34" s="7">
        <v>81</v>
      </c>
    </row>
    <row r="35" spans="1:3" x14ac:dyDescent="0.25">
      <c r="A35" s="7" t="s">
        <v>127</v>
      </c>
      <c r="B35" s="6" t="s">
        <v>8</v>
      </c>
      <c r="C35" s="7">
        <v>85</v>
      </c>
    </row>
    <row r="36" spans="1:3" x14ac:dyDescent="0.25">
      <c r="A36" s="7" t="s">
        <v>127</v>
      </c>
      <c r="B36" s="6" t="s">
        <v>9</v>
      </c>
      <c r="C36" s="7">
        <v>77</v>
      </c>
    </row>
    <row r="37" spans="1:3" x14ac:dyDescent="0.25">
      <c r="A37" s="7" t="s">
        <v>127</v>
      </c>
      <c r="B37" s="6" t="s">
        <v>10</v>
      </c>
      <c r="C37" s="7">
        <v>92</v>
      </c>
    </row>
    <row r="38" spans="1:3" x14ac:dyDescent="0.25">
      <c r="A38" s="7" t="s">
        <v>127</v>
      </c>
      <c r="B38" s="6" t="s">
        <v>11</v>
      </c>
      <c r="C38" s="7">
        <v>87</v>
      </c>
    </row>
    <row r="39" spans="1:3" x14ac:dyDescent="0.25">
      <c r="A39" s="7" t="s">
        <v>129</v>
      </c>
      <c r="B39" s="6" t="s">
        <v>8</v>
      </c>
      <c r="C39" s="8">
        <v>74</v>
      </c>
    </row>
    <row r="40" spans="1:3" x14ac:dyDescent="0.25">
      <c r="A40" s="7" t="s">
        <v>129</v>
      </c>
      <c r="B40" s="6" t="s">
        <v>9</v>
      </c>
      <c r="C40" s="8">
        <v>91</v>
      </c>
    </row>
    <row r="41" spans="1:3" x14ac:dyDescent="0.25">
      <c r="A41" s="7" t="s">
        <v>129</v>
      </c>
      <c r="B41" s="6" t="s">
        <v>10</v>
      </c>
      <c r="C41" s="8">
        <v>83</v>
      </c>
    </row>
    <row r="42" spans="1:3" x14ac:dyDescent="0.25">
      <c r="A42" s="7" t="s">
        <v>129</v>
      </c>
      <c r="B42" s="6" t="s">
        <v>11</v>
      </c>
      <c r="C42" s="7">
        <v>93</v>
      </c>
    </row>
    <row r="43" spans="1:3" x14ac:dyDescent="0.25">
      <c r="A43" s="7" t="s">
        <v>130</v>
      </c>
      <c r="B43" s="6" t="s">
        <v>8</v>
      </c>
      <c r="C43" s="7">
        <v>68</v>
      </c>
    </row>
    <row r="44" spans="1:3" x14ac:dyDescent="0.25">
      <c r="A44" s="7" t="s">
        <v>130</v>
      </c>
      <c r="B44" s="6" t="s">
        <v>9</v>
      </c>
      <c r="C44" s="7">
        <v>78</v>
      </c>
    </row>
    <row r="45" spans="1:3" x14ac:dyDescent="0.25">
      <c r="A45" s="7" t="s">
        <v>130</v>
      </c>
      <c r="B45" s="6" t="s">
        <v>10</v>
      </c>
      <c r="C45" s="7">
        <v>90</v>
      </c>
    </row>
    <row r="46" spans="1:3" x14ac:dyDescent="0.25">
      <c r="A46" s="7" t="s">
        <v>130</v>
      </c>
      <c r="B46" s="6" t="s">
        <v>11</v>
      </c>
      <c r="C46" s="7">
        <v>83</v>
      </c>
    </row>
    <row r="47" spans="1:3" x14ac:dyDescent="0.25">
      <c r="A47" s="7" t="s">
        <v>131</v>
      </c>
      <c r="B47" s="6" t="s">
        <v>8</v>
      </c>
      <c r="C47" s="7">
        <v>89</v>
      </c>
    </row>
    <row r="48" spans="1:3" x14ac:dyDescent="0.25">
      <c r="A48" s="7" t="s">
        <v>131</v>
      </c>
      <c r="B48" s="6" t="s">
        <v>9</v>
      </c>
      <c r="C48" s="7">
        <v>62</v>
      </c>
    </row>
    <row r="49" spans="1:3" x14ac:dyDescent="0.25">
      <c r="A49" s="7" t="s">
        <v>131</v>
      </c>
      <c r="B49" s="6" t="s">
        <v>10</v>
      </c>
      <c r="C49" s="7">
        <v>96</v>
      </c>
    </row>
    <row r="50" spans="1:3" x14ac:dyDescent="0.25">
      <c r="A50" s="7" t="s">
        <v>131</v>
      </c>
      <c r="B50" s="6" t="s">
        <v>11</v>
      </c>
      <c r="C50" s="7">
        <v>99</v>
      </c>
    </row>
    <row r="51" spans="1:3" s="6" customFormat="1" x14ac:dyDescent="0.25">
      <c r="A51" s="7"/>
      <c r="C51" s="7"/>
    </row>
    <row r="52" spans="1:3" x14ac:dyDescent="0.25">
      <c r="A52" s="7" t="s">
        <v>124</v>
      </c>
      <c r="B52" s="6">
        <v>1</v>
      </c>
      <c r="C52" s="7">
        <v>56.000000000000007</v>
      </c>
    </row>
    <row r="53" spans="1:3" x14ac:dyDescent="0.25">
      <c r="A53" s="7" t="s">
        <v>124</v>
      </c>
      <c r="B53" s="6">
        <v>2</v>
      </c>
      <c r="C53" s="7">
        <v>94</v>
      </c>
    </row>
    <row r="54" spans="1:3" x14ac:dyDescent="0.25">
      <c r="A54" s="7" t="s">
        <v>124</v>
      </c>
      <c r="B54" s="6">
        <v>3</v>
      </c>
      <c r="C54" s="7">
        <v>75</v>
      </c>
    </row>
    <row r="55" spans="1:3" x14ac:dyDescent="0.25">
      <c r="A55" s="7" t="s">
        <v>124</v>
      </c>
      <c r="B55" s="6">
        <v>4</v>
      </c>
      <c r="C55" s="7">
        <v>61</v>
      </c>
    </row>
    <row r="56" spans="1:3" x14ac:dyDescent="0.25">
      <c r="A56" s="7" t="s">
        <v>126</v>
      </c>
      <c r="B56" s="6">
        <v>1</v>
      </c>
      <c r="C56" s="7">
        <v>96</v>
      </c>
    </row>
    <row r="57" spans="1:3" x14ac:dyDescent="0.25">
      <c r="A57" s="7" t="s">
        <v>126</v>
      </c>
      <c r="B57" s="6">
        <v>2</v>
      </c>
      <c r="C57" s="7">
        <v>82</v>
      </c>
    </row>
    <row r="58" spans="1:3" x14ac:dyDescent="0.25">
      <c r="A58" s="7" t="s">
        <v>126</v>
      </c>
      <c r="B58" s="6">
        <v>3</v>
      </c>
      <c r="C58" s="7">
        <v>91</v>
      </c>
    </row>
    <row r="59" spans="1:3" x14ac:dyDescent="0.25">
      <c r="A59" s="7" t="s">
        <v>126</v>
      </c>
      <c r="B59" s="6">
        <v>4</v>
      </c>
      <c r="C59" s="7">
        <v>87</v>
      </c>
    </row>
    <row r="60" spans="1:3" x14ac:dyDescent="0.25">
      <c r="A60" s="7" t="s">
        <v>128</v>
      </c>
      <c r="B60" s="6">
        <v>1</v>
      </c>
      <c r="C60" s="8">
        <v>83</v>
      </c>
    </row>
    <row r="61" spans="1:3" x14ac:dyDescent="0.25">
      <c r="A61" s="7" t="s">
        <v>128</v>
      </c>
      <c r="B61" s="6">
        <v>2</v>
      </c>
      <c r="C61" s="8">
        <v>85</v>
      </c>
    </row>
    <row r="62" spans="1:3" x14ac:dyDescent="0.25">
      <c r="A62" s="7" t="s">
        <v>128</v>
      </c>
      <c r="B62" s="6">
        <v>3</v>
      </c>
      <c r="C62" s="8">
        <v>79</v>
      </c>
    </row>
    <row r="63" spans="1:3" x14ac:dyDescent="0.25">
      <c r="A63" s="7" t="s">
        <v>128</v>
      </c>
      <c r="B63" s="6">
        <v>4</v>
      </c>
      <c r="C63" s="7">
        <v>78</v>
      </c>
    </row>
    <row r="64" spans="1:3" x14ac:dyDescent="0.25">
      <c r="A64" s="7" t="s">
        <v>132</v>
      </c>
      <c r="B64" s="6">
        <v>1</v>
      </c>
      <c r="C64" s="7">
        <v>75</v>
      </c>
    </row>
    <row r="65" spans="1:3" x14ac:dyDescent="0.25">
      <c r="A65" s="7" t="s">
        <v>132</v>
      </c>
      <c r="B65" s="6">
        <v>2</v>
      </c>
      <c r="C65" s="7">
        <v>82</v>
      </c>
    </row>
    <row r="66" spans="1:3" x14ac:dyDescent="0.25">
      <c r="A66" s="7" t="s">
        <v>132</v>
      </c>
      <c r="B66" s="6">
        <v>3</v>
      </c>
      <c r="C66" s="7">
        <v>77</v>
      </c>
    </row>
    <row r="67" spans="1:3" x14ac:dyDescent="0.25">
      <c r="A67" s="7" t="s">
        <v>132</v>
      </c>
      <c r="B67" s="6">
        <v>4</v>
      </c>
      <c r="C67" s="7">
        <v>73</v>
      </c>
    </row>
    <row r="68" spans="1:3" x14ac:dyDescent="0.25">
      <c r="A68" s="7" t="s">
        <v>133</v>
      </c>
      <c r="B68" s="6">
        <v>1</v>
      </c>
      <c r="C68" s="7">
        <v>98</v>
      </c>
    </row>
    <row r="69" spans="1:3" x14ac:dyDescent="0.25">
      <c r="A69" s="7" t="s">
        <v>133</v>
      </c>
      <c r="B69" s="6">
        <v>2</v>
      </c>
      <c r="C69" s="7">
        <v>93</v>
      </c>
    </row>
    <row r="70" spans="1:3" x14ac:dyDescent="0.25">
      <c r="A70" s="7" t="s">
        <v>133</v>
      </c>
      <c r="B70" s="6">
        <v>3</v>
      </c>
      <c r="C70" s="7">
        <v>96</v>
      </c>
    </row>
    <row r="71" spans="1:3" x14ac:dyDescent="0.25">
      <c r="A71" s="7" t="s">
        <v>133</v>
      </c>
      <c r="B71" s="6">
        <v>4</v>
      </c>
      <c r="C71" s="7">
        <v>97</v>
      </c>
    </row>
    <row r="72" spans="1:3" x14ac:dyDescent="0.25">
      <c r="A72" s="7" t="s">
        <v>134</v>
      </c>
      <c r="B72" s="6">
        <v>1</v>
      </c>
      <c r="C72" s="7">
        <v>95</v>
      </c>
    </row>
    <row r="73" spans="1:3" x14ac:dyDescent="0.25">
      <c r="A73" s="7" t="s">
        <v>134</v>
      </c>
      <c r="B73" s="6">
        <v>2</v>
      </c>
      <c r="C73" s="7">
        <v>94</v>
      </c>
    </row>
    <row r="74" spans="1:3" x14ac:dyDescent="0.25">
      <c r="A74" s="7" t="s">
        <v>134</v>
      </c>
      <c r="B74" s="6">
        <v>3</v>
      </c>
      <c r="C74" s="7">
        <v>96</v>
      </c>
    </row>
    <row r="75" spans="1:3" x14ac:dyDescent="0.25">
      <c r="A75" s="7" t="s">
        <v>134</v>
      </c>
      <c r="B75" s="6">
        <v>4</v>
      </c>
      <c r="C75" s="7">
        <v>100</v>
      </c>
    </row>
    <row r="76" spans="1:3" s="6" customFormat="1" x14ac:dyDescent="0.25">
      <c r="A76" s="7"/>
      <c r="C76" s="7"/>
    </row>
    <row r="77" spans="1:3" x14ac:dyDescent="0.25">
      <c r="A77" s="7" t="s">
        <v>135</v>
      </c>
      <c r="B77" s="6">
        <v>1</v>
      </c>
      <c r="C77" s="8">
        <v>80</v>
      </c>
    </row>
    <row r="78" spans="1:3" x14ac:dyDescent="0.25">
      <c r="A78" s="7" t="s">
        <v>135</v>
      </c>
      <c r="B78" s="6">
        <v>2</v>
      </c>
      <c r="C78" s="8">
        <v>92</v>
      </c>
    </row>
    <row r="79" spans="1:3" x14ac:dyDescent="0.25">
      <c r="A79" s="7" t="s">
        <v>135</v>
      </c>
      <c r="B79" s="6">
        <v>3</v>
      </c>
      <c r="C79" s="8">
        <v>80</v>
      </c>
    </row>
    <row r="80" spans="1:3" x14ac:dyDescent="0.25">
      <c r="A80" s="7" t="s">
        <v>135</v>
      </c>
      <c r="B80" s="6">
        <v>4</v>
      </c>
      <c r="C80" s="7">
        <v>92</v>
      </c>
    </row>
    <row r="81" spans="1:3" x14ac:dyDescent="0.25">
      <c r="A81" s="7" t="s">
        <v>136</v>
      </c>
      <c r="B81" s="6">
        <v>1</v>
      </c>
      <c r="C81" s="7">
        <v>96</v>
      </c>
    </row>
    <row r="82" spans="1:3" x14ac:dyDescent="0.25">
      <c r="A82" s="7" t="s">
        <v>136</v>
      </c>
      <c r="B82" s="6">
        <v>2</v>
      </c>
      <c r="C82" s="8">
        <v>100</v>
      </c>
    </row>
    <row r="83" spans="1:3" x14ac:dyDescent="0.25">
      <c r="A83" s="7" t="s">
        <v>136</v>
      </c>
      <c r="B83" s="6">
        <v>3</v>
      </c>
      <c r="C83" s="8">
        <v>100</v>
      </c>
    </row>
    <row r="84" spans="1:3" x14ac:dyDescent="0.25">
      <c r="A84" s="7" t="s">
        <v>136</v>
      </c>
      <c r="B84" s="6">
        <v>4</v>
      </c>
      <c r="C84" s="8">
        <v>96</v>
      </c>
    </row>
    <row r="85" spans="1:3" x14ac:dyDescent="0.25">
      <c r="A85" s="7" t="s">
        <v>137</v>
      </c>
      <c r="B85" s="6">
        <v>1</v>
      </c>
      <c r="C85" s="8">
        <v>32</v>
      </c>
    </row>
    <row r="86" spans="1:3" x14ac:dyDescent="0.25">
      <c r="A86" s="7" t="s">
        <v>137</v>
      </c>
      <c r="B86" s="6">
        <v>2</v>
      </c>
      <c r="C86" s="8">
        <v>52</v>
      </c>
    </row>
    <row r="87" spans="1:3" x14ac:dyDescent="0.25">
      <c r="A87" s="7" t="s">
        <v>137</v>
      </c>
      <c r="B87" s="6">
        <v>3</v>
      </c>
      <c r="C87" s="7">
        <v>68</v>
      </c>
    </row>
    <row r="88" spans="1:3" x14ac:dyDescent="0.25">
      <c r="A88" s="7" t="s">
        <v>137</v>
      </c>
      <c r="B88" s="6">
        <v>4</v>
      </c>
      <c r="C88" s="7">
        <v>56.000000000000007</v>
      </c>
    </row>
    <row r="89" spans="1:3" x14ac:dyDescent="0.25">
      <c r="A89" s="7" t="s">
        <v>138</v>
      </c>
      <c r="B89" s="6">
        <v>1</v>
      </c>
      <c r="C89" s="8">
        <v>56.000000000000007</v>
      </c>
    </row>
    <row r="90" spans="1:3" x14ac:dyDescent="0.25">
      <c r="A90" s="7" t="s">
        <v>138</v>
      </c>
      <c r="B90" s="6">
        <v>2</v>
      </c>
      <c r="C90" s="8">
        <v>68</v>
      </c>
    </row>
    <row r="91" spans="1:3" x14ac:dyDescent="0.25">
      <c r="A91" s="7" t="s">
        <v>138</v>
      </c>
      <c r="B91" s="6">
        <v>3</v>
      </c>
      <c r="C91" s="8">
        <v>56.000000000000007</v>
      </c>
    </row>
    <row r="92" spans="1:3" x14ac:dyDescent="0.25">
      <c r="A92" s="7" t="s">
        <v>138</v>
      </c>
      <c r="B92" s="6">
        <v>4</v>
      </c>
      <c r="C92" s="7">
        <v>76</v>
      </c>
    </row>
    <row r="93" spans="1:3" s="6" customFormat="1" x14ac:dyDescent="0.25">
      <c r="A93" s="7"/>
      <c r="C93" s="7"/>
    </row>
    <row r="94" spans="1:3" x14ac:dyDescent="0.25">
      <c r="A94" s="7" t="s">
        <v>139</v>
      </c>
      <c r="B94" s="6">
        <v>1</v>
      </c>
      <c r="C94" s="8">
        <v>96</v>
      </c>
    </row>
    <row r="95" spans="1:3" x14ac:dyDescent="0.25">
      <c r="A95" s="7" t="s">
        <v>139</v>
      </c>
      <c r="B95" s="6">
        <v>2</v>
      </c>
      <c r="C95" s="8">
        <v>84</v>
      </c>
    </row>
    <row r="96" spans="1:3" x14ac:dyDescent="0.25">
      <c r="A96" s="7" t="s">
        <v>139</v>
      </c>
      <c r="B96" s="6">
        <v>3</v>
      </c>
      <c r="C96" s="8">
        <v>84</v>
      </c>
    </row>
    <row r="97" spans="1:3" x14ac:dyDescent="0.25">
      <c r="A97" s="7" t="s">
        <v>139</v>
      </c>
      <c r="B97" s="6">
        <v>4</v>
      </c>
      <c r="C97" s="7">
        <v>96</v>
      </c>
    </row>
    <row r="98" spans="1:3" x14ac:dyDescent="0.25">
      <c r="A98" s="7" t="s">
        <v>140</v>
      </c>
      <c r="B98" s="6">
        <v>1</v>
      </c>
      <c r="C98" s="7">
        <v>96</v>
      </c>
    </row>
    <row r="99" spans="1:3" x14ac:dyDescent="0.25">
      <c r="A99" s="7" t="s">
        <v>140</v>
      </c>
      <c r="B99" s="6">
        <v>2</v>
      </c>
      <c r="C99" s="8">
        <v>100</v>
      </c>
    </row>
    <row r="100" spans="1:3" x14ac:dyDescent="0.25">
      <c r="A100" s="7" t="s">
        <v>140</v>
      </c>
      <c r="B100" s="6">
        <v>3</v>
      </c>
      <c r="C100" s="8">
        <v>92</v>
      </c>
    </row>
    <row r="101" spans="1:3" x14ac:dyDescent="0.25">
      <c r="A101" s="7" t="s">
        <v>140</v>
      </c>
      <c r="B101" s="6">
        <v>4</v>
      </c>
      <c r="C101" s="8">
        <v>96</v>
      </c>
    </row>
    <row r="102" spans="1:3" x14ac:dyDescent="0.25">
      <c r="A102" s="7" t="s">
        <v>141</v>
      </c>
      <c r="B102" s="6">
        <v>1</v>
      </c>
      <c r="C102" s="8">
        <v>80</v>
      </c>
    </row>
    <row r="103" spans="1:3" x14ac:dyDescent="0.25">
      <c r="A103" s="7" t="s">
        <v>141</v>
      </c>
      <c r="B103" s="6">
        <v>2</v>
      </c>
      <c r="C103" s="7">
        <v>72</v>
      </c>
    </row>
    <row r="104" spans="1:3" x14ac:dyDescent="0.25">
      <c r="A104" s="7" t="s">
        <v>141</v>
      </c>
      <c r="B104" s="6">
        <v>3</v>
      </c>
      <c r="C104" s="7">
        <v>56.000000000000007</v>
      </c>
    </row>
    <row r="105" spans="1:3" x14ac:dyDescent="0.25">
      <c r="A105" s="7" t="s">
        <v>141</v>
      </c>
      <c r="B105" s="6">
        <v>4</v>
      </c>
      <c r="C105" s="7">
        <v>76</v>
      </c>
    </row>
    <row r="106" spans="1:3" x14ac:dyDescent="0.25">
      <c r="A106" s="7" t="s">
        <v>142</v>
      </c>
      <c r="B106" s="6">
        <v>1</v>
      </c>
      <c r="C106" s="7">
        <v>96</v>
      </c>
    </row>
    <row r="107" spans="1:3" x14ac:dyDescent="0.25">
      <c r="A107" s="7" t="s">
        <v>142</v>
      </c>
      <c r="B107" s="6">
        <v>2</v>
      </c>
      <c r="C107" s="8">
        <v>100</v>
      </c>
    </row>
    <row r="108" spans="1:3" x14ac:dyDescent="0.25">
      <c r="A108" s="7" t="s">
        <v>142</v>
      </c>
      <c r="B108" s="6">
        <v>3</v>
      </c>
      <c r="C108" s="8">
        <v>96</v>
      </c>
    </row>
    <row r="109" spans="1:3" x14ac:dyDescent="0.25">
      <c r="A109" s="7" t="s">
        <v>142</v>
      </c>
      <c r="B109" s="6">
        <v>4</v>
      </c>
      <c r="C109" s="8">
        <v>88</v>
      </c>
    </row>
    <row r="110" spans="1:3" x14ac:dyDescent="0.25">
      <c r="A110" s="6"/>
      <c r="B110" s="6">
        <v>1</v>
      </c>
      <c r="C110" s="6"/>
    </row>
    <row r="111" spans="1:3" x14ac:dyDescent="0.25">
      <c r="A111" s="6"/>
      <c r="B111" s="6">
        <v>2</v>
      </c>
      <c r="C111" s="6"/>
    </row>
    <row r="112" spans="1:3" x14ac:dyDescent="0.25">
      <c r="A112" s="6"/>
      <c r="B112" s="6">
        <v>3</v>
      </c>
      <c r="C112" s="6"/>
    </row>
    <row r="113" spans="1:3" x14ac:dyDescent="0.25">
      <c r="A113" s="6"/>
      <c r="B113" s="6">
        <v>4</v>
      </c>
      <c r="C113" s="6"/>
    </row>
    <row r="114" spans="1:3" x14ac:dyDescent="0.25">
      <c r="A114" s="6"/>
      <c r="B114" s="6">
        <v>1</v>
      </c>
      <c r="C114" s="6"/>
    </row>
    <row r="115" spans="1:3" x14ac:dyDescent="0.25">
      <c r="A115" s="6"/>
      <c r="B115" s="6">
        <v>2</v>
      </c>
      <c r="C115" s="6"/>
    </row>
    <row r="116" spans="1:3" x14ac:dyDescent="0.25">
      <c r="A116" s="6"/>
      <c r="B116" s="6">
        <v>3</v>
      </c>
      <c r="C116" s="6"/>
    </row>
    <row r="117" spans="1:3" x14ac:dyDescent="0.25">
      <c r="A117" s="6"/>
      <c r="B117" s="6">
        <v>4</v>
      </c>
      <c r="C11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growth data</vt:lpstr>
      <vt:lpstr>MC</vt:lpstr>
      <vt:lpstr>SG</vt:lpstr>
      <vt:lpstr>AA</vt:lpstr>
      <vt:lpstr>TSW</vt:lpstr>
      <vt:lpstr>EC</vt:lpstr>
      <vt:lpstr>Sheet1</vt:lpstr>
      <vt:lpstr>sg input</vt:lpstr>
      <vt:lpstr>AA INPUT</vt:lpstr>
      <vt:lpstr>co2 grafiek</vt:lpstr>
      <vt:lpstr>water grafiek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2023-11-20T12:01:56Z</dcterms:modified>
</cp:coreProperties>
</file>