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tabRatio="862" firstSheet="5" activeTab="17"/>
  </bookViews>
  <sheets>
    <sheet name="S1-412" sheetId="1" r:id="rId1"/>
    <sheet name="S1-700" sheetId="2" r:id="rId2"/>
    <sheet name="S2-412" sheetId="8" r:id="rId3"/>
    <sheet name="S2-700" sheetId="5" r:id="rId4"/>
    <sheet name="HEIGHTS INPUT" sheetId="19" r:id="rId5"/>
    <sheet name="S1-412HEIGHT" sheetId="3" r:id="rId6"/>
    <sheet name="S1-700HEIGHT" sheetId="4" r:id="rId7"/>
    <sheet name="S2-412HEIGHT" sheetId="9" r:id="rId8"/>
    <sheet name="S2-700HEIGHT" sheetId="6" r:id="rId9"/>
    <sheet name="WEIGHTSs1" sheetId="7" r:id="rId10"/>
    <sheet name="WEIGHTSs2" sheetId="10" r:id="rId11"/>
    <sheet name="Seed weights" sheetId="12" r:id="rId12"/>
    <sheet name="MC" sheetId="13" r:id="rId13"/>
    <sheet name="SG" sheetId="14" r:id="rId14"/>
    <sheet name="AA" sheetId="15" r:id="rId15"/>
    <sheet name="EC" sheetId="16" r:id="rId16"/>
    <sheet name="TSW" sheetId="17" r:id="rId17"/>
    <sheet name="HEIGHTS" sheetId="18" r:id="rId18"/>
  </sheets>
  <calcPr calcId="145621"/>
</workbook>
</file>

<file path=xl/calcChain.xml><?xml version="1.0" encoding="utf-8"?>
<calcChain xmlns="http://schemas.openxmlformats.org/spreadsheetml/2006/main">
  <c r="E16" i="12" l="1"/>
  <c r="J2" i="8" l="1"/>
  <c r="L2" i="5"/>
  <c r="K2" i="1"/>
  <c r="J31" i="1" l="1"/>
  <c r="D58" i="10" l="1"/>
  <c r="E58" i="10"/>
  <c r="F58" i="10"/>
  <c r="G58" i="10"/>
  <c r="H58" i="10"/>
  <c r="C58" i="10"/>
  <c r="D44" i="10"/>
  <c r="E44" i="10"/>
  <c r="F44" i="10"/>
  <c r="G44" i="10"/>
  <c r="H44" i="10"/>
  <c r="C44" i="10"/>
  <c r="D30" i="10"/>
  <c r="E30" i="10"/>
  <c r="F30" i="10"/>
  <c r="G30" i="10"/>
  <c r="H30" i="10"/>
  <c r="C30" i="10"/>
  <c r="G35" i="13" l="1"/>
  <c r="G27" i="13"/>
  <c r="G25" i="13"/>
  <c r="G21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H29" i="5" l="1"/>
  <c r="F29" i="5"/>
  <c r="F15" i="5"/>
  <c r="H15" i="5"/>
  <c r="I15" i="5"/>
  <c r="D29" i="5"/>
  <c r="D15" i="5"/>
  <c r="D15" i="8"/>
  <c r="D29" i="8"/>
  <c r="F29" i="1"/>
  <c r="H29" i="1"/>
  <c r="F15" i="1"/>
  <c r="H15" i="1"/>
  <c r="D15" i="1"/>
  <c r="D29" i="1"/>
  <c r="H29" i="2"/>
  <c r="F29" i="2"/>
  <c r="D29" i="2"/>
  <c r="D15" i="2"/>
  <c r="H29" i="8"/>
  <c r="F29" i="8"/>
  <c r="F15" i="8"/>
  <c r="H15" i="8"/>
  <c r="I29" i="2"/>
  <c r="H15" i="2"/>
  <c r="F15" i="2"/>
  <c r="I15" i="2"/>
  <c r="G17" i="13" l="1"/>
  <c r="G15" i="13"/>
  <c r="G11" i="13"/>
  <c r="G9" i="13"/>
  <c r="G7" i="13"/>
  <c r="G5" i="13"/>
  <c r="G3" i="13"/>
  <c r="H4" i="13" l="1"/>
  <c r="H5" i="13"/>
  <c r="H6" i="13"/>
  <c r="H7" i="13"/>
  <c r="H8" i="13"/>
  <c r="H9" i="13"/>
  <c r="H10" i="13"/>
  <c r="H11" i="13"/>
  <c r="H12" i="13"/>
  <c r="H15" i="13"/>
  <c r="H16" i="13"/>
  <c r="H17" i="13"/>
  <c r="H18" i="13"/>
  <c r="H3" i="13"/>
  <c r="F4" i="13"/>
  <c r="F5" i="13"/>
  <c r="F6" i="13"/>
  <c r="F7" i="13"/>
  <c r="F8" i="13"/>
  <c r="F9" i="13"/>
  <c r="F10" i="13"/>
  <c r="F11" i="13"/>
  <c r="F12" i="13"/>
  <c r="F15" i="13"/>
  <c r="F16" i="13"/>
  <c r="F17" i="13"/>
  <c r="F18" i="13"/>
  <c r="F3" i="13"/>
  <c r="AJ19" i="15" l="1"/>
  <c r="AI19" i="15"/>
  <c r="AH19" i="15"/>
  <c r="AG19" i="15"/>
  <c r="AF19" i="15"/>
  <c r="AE19" i="15"/>
  <c r="AD19" i="15"/>
  <c r="AC19" i="15"/>
  <c r="AB19" i="15"/>
  <c r="AA19" i="15"/>
  <c r="Z19" i="15"/>
  <c r="Y19" i="15"/>
  <c r="G9" i="17" l="1"/>
  <c r="G8" i="17"/>
  <c r="E8" i="17"/>
  <c r="E9" i="17"/>
  <c r="D19" i="14" l="1"/>
  <c r="E19" i="14"/>
  <c r="F19" i="14"/>
  <c r="I19" i="14"/>
  <c r="J19" i="14"/>
  <c r="K19" i="14"/>
  <c r="L19" i="14"/>
  <c r="M19" i="14"/>
  <c r="N19" i="14"/>
  <c r="O19" i="14"/>
  <c r="P19" i="14"/>
  <c r="Q19" i="14"/>
  <c r="R19" i="14"/>
  <c r="S19" i="14"/>
  <c r="U19" i="14"/>
  <c r="V19" i="14"/>
  <c r="W19" i="14"/>
  <c r="X19" i="14"/>
  <c r="Y19" i="14"/>
  <c r="Z19" i="14"/>
  <c r="AA19" i="14"/>
  <c r="AB19" i="14"/>
  <c r="AC19" i="14"/>
  <c r="AD19" i="14"/>
  <c r="AE19" i="14"/>
  <c r="AF19" i="14"/>
  <c r="AG19" i="14"/>
  <c r="AH19" i="14"/>
  <c r="AI19" i="14"/>
  <c r="AJ19" i="14"/>
  <c r="C19" i="14"/>
  <c r="L2" i="17" l="1"/>
  <c r="L3" i="17" l="1"/>
  <c r="L4" i="17"/>
  <c r="L5" i="17"/>
  <c r="L6" i="17"/>
  <c r="L7" i="17"/>
  <c r="G5" i="17"/>
  <c r="G3" i="17"/>
  <c r="G4" i="17"/>
  <c r="G6" i="17"/>
  <c r="G7" i="17"/>
  <c r="G2" i="17"/>
  <c r="E3" i="17"/>
  <c r="E4" i="17"/>
  <c r="E5" i="17"/>
  <c r="E6" i="17"/>
  <c r="E7" i="17"/>
  <c r="E2" i="17" l="1"/>
  <c r="J16" i="5" l="1"/>
  <c r="J2" i="5"/>
  <c r="H22" i="8" l="1"/>
  <c r="H3" i="8" l="1"/>
  <c r="H4" i="8"/>
  <c r="H5" i="8"/>
  <c r="H6" i="8"/>
  <c r="H7" i="8"/>
  <c r="H8" i="8"/>
  <c r="H9" i="8"/>
  <c r="H10" i="8"/>
  <c r="H11" i="8"/>
  <c r="H12" i="8"/>
  <c r="H13" i="8"/>
  <c r="H14" i="8"/>
  <c r="H16" i="8"/>
  <c r="H17" i="8"/>
  <c r="H18" i="8"/>
  <c r="H19" i="8"/>
  <c r="H20" i="8"/>
  <c r="H21" i="8"/>
  <c r="H23" i="8"/>
  <c r="H24" i="8"/>
  <c r="H25" i="8"/>
  <c r="H26" i="8"/>
  <c r="H27" i="8"/>
  <c r="H28" i="8"/>
  <c r="H2" i="8"/>
  <c r="H3" i="5"/>
  <c r="H4" i="5"/>
  <c r="H5" i="5"/>
  <c r="H6" i="5"/>
  <c r="H7" i="5"/>
  <c r="H8" i="5"/>
  <c r="H9" i="5"/>
  <c r="H10" i="5"/>
  <c r="H11" i="5"/>
  <c r="H12" i="5"/>
  <c r="H13" i="5"/>
  <c r="H14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" i="5"/>
  <c r="F28" i="8"/>
  <c r="D28" i="8"/>
  <c r="F27" i="8"/>
  <c r="D27" i="8"/>
  <c r="F26" i="8"/>
  <c r="D26" i="8"/>
  <c r="F25" i="8"/>
  <c r="D25" i="8"/>
  <c r="F24" i="8"/>
  <c r="D24" i="8"/>
  <c r="F23" i="8"/>
  <c r="D23" i="8"/>
  <c r="F22" i="8"/>
  <c r="D22" i="8"/>
  <c r="F21" i="8"/>
  <c r="D21" i="8"/>
  <c r="F20" i="8"/>
  <c r="D20" i="8"/>
  <c r="F19" i="8"/>
  <c r="D19" i="8"/>
  <c r="F18" i="8"/>
  <c r="D18" i="8"/>
  <c r="F17" i="8"/>
  <c r="D17" i="8"/>
  <c r="F16" i="8"/>
  <c r="D16" i="8"/>
  <c r="F14" i="8"/>
  <c r="D14" i="8"/>
  <c r="F13" i="8"/>
  <c r="D13" i="8"/>
  <c r="F12" i="8"/>
  <c r="D12" i="8"/>
  <c r="F11" i="8"/>
  <c r="D11" i="8"/>
  <c r="F10" i="8"/>
  <c r="D10" i="8"/>
  <c r="F9" i="8"/>
  <c r="D9" i="8"/>
  <c r="F8" i="8"/>
  <c r="D8" i="8"/>
  <c r="F7" i="8"/>
  <c r="D7" i="8"/>
  <c r="F6" i="8"/>
  <c r="D6" i="8"/>
  <c r="F5" i="8"/>
  <c r="D5" i="8"/>
  <c r="F4" i="8"/>
  <c r="D4" i="8"/>
  <c r="F3" i="8"/>
  <c r="D3" i="8"/>
  <c r="F2" i="8"/>
  <c r="D2" i="8"/>
  <c r="D9" i="5" l="1"/>
  <c r="F9" i="5"/>
  <c r="H11" i="1" l="1"/>
  <c r="H12" i="1"/>
  <c r="H3" i="2" l="1"/>
  <c r="H4" i="2"/>
  <c r="H5" i="2"/>
  <c r="H6" i="2"/>
  <c r="H7" i="2"/>
  <c r="H8" i="2"/>
  <c r="H9" i="2"/>
  <c r="H10" i="2"/>
  <c r="H11" i="2"/>
  <c r="H12" i="2"/>
  <c r="H13" i="2"/>
  <c r="H14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" i="2"/>
  <c r="H3" i="1" l="1"/>
  <c r="H4" i="1"/>
  <c r="H5" i="1"/>
  <c r="H6" i="1"/>
  <c r="H7" i="1"/>
  <c r="H8" i="1"/>
  <c r="H9" i="1"/>
  <c r="H10" i="1"/>
  <c r="H13" i="1"/>
  <c r="H14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" i="1"/>
  <c r="F28" i="5" l="1"/>
  <c r="D28" i="5"/>
  <c r="F27" i="5"/>
  <c r="D27" i="5"/>
  <c r="F26" i="5"/>
  <c r="D26" i="5"/>
  <c r="F25" i="5"/>
  <c r="D25" i="5"/>
  <c r="F24" i="5"/>
  <c r="D24" i="5"/>
  <c r="F23" i="5"/>
  <c r="D23" i="5"/>
  <c r="F22" i="5"/>
  <c r="D22" i="5"/>
  <c r="F21" i="5"/>
  <c r="D21" i="5"/>
  <c r="F20" i="5"/>
  <c r="D20" i="5"/>
  <c r="F19" i="5"/>
  <c r="D19" i="5"/>
  <c r="F18" i="5"/>
  <c r="D18" i="5"/>
  <c r="F17" i="5"/>
  <c r="D17" i="5"/>
  <c r="F16" i="5"/>
  <c r="D16" i="5"/>
  <c r="F14" i="5"/>
  <c r="D14" i="5"/>
  <c r="F13" i="5"/>
  <c r="D13" i="5"/>
  <c r="F12" i="5"/>
  <c r="D12" i="5"/>
  <c r="F11" i="5"/>
  <c r="D11" i="5"/>
  <c r="F10" i="5"/>
  <c r="D10" i="5"/>
  <c r="F8" i="5"/>
  <c r="D8" i="5"/>
  <c r="F7" i="5"/>
  <c r="D7" i="5"/>
  <c r="F6" i="5"/>
  <c r="D6" i="5"/>
  <c r="F5" i="5"/>
  <c r="D5" i="5"/>
  <c r="F4" i="5"/>
  <c r="D4" i="5"/>
  <c r="F3" i="5"/>
  <c r="D3" i="5"/>
  <c r="F2" i="5"/>
  <c r="D2" i="5"/>
  <c r="F3" i="1" l="1"/>
  <c r="F4" i="1"/>
  <c r="F5" i="1"/>
  <c r="F6" i="1"/>
  <c r="F7" i="1"/>
  <c r="F8" i="1"/>
  <c r="F9" i="1"/>
  <c r="F10" i="1"/>
  <c r="F11" i="1"/>
  <c r="F12" i="1"/>
  <c r="F13" i="1"/>
  <c r="F14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" i="1"/>
  <c r="F3" i="2"/>
  <c r="F4" i="2"/>
  <c r="F5" i="2"/>
  <c r="F6" i="2"/>
  <c r="F7" i="2"/>
  <c r="F8" i="2"/>
  <c r="F9" i="2"/>
  <c r="F10" i="2"/>
  <c r="F11" i="2"/>
  <c r="F12" i="2"/>
  <c r="F13" i="2"/>
  <c r="F14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" i="2"/>
  <c r="D3" i="2"/>
  <c r="D4" i="2"/>
  <c r="D5" i="2"/>
  <c r="D6" i="2"/>
  <c r="D7" i="2"/>
  <c r="D8" i="2"/>
  <c r="D9" i="2"/>
  <c r="D10" i="2"/>
  <c r="D11" i="2"/>
  <c r="D12" i="2"/>
  <c r="D13" i="2"/>
  <c r="D14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" i="2"/>
  <c r="D3" i="1" l="1"/>
  <c r="D4" i="1"/>
  <c r="D5" i="1"/>
  <c r="D6" i="1"/>
  <c r="D7" i="1"/>
  <c r="D8" i="1"/>
  <c r="D9" i="1"/>
  <c r="D10" i="1"/>
  <c r="D11" i="1"/>
  <c r="D12" i="1"/>
  <c r="D13" i="1"/>
  <c r="D14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" i="1"/>
</calcChain>
</file>

<file path=xl/sharedStrings.xml><?xml version="1.0" encoding="utf-8"?>
<sst xmlns="http://schemas.openxmlformats.org/spreadsheetml/2006/main" count="1875" uniqueCount="153">
  <si>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</si>
  <si>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</si>
  <si>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</si>
  <si>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</si>
  <si>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</si>
  <si>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</si>
  <si>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</si>
  <si>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</si>
  <si>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</si>
  <si>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</si>
  <si>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</si>
  <si>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</si>
  <si>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</si>
  <si>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</si>
  <si>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</si>
  <si>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</si>
  <si>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</si>
  <si>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</si>
  <si>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</si>
  <si>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</si>
  <si>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XF1</t>
  </si>
  <si>
    <t>XF2</t>
  </si>
  <si>
    <t>XF3</t>
  </si>
  <si>
    <t>XR1</t>
  </si>
  <si>
    <t>XR2</t>
  </si>
  <si>
    <t>XR3</t>
  </si>
  <si>
    <t>Day planted</t>
  </si>
  <si>
    <t>Days until flowering</t>
  </si>
  <si>
    <t>Day emerged</t>
  </si>
  <si>
    <t>Days until emerged</t>
  </si>
  <si>
    <t>Day flowered</t>
  </si>
  <si>
    <t>Days until first pod</t>
  </si>
  <si>
    <t>Day first pod appeared</t>
  </si>
  <si>
    <t>26/009/2022</t>
  </si>
  <si>
    <t>1 pod fell off (1 seed size)</t>
  </si>
  <si>
    <t>1 pod fell of, 1 seed big</t>
  </si>
  <si>
    <t xml:space="preserve">18 Nov wet weight of pods </t>
  </si>
  <si>
    <t>23 Nov dry weight of pods</t>
  </si>
  <si>
    <t>23 Nov dry weight of above</t>
  </si>
  <si>
    <t>21 Nov 22 wet weight of roots</t>
  </si>
  <si>
    <t>23Nov nov dry weight of roots</t>
  </si>
  <si>
    <t>18 Nov wet weight of above</t>
  </si>
  <si>
    <t>repea</t>
  </si>
  <si>
    <t>4 dec 22 dry weight stems</t>
  </si>
  <si>
    <t>4 dec 22 dry weight pods</t>
  </si>
  <si>
    <t>4 dec 22 dry weight roots</t>
  </si>
  <si>
    <t>27 nov 22 wet weight stems</t>
  </si>
  <si>
    <t>27 nov 22 wet weight pods</t>
  </si>
  <si>
    <t>27 nov 22 wet weight roots</t>
  </si>
  <si>
    <t>pod number</t>
  </si>
  <si>
    <t>actual</t>
  </si>
  <si>
    <t>700 seed #</t>
  </si>
  <si>
    <t>412 seed weight</t>
  </si>
  <si>
    <t>412 seed #</t>
  </si>
  <si>
    <t>Fertilizer</t>
  </si>
  <si>
    <t>Rhizobium</t>
  </si>
  <si>
    <t>700 S2 seed #</t>
  </si>
  <si>
    <t>700 S2 weight seeds</t>
  </si>
  <si>
    <t>700 seed weight (g)</t>
  </si>
  <si>
    <t xml:space="preserve">actual </t>
  </si>
  <si>
    <t xml:space="preserve">Sample </t>
  </si>
  <si>
    <t>Rep</t>
  </si>
  <si>
    <t>M1</t>
  </si>
  <si>
    <t>M2</t>
  </si>
  <si>
    <t>M3</t>
  </si>
  <si>
    <t>MC%</t>
  </si>
  <si>
    <t>Did not germinate</t>
  </si>
  <si>
    <t>Primary infection</t>
  </si>
  <si>
    <t>Abnormally spiralled hypocotyl</t>
  </si>
  <si>
    <t>No primary roots</t>
  </si>
  <si>
    <t>Poor primary roots and very short hypocotyl</t>
  </si>
  <si>
    <t>Negative geotropism</t>
  </si>
  <si>
    <t>Poor primary roots and no hypocotyl</t>
  </si>
  <si>
    <t>&gt;50% damaged cotyledon</t>
  </si>
  <si>
    <t>Very tiny hypocotyl</t>
  </si>
  <si>
    <t>WEIGHT</t>
  </si>
  <si>
    <t>CONTROL</t>
  </si>
  <si>
    <t>AVERAGE</t>
  </si>
  <si>
    <t>1000seedweight</t>
  </si>
  <si>
    <t>A</t>
  </si>
  <si>
    <t>B</t>
  </si>
  <si>
    <t>C</t>
  </si>
  <si>
    <t>D</t>
  </si>
  <si>
    <t>E</t>
  </si>
  <si>
    <t>F</t>
  </si>
  <si>
    <t>WEIGHT OF 100 SEEDS</t>
  </si>
  <si>
    <t>VS</t>
  </si>
  <si>
    <t>Total weight</t>
  </si>
  <si>
    <t>#seeds</t>
  </si>
  <si>
    <t>TSW</t>
  </si>
  <si>
    <t>SUM</t>
  </si>
  <si>
    <t>Normal seedlings</t>
  </si>
  <si>
    <t>Germinate</t>
  </si>
  <si>
    <t>Stubby roots and no hypocotyl</t>
  </si>
  <si>
    <t>No secondary roots and very tiny hypocotyl</t>
  </si>
  <si>
    <t>G</t>
  </si>
  <si>
    <t>H</t>
  </si>
  <si>
    <t>412 seed # S2</t>
  </si>
  <si>
    <t>412 seed weight S2</t>
  </si>
  <si>
    <t>I</t>
  </si>
  <si>
    <t>pod #</t>
  </si>
  <si>
    <t>Sample size (g)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</si>
  <si>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</si>
  <si>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</si>
  <si>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</si>
  <si>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</si>
  <si>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</si>
  <si>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</si>
  <si>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</si>
  <si>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</si>
  <si>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</si>
  <si>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</si>
  <si>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</si>
  <si>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</si>
  <si>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</si>
  <si>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</si>
  <si>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</si>
  <si>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</si>
  <si>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</si>
  <si>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S1 412 F</t>
  </si>
  <si>
    <t>S1 412 R</t>
  </si>
  <si>
    <t>S1 700 R</t>
  </si>
  <si>
    <t>S1 700 F</t>
  </si>
  <si>
    <t>S2 412 R</t>
  </si>
  <si>
    <t>S2 412 F</t>
  </si>
  <si>
    <t>S2 700 R</t>
  </si>
  <si>
    <t>S2 700 F</t>
  </si>
  <si>
    <t>14 DAP</t>
  </si>
  <si>
    <t>28 DAP</t>
  </si>
  <si>
    <t>42 DAP</t>
  </si>
  <si>
    <t>56 DAP</t>
  </si>
  <si>
    <t>70 DAP</t>
  </si>
  <si>
    <t>84 DAP</t>
  </si>
  <si>
    <t>96 DAP</t>
  </si>
  <si>
    <t>PODS</t>
  </si>
  <si>
    <t>STEMS</t>
  </si>
  <si>
    <t>ROOTS</t>
  </si>
  <si>
    <t>SEEDS</t>
  </si>
  <si>
    <t>NR SEED</t>
  </si>
  <si>
    <t>T1</t>
  </si>
  <si>
    <t>T2</t>
  </si>
  <si>
    <t>T3</t>
  </si>
  <si>
    <t>T4</t>
  </si>
  <si>
    <t>T7</t>
  </si>
  <si>
    <t>T8</t>
  </si>
  <si>
    <t>T5</t>
  </si>
  <si>
    <t>T6</t>
  </si>
  <si>
    <t>ROTS</t>
  </si>
  <si>
    <t>STEM</t>
  </si>
  <si>
    <t>seed number</t>
  </si>
  <si>
    <t>seed weight</t>
  </si>
  <si>
    <t xml:space="preserve"> </t>
  </si>
  <si>
    <t>pods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</si>
</sst>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14" fontId="0" fillId="0" borderId="0" xfId="0" applyNumberFormat="1"/>
    <xf numFmtId="0" fontId="0" fillId="0" borderId="0" xfId="0" applyFill="1" applyBorder="1"/>
    <xf numFmtId="0" fontId="0" fillId="0" borderId="0" xfId="0" applyFill="1"/>
    <xf numFmtId="0" fontId="0" fillId="0" borderId="0" xfId="0" applyBorder="1"/>
    <xf numFmtId="14" fontId="0" fillId="0" borderId="0" xfId="0" applyNumberFormat="1" applyBorder="1"/>
    <xf numFmtId="0" fontId="0" fillId="2" borderId="0" xfId="0" applyFill="1" applyBorder="1"/>
    <xf numFmtId="2" fontId="0" fillId="2" borderId="0" xfId="0" applyNumberFormat="1" applyFill="1" applyBorder="1"/>
    <xf numFmtId="14" fontId="0" fillId="2" borderId="0" xfId="0" applyNumberFormat="1" applyFill="1" applyBorder="1"/>
    <xf numFmtId="0" fontId="0" fillId="3" borderId="0" xfId="0" applyFill="1" applyBorder="1"/>
    <xf numFmtId="14" fontId="0" fillId="2" borderId="0" xfId="0" applyNumberFormat="1" applyFill="1"/>
    <xf numFmtId="14" fontId="0" fillId="4" borderId="0" xfId="0" applyNumberFormat="1" applyFill="1" applyBorder="1"/>
    <xf numFmtId="0" fontId="0" fillId="4" borderId="0" xfId="0" applyFill="1"/>
    <xf numFmtId="14" fontId="0" fillId="4" borderId="0" xfId="0" applyNumberFormat="1" applyFill="1"/>
    <xf numFmtId="14" fontId="0" fillId="5" borderId="0" xfId="0" applyNumberFormat="1" applyFill="1" applyBorder="1"/>
    <xf numFmtId="0" fontId="0" fillId="5" borderId="0" xfId="0" applyFill="1"/>
    <xf numFmtId="14" fontId="0" fillId="5" borderId="0" xfId="0" applyNumberFormat="1" applyFill="1"/>
    <xf numFmtId="14" fontId="0" fillId="6" borderId="0" xfId="0" applyNumberFormat="1" applyFill="1"/>
    <xf numFmtId="0" fontId="0" fillId="6" borderId="0" xfId="0" applyFill="1" applyBorder="1"/>
    <xf numFmtId="14" fontId="0" fillId="6" borderId="2" xfId="0" applyNumberFormat="1" applyFill="1" applyBorder="1"/>
    <xf numFmtId="0" fontId="0" fillId="5" borderId="0" xfId="0" applyFill="1" applyBorder="1"/>
    <xf numFmtId="2" fontId="0" fillId="7" borderId="0" xfId="0" applyNumberFormat="1" applyFill="1" applyBorder="1"/>
    <xf numFmtId="14" fontId="0" fillId="7" borderId="0" xfId="0" applyNumberFormat="1" applyFill="1" applyBorder="1"/>
    <xf numFmtId="0" fontId="0" fillId="7" borderId="0" xfId="0" applyFill="1"/>
    <xf numFmtId="0" fontId="1" fillId="0" borderId="1" xfId="0" applyFont="1" applyBorder="1"/>
    <xf numFmtId="0" fontId="1" fillId="0" borderId="1" xfId="0" applyFont="1" applyFill="1" applyBorder="1"/>
    <xf numFmtId="14" fontId="1" fillId="0" borderId="0" xfId="0" applyNumberFormat="1" applyFont="1"/>
    <xf numFmtId="0" fontId="1" fillId="0" borderId="0" xfId="0" applyFont="1"/>
    <xf numFmtId="0" fontId="1" fillId="0" borderId="0" xfId="0" applyFont="1" applyFill="1" applyBorder="1"/>
    <xf numFmtId="0" fontId="1" fillId="0" borderId="0" xfId="0" applyFont="1" applyBorder="1"/>
    <xf numFmtId="14" fontId="1" fillId="0" borderId="0" xfId="0" applyNumberFormat="1" applyFont="1" applyBorder="1"/>
    <xf numFmtId="2" fontId="0" fillId="0" borderId="0" xfId="0" applyNumberFormat="1"/>
    <xf numFmtId="14" fontId="0" fillId="0" borderId="0" xfId="0" applyNumberFormat="1" applyFill="1" applyBorder="1"/>
    <xf numFmtId="2" fontId="0" fillId="7" borderId="0" xfId="0" applyNumberFormat="1" applyFill="1"/>
    <xf numFmtId="2" fontId="1" fillId="0" borderId="0" xfId="0" applyNumberFormat="1" applyFont="1" applyFill="1" applyBorder="1"/>
    <xf numFmtId="164" fontId="0" fillId="0" borderId="0" xfId="0" applyNumberFormat="1" applyBorder="1"/>
    <xf numFmtId="1" fontId="0" fillId="0" borderId="0" xfId="0" applyNumberFormat="1" applyBorder="1"/>
    <xf numFmtId="1" fontId="0" fillId="0" borderId="0" xfId="0" applyNumberFormat="1"/>
    <xf numFmtId="0" fontId="0" fillId="0" borderId="3" xfId="0" applyFill="1" applyBorder="1"/>
    <xf numFmtId="0" fontId="0" fillId="0" borderId="4" xfId="0" applyBorder="1"/>
    <xf numFmtId="0" fontId="0" fillId="0" borderId="5" xfId="0" applyBorder="1"/>
    <xf numFmtId="0" fontId="0" fillId="0" borderId="1" xfId="0" applyBorder="1"/>
    <xf numFmtId="0" fontId="0" fillId="0" borderId="6" xfId="0" applyBorder="1"/>
    <xf numFmtId="0" fontId="0" fillId="0" borderId="7" xfId="0" applyBorder="1"/>
    <xf numFmtId="0" fontId="0" fillId="0" borderId="1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Fill="1" applyBorder="1"/>
    <xf numFmtId="0" fontId="0" fillId="0" borderId="14" xfId="0" applyFill="1" applyBorder="1"/>
    <xf numFmtId="0" fontId="0" fillId="0" borderId="11" xfId="0" applyFill="1" applyBorder="1"/>
    <xf numFmtId="0" fontId="0" fillId="0" borderId="12" xfId="0" applyFill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1" fontId="0" fillId="6" borderId="0" xfId="0" applyNumberFormat="1" applyFill="1" applyBorder="1"/>
    <xf numFmtId="1" fontId="0" fillId="4" borderId="0" xfId="0" applyNumberFormat="1" applyFill="1"/>
    <xf numFmtId="1" fontId="0" fillId="0" borderId="0" xfId="0" applyNumberFormat="1" applyFill="1" applyBorder="1"/>
    <xf numFmtId="0" fontId="0" fillId="8" borderId="0" xfId="0" applyFill="1"/>
    <xf numFmtId="164" fontId="0" fillId="8" borderId="0" xfId="0" applyNumberFormat="1" applyFill="1"/>
    <xf numFmtId="0" fontId="0" fillId="8" borderId="0" xfId="0" applyNumberFormat="1" applyFill="1"/>
    <xf numFmtId="2" fontId="0" fillId="0" borderId="0" xfId="0" applyNumberFormat="1" applyFill="1" applyBorder="1"/>
    <xf numFmtId="0" fontId="0" fillId="8" borderId="0" xfId="0" applyFill="1" applyBorder="1"/>
    <xf numFmtId="0" fontId="0" fillId="8" borderId="11" xfId="0" applyFill="1" applyBorder="1"/>
    <xf numFmtId="2" fontId="0" fillId="8" borderId="0" xfId="0" applyNumberFormat="1" applyFill="1"/>
    <xf numFmtId="2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HEIGHTS!$A$2</c:f>
              <c:strCache>
                <c:ptCount val="1"/>
                <c:pt idx="0">
                  <c:v>14 DAP</c:v>
                </c:pt>
              </c:strCache>
            </c:strRef>
          </c:tx>
          <c:marker>
            <c:symbol val="none"/>
          </c:marker>
          <c:cat>
            <c:strRef>
              <c:f>HEIGHTS!$B$1:$I$1</c:f>
              <c:strCache>
                <c:ptCount val="8"/>
                <c:pt idx="0">
                  <c:v>S1 412 R</c:v>
                </c:pt>
                <c:pt idx="1">
                  <c:v>S1 412 F</c:v>
                </c:pt>
                <c:pt idx="2">
                  <c:v>S1 700 R</c:v>
                </c:pt>
                <c:pt idx="3">
                  <c:v>S1 700 F</c:v>
                </c:pt>
                <c:pt idx="4">
                  <c:v>S2 412 R</c:v>
                </c:pt>
                <c:pt idx="5">
                  <c:v>S2 412 F</c:v>
                </c:pt>
                <c:pt idx="6">
                  <c:v>S2 700 R</c:v>
                </c:pt>
                <c:pt idx="7">
                  <c:v>S2 700 F</c:v>
                </c:pt>
              </c:strCache>
            </c:strRef>
          </c:cat>
          <c:val>
            <c:numRef>
              <c:f>HEIGHTS!$B$2:$I$2</c:f>
              <c:numCache>
                <c:formatCode>0</c:formatCode>
                <c:ptCount val="8"/>
                <c:pt idx="0">
                  <c:v>8.707692307692307</c:v>
                </c:pt>
                <c:pt idx="1">
                  <c:v>8.5384615384615383</c:v>
                </c:pt>
                <c:pt idx="2">
                  <c:v>8.4692307692307693</c:v>
                </c:pt>
                <c:pt idx="3">
                  <c:v>7.384615384615385</c:v>
                </c:pt>
                <c:pt idx="4">
                  <c:v>6.7307692307692308</c:v>
                </c:pt>
                <c:pt idx="5">
                  <c:v>9.046153846153846</c:v>
                </c:pt>
                <c:pt idx="6">
                  <c:v>6.638461538461538</c:v>
                </c:pt>
                <c:pt idx="7">
                  <c:v>6.6692307692307704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HEIGHTS!$A$3</c:f>
              <c:strCache>
                <c:ptCount val="1"/>
                <c:pt idx="0">
                  <c:v>28 DAP</c:v>
                </c:pt>
              </c:strCache>
            </c:strRef>
          </c:tx>
          <c:marker>
            <c:symbol val="none"/>
          </c:marker>
          <c:cat>
            <c:strRef>
              <c:f>HEIGHTS!$B$1:$I$1</c:f>
              <c:strCache>
                <c:ptCount val="8"/>
                <c:pt idx="0">
                  <c:v>S1 412 R</c:v>
                </c:pt>
                <c:pt idx="1">
                  <c:v>S1 412 F</c:v>
                </c:pt>
                <c:pt idx="2">
                  <c:v>S1 700 R</c:v>
                </c:pt>
                <c:pt idx="3">
                  <c:v>S1 700 F</c:v>
                </c:pt>
                <c:pt idx="4">
                  <c:v>S2 412 R</c:v>
                </c:pt>
                <c:pt idx="5">
                  <c:v>S2 412 F</c:v>
                </c:pt>
                <c:pt idx="6">
                  <c:v>S2 700 R</c:v>
                </c:pt>
                <c:pt idx="7">
                  <c:v>S2 700 F</c:v>
                </c:pt>
              </c:strCache>
            </c:strRef>
          </c:cat>
          <c:val>
            <c:numRef>
              <c:f>HEIGHTS!$B$3:$I$3</c:f>
              <c:numCache>
                <c:formatCode>0</c:formatCode>
                <c:ptCount val="8"/>
                <c:pt idx="0">
                  <c:v>18.176923076923075</c:v>
                </c:pt>
                <c:pt idx="1">
                  <c:v>23.115384615384617</c:v>
                </c:pt>
                <c:pt idx="2">
                  <c:v>16.492307692307694</c:v>
                </c:pt>
                <c:pt idx="3">
                  <c:v>17.784615384615385</c:v>
                </c:pt>
                <c:pt idx="4">
                  <c:v>13.076923076923077</c:v>
                </c:pt>
                <c:pt idx="5">
                  <c:v>22.653846153846153</c:v>
                </c:pt>
                <c:pt idx="6">
                  <c:v>13.553846153846154</c:v>
                </c:pt>
                <c:pt idx="7">
                  <c:v>13.961538461538501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HEIGHTS!$A$4</c:f>
              <c:strCache>
                <c:ptCount val="1"/>
                <c:pt idx="0">
                  <c:v>42 DAP</c:v>
                </c:pt>
              </c:strCache>
            </c:strRef>
          </c:tx>
          <c:marker>
            <c:symbol val="none"/>
          </c:marker>
          <c:cat>
            <c:strRef>
              <c:f>HEIGHTS!$B$1:$I$1</c:f>
              <c:strCache>
                <c:ptCount val="8"/>
                <c:pt idx="0">
                  <c:v>S1 412 R</c:v>
                </c:pt>
                <c:pt idx="1">
                  <c:v>S1 412 F</c:v>
                </c:pt>
                <c:pt idx="2">
                  <c:v>S1 700 R</c:v>
                </c:pt>
                <c:pt idx="3">
                  <c:v>S1 700 F</c:v>
                </c:pt>
                <c:pt idx="4">
                  <c:v>S2 412 R</c:v>
                </c:pt>
                <c:pt idx="5">
                  <c:v>S2 412 F</c:v>
                </c:pt>
                <c:pt idx="6">
                  <c:v>S2 700 R</c:v>
                </c:pt>
                <c:pt idx="7">
                  <c:v>S2 700 F</c:v>
                </c:pt>
              </c:strCache>
            </c:strRef>
          </c:cat>
          <c:val>
            <c:numRef>
              <c:f>HEIGHTS!$B$4:$I$4</c:f>
              <c:numCache>
                <c:formatCode>0</c:formatCode>
                <c:ptCount val="8"/>
                <c:pt idx="0">
                  <c:v>32.5</c:v>
                </c:pt>
                <c:pt idx="1">
                  <c:v>58.45384615384615</c:v>
                </c:pt>
                <c:pt idx="2">
                  <c:v>30.930769230769229</c:v>
                </c:pt>
                <c:pt idx="3">
                  <c:v>45.46153846153846</c:v>
                </c:pt>
                <c:pt idx="4">
                  <c:v>29.384615384615383</c:v>
                </c:pt>
                <c:pt idx="5">
                  <c:v>69.538461538461533</c:v>
                </c:pt>
                <c:pt idx="6">
                  <c:v>33.730769230769234</c:v>
                </c:pt>
                <c:pt idx="7">
                  <c:v>35.615384615384613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HEIGHTS!$A$5</c:f>
              <c:strCache>
                <c:ptCount val="1"/>
                <c:pt idx="0">
                  <c:v>56 DAP</c:v>
                </c:pt>
              </c:strCache>
            </c:strRef>
          </c:tx>
          <c:marker>
            <c:symbol val="none"/>
          </c:marker>
          <c:cat>
            <c:strRef>
              <c:f>HEIGHTS!$B$1:$I$1</c:f>
              <c:strCache>
                <c:ptCount val="8"/>
                <c:pt idx="0">
                  <c:v>S1 412 R</c:v>
                </c:pt>
                <c:pt idx="1">
                  <c:v>S1 412 F</c:v>
                </c:pt>
                <c:pt idx="2">
                  <c:v>S1 700 R</c:v>
                </c:pt>
                <c:pt idx="3">
                  <c:v>S1 700 F</c:v>
                </c:pt>
                <c:pt idx="4">
                  <c:v>S2 412 R</c:v>
                </c:pt>
                <c:pt idx="5">
                  <c:v>S2 412 F</c:v>
                </c:pt>
                <c:pt idx="6">
                  <c:v>S2 700 R</c:v>
                </c:pt>
                <c:pt idx="7">
                  <c:v>S2 700 F</c:v>
                </c:pt>
              </c:strCache>
            </c:strRef>
          </c:cat>
          <c:val>
            <c:numRef>
              <c:f>HEIGHTS!$B$5:$I$5</c:f>
              <c:numCache>
                <c:formatCode>0</c:formatCode>
                <c:ptCount val="8"/>
                <c:pt idx="0">
                  <c:v>39.684615384615384</c:v>
                </c:pt>
                <c:pt idx="1">
                  <c:v>78.3</c:v>
                </c:pt>
                <c:pt idx="2">
                  <c:v>40.569230769230771</c:v>
                </c:pt>
                <c:pt idx="3">
                  <c:v>63.846153846153847</c:v>
                </c:pt>
                <c:pt idx="4">
                  <c:v>49.230769230769234</c:v>
                </c:pt>
                <c:pt idx="5">
                  <c:v>88.92307692307692</c:v>
                </c:pt>
                <c:pt idx="6">
                  <c:v>66.730769230769226</c:v>
                </c:pt>
                <c:pt idx="7">
                  <c:v>58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HEIGHTS!$A$6</c:f>
              <c:strCache>
                <c:ptCount val="1"/>
                <c:pt idx="0">
                  <c:v>70 DAP</c:v>
                </c:pt>
              </c:strCache>
            </c:strRef>
          </c:tx>
          <c:marker>
            <c:symbol val="none"/>
          </c:marker>
          <c:cat>
            <c:strRef>
              <c:f>HEIGHTS!$B$1:$I$1</c:f>
              <c:strCache>
                <c:ptCount val="8"/>
                <c:pt idx="0">
                  <c:v>S1 412 R</c:v>
                </c:pt>
                <c:pt idx="1">
                  <c:v>S1 412 F</c:v>
                </c:pt>
                <c:pt idx="2">
                  <c:v>S1 700 R</c:v>
                </c:pt>
                <c:pt idx="3">
                  <c:v>S1 700 F</c:v>
                </c:pt>
                <c:pt idx="4">
                  <c:v>S2 412 R</c:v>
                </c:pt>
                <c:pt idx="5">
                  <c:v>S2 412 F</c:v>
                </c:pt>
                <c:pt idx="6">
                  <c:v>S2 700 R</c:v>
                </c:pt>
                <c:pt idx="7">
                  <c:v>S2 700 F</c:v>
                </c:pt>
              </c:strCache>
            </c:strRef>
          </c:cat>
          <c:val>
            <c:numRef>
              <c:f>HEIGHTS!$B$6:$I$6</c:f>
              <c:numCache>
                <c:formatCode>0</c:formatCode>
                <c:ptCount val="8"/>
                <c:pt idx="0">
                  <c:v>41</c:v>
                </c:pt>
                <c:pt idx="1">
                  <c:v>81.507692307692295</c:v>
                </c:pt>
                <c:pt idx="2">
                  <c:v>41.807692307692307</c:v>
                </c:pt>
                <c:pt idx="3">
                  <c:v>72.269230769230774</c:v>
                </c:pt>
                <c:pt idx="4">
                  <c:v>54.615384615384613</c:v>
                </c:pt>
                <c:pt idx="5">
                  <c:v>93.384615384615387</c:v>
                </c:pt>
                <c:pt idx="6">
                  <c:v>72.807692307692307</c:v>
                </c:pt>
                <c:pt idx="7">
                  <c:v>75.07692307692308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HEIGHTS!$A$7</c:f>
              <c:strCache>
                <c:ptCount val="1"/>
                <c:pt idx="0">
                  <c:v>84 DAP</c:v>
                </c:pt>
              </c:strCache>
            </c:strRef>
          </c:tx>
          <c:marker>
            <c:symbol val="none"/>
          </c:marker>
          <c:cat>
            <c:strRef>
              <c:f>HEIGHTS!$B$1:$I$1</c:f>
              <c:strCache>
                <c:ptCount val="8"/>
                <c:pt idx="0">
                  <c:v>S1 412 R</c:v>
                </c:pt>
                <c:pt idx="1">
                  <c:v>S1 412 F</c:v>
                </c:pt>
                <c:pt idx="2">
                  <c:v>S1 700 R</c:v>
                </c:pt>
                <c:pt idx="3">
                  <c:v>S1 700 F</c:v>
                </c:pt>
                <c:pt idx="4">
                  <c:v>S2 412 R</c:v>
                </c:pt>
                <c:pt idx="5">
                  <c:v>S2 412 F</c:v>
                </c:pt>
                <c:pt idx="6">
                  <c:v>S2 700 R</c:v>
                </c:pt>
                <c:pt idx="7">
                  <c:v>S2 700 F</c:v>
                </c:pt>
              </c:strCache>
            </c:strRef>
          </c:cat>
          <c:val>
            <c:numRef>
              <c:f>HEIGHTS!$B$7:$I$7</c:f>
              <c:numCache>
                <c:formatCode>0</c:formatCode>
                <c:ptCount val="8"/>
                <c:pt idx="0">
                  <c:v>41.307692307692307</c:v>
                </c:pt>
                <c:pt idx="1">
                  <c:v>81.861538461538444</c:v>
                </c:pt>
                <c:pt idx="2">
                  <c:v>42.115384615384613</c:v>
                </c:pt>
                <c:pt idx="3">
                  <c:v>73.42307692307692</c:v>
                </c:pt>
                <c:pt idx="4">
                  <c:v>55.846153846153847</c:v>
                </c:pt>
                <c:pt idx="5">
                  <c:v>94.15384615384616</c:v>
                </c:pt>
                <c:pt idx="6">
                  <c:v>73.461538461538467</c:v>
                </c:pt>
                <c:pt idx="7">
                  <c:v>77.92307692307692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HEIGHTS!$A$8</c:f>
              <c:strCache>
                <c:ptCount val="1"/>
                <c:pt idx="0">
                  <c:v>96 DAP</c:v>
                </c:pt>
              </c:strCache>
            </c:strRef>
          </c:tx>
          <c:marker>
            <c:symbol val="none"/>
          </c:marker>
          <c:cat>
            <c:strRef>
              <c:f>HEIGHTS!$B$1:$I$1</c:f>
              <c:strCache>
                <c:ptCount val="8"/>
                <c:pt idx="0">
                  <c:v>S1 412 R</c:v>
                </c:pt>
                <c:pt idx="1">
                  <c:v>S1 412 F</c:v>
                </c:pt>
                <c:pt idx="2">
                  <c:v>S1 700 R</c:v>
                </c:pt>
                <c:pt idx="3">
                  <c:v>S1 700 F</c:v>
                </c:pt>
                <c:pt idx="4">
                  <c:v>S2 412 R</c:v>
                </c:pt>
                <c:pt idx="5">
                  <c:v>S2 412 F</c:v>
                </c:pt>
                <c:pt idx="6">
                  <c:v>S2 700 R</c:v>
                </c:pt>
                <c:pt idx="7">
                  <c:v>S2 700 F</c:v>
                </c:pt>
              </c:strCache>
            </c:strRef>
          </c:cat>
          <c:val>
            <c:numRef>
              <c:f>HEIGHTS!$B$8:$I$8</c:f>
              <c:numCache>
                <c:formatCode>0</c:formatCode>
                <c:ptCount val="8"/>
                <c:pt idx="0">
                  <c:v>41.307692307692307</c:v>
                </c:pt>
                <c:pt idx="1">
                  <c:v>81.861538461538444</c:v>
                </c:pt>
                <c:pt idx="2">
                  <c:v>42.115384615384613</c:v>
                </c:pt>
                <c:pt idx="3">
                  <c:v>73.42307692307692</c:v>
                </c:pt>
                <c:pt idx="4">
                  <c:v>55.846153846153847</c:v>
                </c:pt>
                <c:pt idx="5">
                  <c:v>94.15384615384616</c:v>
                </c:pt>
                <c:pt idx="6">
                  <c:v>73.307692307692307</c:v>
                </c:pt>
                <c:pt idx="7">
                  <c:v>77.92307692307692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35008"/>
        <c:axId val="18665472"/>
      </c:lineChart>
      <c:catAx>
        <c:axId val="18635008"/>
        <c:scaling>
          <c:orientation val="minMax"/>
        </c:scaling>
        <c:delete val="0"/>
        <c:axPos val="b"/>
        <c:majorTickMark val="out"/>
        <c:minorTickMark val="none"/>
        <c:tickLblPos val="nextTo"/>
        <c:crossAx val="18665472"/>
        <c:crosses val="autoZero"/>
        <c:auto val="1"/>
        <c:lblAlgn val="ctr"/>
        <c:lblOffset val="100"/>
        <c:noMultiLvlLbl val="0"/>
      </c:catAx>
      <c:valAx>
        <c:axId val="1866547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863500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428625</xdr:colOff>
      <xdr:row>5</xdr:row>
      <xdr:rowOff>180975</xdr:rowOff>
    </xdr:from>
    <xdr:to>
      <xdr:col>12</xdr:col>
      <xdr:colOff>85725</xdr:colOff>
      <xdr:row>20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7"/>
  <sheetViews>
    <sheetView zoomScale="80" zoomScaleNormal="80" workbookViewId="0">
      <selection activeCell="K3" sqref="K3"/>
    </sheetView>
  </sheetViews>
  <sheetFormatPr defaultRowHeight="15" x14ac:dyDescent="0.25"/>
  <cols>
    <col min="2" max="2" width="18.85546875" bestFit="1" customWidth="1"/>
    <col min="3" max="3" width="13" bestFit="1" customWidth="1"/>
    <col min="4" max="4" width="19.42578125" bestFit="1" customWidth="1"/>
    <col min="5" max="5" width="14.28515625" bestFit="1" customWidth="1"/>
    <col min="7" max="9" width="11.5703125" bestFit="1" customWidth="1"/>
    <col min="11" max="11" width="11.5703125" bestFit="1" customWidth="1"/>
  </cols>
  <sheetData>
    <row r="1" spans="1:14" x14ac:dyDescent="0.25">
      <c r="B1" s="26" t="s">
        <v>28</v>
      </c>
      <c r="C1" s="27" t="s">
        <v>26</v>
      </c>
      <c r="D1" s="24" t="s">
        <v>29</v>
      </c>
      <c r="E1" s="28" t="s">
        <v>30</v>
      </c>
      <c r="F1" s="26" t="s">
        <v>27</v>
      </c>
      <c r="G1" s="28" t="s">
        <v>32</v>
      </c>
      <c r="H1" s="28" t="s">
        <v>31</v>
      </c>
      <c r="I1" s="29"/>
      <c r="J1" s="28" t="s">
        <v>49</v>
      </c>
      <c r="K1" s="5"/>
      <c r="L1" s="4"/>
    </row>
    <row r="2" spans="1:14" x14ac:dyDescent="0.25">
      <c r="A2" s="24" t="s">
        <v>0</v>
      </c>
      <c r="B2" s="17">
        <v>44751</v>
      </c>
      <c r="C2" s="1">
        <v>44746</v>
      </c>
      <c r="D2" s="18">
        <f>B2-C2</f>
        <v>5</v>
      </c>
      <c r="E2" s="14">
        <v>44779</v>
      </c>
      <c r="F2" s="15">
        <f>E2-C2</f>
        <v>33</v>
      </c>
      <c r="G2" s="8">
        <v>44794</v>
      </c>
      <c r="H2" s="6">
        <f>G2-C2</f>
        <v>48</v>
      </c>
      <c r="I2" s="32">
        <v>44883</v>
      </c>
      <c r="J2" s="2">
        <v>10</v>
      </c>
      <c r="K2" s="2">
        <f>I2-C2</f>
        <v>137</v>
      </c>
      <c r="L2" s="2"/>
      <c r="M2" s="2"/>
    </row>
    <row r="3" spans="1:14" x14ac:dyDescent="0.25">
      <c r="A3" s="24" t="s">
        <v>1</v>
      </c>
      <c r="B3" s="17">
        <v>44752</v>
      </c>
      <c r="C3" s="1">
        <v>44746</v>
      </c>
      <c r="D3" s="18">
        <f t="shared" ref="D3:D28" si="0">B3-C3</f>
        <v>6</v>
      </c>
      <c r="E3" s="14">
        <v>44784</v>
      </c>
      <c r="F3" s="15">
        <f t="shared" ref="F3:F28" si="1">E3-C3</f>
        <v>38</v>
      </c>
      <c r="G3" s="8">
        <v>44802</v>
      </c>
      <c r="H3" s="6">
        <f t="shared" ref="H3:H28" si="2">G3-C3</f>
        <v>56</v>
      </c>
      <c r="I3" s="2"/>
      <c r="J3" s="2">
        <v>15</v>
      </c>
      <c r="K3" s="2"/>
      <c r="L3" s="4"/>
      <c r="M3" s="2"/>
      <c r="N3" s="3"/>
    </row>
    <row r="4" spans="1:14" x14ac:dyDescent="0.25">
      <c r="A4" s="24" t="s">
        <v>2</v>
      </c>
      <c r="B4" s="17">
        <v>44752</v>
      </c>
      <c r="C4" s="1">
        <v>44746</v>
      </c>
      <c r="D4" s="18">
        <f t="shared" si="0"/>
        <v>6</v>
      </c>
      <c r="E4" s="14">
        <v>44781</v>
      </c>
      <c r="F4" s="15">
        <f t="shared" si="1"/>
        <v>35</v>
      </c>
      <c r="G4" s="10">
        <v>44795</v>
      </c>
      <c r="H4" s="6">
        <f t="shared" si="2"/>
        <v>49</v>
      </c>
      <c r="I4" s="2"/>
      <c r="J4" s="2">
        <v>12</v>
      </c>
      <c r="K4" s="2"/>
      <c r="L4" s="2"/>
      <c r="M4" s="3"/>
      <c r="N4" s="3"/>
    </row>
    <row r="5" spans="1:14" x14ac:dyDescent="0.25">
      <c r="A5" s="24" t="s">
        <v>3</v>
      </c>
      <c r="B5" s="17">
        <v>44751</v>
      </c>
      <c r="C5" s="1">
        <v>44746</v>
      </c>
      <c r="D5" s="18">
        <f t="shared" si="0"/>
        <v>5</v>
      </c>
      <c r="E5" s="14">
        <v>44781</v>
      </c>
      <c r="F5" s="15">
        <f t="shared" si="1"/>
        <v>35</v>
      </c>
      <c r="G5" s="8">
        <v>44803</v>
      </c>
      <c r="H5" s="6">
        <f t="shared" si="2"/>
        <v>57</v>
      </c>
      <c r="I5" s="2"/>
      <c r="J5" s="2">
        <v>13</v>
      </c>
      <c r="K5" s="2"/>
      <c r="L5" s="2"/>
      <c r="M5" s="2"/>
      <c r="N5" s="3"/>
    </row>
    <row r="6" spans="1:14" x14ac:dyDescent="0.25">
      <c r="A6" s="24" t="s">
        <v>4</v>
      </c>
      <c r="B6" s="17">
        <v>44751</v>
      </c>
      <c r="C6" s="1">
        <v>44746</v>
      </c>
      <c r="D6" s="18">
        <f t="shared" si="0"/>
        <v>5</v>
      </c>
      <c r="E6" s="14">
        <v>44781</v>
      </c>
      <c r="F6" s="15">
        <f t="shared" si="1"/>
        <v>35</v>
      </c>
      <c r="G6" s="8">
        <v>44799</v>
      </c>
      <c r="H6" s="6">
        <f t="shared" si="2"/>
        <v>53</v>
      </c>
      <c r="I6" s="2"/>
      <c r="J6" s="2">
        <v>13</v>
      </c>
      <c r="K6" s="2"/>
      <c r="L6" s="2"/>
      <c r="M6" s="2"/>
      <c r="N6" s="3"/>
    </row>
    <row r="7" spans="1:14" x14ac:dyDescent="0.25">
      <c r="A7" s="24" t="s">
        <v>5</v>
      </c>
      <c r="B7" s="17">
        <v>44751</v>
      </c>
      <c r="C7" s="1">
        <v>44746</v>
      </c>
      <c r="D7" s="18">
        <f t="shared" si="0"/>
        <v>5</v>
      </c>
      <c r="E7" s="14">
        <v>44783</v>
      </c>
      <c r="F7" s="15">
        <f t="shared" si="1"/>
        <v>37</v>
      </c>
      <c r="G7" s="8">
        <v>44809</v>
      </c>
      <c r="H7" s="6">
        <f t="shared" si="2"/>
        <v>63</v>
      </c>
      <c r="I7" s="2"/>
      <c r="J7" s="2">
        <v>12</v>
      </c>
      <c r="K7" s="2"/>
      <c r="L7" s="2"/>
      <c r="M7" s="2"/>
      <c r="N7" s="3"/>
    </row>
    <row r="8" spans="1:14" x14ac:dyDescent="0.25">
      <c r="A8" s="24" t="s">
        <v>6</v>
      </c>
      <c r="B8" s="17">
        <v>44750</v>
      </c>
      <c r="C8" s="1">
        <v>44746</v>
      </c>
      <c r="D8" s="18">
        <f t="shared" si="0"/>
        <v>4</v>
      </c>
      <c r="E8" s="14">
        <v>44783</v>
      </c>
      <c r="F8" s="15">
        <f t="shared" si="1"/>
        <v>37</v>
      </c>
      <c r="G8" s="8">
        <v>44802</v>
      </c>
      <c r="H8" s="6">
        <f t="shared" si="2"/>
        <v>56</v>
      </c>
      <c r="I8" s="2"/>
      <c r="J8" s="2">
        <v>15</v>
      </c>
      <c r="K8" s="2"/>
      <c r="L8" s="2"/>
      <c r="M8" s="2"/>
      <c r="N8" s="3"/>
    </row>
    <row r="9" spans="1:14" x14ac:dyDescent="0.25">
      <c r="A9" s="24" t="s">
        <v>7</v>
      </c>
      <c r="B9" s="17">
        <v>44750</v>
      </c>
      <c r="C9" s="1">
        <v>44746</v>
      </c>
      <c r="D9" s="18">
        <f t="shared" si="0"/>
        <v>4</v>
      </c>
      <c r="E9" s="14">
        <v>44779</v>
      </c>
      <c r="F9" s="15">
        <f t="shared" si="1"/>
        <v>33</v>
      </c>
      <c r="G9" s="8">
        <v>44795</v>
      </c>
      <c r="H9" s="6">
        <f t="shared" si="2"/>
        <v>49</v>
      </c>
      <c r="I9" s="2"/>
      <c r="J9" s="2">
        <v>12</v>
      </c>
      <c r="K9" s="2"/>
      <c r="L9" s="2"/>
      <c r="M9" s="2"/>
      <c r="N9" s="3"/>
    </row>
    <row r="10" spans="1:14" x14ac:dyDescent="0.25">
      <c r="A10" s="24" t="s">
        <v>8</v>
      </c>
      <c r="B10" s="17">
        <v>44751</v>
      </c>
      <c r="C10" s="1">
        <v>44746</v>
      </c>
      <c r="D10" s="18">
        <f t="shared" si="0"/>
        <v>5</v>
      </c>
      <c r="E10" s="14">
        <v>44779</v>
      </c>
      <c r="F10" s="15">
        <f t="shared" si="1"/>
        <v>33</v>
      </c>
      <c r="G10" s="8">
        <v>44802</v>
      </c>
      <c r="H10" s="6">
        <f t="shared" si="2"/>
        <v>56</v>
      </c>
      <c r="I10" s="2"/>
      <c r="J10" s="2">
        <v>11</v>
      </c>
      <c r="K10" s="2"/>
      <c r="L10" s="2"/>
      <c r="M10" s="2"/>
      <c r="N10" s="3"/>
    </row>
    <row r="11" spans="1:14" x14ac:dyDescent="0.25">
      <c r="A11" s="24" t="s">
        <v>9</v>
      </c>
      <c r="B11" s="17">
        <v>44751</v>
      </c>
      <c r="C11" s="1">
        <v>44746</v>
      </c>
      <c r="D11" s="18">
        <f t="shared" si="0"/>
        <v>5</v>
      </c>
      <c r="E11" s="14">
        <v>44783</v>
      </c>
      <c r="F11" s="15">
        <f t="shared" si="1"/>
        <v>37</v>
      </c>
      <c r="G11" s="8">
        <v>44809</v>
      </c>
      <c r="H11" s="7">
        <f>G11-C11</f>
        <v>63</v>
      </c>
      <c r="I11" s="2"/>
      <c r="J11" s="2">
        <v>15</v>
      </c>
      <c r="K11" s="2"/>
      <c r="L11" s="2"/>
      <c r="M11" s="2"/>
      <c r="N11" s="3"/>
    </row>
    <row r="12" spans="1:14" x14ac:dyDescent="0.25">
      <c r="A12" s="24" t="s">
        <v>20</v>
      </c>
      <c r="B12" s="17">
        <v>44751</v>
      </c>
      <c r="C12" s="1">
        <v>44746</v>
      </c>
      <c r="D12" s="18">
        <f t="shared" si="0"/>
        <v>5</v>
      </c>
      <c r="E12" s="14">
        <v>44781</v>
      </c>
      <c r="F12" s="15">
        <f t="shared" si="1"/>
        <v>35</v>
      </c>
      <c r="G12" s="8">
        <v>44802</v>
      </c>
      <c r="H12" s="6">
        <f>G12-C12</f>
        <v>56</v>
      </c>
      <c r="I12" s="2"/>
      <c r="J12" s="2">
        <v>13</v>
      </c>
      <c r="K12" s="2"/>
      <c r="L12" s="4"/>
      <c r="M12" s="2"/>
      <c r="N12" s="3"/>
    </row>
    <row r="13" spans="1:14" x14ac:dyDescent="0.25">
      <c r="A13" s="24" t="s">
        <v>21</v>
      </c>
      <c r="B13" s="17">
        <v>44751</v>
      </c>
      <c r="C13" s="1">
        <v>44746</v>
      </c>
      <c r="D13" s="18">
        <f t="shared" si="0"/>
        <v>5</v>
      </c>
      <c r="E13" s="14">
        <v>44779</v>
      </c>
      <c r="F13" s="15">
        <f t="shared" si="1"/>
        <v>33</v>
      </c>
      <c r="G13" s="8">
        <v>44796</v>
      </c>
      <c r="H13" s="6">
        <f t="shared" si="2"/>
        <v>50</v>
      </c>
      <c r="I13" s="2"/>
      <c r="J13" s="2">
        <v>9</v>
      </c>
      <c r="K13" s="2"/>
      <c r="L13" s="2"/>
      <c r="M13" s="3"/>
      <c r="N13" s="3"/>
    </row>
    <row r="14" spans="1:14" x14ac:dyDescent="0.25">
      <c r="A14" s="24" t="s">
        <v>22</v>
      </c>
      <c r="B14" s="17">
        <v>44753</v>
      </c>
      <c r="C14" s="1">
        <v>44746</v>
      </c>
      <c r="D14" s="18">
        <f t="shared" si="0"/>
        <v>7</v>
      </c>
      <c r="E14" s="14">
        <v>44783</v>
      </c>
      <c r="F14" s="15">
        <f t="shared" si="1"/>
        <v>37</v>
      </c>
      <c r="G14" s="8">
        <v>44795</v>
      </c>
      <c r="H14" s="6">
        <f t="shared" si="2"/>
        <v>49</v>
      </c>
      <c r="I14" s="2"/>
      <c r="J14" s="2">
        <v>9</v>
      </c>
      <c r="K14" s="2"/>
      <c r="L14" s="2"/>
      <c r="M14" s="3"/>
      <c r="N14" s="3"/>
    </row>
    <row r="15" spans="1:14" x14ac:dyDescent="0.25">
      <c r="A15" s="24"/>
      <c r="B15" s="17"/>
      <c r="C15" s="1"/>
      <c r="D15" s="59">
        <f>AVERAGE(D2:D14)</f>
        <v>5.1538461538461542</v>
      </c>
      <c r="E15" s="59"/>
      <c r="F15" s="59">
        <f t="shared" ref="F15:H15" si="3">AVERAGE(F2:F14)</f>
        <v>35.230769230769234</v>
      </c>
      <c r="G15" s="59"/>
      <c r="H15" s="59">
        <f t="shared" si="3"/>
        <v>54.230769230769234</v>
      </c>
      <c r="I15" s="2"/>
      <c r="J15" s="2"/>
      <c r="K15" s="2"/>
      <c r="L15" s="2"/>
      <c r="M15" s="3"/>
      <c r="N15" s="3"/>
    </row>
    <row r="16" spans="1:14" x14ac:dyDescent="0.25">
      <c r="A16" s="24" t="s">
        <v>10</v>
      </c>
      <c r="B16" s="17">
        <v>44751</v>
      </c>
      <c r="C16" s="1">
        <v>44746</v>
      </c>
      <c r="D16" s="18">
        <f t="shared" si="0"/>
        <v>5</v>
      </c>
      <c r="E16" s="14">
        <v>44781</v>
      </c>
      <c r="F16" s="15">
        <f t="shared" si="1"/>
        <v>35</v>
      </c>
      <c r="G16" s="8">
        <v>44794</v>
      </c>
      <c r="H16" s="6">
        <f t="shared" si="2"/>
        <v>48</v>
      </c>
      <c r="I16" s="4"/>
      <c r="J16" s="2">
        <v>3</v>
      </c>
      <c r="K16" s="2"/>
      <c r="L16" s="2"/>
      <c r="N16" s="3"/>
    </row>
    <row r="17" spans="1:14" x14ac:dyDescent="0.25">
      <c r="A17" s="24" t="s">
        <v>11</v>
      </c>
      <c r="B17" s="17">
        <v>44751</v>
      </c>
      <c r="C17" s="1">
        <v>44746</v>
      </c>
      <c r="D17" s="18">
        <f t="shared" si="0"/>
        <v>5</v>
      </c>
      <c r="E17" s="14">
        <v>44779</v>
      </c>
      <c r="F17" s="15">
        <f t="shared" si="1"/>
        <v>33</v>
      </c>
      <c r="G17" s="8">
        <v>44796</v>
      </c>
      <c r="H17" s="6">
        <f t="shared" si="2"/>
        <v>50</v>
      </c>
      <c r="I17" s="2"/>
      <c r="J17" s="2">
        <v>8</v>
      </c>
      <c r="K17" s="2"/>
      <c r="L17" s="2"/>
      <c r="M17" s="2"/>
      <c r="N17" s="3"/>
    </row>
    <row r="18" spans="1:14" x14ac:dyDescent="0.25">
      <c r="A18" s="24" t="s">
        <v>12</v>
      </c>
      <c r="B18" s="17">
        <v>44751</v>
      </c>
      <c r="C18" s="1">
        <v>44746</v>
      </c>
      <c r="D18" s="18">
        <f t="shared" si="0"/>
        <v>5</v>
      </c>
      <c r="E18" s="14">
        <v>44781</v>
      </c>
      <c r="F18" s="15">
        <f t="shared" si="1"/>
        <v>35</v>
      </c>
      <c r="G18" s="10">
        <v>44795</v>
      </c>
      <c r="H18" s="6">
        <f t="shared" si="2"/>
        <v>49</v>
      </c>
      <c r="I18" s="2" t="s">
        <v>35</v>
      </c>
      <c r="J18" s="2">
        <v>5</v>
      </c>
      <c r="K18" s="2"/>
      <c r="L18" s="2"/>
      <c r="M18" s="3"/>
      <c r="N18" s="3"/>
    </row>
    <row r="19" spans="1:14" x14ac:dyDescent="0.25">
      <c r="A19" s="24" t="s">
        <v>13</v>
      </c>
      <c r="B19" s="17">
        <v>44750</v>
      </c>
      <c r="C19" s="1">
        <v>44746</v>
      </c>
      <c r="D19" s="18">
        <f t="shared" si="0"/>
        <v>4</v>
      </c>
      <c r="E19" s="14">
        <v>44779</v>
      </c>
      <c r="F19" s="15">
        <f t="shared" si="1"/>
        <v>33</v>
      </c>
      <c r="G19" s="8">
        <v>44800</v>
      </c>
      <c r="H19" s="6">
        <f t="shared" si="2"/>
        <v>54</v>
      </c>
      <c r="I19" s="2"/>
      <c r="J19" s="2">
        <v>6</v>
      </c>
      <c r="K19" s="2"/>
      <c r="L19" s="2"/>
      <c r="M19" s="2"/>
      <c r="N19" s="3"/>
    </row>
    <row r="20" spans="1:14" x14ac:dyDescent="0.25">
      <c r="A20" s="24" t="s">
        <v>14</v>
      </c>
      <c r="B20" s="17">
        <v>44751</v>
      </c>
      <c r="C20" s="1">
        <v>44746</v>
      </c>
      <c r="D20" s="18">
        <f t="shared" si="0"/>
        <v>5</v>
      </c>
      <c r="E20" s="14">
        <v>44781</v>
      </c>
      <c r="F20" s="15">
        <f t="shared" si="1"/>
        <v>35</v>
      </c>
      <c r="G20" s="8">
        <v>44801</v>
      </c>
      <c r="H20" s="6">
        <f t="shared" si="2"/>
        <v>55</v>
      </c>
      <c r="I20" s="2"/>
      <c r="J20" s="2">
        <v>6</v>
      </c>
      <c r="K20" s="2"/>
      <c r="L20" s="2"/>
      <c r="M20" s="2"/>
      <c r="N20" s="3"/>
    </row>
    <row r="21" spans="1:14" x14ac:dyDescent="0.25">
      <c r="A21" s="24" t="s">
        <v>15</v>
      </c>
      <c r="B21" s="17">
        <v>44751</v>
      </c>
      <c r="C21" s="1">
        <v>44746</v>
      </c>
      <c r="D21" s="18">
        <f t="shared" si="0"/>
        <v>5</v>
      </c>
      <c r="E21" s="14">
        <v>44781</v>
      </c>
      <c r="F21" s="15">
        <f t="shared" si="1"/>
        <v>35</v>
      </c>
      <c r="G21" s="8">
        <v>44798</v>
      </c>
      <c r="H21" s="6">
        <f t="shared" si="2"/>
        <v>52</v>
      </c>
      <c r="I21" s="2" t="s">
        <v>35</v>
      </c>
      <c r="J21" s="2">
        <v>6</v>
      </c>
      <c r="K21" s="2"/>
      <c r="L21" s="2"/>
      <c r="M21" s="2"/>
      <c r="N21" s="3"/>
    </row>
    <row r="22" spans="1:14" x14ac:dyDescent="0.25">
      <c r="A22" s="24" t="s">
        <v>16</v>
      </c>
      <c r="B22" s="17">
        <v>44751</v>
      </c>
      <c r="C22" s="1">
        <v>44746</v>
      </c>
      <c r="D22" s="18">
        <f t="shared" si="0"/>
        <v>5</v>
      </c>
      <c r="E22" s="14">
        <v>44779</v>
      </c>
      <c r="F22" s="15">
        <f t="shared" si="1"/>
        <v>33</v>
      </c>
      <c r="G22" s="8">
        <v>44802</v>
      </c>
      <c r="H22" s="6">
        <f t="shared" si="2"/>
        <v>56</v>
      </c>
      <c r="I22" s="2"/>
      <c r="J22" s="2">
        <v>5</v>
      </c>
      <c r="K22" s="2"/>
      <c r="L22" s="2"/>
      <c r="M22" s="2"/>
      <c r="N22" s="3"/>
    </row>
    <row r="23" spans="1:14" x14ac:dyDescent="0.25">
      <c r="A23" s="24" t="s">
        <v>17</v>
      </c>
      <c r="B23" s="17">
        <v>44751</v>
      </c>
      <c r="C23" s="1">
        <v>44746</v>
      </c>
      <c r="D23" s="18">
        <f t="shared" si="0"/>
        <v>5</v>
      </c>
      <c r="E23" s="14">
        <v>44779</v>
      </c>
      <c r="F23" s="15">
        <f t="shared" si="1"/>
        <v>33</v>
      </c>
      <c r="G23" s="8">
        <v>44800</v>
      </c>
      <c r="H23" s="6">
        <f t="shared" si="2"/>
        <v>54</v>
      </c>
      <c r="I23" s="2"/>
      <c r="J23" s="2">
        <v>8</v>
      </c>
      <c r="K23" s="2"/>
      <c r="L23" s="2"/>
      <c r="M23" s="2"/>
      <c r="N23" s="3"/>
    </row>
    <row r="24" spans="1:14" x14ac:dyDescent="0.25">
      <c r="A24" s="24" t="s">
        <v>18</v>
      </c>
      <c r="B24" s="17">
        <v>44752</v>
      </c>
      <c r="C24" s="1">
        <v>44746</v>
      </c>
      <c r="D24" s="18">
        <f t="shared" si="0"/>
        <v>6</v>
      </c>
      <c r="E24" s="16">
        <v>44777</v>
      </c>
      <c r="F24" s="15">
        <f t="shared" si="1"/>
        <v>31</v>
      </c>
      <c r="G24" s="8">
        <v>44799</v>
      </c>
      <c r="H24" s="6">
        <f t="shared" si="2"/>
        <v>53</v>
      </c>
      <c r="I24" s="2"/>
      <c r="J24" s="2">
        <v>4</v>
      </c>
      <c r="K24" s="2"/>
      <c r="L24" s="2"/>
      <c r="M24" s="2"/>
      <c r="N24" s="3"/>
    </row>
    <row r="25" spans="1:14" x14ac:dyDescent="0.25">
      <c r="A25" s="24" t="s">
        <v>19</v>
      </c>
      <c r="B25" s="17">
        <v>44751</v>
      </c>
      <c r="C25" s="1">
        <v>44746</v>
      </c>
      <c r="D25" s="18">
        <f t="shared" si="0"/>
        <v>5</v>
      </c>
      <c r="E25" s="14">
        <v>44779</v>
      </c>
      <c r="F25" s="15">
        <f t="shared" si="1"/>
        <v>33</v>
      </c>
      <c r="G25" s="8">
        <v>44803</v>
      </c>
      <c r="H25" s="6">
        <f t="shared" si="2"/>
        <v>57</v>
      </c>
      <c r="I25" s="2"/>
      <c r="J25" s="2">
        <v>6</v>
      </c>
      <c r="K25" s="2"/>
      <c r="L25" s="2"/>
      <c r="M25" s="2"/>
      <c r="N25" s="3"/>
    </row>
    <row r="26" spans="1:14" x14ac:dyDescent="0.25">
      <c r="A26" s="25" t="s">
        <v>23</v>
      </c>
      <c r="B26" s="17">
        <v>44752</v>
      </c>
      <c r="C26" s="1">
        <v>44746</v>
      </c>
      <c r="D26" s="18">
        <f t="shared" si="0"/>
        <v>6</v>
      </c>
      <c r="E26" s="14">
        <v>44781</v>
      </c>
      <c r="F26" s="15">
        <f t="shared" si="1"/>
        <v>35</v>
      </c>
      <c r="G26" s="8">
        <v>44809</v>
      </c>
      <c r="H26" s="6">
        <f t="shared" si="2"/>
        <v>63</v>
      </c>
      <c r="I26" s="4"/>
      <c r="J26" s="2">
        <v>8</v>
      </c>
      <c r="K26" s="4"/>
      <c r="L26" s="4"/>
    </row>
    <row r="27" spans="1:14" x14ac:dyDescent="0.25">
      <c r="A27" s="25" t="s">
        <v>24</v>
      </c>
      <c r="B27" s="17">
        <v>44753</v>
      </c>
      <c r="C27" s="1">
        <v>44746</v>
      </c>
      <c r="D27" s="18">
        <f t="shared" si="0"/>
        <v>7</v>
      </c>
      <c r="E27" s="14">
        <v>44779</v>
      </c>
      <c r="F27" s="15">
        <f t="shared" si="1"/>
        <v>33</v>
      </c>
      <c r="G27" s="8">
        <v>44798</v>
      </c>
      <c r="H27" s="6">
        <f t="shared" si="2"/>
        <v>52</v>
      </c>
      <c r="I27" s="4"/>
      <c r="J27" s="2">
        <v>8</v>
      </c>
      <c r="K27" s="2"/>
      <c r="L27" s="4"/>
    </row>
    <row r="28" spans="1:14" x14ac:dyDescent="0.25">
      <c r="A28" s="25" t="s">
        <v>25</v>
      </c>
      <c r="B28" s="17">
        <v>44751</v>
      </c>
      <c r="C28" s="1">
        <v>44746</v>
      </c>
      <c r="D28" s="18">
        <f t="shared" si="0"/>
        <v>5</v>
      </c>
      <c r="E28" s="16">
        <v>44777</v>
      </c>
      <c r="F28" s="15">
        <f t="shared" si="1"/>
        <v>31</v>
      </c>
      <c r="G28" s="8">
        <v>44798</v>
      </c>
      <c r="H28" s="6">
        <f t="shared" si="2"/>
        <v>52</v>
      </c>
      <c r="I28" s="4" t="s">
        <v>34</v>
      </c>
      <c r="J28" s="2">
        <v>8</v>
      </c>
      <c r="K28" s="4"/>
      <c r="L28" s="4"/>
    </row>
    <row r="29" spans="1:14" x14ac:dyDescent="0.25">
      <c r="D29" s="59">
        <f>AVERAGE(D16:D28)</f>
        <v>5.2307692307692308</v>
      </c>
      <c r="E29" s="59"/>
      <c r="F29" s="59">
        <f t="shared" ref="F29:H29" si="4">AVERAGE(F16:F28)</f>
        <v>33.46153846153846</v>
      </c>
      <c r="G29" s="59"/>
      <c r="H29" s="59">
        <f t="shared" si="4"/>
        <v>53.46153846153846</v>
      </c>
    </row>
    <row r="31" spans="1:14" x14ac:dyDescent="0.25">
      <c r="C31" s="1">
        <v>44980</v>
      </c>
      <c r="H31" s="1">
        <v>45100</v>
      </c>
      <c r="J31">
        <f>H31-C31</f>
        <v>120</v>
      </c>
    </row>
    <row r="290" spans="1:3" x14ac:dyDescent="0.25">
      <c r="A290" s="4"/>
      <c r="B290" s="4"/>
      <c r="C290" s="4"/>
    </row>
    <row r="291" spans="1:3" x14ac:dyDescent="0.25">
      <c r="A291" s="4"/>
      <c r="B291" s="4"/>
      <c r="C291" s="4"/>
    </row>
    <row r="292" spans="1:3" x14ac:dyDescent="0.25">
      <c r="A292" s="4"/>
      <c r="B292" s="4"/>
      <c r="C292" s="4"/>
    </row>
    <row r="293" spans="1:3" x14ac:dyDescent="0.25">
      <c r="A293" s="4"/>
      <c r="B293" s="4"/>
      <c r="C293" s="4"/>
    </row>
    <row r="294" spans="1:3" x14ac:dyDescent="0.25">
      <c r="A294" s="4"/>
      <c r="B294" s="4"/>
      <c r="C294" s="4"/>
    </row>
    <row r="295" spans="1:3" x14ac:dyDescent="0.25">
      <c r="A295" s="4"/>
      <c r="B295" s="4"/>
      <c r="C295" s="4"/>
    </row>
    <row r="296" spans="1:3" x14ac:dyDescent="0.25">
      <c r="A296" s="4"/>
      <c r="B296" s="4"/>
      <c r="C296" s="4"/>
    </row>
    <row r="297" spans="1:3" x14ac:dyDescent="0.25">
      <c r="A297" s="4"/>
      <c r="B297" s="4"/>
      <c r="C297" s="4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"/>
  <sheetViews>
    <sheetView zoomScale="70" zoomScaleNormal="70" workbookViewId="0">
      <selection activeCell="P2" sqref="P2:R56"/>
    </sheetView>
  </sheetViews>
  <sheetFormatPr defaultRowHeight="15" x14ac:dyDescent="0.25"/>
  <cols>
    <col min="1" max="2" width="9.140625" style="3"/>
    <col min="3" max="3" width="25" bestFit="1" customWidth="1"/>
    <col min="4" max="4" width="27.5703125" bestFit="1" customWidth="1"/>
    <col min="5" max="5" width="26.140625" bestFit="1" customWidth="1"/>
    <col min="6" max="6" width="28.7109375" bestFit="1" customWidth="1"/>
    <col min="7" max="7" width="27.7109375" bestFit="1" customWidth="1"/>
    <col min="8" max="8" width="24" bestFit="1" customWidth="1"/>
    <col min="9" max="9" width="25.140625" bestFit="1" customWidth="1"/>
    <col min="17" max="17" width="11.5703125" bestFit="1" customWidth="1"/>
    <col min="18" max="18" width="16" customWidth="1"/>
    <col min="19" max="19" width="16.28515625" customWidth="1"/>
    <col min="20" max="20" width="15.85546875" customWidth="1"/>
    <col min="21" max="21" width="11.28515625" customWidth="1"/>
  </cols>
  <sheetData>
    <row r="1" spans="1:22" x14ac:dyDescent="0.25">
      <c r="C1" t="s">
        <v>36</v>
      </c>
      <c r="D1" t="s">
        <v>37</v>
      </c>
      <c r="E1" t="s">
        <v>41</v>
      </c>
      <c r="F1" t="s">
        <v>38</v>
      </c>
      <c r="G1" t="s">
        <v>39</v>
      </c>
      <c r="H1" t="s">
        <v>40</v>
      </c>
      <c r="L1" t="s">
        <v>147</v>
      </c>
      <c r="M1" t="s">
        <v>135</v>
      </c>
      <c r="R1" t="s">
        <v>152</v>
      </c>
    </row>
    <row r="2" spans="1:22" x14ac:dyDescent="0.25">
      <c r="A2" s="3" t="s">
        <v>10</v>
      </c>
      <c r="B2" s="3">
        <v>412</v>
      </c>
      <c r="C2">
        <v>0.99</v>
      </c>
      <c r="D2">
        <v>0.94</v>
      </c>
      <c r="E2">
        <v>1.68</v>
      </c>
      <c r="F2">
        <v>0.71</v>
      </c>
      <c r="G2">
        <v>0.72</v>
      </c>
      <c r="H2">
        <v>0.63</v>
      </c>
      <c r="I2" t="s">
        <v>140</v>
      </c>
      <c r="L2">
        <v>7.38</v>
      </c>
      <c r="M2" t="s">
        <v>139</v>
      </c>
      <c r="N2">
        <v>1</v>
      </c>
      <c r="O2">
        <v>4.47</v>
      </c>
      <c r="P2" t="s">
        <v>139</v>
      </c>
      <c r="Q2">
        <v>1</v>
      </c>
      <c r="R2">
        <v>6.71</v>
      </c>
      <c r="S2" s="4"/>
      <c r="T2" s="4"/>
      <c r="U2" s="4"/>
      <c r="V2" s="4"/>
    </row>
    <row r="3" spans="1:22" x14ac:dyDescent="0.25">
      <c r="A3" s="3" t="s">
        <v>11</v>
      </c>
      <c r="B3" s="3">
        <v>412</v>
      </c>
      <c r="C3">
        <v>3.99</v>
      </c>
      <c r="D3">
        <v>2.4</v>
      </c>
      <c r="E3">
        <v>2.89</v>
      </c>
      <c r="F3">
        <v>0.97</v>
      </c>
      <c r="G3">
        <v>9.18</v>
      </c>
      <c r="H3">
        <v>1.93</v>
      </c>
      <c r="L3">
        <v>6.31</v>
      </c>
      <c r="M3" t="s">
        <v>139</v>
      </c>
      <c r="N3">
        <v>2</v>
      </c>
      <c r="O3">
        <v>3.95</v>
      </c>
      <c r="P3" t="s">
        <v>139</v>
      </c>
      <c r="Q3">
        <v>2</v>
      </c>
      <c r="R3">
        <v>5.23</v>
      </c>
      <c r="S3" s="4"/>
      <c r="T3" s="4"/>
      <c r="U3" s="4"/>
      <c r="V3" s="4"/>
    </row>
    <row r="4" spans="1:22" x14ac:dyDescent="0.25">
      <c r="A4" s="3" t="s">
        <v>12</v>
      </c>
      <c r="B4" s="3">
        <v>412</v>
      </c>
      <c r="C4">
        <v>3.74</v>
      </c>
      <c r="D4">
        <v>1.66</v>
      </c>
      <c r="E4">
        <v>3.41</v>
      </c>
      <c r="F4">
        <v>1.08</v>
      </c>
      <c r="G4">
        <v>5.64</v>
      </c>
      <c r="H4">
        <v>1.1599999999999999</v>
      </c>
      <c r="L4">
        <v>5.28</v>
      </c>
      <c r="M4" t="s">
        <v>139</v>
      </c>
      <c r="N4">
        <v>3</v>
      </c>
      <c r="O4">
        <v>3.22</v>
      </c>
      <c r="P4" t="s">
        <v>139</v>
      </c>
      <c r="Q4">
        <v>3</v>
      </c>
      <c r="R4">
        <v>7.5</v>
      </c>
      <c r="S4" s="4"/>
      <c r="T4" s="4"/>
      <c r="U4" s="4"/>
      <c r="V4" s="4"/>
    </row>
    <row r="5" spans="1:22" x14ac:dyDescent="0.25">
      <c r="A5" s="3" t="s">
        <v>13</v>
      </c>
      <c r="B5" s="3">
        <v>412</v>
      </c>
      <c r="C5">
        <v>2.99</v>
      </c>
      <c r="D5">
        <v>2.85</v>
      </c>
      <c r="E5">
        <v>0.72</v>
      </c>
      <c r="F5">
        <v>0.69</v>
      </c>
      <c r="G5">
        <v>2.62</v>
      </c>
      <c r="H5">
        <v>1.4</v>
      </c>
      <c r="L5">
        <v>4.92</v>
      </c>
      <c r="M5" t="s">
        <v>139</v>
      </c>
      <c r="N5">
        <v>4</v>
      </c>
      <c r="O5">
        <v>2.84</v>
      </c>
      <c r="P5" t="s">
        <v>139</v>
      </c>
      <c r="Q5">
        <v>4</v>
      </c>
      <c r="R5">
        <v>6.22</v>
      </c>
      <c r="S5" s="4"/>
      <c r="T5" s="69"/>
      <c r="U5" s="4"/>
      <c r="V5" s="4"/>
    </row>
    <row r="6" spans="1:22" x14ac:dyDescent="0.25">
      <c r="A6" s="3" t="s">
        <v>14</v>
      </c>
      <c r="B6" s="3">
        <v>412</v>
      </c>
      <c r="C6">
        <v>2.85</v>
      </c>
      <c r="D6">
        <v>2.75</v>
      </c>
      <c r="E6">
        <v>2.2999999999999998</v>
      </c>
      <c r="F6">
        <v>0.73</v>
      </c>
      <c r="G6">
        <v>6.46</v>
      </c>
      <c r="H6">
        <v>1.36</v>
      </c>
      <c r="L6">
        <v>4.2699999999999996</v>
      </c>
      <c r="M6" t="s">
        <v>139</v>
      </c>
      <c r="N6">
        <v>5</v>
      </c>
      <c r="O6">
        <v>2.5099999999999998</v>
      </c>
      <c r="P6" t="s">
        <v>139</v>
      </c>
      <c r="Q6">
        <v>5</v>
      </c>
      <c r="R6">
        <v>6.96</v>
      </c>
      <c r="S6" s="4"/>
      <c r="T6" s="69"/>
      <c r="U6" s="4"/>
      <c r="V6" s="4"/>
    </row>
    <row r="7" spans="1:22" x14ac:dyDescent="0.25">
      <c r="A7" s="3" t="s">
        <v>15</v>
      </c>
      <c r="B7" s="3">
        <v>412</v>
      </c>
      <c r="C7">
        <v>3.07</v>
      </c>
      <c r="D7">
        <v>2.06</v>
      </c>
      <c r="E7">
        <v>2.88</v>
      </c>
      <c r="F7">
        <v>1.02</v>
      </c>
      <c r="G7">
        <v>7.9</v>
      </c>
      <c r="H7">
        <v>1.46</v>
      </c>
      <c r="L7">
        <v>6.26</v>
      </c>
      <c r="M7" t="s">
        <v>139</v>
      </c>
      <c r="N7">
        <v>6</v>
      </c>
      <c r="O7">
        <v>3.21</v>
      </c>
      <c r="P7" t="s">
        <v>139</v>
      </c>
      <c r="Q7">
        <v>6</v>
      </c>
      <c r="R7">
        <v>7.01</v>
      </c>
      <c r="S7" s="4"/>
      <c r="T7" s="69"/>
      <c r="U7" s="4"/>
      <c r="V7" s="4"/>
    </row>
    <row r="8" spans="1:22" x14ac:dyDescent="0.25">
      <c r="A8" s="3" t="s">
        <v>16</v>
      </c>
      <c r="B8" s="3">
        <v>412</v>
      </c>
      <c r="C8">
        <v>2.74</v>
      </c>
      <c r="D8">
        <v>2.66</v>
      </c>
      <c r="E8">
        <v>2.23</v>
      </c>
      <c r="F8">
        <v>0.79</v>
      </c>
      <c r="G8">
        <v>4.07</v>
      </c>
      <c r="H8">
        <v>1.65</v>
      </c>
      <c r="L8">
        <v>5.58</v>
      </c>
      <c r="M8" t="s">
        <v>139</v>
      </c>
      <c r="N8">
        <v>7</v>
      </c>
      <c r="O8">
        <v>3.62</v>
      </c>
      <c r="P8" t="s">
        <v>139</v>
      </c>
      <c r="Q8">
        <v>7</v>
      </c>
      <c r="R8">
        <v>6.56</v>
      </c>
      <c r="S8" s="4"/>
      <c r="T8" s="69"/>
      <c r="U8" s="4"/>
      <c r="V8" s="4"/>
    </row>
    <row r="9" spans="1:22" x14ac:dyDescent="0.25">
      <c r="A9" s="3" t="s">
        <v>17</v>
      </c>
      <c r="B9" s="3">
        <v>412</v>
      </c>
      <c r="C9">
        <v>3.58</v>
      </c>
      <c r="D9">
        <v>3.45</v>
      </c>
      <c r="E9">
        <v>2.4</v>
      </c>
      <c r="F9">
        <v>1.61</v>
      </c>
      <c r="G9">
        <v>2.1</v>
      </c>
      <c r="H9">
        <v>1.91</v>
      </c>
      <c r="L9">
        <v>6.91</v>
      </c>
      <c r="M9" t="s">
        <v>139</v>
      </c>
      <c r="N9">
        <v>8</v>
      </c>
      <c r="O9">
        <v>3.52</v>
      </c>
      <c r="P9" t="s">
        <v>139</v>
      </c>
      <c r="Q9">
        <v>8</v>
      </c>
      <c r="R9">
        <v>6.68</v>
      </c>
    </row>
    <row r="10" spans="1:22" x14ac:dyDescent="0.25">
      <c r="A10" s="3" t="s">
        <v>18</v>
      </c>
      <c r="B10" s="3">
        <v>412</v>
      </c>
      <c r="C10">
        <v>1.94</v>
      </c>
      <c r="D10">
        <v>1.86</v>
      </c>
      <c r="E10">
        <v>2.5</v>
      </c>
      <c r="F10">
        <v>0.87</v>
      </c>
      <c r="G10">
        <v>1.81</v>
      </c>
      <c r="H10">
        <v>1.1599999999999999</v>
      </c>
      <c r="L10">
        <v>5.83</v>
      </c>
      <c r="M10" t="s">
        <v>139</v>
      </c>
      <c r="N10">
        <v>9</v>
      </c>
      <c r="O10">
        <v>2.5499999999999998</v>
      </c>
      <c r="P10" t="s">
        <v>139</v>
      </c>
      <c r="Q10">
        <v>9</v>
      </c>
      <c r="R10">
        <v>7.21</v>
      </c>
    </row>
    <row r="11" spans="1:22" x14ac:dyDescent="0.25">
      <c r="A11" s="3" t="s">
        <v>19</v>
      </c>
      <c r="B11" s="3">
        <v>412</v>
      </c>
      <c r="C11">
        <v>2.89</v>
      </c>
      <c r="D11">
        <v>2.81</v>
      </c>
      <c r="E11">
        <v>0.93</v>
      </c>
      <c r="F11">
        <v>0.9</v>
      </c>
      <c r="G11">
        <v>2.3199999999999998</v>
      </c>
      <c r="H11">
        <v>1.49</v>
      </c>
      <c r="L11">
        <v>6.04</v>
      </c>
      <c r="M11" t="s">
        <v>139</v>
      </c>
      <c r="N11">
        <v>10</v>
      </c>
      <c r="O11">
        <v>4.0999999999999996</v>
      </c>
      <c r="P11" t="s">
        <v>139</v>
      </c>
      <c r="Q11">
        <v>10</v>
      </c>
      <c r="R11">
        <v>6.87</v>
      </c>
    </row>
    <row r="12" spans="1:22" x14ac:dyDescent="0.25">
      <c r="A12" s="3" t="s">
        <v>23</v>
      </c>
      <c r="B12" s="3">
        <v>412</v>
      </c>
      <c r="C12">
        <v>2.95</v>
      </c>
      <c r="D12">
        <v>2.84</v>
      </c>
      <c r="E12">
        <v>1.96</v>
      </c>
      <c r="F12">
        <v>0.63</v>
      </c>
      <c r="G12">
        <v>1.27</v>
      </c>
      <c r="H12">
        <v>1.18</v>
      </c>
      <c r="L12">
        <v>5.27</v>
      </c>
      <c r="M12" t="s">
        <v>139</v>
      </c>
      <c r="N12">
        <v>11</v>
      </c>
      <c r="O12">
        <v>3.56</v>
      </c>
      <c r="P12" t="s">
        <v>139</v>
      </c>
      <c r="Q12">
        <v>11</v>
      </c>
      <c r="R12">
        <v>6.26</v>
      </c>
    </row>
    <row r="13" spans="1:22" x14ac:dyDescent="0.25">
      <c r="A13" s="3" t="s">
        <v>24</v>
      </c>
      <c r="B13" s="3">
        <v>412</v>
      </c>
      <c r="C13">
        <v>4.2300000000000004</v>
      </c>
      <c r="D13">
        <v>3.38</v>
      </c>
      <c r="E13">
        <v>4.4000000000000004</v>
      </c>
      <c r="F13">
        <v>1.56</v>
      </c>
      <c r="G13">
        <v>7.96</v>
      </c>
      <c r="H13">
        <v>1.47</v>
      </c>
      <c r="L13">
        <v>5.73</v>
      </c>
      <c r="M13" t="s">
        <v>139</v>
      </c>
      <c r="N13">
        <v>12</v>
      </c>
      <c r="O13">
        <v>3.04</v>
      </c>
      <c r="P13" t="s">
        <v>139</v>
      </c>
      <c r="Q13">
        <v>12</v>
      </c>
      <c r="R13">
        <v>5.71</v>
      </c>
    </row>
    <row r="14" spans="1:22" x14ac:dyDescent="0.25">
      <c r="A14" s="3" t="s">
        <v>25</v>
      </c>
      <c r="B14" s="3">
        <v>412</v>
      </c>
      <c r="C14">
        <v>4.96</v>
      </c>
      <c r="D14">
        <v>3.09</v>
      </c>
      <c r="E14">
        <v>4.37</v>
      </c>
      <c r="F14">
        <v>1.4</v>
      </c>
      <c r="G14">
        <v>10.11</v>
      </c>
      <c r="H14">
        <v>1.9</v>
      </c>
      <c r="L14">
        <v>6.3</v>
      </c>
      <c r="M14" t="s">
        <v>139</v>
      </c>
      <c r="N14">
        <v>13</v>
      </c>
      <c r="O14">
        <v>3.61</v>
      </c>
      <c r="P14" t="s">
        <v>139</v>
      </c>
      <c r="Q14">
        <v>13</v>
      </c>
      <c r="R14">
        <v>6.61</v>
      </c>
    </row>
    <row r="15" spans="1:22" x14ac:dyDescent="0.25">
      <c r="A15" s="62"/>
      <c r="B15" s="62"/>
      <c r="C15" s="62"/>
      <c r="D15" s="68"/>
      <c r="E15" s="62"/>
      <c r="F15" s="62"/>
      <c r="G15" s="62"/>
      <c r="H15" s="62"/>
    </row>
    <row r="16" spans="1:22" x14ac:dyDescent="0.25">
      <c r="A16" s="3" t="s">
        <v>0</v>
      </c>
      <c r="B16" s="3">
        <v>412</v>
      </c>
      <c r="C16">
        <v>6.94</v>
      </c>
      <c r="D16">
        <v>6.71</v>
      </c>
      <c r="E16">
        <v>9.65</v>
      </c>
      <c r="F16">
        <v>4.47</v>
      </c>
      <c r="G16">
        <v>13.01</v>
      </c>
      <c r="H16">
        <v>7.38</v>
      </c>
      <c r="I16" t="s">
        <v>139</v>
      </c>
      <c r="L16">
        <v>0.63</v>
      </c>
      <c r="M16" t="s">
        <v>140</v>
      </c>
      <c r="N16">
        <v>1</v>
      </c>
      <c r="O16">
        <v>0.71</v>
      </c>
      <c r="P16" t="s">
        <v>140</v>
      </c>
      <c r="Q16">
        <v>1</v>
      </c>
      <c r="R16">
        <v>0.94</v>
      </c>
    </row>
    <row r="17" spans="1:18" x14ac:dyDescent="0.25">
      <c r="A17" s="3" t="s">
        <v>1</v>
      </c>
      <c r="B17" s="3">
        <v>412</v>
      </c>
      <c r="C17">
        <v>5.85</v>
      </c>
      <c r="D17">
        <v>5.23</v>
      </c>
      <c r="E17">
        <v>4.21</v>
      </c>
      <c r="F17">
        <v>3.95</v>
      </c>
      <c r="G17">
        <v>22.94</v>
      </c>
      <c r="H17">
        <v>6.31</v>
      </c>
      <c r="L17">
        <v>1.93</v>
      </c>
      <c r="M17" t="s">
        <v>140</v>
      </c>
      <c r="N17">
        <v>2</v>
      </c>
      <c r="O17">
        <v>0.97</v>
      </c>
      <c r="P17" t="s">
        <v>140</v>
      </c>
      <c r="Q17">
        <v>2</v>
      </c>
      <c r="R17">
        <v>2.4</v>
      </c>
    </row>
    <row r="18" spans="1:18" x14ac:dyDescent="0.25">
      <c r="A18" s="3" t="s">
        <v>2</v>
      </c>
      <c r="B18" s="3">
        <v>412</v>
      </c>
      <c r="C18">
        <v>7.76</v>
      </c>
      <c r="D18">
        <v>7.5</v>
      </c>
      <c r="E18">
        <v>5.22</v>
      </c>
      <c r="F18">
        <v>3.22</v>
      </c>
      <c r="G18">
        <v>6.4</v>
      </c>
      <c r="H18">
        <v>5.28</v>
      </c>
      <c r="L18">
        <v>1.1599999999999999</v>
      </c>
      <c r="M18" t="s">
        <v>140</v>
      </c>
      <c r="N18">
        <v>3</v>
      </c>
      <c r="O18">
        <v>1.08</v>
      </c>
      <c r="P18" t="s">
        <v>140</v>
      </c>
      <c r="Q18">
        <v>3</v>
      </c>
      <c r="R18">
        <v>1.66</v>
      </c>
    </row>
    <row r="19" spans="1:18" x14ac:dyDescent="0.25">
      <c r="A19" s="3" t="s">
        <v>3</v>
      </c>
      <c r="B19" s="3">
        <v>412</v>
      </c>
      <c r="C19">
        <v>6.48</v>
      </c>
      <c r="D19">
        <v>6.22</v>
      </c>
      <c r="E19">
        <v>3.11</v>
      </c>
      <c r="F19">
        <v>2.84</v>
      </c>
      <c r="G19">
        <v>14.1</v>
      </c>
      <c r="H19">
        <v>4.92</v>
      </c>
      <c r="L19">
        <v>1.4</v>
      </c>
      <c r="M19" t="s">
        <v>140</v>
      </c>
      <c r="N19">
        <v>4</v>
      </c>
      <c r="O19">
        <v>0.69</v>
      </c>
      <c r="P19" t="s">
        <v>140</v>
      </c>
      <c r="Q19">
        <v>4</v>
      </c>
      <c r="R19">
        <v>2.85</v>
      </c>
    </row>
    <row r="20" spans="1:18" x14ac:dyDescent="0.25">
      <c r="A20" s="3" t="s">
        <v>4</v>
      </c>
      <c r="B20" s="3">
        <v>412</v>
      </c>
      <c r="C20">
        <v>7.25</v>
      </c>
      <c r="D20">
        <v>6.96</v>
      </c>
      <c r="E20">
        <v>2.7</v>
      </c>
      <c r="F20">
        <v>2.5099999999999998</v>
      </c>
      <c r="G20">
        <v>11.9</v>
      </c>
      <c r="H20">
        <v>4.2699999999999996</v>
      </c>
      <c r="L20">
        <v>1.36</v>
      </c>
      <c r="M20" t="s">
        <v>140</v>
      </c>
      <c r="N20">
        <v>5</v>
      </c>
      <c r="O20">
        <v>0.73</v>
      </c>
      <c r="P20" t="s">
        <v>140</v>
      </c>
      <c r="Q20">
        <v>5</v>
      </c>
      <c r="R20">
        <v>2.75</v>
      </c>
    </row>
    <row r="21" spans="1:18" x14ac:dyDescent="0.25">
      <c r="A21" s="3" t="s">
        <v>5</v>
      </c>
      <c r="B21" s="3">
        <v>412</v>
      </c>
      <c r="C21">
        <v>7.3</v>
      </c>
      <c r="D21">
        <v>7.01</v>
      </c>
      <c r="E21">
        <v>7.24</v>
      </c>
      <c r="F21">
        <v>3.21</v>
      </c>
      <c r="G21">
        <v>17.149999999999999</v>
      </c>
      <c r="H21">
        <v>6.26</v>
      </c>
      <c r="L21">
        <v>1.46</v>
      </c>
      <c r="M21" t="s">
        <v>140</v>
      </c>
      <c r="N21">
        <v>6</v>
      </c>
      <c r="O21">
        <v>1.02</v>
      </c>
      <c r="P21" t="s">
        <v>140</v>
      </c>
      <c r="Q21">
        <v>6</v>
      </c>
      <c r="R21">
        <v>2.06</v>
      </c>
    </row>
    <row r="22" spans="1:18" x14ac:dyDescent="0.25">
      <c r="A22" s="3" t="s">
        <v>6</v>
      </c>
      <c r="B22" s="3">
        <v>412</v>
      </c>
      <c r="C22">
        <v>6.8</v>
      </c>
      <c r="D22">
        <v>6.56</v>
      </c>
      <c r="E22">
        <v>3.78</v>
      </c>
      <c r="F22">
        <v>3.62</v>
      </c>
      <c r="G22">
        <v>10.7</v>
      </c>
      <c r="H22">
        <v>5.58</v>
      </c>
      <c r="L22">
        <v>1.65</v>
      </c>
      <c r="M22" t="s">
        <v>140</v>
      </c>
      <c r="N22">
        <v>7</v>
      </c>
      <c r="O22">
        <v>0.79</v>
      </c>
      <c r="P22" t="s">
        <v>140</v>
      </c>
      <c r="Q22">
        <v>7</v>
      </c>
      <c r="R22">
        <v>2.66</v>
      </c>
    </row>
    <row r="23" spans="1:18" x14ac:dyDescent="0.25">
      <c r="A23" s="3" t="s">
        <v>7</v>
      </c>
      <c r="B23" s="3">
        <v>412</v>
      </c>
      <c r="C23">
        <v>6.94</v>
      </c>
      <c r="D23">
        <v>6.68</v>
      </c>
      <c r="E23">
        <v>3.78</v>
      </c>
      <c r="F23">
        <v>3.52</v>
      </c>
      <c r="G23">
        <v>17.11</v>
      </c>
      <c r="H23">
        <v>6.91</v>
      </c>
      <c r="L23">
        <v>1.91</v>
      </c>
      <c r="M23" t="s">
        <v>140</v>
      </c>
      <c r="N23">
        <v>8</v>
      </c>
      <c r="O23">
        <v>1.61</v>
      </c>
      <c r="P23" t="s">
        <v>140</v>
      </c>
      <c r="Q23">
        <v>8</v>
      </c>
      <c r="R23">
        <v>3.45</v>
      </c>
    </row>
    <row r="24" spans="1:18" x14ac:dyDescent="0.25">
      <c r="A24" s="3" t="s">
        <v>8</v>
      </c>
      <c r="B24" s="3">
        <v>412</v>
      </c>
      <c r="C24">
        <v>7.55</v>
      </c>
      <c r="D24">
        <v>7.21</v>
      </c>
      <c r="E24">
        <v>6.76</v>
      </c>
      <c r="F24">
        <v>2.5499999999999998</v>
      </c>
      <c r="G24">
        <v>19.34</v>
      </c>
      <c r="H24">
        <v>5.83</v>
      </c>
      <c r="L24">
        <v>1.1599999999999999</v>
      </c>
      <c r="M24" t="s">
        <v>140</v>
      </c>
      <c r="N24">
        <v>9</v>
      </c>
      <c r="O24">
        <v>0.87</v>
      </c>
      <c r="P24" t="s">
        <v>140</v>
      </c>
      <c r="Q24">
        <v>9</v>
      </c>
      <c r="R24">
        <v>1.86</v>
      </c>
    </row>
    <row r="25" spans="1:18" x14ac:dyDescent="0.25">
      <c r="A25" s="3" t="s">
        <v>9</v>
      </c>
      <c r="B25" s="3">
        <v>412</v>
      </c>
      <c r="C25">
        <v>7.21</v>
      </c>
      <c r="D25">
        <v>6.87</v>
      </c>
      <c r="E25">
        <v>4.37</v>
      </c>
      <c r="F25">
        <v>4.0999999999999996</v>
      </c>
      <c r="G25">
        <v>8.18</v>
      </c>
      <c r="H25">
        <v>6.04</v>
      </c>
      <c r="L25">
        <v>1.49</v>
      </c>
      <c r="M25" t="s">
        <v>140</v>
      </c>
      <c r="N25">
        <v>10</v>
      </c>
      <c r="O25">
        <v>0.9</v>
      </c>
      <c r="P25" t="s">
        <v>140</v>
      </c>
      <c r="Q25">
        <v>10</v>
      </c>
      <c r="R25">
        <v>2.81</v>
      </c>
    </row>
    <row r="26" spans="1:18" x14ac:dyDescent="0.25">
      <c r="A26" s="3" t="s">
        <v>20</v>
      </c>
      <c r="B26" s="3">
        <v>412</v>
      </c>
      <c r="C26">
        <v>6.55</v>
      </c>
      <c r="D26">
        <v>6.26</v>
      </c>
      <c r="E26">
        <v>3.79</v>
      </c>
      <c r="F26">
        <v>3.56</v>
      </c>
      <c r="G26">
        <v>5.72</v>
      </c>
      <c r="H26">
        <v>5.27</v>
      </c>
      <c r="L26">
        <v>1.18</v>
      </c>
      <c r="M26" t="s">
        <v>140</v>
      </c>
      <c r="N26">
        <v>11</v>
      </c>
      <c r="O26">
        <v>0.63</v>
      </c>
      <c r="P26" t="s">
        <v>140</v>
      </c>
      <c r="Q26">
        <v>11</v>
      </c>
      <c r="R26">
        <v>2.84</v>
      </c>
    </row>
    <row r="27" spans="1:18" x14ac:dyDescent="0.25">
      <c r="A27" s="3" t="s">
        <v>21</v>
      </c>
      <c r="B27" s="3">
        <v>412</v>
      </c>
      <c r="C27">
        <v>6.12</v>
      </c>
      <c r="D27">
        <v>5.71</v>
      </c>
      <c r="E27">
        <v>8.33</v>
      </c>
      <c r="F27">
        <v>3.04</v>
      </c>
      <c r="G27">
        <v>10.55</v>
      </c>
      <c r="H27">
        <v>5.73</v>
      </c>
      <c r="L27">
        <v>1.47</v>
      </c>
      <c r="M27" t="s">
        <v>140</v>
      </c>
      <c r="N27">
        <v>12</v>
      </c>
      <c r="O27">
        <v>1.56</v>
      </c>
      <c r="P27" t="s">
        <v>140</v>
      </c>
      <c r="Q27">
        <v>12</v>
      </c>
      <c r="R27">
        <v>3.38</v>
      </c>
    </row>
    <row r="28" spans="1:18" x14ac:dyDescent="0.25">
      <c r="A28" s="3" t="s">
        <v>22</v>
      </c>
      <c r="B28" s="3">
        <v>412</v>
      </c>
      <c r="C28">
        <v>6.84</v>
      </c>
      <c r="D28">
        <v>6.61</v>
      </c>
      <c r="E28">
        <v>8.7200000000000006</v>
      </c>
      <c r="F28">
        <v>3.61</v>
      </c>
      <c r="G28">
        <v>9.5</v>
      </c>
      <c r="H28">
        <v>6.3</v>
      </c>
      <c r="L28">
        <v>1.9</v>
      </c>
      <c r="M28" t="s">
        <v>140</v>
      </c>
      <c r="N28">
        <v>13</v>
      </c>
      <c r="O28">
        <v>1.4</v>
      </c>
      <c r="P28" t="s">
        <v>140</v>
      </c>
      <c r="Q28">
        <v>13</v>
      </c>
      <c r="R28">
        <v>3.09</v>
      </c>
    </row>
    <row r="29" spans="1:18" x14ac:dyDescent="0.25">
      <c r="A29" s="62"/>
      <c r="B29" s="62"/>
      <c r="C29" s="62"/>
      <c r="D29" s="68"/>
      <c r="E29" s="62"/>
      <c r="F29" s="64"/>
      <c r="G29" s="62"/>
      <c r="H29" s="62"/>
    </row>
    <row r="30" spans="1:18" x14ac:dyDescent="0.25">
      <c r="A30" s="3" t="s">
        <v>10</v>
      </c>
      <c r="B30" s="3">
        <v>700</v>
      </c>
      <c r="C30">
        <v>2.86</v>
      </c>
      <c r="D30">
        <v>2.78</v>
      </c>
      <c r="E30">
        <v>1.84</v>
      </c>
      <c r="F30">
        <v>0.75</v>
      </c>
      <c r="G30">
        <v>2.2400000000000002</v>
      </c>
      <c r="H30">
        <v>1.03</v>
      </c>
      <c r="I30" t="s">
        <v>142</v>
      </c>
      <c r="L30">
        <v>10.66</v>
      </c>
      <c r="M30" t="s">
        <v>141</v>
      </c>
      <c r="N30">
        <v>1</v>
      </c>
      <c r="O30">
        <v>4.29</v>
      </c>
      <c r="P30" t="s">
        <v>141</v>
      </c>
      <c r="Q30">
        <v>1</v>
      </c>
      <c r="R30">
        <v>6.63</v>
      </c>
    </row>
    <row r="31" spans="1:18" x14ac:dyDescent="0.25">
      <c r="A31" s="3" t="s">
        <v>11</v>
      </c>
      <c r="B31" s="3">
        <v>700</v>
      </c>
      <c r="C31">
        <v>2</v>
      </c>
      <c r="D31">
        <v>1.96</v>
      </c>
      <c r="E31">
        <v>2.98</v>
      </c>
      <c r="F31">
        <v>1.39</v>
      </c>
      <c r="G31">
        <v>0.99</v>
      </c>
      <c r="H31">
        <v>0.93</v>
      </c>
      <c r="L31">
        <v>5.33</v>
      </c>
      <c r="M31" t="s">
        <v>141</v>
      </c>
      <c r="N31">
        <v>2</v>
      </c>
      <c r="O31">
        <v>3.62</v>
      </c>
      <c r="P31" t="s">
        <v>141</v>
      </c>
      <c r="Q31">
        <v>2</v>
      </c>
      <c r="R31">
        <v>7.59</v>
      </c>
    </row>
    <row r="32" spans="1:18" x14ac:dyDescent="0.25">
      <c r="A32" s="3" t="s">
        <v>12</v>
      </c>
      <c r="B32" s="3">
        <v>700</v>
      </c>
      <c r="C32">
        <v>1.31</v>
      </c>
      <c r="D32">
        <v>1.3</v>
      </c>
      <c r="E32">
        <v>3.49</v>
      </c>
      <c r="F32">
        <v>1.22</v>
      </c>
      <c r="G32">
        <v>1.72</v>
      </c>
      <c r="H32">
        <v>1.3</v>
      </c>
      <c r="L32">
        <v>4.8899999999999997</v>
      </c>
      <c r="M32" t="s">
        <v>141</v>
      </c>
      <c r="N32">
        <v>3</v>
      </c>
      <c r="O32">
        <v>3.8</v>
      </c>
      <c r="P32" t="s">
        <v>141</v>
      </c>
      <c r="Q32">
        <v>3</v>
      </c>
      <c r="R32">
        <v>6.01</v>
      </c>
    </row>
    <row r="33" spans="1:18" x14ac:dyDescent="0.25">
      <c r="A33" s="3" t="s">
        <v>13</v>
      </c>
      <c r="B33" s="3">
        <v>700</v>
      </c>
      <c r="C33">
        <v>4.46</v>
      </c>
      <c r="D33">
        <v>4.34</v>
      </c>
      <c r="E33">
        <v>0.88</v>
      </c>
      <c r="F33">
        <v>0.85</v>
      </c>
      <c r="G33">
        <v>1.1399999999999999</v>
      </c>
      <c r="H33">
        <v>0.99</v>
      </c>
      <c r="L33">
        <v>6.33</v>
      </c>
      <c r="M33" t="s">
        <v>141</v>
      </c>
      <c r="N33">
        <v>4</v>
      </c>
      <c r="O33">
        <v>3.8</v>
      </c>
      <c r="P33" t="s">
        <v>141</v>
      </c>
      <c r="Q33">
        <v>4</v>
      </c>
      <c r="R33">
        <v>6.6</v>
      </c>
    </row>
    <row r="34" spans="1:18" x14ac:dyDescent="0.25">
      <c r="A34" s="3" t="s">
        <v>14</v>
      </c>
      <c r="B34" s="3">
        <v>700</v>
      </c>
      <c r="C34">
        <v>2.14</v>
      </c>
      <c r="D34">
        <v>1.29</v>
      </c>
      <c r="E34">
        <v>1.9</v>
      </c>
      <c r="F34">
        <v>0.68</v>
      </c>
      <c r="G34">
        <v>3.83</v>
      </c>
      <c r="H34">
        <v>1.05</v>
      </c>
      <c r="L34">
        <v>2.9</v>
      </c>
      <c r="M34" t="s">
        <v>141</v>
      </c>
      <c r="N34">
        <v>5</v>
      </c>
      <c r="O34">
        <v>3.14</v>
      </c>
      <c r="P34" t="s">
        <v>141</v>
      </c>
      <c r="Q34">
        <v>5</v>
      </c>
      <c r="R34">
        <v>6.5</v>
      </c>
    </row>
    <row r="35" spans="1:18" x14ac:dyDescent="0.25">
      <c r="A35" s="3" t="s">
        <v>15</v>
      </c>
      <c r="B35" s="3">
        <v>700</v>
      </c>
      <c r="C35">
        <v>3.22</v>
      </c>
      <c r="D35">
        <v>3.12</v>
      </c>
      <c r="E35">
        <v>1.85</v>
      </c>
      <c r="F35">
        <v>0.66</v>
      </c>
      <c r="G35">
        <v>2.48</v>
      </c>
      <c r="H35">
        <v>1.0900000000000001</v>
      </c>
      <c r="L35">
        <v>5.68</v>
      </c>
      <c r="M35" t="s">
        <v>141</v>
      </c>
      <c r="N35">
        <v>6</v>
      </c>
      <c r="O35">
        <v>2.76</v>
      </c>
      <c r="P35" t="s">
        <v>141</v>
      </c>
      <c r="Q35">
        <v>6</v>
      </c>
      <c r="R35">
        <v>5.54</v>
      </c>
    </row>
    <row r="36" spans="1:18" x14ac:dyDescent="0.25">
      <c r="A36" s="3" t="s">
        <v>16</v>
      </c>
      <c r="B36" s="3">
        <v>700</v>
      </c>
      <c r="C36">
        <v>1.1599999999999999</v>
      </c>
      <c r="D36">
        <v>1.3</v>
      </c>
      <c r="E36">
        <v>2.91</v>
      </c>
      <c r="F36">
        <v>0.92</v>
      </c>
      <c r="G36">
        <v>4.3</v>
      </c>
      <c r="H36">
        <v>1.03</v>
      </c>
      <c r="L36">
        <v>4.79</v>
      </c>
      <c r="M36" t="s">
        <v>141</v>
      </c>
      <c r="N36">
        <v>7</v>
      </c>
      <c r="O36">
        <v>3.47</v>
      </c>
      <c r="P36" t="s">
        <v>141</v>
      </c>
      <c r="Q36">
        <v>7</v>
      </c>
      <c r="R36">
        <v>6.02</v>
      </c>
    </row>
    <row r="37" spans="1:18" x14ac:dyDescent="0.25">
      <c r="A37" s="3" t="s">
        <v>17</v>
      </c>
      <c r="B37" s="3">
        <v>700</v>
      </c>
      <c r="C37">
        <v>1.1399999999999999</v>
      </c>
      <c r="D37">
        <v>1.4</v>
      </c>
      <c r="E37">
        <v>2.9</v>
      </c>
      <c r="F37">
        <v>1.21</v>
      </c>
      <c r="G37">
        <v>1.69</v>
      </c>
      <c r="H37">
        <v>1.2</v>
      </c>
      <c r="L37">
        <v>3.16</v>
      </c>
      <c r="M37" t="s">
        <v>141</v>
      </c>
      <c r="N37">
        <v>8</v>
      </c>
      <c r="O37">
        <v>2.88</v>
      </c>
      <c r="P37" t="s">
        <v>141</v>
      </c>
      <c r="Q37">
        <v>8</v>
      </c>
      <c r="R37">
        <v>6.07</v>
      </c>
    </row>
    <row r="38" spans="1:18" x14ac:dyDescent="0.25">
      <c r="A38" s="3" t="s">
        <v>18</v>
      </c>
      <c r="B38" s="3">
        <v>700</v>
      </c>
      <c r="C38">
        <v>2.61</v>
      </c>
      <c r="D38">
        <v>2.56</v>
      </c>
      <c r="E38">
        <v>3.26</v>
      </c>
      <c r="F38">
        <v>1.64</v>
      </c>
      <c r="G38">
        <v>1.74</v>
      </c>
      <c r="H38">
        <v>1.46</v>
      </c>
      <c r="L38">
        <v>4.1900000000000004</v>
      </c>
      <c r="M38" t="s">
        <v>141</v>
      </c>
      <c r="N38">
        <v>9</v>
      </c>
      <c r="O38">
        <v>3.27</v>
      </c>
      <c r="P38" t="s">
        <v>141</v>
      </c>
      <c r="Q38">
        <v>9</v>
      </c>
      <c r="R38">
        <v>6.45</v>
      </c>
    </row>
    <row r="39" spans="1:18" x14ac:dyDescent="0.25">
      <c r="A39" s="3" t="s">
        <v>19</v>
      </c>
      <c r="B39" s="3">
        <v>700</v>
      </c>
      <c r="C39">
        <v>3.08</v>
      </c>
      <c r="D39">
        <v>3.03</v>
      </c>
      <c r="E39">
        <v>3.42</v>
      </c>
      <c r="F39">
        <v>1.1499999999999999</v>
      </c>
      <c r="G39">
        <v>2.5499999999999998</v>
      </c>
      <c r="H39">
        <v>1.48</v>
      </c>
      <c r="L39">
        <v>5.93</v>
      </c>
      <c r="M39" t="s">
        <v>141</v>
      </c>
      <c r="N39">
        <v>10</v>
      </c>
      <c r="O39">
        <v>3.6</v>
      </c>
      <c r="P39" t="s">
        <v>141</v>
      </c>
      <c r="Q39">
        <v>10</v>
      </c>
      <c r="R39">
        <v>5.5</v>
      </c>
    </row>
    <row r="40" spans="1:18" x14ac:dyDescent="0.25">
      <c r="A40" s="3" t="s">
        <v>23</v>
      </c>
      <c r="B40" s="3">
        <v>700</v>
      </c>
      <c r="C40">
        <v>4.62</v>
      </c>
      <c r="D40">
        <v>2.69</v>
      </c>
      <c r="E40">
        <v>7.89</v>
      </c>
      <c r="F40">
        <v>2.68</v>
      </c>
      <c r="G40">
        <v>11.41</v>
      </c>
      <c r="H40">
        <v>2.3199999999999998</v>
      </c>
      <c r="L40">
        <v>6.47</v>
      </c>
      <c r="M40" t="s">
        <v>141</v>
      </c>
      <c r="N40">
        <v>11</v>
      </c>
      <c r="O40">
        <v>3.38</v>
      </c>
      <c r="P40" t="s">
        <v>141</v>
      </c>
      <c r="Q40">
        <v>11</v>
      </c>
      <c r="R40">
        <v>6.72</v>
      </c>
    </row>
    <row r="41" spans="1:18" x14ac:dyDescent="0.25">
      <c r="A41" s="3" t="s">
        <v>24</v>
      </c>
      <c r="B41" s="3">
        <v>700</v>
      </c>
      <c r="C41">
        <v>3.01</v>
      </c>
      <c r="D41">
        <v>2.13</v>
      </c>
      <c r="E41">
        <v>3.48</v>
      </c>
      <c r="F41">
        <v>1.24</v>
      </c>
      <c r="G41">
        <v>1.56</v>
      </c>
      <c r="H41">
        <v>0.9</v>
      </c>
      <c r="L41">
        <v>5.98</v>
      </c>
      <c r="M41" t="s">
        <v>141</v>
      </c>
      <c r="N41">
        <v>12</v>
      </c>
      <c r="O41">
        <v>2.62</v>
      </c>
      <c r="P41" t="s">
        <v>141</v>
      </c>
      <c r="Q41">
        <v>12</v>
      </c>
      <c r="R41">
        <v>7.07</v>
      </c>
    </row>
    <row r="42" spans="1:18" x14ac:dyDescent="0.25">
      <c r="A42" s="3" t="s">
        <v>25</v>
      </c>
      <c r="B42" s="3">
        <v>700</v>
      </c>
      <c r="C42">
        <v>2.2999999999999998</v>
      </c>
      <c r="D42">
        <v>2.2599999999999998</v>
      </c>
      <c r="E42">
        <v>2.35</v>
      </c>
      <c r="F42">
        <v>0.8</v>
      </c>
      <c r="G42">
        <v>3.28</v>
      </c>
      <c r="H42">
        <v>1.21</v>
      </c>
      <c r="L42">
        <v>6.35</v>
      </c>
      <c r="M42" t="s">
        <v>141</v>
      </c>
      <c r="N42">
        <v>13</v>
      </c>
      <c r="O42">
        <v>2.98</v>
      </c>
      <c r="P42" t="s">
        <v>141</v>
      </c>
      <c r="Q42">
        <v>13</v>
      </c>
      <c r="R42">
        <v>7.79</v>
      </c>
    </row>
    <row r="43" spans="1:18" x14ac:dyDescent="0.25">
      <c r="A43" s="62"/>
      <c r="B43" s="62"/>
      <c r="C43" s="62"/>
      <c r="D43" s="68"/>
      <c r="E43" s="62"/>
      <c r="F43" s="62"/>
      <c r="G43" s="62"/>
      <c r="H43" s="62"/>
    </row>
    <row r="44" spans="1:18" x14ac:dyDescent="0.25">
      <c r="A44" s="3" t="s">
        <v>0</v>
      </c>
      <c r="B44" s="3">
        <v>700</v>
      </c>
      <c r="C44">
        <v>6.88</v>
      </c>
      <c r="D44">
        <v>6.63</v>
      </c>
      <c r="E44">
        <v>10.039999999999999</v>
      </c>
      <c r="F44">
        <v>4.29</v>
      </c>
      <c r="G44">
        <v>35.5</v>
      </c>
      <c r="H44">
        <v>10.66</v>
      </c>
      <c r="I44" t="s">
        <v>141</v>
      </c>
      <c r="L44">
        <v>1.03</v>
      </c>
      <c r="M44" t="s">
        <v>142</v>
      </c>
      <c r="N44">
        <v>1</v>
      </c>
      <c r="O44">
        <v>0.75</v>
      </c>
      <c r="P44" t="s">
        <v>142</v>
      </c>
      <c r="Q44">
        <v>1</v>
      </c>
      <c r="R44">
        <v>2.78</v>
      </c>
    </row>
    <row r="45" spans="1:18" x14ac:dyDescent="0.25">
      <c r="A45" s="3" t="s">
        <v>1</v>
      </c>
      <c r="B45" s="3">
        <v>700</v>
      </c>
      <c r="C45">
        <v>7.78</v>
      </c>
      <c r="D45">
        <v>7.59</v>
      </c>
      <c r="E45">
        <v>6.07</v>
      </c>
      <c r="F45">
        <v>3.62</v>
      </c>
      <c r="G45">
        <v>6.23</v>
      </c>
      <c r="H45">
        <v>5.33</v>
      </c>
      <c r="L45">
        <v>0.93</v>
      </c>
      <c r="M45" t="s">
        <v>142</v>
      </c>
      <c r="N45">
        <v>2</v>
      </c>
      <c r="O45">
        <v>1.39</v>
      </c>
      <c r="P45" t="s">
        <v>142</v>
      </c>
      <c r="Q45">
        <v>2</v>
      </c>
      <c r="R45">
        <v>1.96</v>
      </c>
    </row>
    <row r="46" spans="1:18" x14ac:dyDescent="0.25">
      <c r="A46" s="3" t="s">
        <v>2</v>
      </c>
      <c r="B46" s="3">
        <v>700</v>
      </c>
      <c r="C46">
        <v>6.14</v>
      </c>
      <c r="D46">
        <v>6.01</v>
      </c>
      <c r="E46">
        <v>4.1500000000000004</v>
      </c>
      <c r="F46">
        <v>3.8</v>
      </c>
      <c r="G46">
        <v>5.37</v>
      </c>
      <c r="H46">
        <v>4.8899999999999997</v>
      </c>
      <c r="L46">
        <v>1.3</v>
      </c>
      <c r="M46" t="s">
        <v>142</v>
      </c>
      <c r="N46">
        <v>3</v>
      </c>
      <c r="O46">
        <v>1.22</v>
      </c>
      <c r="P46" t="s">
        <v>142</v>
      </c>
      <c r="Q46">
        <v>3</v>
      </c>
      <c r="R46">
        <v>1.3</v>
      </c>
    </row>
    <row r="47" spans="1:18" x14ac:dyDescent="0.25">
      <c r="A47" s="3" t="s">
        <v>3</v>
      </c>
      <c r="B47" s="3">
        <v>700</v>
      </c>
      <c r="C47">
        <v>6.76</v>
      </c>
      <c r="D47">
        <v>6.6</v>
      </c>
      <c r="E47">
        <v>8.0500000000000007</v>
      </c>
      <c r="F47">
        <v>3.8</v>
      </c>
      <c r="G47">
        <v>12.23</v>
      </c>
      <c r="H47">
        <v>6.33</v>
      </c>
      <c r="L47">
        <v>0.99</v>
      </c>
      <c r="M47" t="s">
        <v>142</v>
      </c>
      <c r="N47">
        <v>4</v>
      </c>
      <c r="O47">
        <v>0.85</v>
      </c>
      <c r="P47" t="s">
        <v>142</v>
      </c>
      <c r="Q47">
        <v>4</v>
      </c>
      <c r="R47">
        <v>4.34</v>
      </c>
    </row>
    <row r="48" spans="1:18" x14ac:dyDescent="0.25">
      <c r="A48" s="3" t="s">
        <v>4</v>
      </c>
      <c r="B48" s="3">
        <v>700</v>
      </c>
      <c r="C48">
        <v>6.67</v>
      </c>
      <c r="D48">
        <v>6.5</v>
      </c>
      <c r="E48">
        <v>4.75</v>
      </c>
      <c r="F48">
        <v>3.14</v>
      </c>
      <c r="G48">
        <v>3.08</v>
      </c>
      <c r="H48">
        <v>2.9</v>
      </c>
      <c r="L48">
        <v>1.05</v>
      </c>
      <c r="M48" t="s">
        <v>142</v>
      </c>
      <c r="N48">
        <v>5</v>
      </c>
      <c r="O48">
        <v>0.68</v>
      </c>
      <c r="P48" t="s">
        <v>142</v>
      </c>
      <c r="Q48">
        <v>5</v>
      </c>
      <c r="R48">
        <v>1.29</v>
      </c>
    </row>
    <row r="49" spans="1:18" x14ac:dyDescent="0.25">
      <c r="A49" s="3" t="s">
        <v>5</v>
      </c>
      <c r="B49" s="3">
        <v>700</v>
      </c>
      <c r="C49">
        <v>5.68</v>
      </c>
      <c r="D49">
        <v>5.54</v>
      </c>
      <c r="E49">
        <v>5.67</v>
      </c>
      <c r="F49">
        <v>2.76</v>
      </c>
      <c r="G49">
        <v>7.05</v>
      </c>
      <c r="H49">
        <v>5.68</v>
      </c>
      <c r="L49">
        <v>1.0900000000000001</v>
      </c>
      <c r="M49" t="s">
        <v>142</v>
      </c>
      <c r="N49">
        <v>6</v>
      </c>
      <c r="O49">
        <v>0.66</v>
      </c>
      <c r="P49" t="s">
        <v>142</v>
      </c>
      <c r="Q49">
        <v>6</v>
      </c>
      <c r="R49">
        <v>3.12</v>
      </c>
    </row>
    <row r="50" spans="1:18" x14ac:dyDescent="0.25">
      <c r="A50" s="3" t="s">
        <v>6</v>
      </c>
      <c r="B50" s="3">
        <v>700</v>
      </c>
      <c r="C50">
        <v>6.16</v>
      </c>
      <c r="D50">
        <v>6.02</v>
      </c>
      <c r="E50">
        <v>3.65</v>
      </c>
      <c r="F50">
        <v>3.47</v>
      </c>
      <c r="G50">
        <v>5.1100000000000003</v>
      </c>
      <c r="H50">
        <v>4.79</v>
      </c>
      <c r="L50">
        <v>1.03</v>
      </c>
      <c r="M50" t="s">
        <v>142</v>
      </c>
      <c r="N50">
        <v>7</v>
      </c>
      <c r="O50">
        <v>0.92</v>
      </c>
      <c r="P50" t="s">
        <v>142</v>
      </c>
      <c r="Q50">
        <v>7</v>
      </c>
      <c r="R50">
        <v>1.3</v>
      </c>
    </row>
    <row r="51" spans="1:18" x14ac:dyDescent="0.25">
      <c r="A51" s="3" t="s">
        <v>7</v>
      </c>
      <c r="B51" s="3">
        <v>700</v>
      </c>
      <c r="C51">
        <v>6.2</v>
      </c>
      <c r="D51">
        <v>6.07</v>
      </c>
      <c r="E51">
        <v>3.06</v>
      </c>
      <c r="F51">
        <v>2.88</v>
      </c>
      <c r="G51">
        <v>3.52</v>
      </c>
      <c r="H51">
        <v>3.16</v>
      </c>
      <c r="L51">
        <v>1.2</v>
      </c>
      <c r="M51" t="s">
        <v>142</v>
      </c>
      <c r="N51">
        <v>8</v>
      </c>
      <c r="O51">
        <v>1.21</v>
      </c>
      <c r="P51" t="s">
        <v>142</v>
      </c>
      <c r="Q51">
        <v>8</v>
      </c>
      <c r="R51">
        <v>1.4</v>
      </c>
    </row>
    <row r="52" spans="1:18" x14ac:dyDescent="0.25">
      <c r="A52" s="3" t="s">
        <v>8</v>
      </c>
      <c r="B52" s="3">
        <v>700</v>
      </c>
      <c r="C52">
        <v>6.61</v>
      </c>
      <c r="D52">
        <v>6.45</v>
      </c>
      <c r="E52">
        <v>5.12</v>
      </c>
      <c r="F52">
        <v>3.27</v>
      </c>
      <c r="G52">
        <v>4.5</v>
      </c>
      <c r="H52">
        <v>4.1900000000000004</v>
      </c>
      <c r="L52">
        <v>1.46</v>
      </c>
      <c r="M52" t="s">
        <v>142</v>
      </c>
      <c r="N52">
        <v>9</v>
      </c>
      <c r="O52">
        <v>1.64</v>
      </c>
      <c r="P52" t="s">
        <v>142</v>
      </c>
      <c r="Q52">
        <v>9</v>
      </c>
      <c r="R52">
        <v>2.56</v>
      </c>
    </row>
    <row r="53" spans="1:18" x14ac:dyDescent="0.25">
      <c r="A53" s="3" t="s">
        <v>9</v>
      </c>
      <c r="B53" s="3">
        <v>700</v>
      </c>
      <c r="C53">
        <v>5.62</v>
      </c>
      <c r="D53">
        <v>5.5</v>
      </c>
      <c r="E53">
        <v>3.76</v>
      </c>
      <c r="F53">
        <v>3.6</v>
      </c>
      <c r="G53">
        <v>13.96</v>
      </c>
      <c r="H53">
        <v>5.93</v>
      </c>
      <c r="L53">
        <v>1.48</v>
      </c>
      <c r="M53" t="s">
        <v>142</v>
      </c>
      <c r="N53">
        <v>10</v>
      </c>
      <c r="O53">
        <v>1.1499999999999999</v>
      </c>
      <c r="P53" t="s">
        <v>142</v>
      </c>
      <c r="Q53">
        <v>10</v>
      </c>
      <c r="R53">
        <v>3.03</v>
      </c>
    </row>
    <row r="54" spans="1:18" x14ac:dyDescent="0.25">
      <c r="A54" s="3" t="s">
        <v>20</v>
      </c>
      <c r="B54" s="3">
        <v>700</v>
      </c>
      <c r="C54">
        <v>6.91</v>
      </c>
      <c r="D54">
        <v>6.72</v>
      </c>
      <c r="E54">
        <v>3.5</v>
      </c>
      <c r="F54">
        <v>3.38</v>
      </c>
      <c r="G54">
        <v>8.14</v>
      </c>
      <c r="H54">
        <v>6.47</v>
      </c>
      <c r="L54">
        <v>2.3199999999999998</v>
      </c>
      <c r="M54" t="s">
        <v>142</v>
      </c>
      <c r="N54">
        <v>11</v>
      </c>
      <c r="O54">
        <v>2.68</v>
      </c>
      <c r="P54" t="s">
        <v>142</v>
      </c>
      <c r="Q54">
        <v>11</v>
      </c>
      <c r="R54">
        <v>2.69</v>
      </c>
    </row>
    <row r="55" spans="1:18" x14ac:dyDescent="0.25">
      <c r="A55" s="3" t="s">
        <v>21</v>
      </c>
      <c r="B55" s="3">
        <v>700</v>
      </c>
      <c r="C55">
        <v>7.27</v>
      </c>
      <c r="D55">
        <v>7.07</v>
      </c>
      <c r="E55">
        <v>3.6</v>
      </c>
      <c r="F55">
        <v>2.62</v>
      </c>
      <c r="G55">
        <v>11.24</v>
      </c>
      <c r="H55">
        <v>5.98</v>
      </c>
      <c r="L55">
        <v>0.9</v>
      </c>
      <c r="M55" t="s">
        <v>142</v>
      </c>
      <c r="N55">
        <v>12</v>
      </c>
      <c r="O55">
        <v>1.24</v>
      </c>
      <c r="P55" t="s">
        <v>142</v>
      </c>
      <c r="Q55">
        <v>12</v>
      </c>
      <c r="R55">
        <v>2.13</v>
      </c>
    </row>
    <row r="56" spans="1:18" x14ac:dyDescent="0.25">
      <c r="A56" s="3" t="s">
        <v>22</v>
      </c>
      <c r="B56" s="3">
        <v>700</v>
      </c>
      <c r="C56">
        <v>7.99</v>
      </c>
      <c r="D56">
        <v>7.79</v>
      </c>
      <c r="E56">
        <v>7.31</v>
      </c>
      <c r="F56">
        <v>2.98</v>
      </c>
      <c r="G56">
        <v>15.57</v>
      </c>
      <c r="H56">
        <v>6.35</v>
      </c>
      <c r="L56">
        <v>1.21</v>
      </c>
      <c r="M56" t="s">
        <v>142</v>
      </c>
      <c r="N56">
        <v>13</v>
      </c>
      <c r="O56">
        <v>0.8</v>
      </c>
      <c r="P56" t="s">
        <v>142</v>
      </c>
      <c r="Q56">
        <v>13</v>
      </c>
      <c r="R56">
        <v>2.2599999999999998</v>
      </c>
    </row>
    <row r="57" spans="1:18" x14ac:dyDescent="0.25">
      <c r="C57" s="62"/>
      <c r="D57" s="68"/>
      <c r="E57" s="62"/>
      <c r="F57" s="62"/>
      <c r="G57" s="62"/>
      <c r="H57" s="6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="70" zoomScaleNormal="70" workbookViewId="0">
      <pane xSplit="1" ySplit="1" topLeftCell="B25" activePane="bottomRight" state="frozen"/>
      <selection pane="topRight" activeCell="B1" sqref="B1"/>
      <selection pane="bottomLeft" activeCell="A2" sqref="A2"/>
      <selection pane="bottomRight" activeCell="P3" sqref="P3:R57"/>
    </sheetView>
  </sheetViews>
  <sheetFormatPr defaultRowHeight="15" x14ac:dyDescent="0.25"/>
  <cols>
    <col min="3" max="3" width="25.85546875" bestFit="1" customWidth="1"/>
    <col min="4" max="4" width="24.140625" bestFit="1" customWidth="1"/>
    <col min="5" max="5" width="25.85546875" bestFit="1" customWidth="1"/>
    <col min="6" max="6" width="24.140625" bestFit="1" customWidth="1"/>
    <col min="7" max="7" width="25.85546875" bestFit="1" customWidth="1"/>
    <col min="8" max="8" width="13" bestFit="1" customWidth="1"/>
  </cols>
  <sheetData>
    <row r="1" spans="1:18" x14ac:dyDescent="0.25">
      <c r="A1" t="s">
        <v>42</v>
      </c>
      <c r="C1" t="s">
        <v>46</v>
      </c>
      <c r="D1" t="s">
        <v>43</v>
      </c>
      <c r="E1" t="s">
        <v>47</v>
      </c>
      <c r="F1" t="s">
        <v>44</v>
      </c>
      <c r="G1" t="s">
        <v>48</v>
      </c>
      <c r="H1" t="s">
        <v>45</v>
      </c>
    </row>
    <row r="2" spans="1:18" x14ac:dyDescent="0.25">
      <c r="L2" t="s">
        <v>136</v>
      </c>
      <c r="M2" t="s">
        <v>148</v>
      </c>
      <c r="R2" t="s">
        <v>152</v>
      </c>
    </row>
    <row r="3" spans="1:18" x14ac:dyDescent="0.25">
      <c r="A3" s="3" t="s">
        <v>10</v>
      </c>
      <c r="B3" s="3">
        <v>700</v>
      </c>
      <c r="C3">
        <v>3.63</v>
      </c>
      <c r="D3">
        <v>1.74</v>
      </c>
      <c r="E3">
        <v>5.88</v>
      </c>
      <c r="F3">
        <v>5.78</v>
      </c>
      <c r="G3">
        <v>10.25</v>
      </c>
      <c r="H3">
        <v>3.03</v>
      </c>
      <c r="J3" t="s">
        <v>145</v>
      </c>
      <c r="K3">
        <v>1</v>
      </c>
      <c r="L3">
        <v>4.79</v>
      </c>
      <c r="M3" t="s">
        <v>145</v>
      </c>
      <c r="N3">
        <v>1</v>
      </c>
      <c r="O3">
        <v>3.67</v>
      </c>
      <c r="P3" t="s">
        <v>145</v>
      </c>
      <c r="Q3">
        <v>1</v>
      </c>
      <c r="R3">
        <v>7.03</v>
      </c>
    </row>
    <row r="4" spans="1:18" x14ac:dyDescent="0.25">
      <c r="A4" s="3" t="s">
        <v>11</v>
      </c>
      <c r="B4" s="3">
        <v>700</v>
      </c>
      <c r="C4">
        <v>5.14</v>
      </c>
      <c r="D4">
        <v>2.2400000000000002</v>
      </c>
      <c r="E4">
        <v>5.74</v>
      </c>
      <c r="F4">
        <v>5.63</v>
      </c>
      <c r="G4">
        <v>10.39</v>
      </c>
      <c r="H4">
        <v>3.73</v>
      </c>
      <c r="J4" t="s">
        <v>145</v>
      </c>
      <c r="K4">
        <v>2</v>
      </c>
      <c r="L4">
        <v>7.72</v>
      </c>
      <c r="M4" t="s">
        <v>145</v>
      </c>
      <c r="N4">
        <v>2</v>
      </c>
      <c r="O4">
        <v>2.64</v>
      </c>
      <c r="P4" t="s">
        <v>145</v>
      </c>
      <c r="Q4">
        <v>2</v>
      </c>
      <c r="R4">
        <v>6.81</v>
      </c>
    </row>
    <row r="5" spans="1:18" x14ac:dyDescent="0.25">
      <c r="A5" s="3" t="s">
        <v>12</v>
      </c>
      <c r="B5" s="3">
        <v>700</v>
      </c>
      <c r="C5">
        <v>4.95</v>
      </c>
      <c r="D5">
        <v>1.69</v>
      </c>
      <c r="E5">
        <v>6.89</v>
      </c>
      <c r="F5">
        <v>6.36</v>
      </c>
      <c r="G5">
        <v>23.87</v>
      </c>
      <c r="H5">
        <v>6.38</v>
      </c>
      <c r="J5" t="s">
        <v>145</v>
      </c>
      <c r="K5">
        <v>3</v>
      </c>
      <c r="L5">
        <v>7.27</v>
      </c>
      <c r="M5" t="s">
        <v>145</v>
      </c>
      <c r="N5">
        <v>3</v>
      </c>
      <c r="O5">
        <v>4.82</v>
      </c>
      <c r="P5" t="s">
        <v>145</v>
      </c>
      <c r="Q5">
        <v>3</v>
      </c>
      <c r="R5">
        <v>5.23</v>
      </c>
    </row>
    <row r="6" spans="1:18" x14ac:dyDescent="0.25">
      <c r="A6" s="3" t="s">
        <v>13</v>
      </c>
      <c r="B6" s="3">
        <v>700</v>
      </c>
      <c r="C6">
        <v>4.6100000000000003</v>
      </c>
      <c r="D6">
        <v>1.33</v>
      </c>
      <c r="E6">
        <v>4.6100000000000003</v>
      </c>
      <c r="F6">
        <v>4.5</v>
      </c>
      <c r="G6">
        <v>9.23</v>
      </c>
      <c r="H6">
        <v>3.44</v>
      </c>
      <c r="J6" t="s">
        <v>145</v>
      </c>
      <c r="K6">
        <v>4</v>
      </c>
      <c r="L6">
        <v>7.34</v>
      </c>
      <c r="M6" t="s">
        <v>145</v>
      </c>
      <c r="N6">
        <v>4</v>
      </c>
      <c r="O6">
        <v>3.09</v>
      </c>
      <c r="P6" t="s">
        <v>145</v>
      </c>
      <c r="Q6">
        <v>4</v>
      </c>
      <c r="R6">
        <v>6.75</v>
      </c>
    </row>
    <row r="7" spans="1:18" x14ac:dyDescent="0.25">
      <c r="A7" s="3" t="s">
        <v>14</v>
      </c>
      <c r="B7" s="3">
        <v>700</v>
      </c>
      <c r="C7">
        <v>1.21</v>
      </c>
      <c r="D7">
        <v>1.17</v>
      </c>
      <c r="E7">
        <v>5.22</v>
      </c>
      <c r="F7">
        <v>5.1100000000000003</v>
      </c>
      <c r="G7">
        <v>7.42</v>
      </c>
      <c r="H7">
        <v>2.8</v>
      </c>
      <c r="J7" t="s">
        <v>145</v>
      </c>
      <c r="K7">
        <v>5</v>
      </c>
      <c r="L7">
        <v>5.07</v>
      </c>
      <c r="M7" t="s">
        <v>145</v>
      </c>
      <c r="N7">
        <v>5</v>
      </c>
      <c r="O7">
        <v>2.83</v>
      </c>
      <c r="P7" t="s">
        <v>145</v>
      </c>
      <c r="Q7">
        <v>5</v>
      </c>
      <c r="R7">
        <v>6.13</v>
      </c>
    </row>
    <row r="8" spans="1:18" x14ac:dyDescent="0.25">
      <c r="A8" s="3" t="s">
        <v>15</v>
      </c>
      <c r="B8" s="3">
        <v>700</v>
      </c>
      <c r="C8">
        <v>3.85</v>
      </c>
      <c r="D8">
        <v>1.71</v>
      </c>
      <c r="E8">
        <v>5.8</v>
      </c>
      <c r="F8">
        <v>5.7</v>
      </c>
      <c r="G8">
        <v>15.01</v>
      </c>
      <c r="H8">
        <v>4.21</v>
      </c>
      <c r="J8" t="s">
        <v>145</v>
      </c>
      <c r="K8">
        <v>6</v>
      </c>
      <c r="L8">
        <v>2.5499999999999998</v>
      </c>
      <c r="M8" t="s">
        <v>145</v>
      </c>
      <c r="N8">
        <v>6</v>
      </c>
      <c r="O8">
        <v>1.68</v>
      </c>
      <c r="P8" t="s">
        <v>145</v>
      </c>
      <c r="Q8">
        <v>6</v>
      </c>
      <c r="R8">
        <v>5.86</v>
      </c>
    </row>
    <row r="9" spans="1:18" x14ac:dyDescent="0.25">
      <c r="A9" s="3" t="s">
        <v>16</v>
      </c>
      <c r="B9" s="3">
        <v>700</v>
      </c>
      <c r="C9">
        <v>3.9</v>
      </c>
      <c r="D9">
        <v>1.66</v>
      </c>
      <c r="E9">
        <v>5.61</v>
      </c>
      <c r="F9">
        <v>5.48</v>
      </c>
      <c r="G9">
        <v>17.579999999999998</v>
      </c>
      <c r="H9">
        <v>5.33</v>
      </c>
      <c r="J9" t="s">
        <v>145</v>
      </c>
      <c r="K9">
        <v>7</v>
      </c>
      <c r="L9">
        <v>5.66</v>
      </c>
      <c r="M9" t="s">
        <v>145</v>
      </c>
      <c r="N9">
        <v>7</v>
      </c>
      <c r="O9">
        <v>2.54</v>
      </c>
      <c r="P9" t="s">
        <v>145</v>
      </c>
      <c r="Q9">
        <v>7</v>
      </c>
      <c r="R9">
        <v>6.59</v>
      </c>
    </row>
    <row r="10" spans="1:18" x14ac:dyDescent="0.25">
      <c r="A10" s="3" t="s">
        <v>17</v>
      </c>
      <c r="B10" s="3">
        <v>700</v>
      </c>
      <c r="C10">
        <v>5.43</v>
      </c>
      <c r="D10">
        <v>1.87</v>
      </c>
      <c r="E10">
        <v>6.32</v>
      </c>
      <c r="F10">
        <v>6.16</v>
      </c>
      <c r="G10">
        <v>18.440000000000001</v>
      </c>
      <c r="H10">
        <v>4.8099999999999996</v>
      </c>
      <c r="J10" t="s">
        <v>145</v>
      </c>
      <c r="K10">
        <v>8</v>
      </c>
      <c r="L10">
        <v>13.58</v>
      </c>
      <c r="M10" t="s">
        <v>145</v>
      </c>
      <c r="N10">
        <v>8</v>
      </c>
      <c r="O10">
        <v>3.46</v>
      </c>
      <c r="P10" t="s">
        <v>145</v>
      </c>
      <c r="Q10">
        <v>8</v>
      </c>
      <c r="R10">
        <v>7.18</v>
      </c>
    </row>
    <row r="11" spans="1:18" x14ac:dyDescent="0.25">
      <c r="A11" s="3" t="s">
        <v>18</v>
      </c>
      <c r="B11" s="3">
        <v>700</v>
      </c>
      <c r="C11">
        <v>2.42</v>
      </c>
      <c r="D11">
        <v>2.12</v>
      </c>
      <c r="E11">
        <v>5.2</v>
      </c>
      <c r="F11">
        <v>5.08</v>
      </c>
      <c r="G11">
        <v>1.68</v>
      </c>
      <c r="H11">
        <v>1.32</v>
      </c>
      <c r="J11" t="s">
        <v>145</v>
      </c>
      <c r="K11">
        <v>9</v>
      </c>
      <c r="L11">
        <v>5.04</v>
      </c>
      <c r="M11" t="s">
        <v>145</v>
      </c>
      <c r="N11">
        <v>9</v>
      </c>
      <c r="O11">
        <v>2.79</v>
      </c>
      <c r="P11" t="s">
        <v>145</v>
      </c>
      <c r="Q11">
        <v>9</v>
      </c>
      <c r="R11">
        <v>6.93</v>
      </c>
    </row>
    <row r="12" spans="1:18" x14ac:dyDescent="0.25">
      <c r="A12" s="3" t="s">
        <v>19</v>
      </c>
      <c r="B12" s="3">
        <v>700</v>
      </c>
      <c r="C12">
        <v>5.35</v>
      </c>
      <c r="D12">
        <v>2.04</v>
      </c>
      <c r="E12">
        <v>5.95</v>
      </c>
      <c r="F12">
        <v>5.83</v>
      </c>
      <c r="G12">
        <v>18.86</v>
      </c>
      <c r="H12">
        <v>5.53</v>
      </c>
      <c r="J12" t="s">
        <v>145</v>
      </c>
      <c r="K12">
        <v>10</v>
      </c>
      <c r="L12">
        <v>3.35</v>
      </c>
      <c r="M12" t="s">
        <v>145</v>
      </c>
      <c r="N12">
        <v>10</v>
      </c>
      <c r="O12">
        <v>1.49</v>
      </c>
      <c r="P12" t="s">
        <v>145</v>
      </c>
      <c r="Q12">
        <v>10</v>
      </c>
      <c r="R12">
        <v>4.9000000000000004</v>
      </c>
    </row>
    <row r="13" spans="1:18" x14ac:dyDescent="0.25">
      <c r="A13" s="3" t="s">
        <v>23</v>
      </c>
      <c r="B13" s="3">
        <v>700</v>
      </c>
      <c r="C13">
        <v>1.98</v>
      </c>
      <c r="D13">
        <v>1.89</v>
      </c>
      <c r="E13">
        <v>5.05</v>
      </c>
      <c r="F13">
        <v>4.95</v>
      </c>
      <c r="G13">
        <v>5.84</v>
      </c>
      <c r="H13">
        <v>2.29</v>
      </c>
      <c r="J13" t="s">
        <v>145</v>
      </c>
      <c r="K13">
        <v>11</v>
      </c>
      <c r="L13">
        <v>3.45</v>
      </c>
      <c r="M13" t="s">
        <v>145</v>
      </c>
      <c r="N13">
        <v>11</v>
      </c>
      <c r="O13">
        <v>2.34</v>
      </c>
      <c r="P13" t="s">
        <v>145</v>
      </c>
      <c r="Q13">
        <v>11</v>
      </c>
      <c r="R13">
        <v>6.72</v>
      </c>
    </row>
    <row r="14" spans="1:18" x14ac:dyDescent="0.25">
      <c r="A14" s="3" t="s">
        <v>24</v>
      </c>
      <c r="B14" s="3">
        <v>700</v>
      </c>
      <c r="C14">
        <v>4.6100000000000003</v>
      </c>
      <c r="D14">
        <v>1.85</v>
      </c>
      <c r="E14">
        <v>6.35</v>
      </c>
      <c r="F14">
        <v>6.25</v>
      </c>
      <c r="G14">
        <v>23.89</v>
      </c>
      <c r="H14">
        <v>6.23</v>
      </c>
      <c r="J14" t="s">
        <v>145</v>
      </c>
      <c r="K14">
        <v>12</v>
      </c>
      <c r="L14">
        <v>10.98</v>
      </c>
      <c r="M14" t="s">
        <v>145</v>
      </c>
      <c r="N14">
        <v>12</v>
      </c>
      <c r="O14">
        <v>3.37</v>
      </c>
      <c r="P14" t="s">
        <v>145</v>
      </c>
      <c r="Q14">
        <v>12</v>
      </c>
      <c r="R14">
        <v>8.4600000000000009</v>
      </c>
    </row>
    <row r="15" spans="1:18" x14ac:dyDescent="0.25">
      <c r="A15" s="3" t="s">
        <v>25</v>
      </c>
      <c r="B15" s="3">
        <v>700</v>
      </c>
      <c r="C15">
        <v>6.26</v>
      </c>
      <c r="D15">
        <v>1.67</v>
      </c>
      <c r="E15">
        <v>4.42</v>
      </c>
      <c r="F15">
        <v>4.3</v>
      </c>
      <c r="G15">
        <v>15.81</v>
      </c>
      <c r="H15">
        <v>3.95</v>
      </c>
      <c r="J15" t="s">
        <v>145</v>
      </c>
      <c r="K15">
        <v>13</v>
      </c>
      <c r="L15">
        <v>4.87</v>
      </c>
      <c r="M15" t="s">
        <v>145</v>
      </c>
      <c r="N15">
        <v>13</v>
      </c>
      <c r="O15">
        <v>3.22</v>
      </c>
      <c r="P15" t="s">
        <v>145</v>
      </c>
      <c r="Q15">
        <v>13</v>
      </c>
      <c r="R15">
        <v>6.71</v>
      </c>
    </row>
    <row r="16" spans="1:18" x14ac:dyDescent="0.25">
      <c r="A16" s="3"/>
      <c r="B16" s="62"/>
      <c r="C16" s="62"/>
      <c r="D16" s="62"/>
      <c r="E16" s="62"/>
      <c r="F16" s="62"/>
      <c r="G16" s="62"/>
      <c r="H16" s="62"/>
    </row>
    <row r="17" spans="1:18" x14ac:dyDescent="0.25">
      <c r="A17" s="3" t="s">
        <v>0</v>
      </c>
      <c r="B17" s="3">
        <v>700</v>
      </c>
      <c r="C17">
        <v>8.0399999999999991</v>
      </c>
      <c r="D17">
        <v>3.67</v>
      </c>
      <c r="E17">
        <v>7.15</v>
      </c>
      <c r="F17">
        <v>7.03</v>
      </c>
      <c r="G17">
        <v>10.95</v>
      </c>
      <c r="H17">
        <v>4.79</v>
      </c>
      <c r="J17" t="s">
        <v>146</v>
      </c>
      <c r="K17">
        <v>1</v>
      </c>
      <c r="L17">
        <v>3.03</v>
      </c>
      <c r="M17" t="s">
        <v>146</v>
      </c>
      <c r="N17">
        <v>1</v>
      </c>
      <c r="O17">
        <v>1.74</v>
      </c>
      <c r="P17" t="s">
        <v>146</v>
      </c>
      <c r="Q17">
        <v>1</v>
      </c>
      <c r="R17">
        <v>5.78</v>
      </c>
    </row>
    <row r="18" spans="1:18" x14ac:dyDescent="0.25">
      <c r="A18" s="3" t="s">
        <v>1</v>
      </c>
      <c r="B18" s="3">
        <v>700</v>
      </c>
      <c r="C18">
        <v>8.57</v>
      </c>
      <c r="D18">
        <v>2.64</v>
      </c>
      <c r="E18">
        <v>9.5</v>
      </c>
      <c r="F18">
        <v>6.81</v>
      </c>
      <c r="G18">
        <v>21.98</v>
      </c>
      <c r="H18">
        <v>7.72</v>
      </c>
      <c r="J18" t="s">
        <v>146</v>
      </c>
      <c r="K18">
        <v>2</v>
      </c>
      <c r="L18">
        <v>3.73</v>
      </c>
      <c r="M18" t="s">
        <v>146</v>
      </c>
      <c r="N18">
        <v>2</v>
      </c>
      <c r="O18">
        <v>2.2400000000000002</v>
      </c>
      <c r="P18" t="s">
        <v>146</v>
      </c>
      <c r="Q18">
        <v>2</v>
      </c>
      <c r="R18">
        <v>5.63</v>
      </c>
    </row>
    <row r="19" spans="1:18" x14ac:dyDescent="0.25">
      <c r="A19" s="3" t="s">
        <v>2</v>
      </c>
      <c r="B19" s="3">
        <v>700</v>
      </c>
      <c r="C19">
        <v>5.18</v>
      </c>
      <c r="D19">
        <v>4.82</v>
      </c>
      <c r="E19">
        <v>5.36</v>
      </c>
      <c r="F19">
        <v>5.23</v>
      </c>
      <c r="G19">
        <v>14.87</v>
      </c>
      <c r="H19">
        <v>7.27</v>
      </c>
      <c r="J19" t="s">
        <v>146</v>
      </c>
      <c r="K19">
        <v>3</v>
      </c>
      <c r="L19">
        <v>6.38</v>
      </c>
      <c r="M19" t="s">
        <v>146</v>
      </c>
      <c r="N19">
        <v>3</v>
      </c>
      <c r="O19">
        <v>1.69</v>
      </c>
      <c r="P19" t="s">
        <v>146</v>
      </c>
      <c r="Q19">
        <v>3</v>
      </c>
      <c r="R19">
        <v>6.36</v>
      </c>
    </row>
    <row r="20" spans="1:18" x14ac:dyDescent="0.25">
      <c r="A20" s="3" t="s">
        <v>3</v>
      </c>
      <c r="B20" s="3">
        <v>700</v>
      </c>
      <c r="C20">
        <v>8.6199999999999992</v>
      </c>
      <c r="D20">
        <v>3.09</v>
      </c>
      <c r="E20">
        <v>6.97</v>
      </c>
      <c r="F20">
        <v>6.75</v>
      </c>
      <c r="G20">
        <v>24.48</v>
      </c>
      <c r="H20">
        <v>7.34</v>
      </c>
      <c r="J20" t="s">
        <v>146</v>
      </c>
      <c r="K20">
        <v>4</v>
      </c>
      <c r="L20">
        <v>3.44</v>
      </c>
      <c r="M20" t="s">
        <v>146</v>
      </c>
      <c r="N20">
        <v>4</v>
      </c>
      <c r="O20">
        <v>1.33</v>
      </c>
      <c r="P20" t="s">
        <v>146</v>
      </c>
      <c r="Q20">
        <v>4</v>
      </c>
      <c r="R20">
        <v>4.5</v>
      </c>
    </row>
    <row r="21" spans="1:18" x14ac:dyDescent="0.25">
      <c r="A21" s="3" t="s">
        <v>4</v>
      </c>
      <c r="B21" s="3">
        <v>700</v>
      </c>
      <c r="C21">
        <v>7.49</v>
      </c>
      <c r="D21">
        <v>2.83</v>
      </c>
      <c r="E21">
        <v>6.66</v>
      </c>
      <c r="F21">
        <v>6.13</v>
      </c>
      <c r="G21">
        <v>16.8</v>
      </c>
      <c r="H21">
        <v>5.07</v>
      </c>
      <c r="J21" t="s">
        <v>146</v>
      </c>
      <c r="K21">
        <v>5</v>
      </c>
      <c r="L21">
        <v>2.8</v>
      </c>
      <c r="M21" t="s">
        <v>146</v>
      </c>
      <c r="N21">
        <v>5</v>
      </c>
      <c r="O21">
        <v>1.17</v>
      </c>
      <c r="P21" t="s">
        <v>146</v>
      </c>
      <c r="Q21">
        <v>5</v>
      </c>
      <c r="R21">
        <v>5.1100000000000003</v>
      </c>
    </row>
    <row r="22" spans="1:18" x14ac:dyDescent="0.25">
      <c r="A22" s="3" t="s">
        <v>5</v>
      </c>
      <c r="B22" s="3">
        <v>700</v>
      </c>
      <c r="C22">
        <v>1.72</v>
      </c>
      <c r="D22">
        <v>1.68</v>
      </c>
      <c r="E22">
        <v>5.98</v>
      </c>
      <c r="F22">
        <v>5.86</v>
      </c>
      <c r="G22">
        <v>5.15</v>
      </c>
      <c r="H22">
        <v>2.5499999999999998</v>
      </c>
      <c r="J22" t="s">
        <v>146</v>
      </c>
      <c r="K22">
        <v>6</v>
      </c>
      <c r="L22">
        <v>4.21</v>
      </c>
      <c r="M22" t="s">
        <v>146</v>
      </c>
      <c r="N22">
        <v>6</v>
      </c>
      <c r="O22">
        <v>1.71</v>
      </c>
      <c r="P22" t="s">
        <v>146</v>
      </c>
      <c r="Q22">
        <v>6</v>
      </c>
      <c r="R22">
        <v>5.7</v>
      </c>
    </row>
    <row r="23" spans="1:18" x14ac:dyDescent="0.25">
      <c r="A23" s="3" t="s">
        <v>6</v>
      </c>
      <c r="B23" s="3">
        <v>700</v>
      </c>
      <c r="C23">
        <v>2.62</v>
      </c>
      <c r="D23">
        <v>2.54</v>
      </c>
      <c r="E23">
        <v>6.69</v>
      </c>
      <c r="F23">
        <v>6.59</v>
      </c>
      <c r="G23">
        <v>15.58</v>
      </c>
      <c r="H23">
        <v>5.66</v>
      </c>
      <c r="J23" t="s">
        <v>146</v>
      </c>
      <c r="K23">
        <v>7</v>
      </c>
      <c r="L23">
        <v>5.33</v>
      </c>
      <c r="M23" t="s">
        <v>146</v>
      </c>
      <c r="N23">
        <v>7</v>
      </c>
      <c r="O23">
        <v>1.66</v>
      </c>
      <c r="P23" t="s">
        <v>146</v>
      </c>
      <c r="Q23">
        <v>7</v>
      </c>
      <c r="R23">
        <v>5.48</v>
      </c>
    </row>
    <row r="24" spans="1:18" x14ac:dyDescent="0.25">
      <c r="A24" s="3" t="s">
        <v>7</v>
      </c>
      <c r="B24" s="3">
        <v>700</v>
      </c>
      <c r="C24">
        <v>11.68</v>
      </c>
      <c r="D24">
        <v>3.46</v>
      </c>
      <c r="E24">
        <v>7.82</v>
      </c>
      <c r="F24">
        <v>7.18</v>
      </c>
      <c r="G24">
        <v>38.69</v>
      </c>
      <c r="H24">
        <v>13.58</v>
      </c>
      <c r="J24" t="s">
        <v>146</v>
      </c>
      <c r="K24">
        <v>8</v>
      </c>
      <c r="L24">
        <v>4.8099999999999996</v>
      </c>
      <c r="M24" t="s">
        <v>146</v>
      </c>
      <c r="N24">
        <v>8</v>
      </c>
      <c r="O24">
        <v>1.87</v>
      </c>
      <c r="P24" t="s">
        <v>146</v>
      </c>
      <c r="Q24">
        <v>8</v>
      </c>
      <c r="R24">
        <v>6.16</v>
      </c>
    </row>
    <row r="25" spans="1:18" x14ac:dyDescent="0.25">
      <c r="A25" s="3" t="s">
        <v>8</v>
      </c>
      <c r="B25" s="3">
        <v>700</v>
      </c>
      <c r="C25">
        <v>2.8</v>
      </c>
      <c r="D25">
        <v>2.79</v>
      </c>
      <c r="E25">
        <v>7.04</v>
      </c>
      <c r="F25">
        <v>6.93</v>
      </c>
      <c r="G25">
        <v>9.83</v>
      </c>
      <c r="H25">
        <v>5.04</v>
      </c>
      <c r="J25" t="s">
        <v>146</v>
      </c>
      <c r="K25">
        <v>9</v>
      </c>
      <c r="L25">
        <v>1.32</v>
      </c>
      <c r="M25" t="s">
        <v>146</v>
      </c>
      <c r="N25">
        <v>9</v>
      </c>
      <c r="O25">
        <v>2.12</v>
      </c>
      <c r="P25" t="s">
        <v>146</v>
      </c>
      <c r="Q25">
        <v>9</v>
      </c>
      <c r="R25">
        <v>5.08</v>
      </c>
    </row>
    <row r="26" spans="1:18" x14ac:dyDescent="0.25">
      <c r="A26" s="3" t="s">
        <v>9</v>
      </c>
      <c r="B26" s="3">
        <v>700</v>
      </c>
      <c r="C26">
        <v>2.33</v>
      </c>
      <c r="D26">
        <v>1.49</v>
      </c>
      <c r="E26">
        <v>5.0999999999999996</v>
      </c>
      <c r="F26">
        <v>4.9000000000000004</v>
      </c>
      <c r="G26">
        <v>6.52</v>
      </c>
      <c r="H26">
        <v>3.35</v>
      </c>
      <c r="J26" t="s">
        <v>146</v>
      </c>
      <c r="K26">
        <v>10</v>
      </c>
      <c r="L26">
        <v>5.53</v>
      </c>
      <c r="M26" t="s">
        <v>146</v>
      </c>
      <c r="N26">
        <v>10</v>
      </c>
      <c r="O26">
        <v>2.04</v>
      </c>
      <c r="P26" t="s">
        <v>146</v>
      </c>
      <c r="Q26">
        <v>10</v>
      </c>
      <c r="R26">
        <v>5.83</v>
      </c>
    </row>
    <row r="27" spans="1:18" x14ac:dyDescent="0.25">
      <c r="A27" s="3" t="s">
        <v>20</v>
      </c>
      <c r="B27" s="3">
        <v>700</v>
      </c>
      <c r="C27">
        <v>2.52</v>
      </c>
      <c r="D27">
        <v>2.34</v>
      </c>
      <c r="E27">
        <v>6.91</v>
      </c>
      <c r="F27">
        <v>6.72</v>
      </c>
      <c r="G27">
        <v>7.69</v>
      </c>
      <c r="H27">
        <v>3.45</v>
      </c>
      <c r="J27" t="s">
        <v>146</v>
      </c>
      <c r="K27">
        <v>11</v>
      </c>
      <c r="L27">
        <v>2.29</v>
      </c>
      <c r="M27" t="s">
        <v>146</v>
      </c>
      <c r="N27">
        <v>11</v>
      </c>
      <c r="O27">
        <v>1.89</v>
      </c>
      <c r="P27" t="s">
        <v>146</v>
      </c>
      <c r="Q27">
        <v>11</v>
      </c>
      <c r="R27">
        <v>4.95</v>
      </c>
    </row>
    <row r="28" spans="1:18" x14ac:dyDescent="0.25">
      <c r="A28" s="3" t="s">
        <v>21</v>
      </c>
      <c r="B28" s="3">
        <v>700</v>
      </c>
      <c r="C28">
        <v>8.86</v>
      </c>
      <c r="D28">
        <v>3.37</v>
      </c>
      <c r="E28">
        <v>8.76</v>
      </c>
      <c r="F28">
        <v>8.4600000000000009</v>
      </c>
      <c r="G28">
        <v>37.58</v>
      </c>
      <c r="H28">
        <v>10.98</v>
      </c>
      <c r="J28" t="s">
        <v>146</v>
      </c>
      <c r="K28">
        <v>12</v>
      </c>
      <c r="L28">
        <v>6.23</v>
      </c>
      <c r="M28" t="s">
        <v>146</v>
      </c>
      <c r="N28">
        <v>12</v>
      </c>
      <c r="O28">
        <v>1.85</v>
      </c>
      <c r="P28" t="s">
        <v>146</v>
      </c>
      <c r="Q28">
        <v>12</v>
      </c>
      <c r="R28">
        <v>6.25</v>
      </c>
    </row>
    <row r="29" spans="1:18" x14ac:dyDescent="0.25">
      <c r="A29" s="3" t="s">
        <v>22</v>
      </c>
      <c r="B29" s="3">
        <v>700</v>
      </c>
      <c r="C29">
        <v>3.39</v>
      </c>
      <c r="D29">
        <v>3.22</v>
      </c>
      <c r="E29">
        <v>6.86</v>
      </c>
      <c r="F29">
        <v>6.71</v>
      </c>
      <c r="G29">
        <v>10.18</v>
      </c>
      <c r="H29">
        <v>4.87</v>
      </c>
      <c r="J29" t="s">
        <v>146</v>
      </c>
      <c r="K29">
        <v>13</v>
      </c>
      <c r="L29">
        <v>3.95</v>
      </c>
      <c r="M29" t="s">
        <v>146</v>
      </c>
      <c r="N29">
        <v>13</v>
      </c>
      <c r="O29">
        <v>1.67</v>
      </c>
      <c r="P29" t="s">
        <v>146</v>
      </c>
      <c r="Q29">
        <v>13</v>
      </c>
      <c r="R29">
        <v>4.3</v>
      </c>
    </row>
    <row r="30" spans="1:18" x14ac:dyDescent="0.25">
      <c r="B30" s="62"/>
      <c r="C30" s="63">
        <f>AVERAGE(C17:C29)</f>
        <v>5.678461538461538</v>
      </c>
      <c r="D30" s="63">
        <f t="shared" ref="D30:H30" si="0">AVERAGE(D17:D29)</f>
        <v>2.9184615384615382</v>
      </c>
      <c r="E30" s="63">
        <f t="shared" si="0"/>
        <v>6.9846153846153847</v>
      </c>
      <c r="F30" s="63">
        <f t="shared" si="0"/>
        <v>6.5615384615384613</v>
      </c>
      <c r="G30" s="63">
        <f t="shared" si="0"/>
        <v>16.946153846153848</v>
      </c>
      <c r="H30" s="63">
        <f t="shared" si="0"/>
        <v>6.2823076923076924</v>
      </c>
    </row>
    <row r="31" spans="1:18" x14ac:dyDescent="0.25">
      <c r="A31" s="3" t="s">
        <v>10</v>
      </c>
      <c r="B31">
        <v>412</v>
      </c>
      <c r="D31">
        <v>0.7</v>
      </c>
      <c r="F31">
        <v>5.4</v>
      </c>
      <c r="H31">
        <v>3.9</v>
      </c>
      <c r="J31" t="s">
        <v>143</v>
      </c>
      <c r="K31">
        <v>1</v>
      </c>
      <c r="L31">
        <v>10.7</v>
      </c>
      <c r="M31" t="s">
        <v>143</v>
      </c>
      <c r="N31">
        <v>1</v>
      </c>
      <c r="O31">
        <v>5.0999999999999996</v>
      </c>
      <c r="P31" t="s">
        <v>143</v>
      </c>
      <c r="Q31">
        <v>1</v>
      </c>
      <c r="R31">
        <v>5.2</v>
      </c>
    </row>
    <row r="32" spans="1:18" x14ac:dyDescent="0.25">
      <c r="A32" s="3" t="s">
        <v>11</v>
      </c>
      <c r="B32">
        <v>412</v>
      </c>
      <c r="D32">
        <v>1.7</v>
      </c>
      <c r="F32">
        <v>5.0999999999999996</v>
      </c>
      <c r="H32">
        <v>7</v>
      </c>
      <c r="J32" t="s">
        <v>143</v>
      </c>
      <c r="K32">
        <v>2</v>
      </c>
      <c r="L32">
        <v>15.3</v>
      </c>
      <c r="M32" t="s">
        <v>143</v>
      </c>
      <c r="N32">
        <v>2</v>
      </c>
      <c r="O32">
        <v>6.9</v>
      </c>
      <c r="P32" t="s">
        <v>143</v>
      </c>
      <c r="Q32">
        <v>2</v>
      </c>
      <c r="R32">
        <v>5.8</v>
      </c>
    </row>
    <row r="33" spans="1:18" x14ac:dyDescent="0.25">
      <c r="A33" s="3" t="s">
        <v>12</v>
      </c>
      <c r="B33">
        <v>412</v>
      </c>
      <c r="D33">
        <v>0.7</v>
      </c>
      <c r="F33">
        <v>5.7</v>
      </c>
      <c r="H33">
        <v>2.9</v>
      </c>
      <c r="J33" t="s">
        <v>143</v>
      </c>
      <c r="K33">
        <v>3</v>
      </c>
      <c r="L33">
        <v>8</v>
      </c>
      <c r="M33" t="s">
        <v>143</v>
      </c>
      <c r="N33">
        <v>3</v>
      </c>
      <c r="O33">
        <v>5.2</v>
      </c>
      <c r="P33" t="s">
        <v>143</v>
      </c>
      <c r="Q33">
        <v>3</v>
      </c>
      <c r="R33">
        <v>5</v>
      </c>
    </row>
    <row r="34" spans="1:18" x14ac:dyDescent="0.25">
      <c r="A34" s="3" t="s">
        <v>13</v>
      </c>
      <c r="B34">
        <v>412</v>
      </c>
      <c r="D34">
        <v>2.5</v>
      </c>
      <c r="F34">
        <v>4.9000000000000004</v>
      </c>
      <c r="H34">
        <v>10.4</v>
      </c>
      <c r="J34" t="s">
        <v>143</v>
      </c>
      <c r="K34">
        <v>4</v>
      </c>
      <c r="L34">
        <v>10.7</v>
      </c>
      <c r="M34" t="s">
        <v>143</v>
      </c>
      <c r="N34">
        <v>4</v>
      </c>
      <c r="O34">
        <v>4.2</v>
      </c>
      <c r="P34" t="s">
        <v>143</v>
      </c>
      <c r="Q34">
        <v>4</v>
      </c>
      <c r="R34">
        <v>6.1</v>
      </c>
    </row>
    <row r="35" spans="1:18" x14ac:dyDescent="0.25">
      <c r="A35" s="3" t="s">
        <v>14</v>
      </c>
      <c r="B35">
        <v>412</v>
      </c>
      <c r="D35">
        <v>2.1</v>
      </c>
      <c r="F35">
        <v>4.2</v>
      </c>
      <c r="H35">
        <v>6.8</v>
      </c>
      <c r="J35" t="s">
        <v>143</v>
      </c>
      <c r="K35">
        <v>5</v>
      </c>
      <c r="L35">
        <v>10.1</v>
      </c>
      <c r="M35" t="s">
        <v>143</v>
      </c>
      <c r="N35">
        <v>5</v>
      </c>
      <c r="O35">
        <v>3.3</v>
      </c>
      <c r="P35" t="s">
        <v>143</v>
      </c>
      <c r="Q35">
        <v>5</v>
      </c>
      <c r="R35">
        <v>5.4</v>
      </c>
    </row>
    <row r="36" spans="1:18" x14ac:dyDescent="0.25">
      <c r="A36" s="3" t="s">
        <v>15</v>
      </c>
      <c r="B36">
        <v>412</v>
      </c>
      <c r="D36">
        <v>1.7</v>
      </c>
      <c r="F36">
        <v>4.5999999999999996</v>
      </c>
      <c r="H36">
        <v>7.1</v>
      </c>
      <c r="J36" t="s">
        <v>143</v>
      </c>
      <c r="K36">
        <v>6</v>
      </c>
      <c r="L36">
        <v>8.6999999999999993</v>
      </c>
      <c r="M36" t="s">
        <v>143</v>
      </c>
      <c r="N36">
        <v>6</v>
      </c>
      <c r="O36">
        <v>5</v>
      </c>
      <c r="P36" t="s">
        <v>143</v>
      </c>
      <c r="Q36">
        <v>6</v>
      </c>
      <c r="R36">
        <v>6</v>
      </c>
    </row>
    <row r="37" spans="1:18" x14ac:dyDescent="0.25">
      <c r="A37" s="3" t="s">
        <v>16</v>
      </c>
      <c r="B37">
        <v>412</v>
      </c>
      <c r="D37">
        <v>1.8</v>
      </c>
      <c r="F37">
        <v>5.2</v>
      </c>
      <c r="H37">
        <v>5.8</v>
      </c>
      <c r="J37" t="s">
        <v>143</v>
      </c>
      <c r="K37">
        <v>7</v>
      </c>
      <c r="L37">
        <v>7.5</v>
      </c>
      <c r="M37" t="s">
        <v>143</v>
      </c>
      <c r="N37">
        <v>7</v>
      </c>
      <c r="O37">
        <v>5.3</v>
      </c>
      <c r="P37" t="s">
        <v>143</v>
      </c>
      <c r="Q37">
        <v>7</v>
      </c>
      <c r="R37">
        <v>5.6</v>
      </c>
    </row>
    <row r="38" spans="1:18" x14ac:dyDescent="0.25">
      <c r="A38" s="3" t="s">
        <v>17</v>
      </c>
      <c r="B38">
        <v>412</v>
      </c>
      <c r="D38">
        <v>2</v>
      </c>
      <c r="F38">
        <v>4.5</v>
      </c>
      <c r="H38">
        <v>3.7</v>
      </c>
      <c r="J38" t="s">
        <v>143</v>
      </c>
      <c r="K38">
        <v>8</v>
      </c>
      <c r="L38">
        <v>13.4</v>
      </c>
      <c r="M38" t="s">
        <v>143</v>
      </c>
      <c r="N38">
        <v>8</v>
      </c>
      <c r="O38">
        <v>4.7</v>
      </c>
      <c r="P38" t="s">
        <v>143</v>
      </c>
      <c r="Q38">
        <v>8</v>
      </c>
      <c r="R38">
        <v>5.0999999999999996</v>
      </c>
    </row>
    <row r="39" spans="1:18" x14ac:dyDescent="0.25">
      <c r="A39" s="3" t="s">
        <v>18</v>
      </c>
      <c r="B39">
        <v>412</v>
      </c>
      <c r="D39">
        <v>2.2999999999999998</v>
      </c>
      <c r="F39">
        <v>4.5</v>
      </c>
      <c r="H39">
        <v>8.5</v>
      </c>
      <c r="J39" t="s">
        <v>143</v>
      </c>
      <c r="K39">
        <v>9</v>
      </c>
      <c r="L39">
        <v>10.7</v>
      </c>
      <c r="M39" t="s">
        <v>143</v>
      </c>
      <c r="N39">
        <v>9</v>
      </c>
      <c r="O39">
        <v>3.8</v>
      </c>
      <c r="P39" t="s">
        <v>143</v>
      </c>
      <c r="Q39">
        <v>9</v>
      </c>
      <c r="R39">
        <v>4.3</v>
      </c>
    </row>
    <row r="40" spans="1:18" x14ac:dyDescent="0.25">
      <c r="A40" s="3" t="s">
        <v>19</v>
      </c>
      <c r="B40">
        <v>412</v>
      </c>
      <c r="D40">
        <v>1.4</v>
      </c>
      <c r="F40">
        <v>3.9</v>
      </c>
      <c r="H40">
        <v>5</v>
      </c>
      <c r="J40" t="s">
        <v>143</v>
      </c>
      <c r="K40">
        <v>10</v>
      </c>
      <c r="L40">
        <v>6.8</v>
      </c>
      <c r="M40" t="s">
        <v>143</v>
      </c>
      <c r="N40">
        <v>10</v>
      </c>
      <c r="O40">
        <v>3.8</v>
      </c>
      <c r="P40" t="s">
        <v>143</v>
      </c>
      <c r="Q40">
        <v>10</v>
      </c>
      <c r="R40">
        <v>6.8</v>
      </c>
    </row>
    <row r="41" spans="1:18" x14ac:dyDescent="0.25">
      <c r="A41" s="3" t="s">
        <v>23</v>
      </c>
      <c r="B41">
        <v>412</v>
      </c>
      <c r="D41">
        <v>1.6</v>
      </c>
      <c r="F41">
        <v>4.5999999999999996</v>
      </c>
      <c r="H41">
        <v>5.3</v>
      </c>
      <c r="J41" t="s">
        <v>143</v>
      </c>
      <c r="K41">
        <v>11</v>
      </c>
      <c r="L41">
        <v>7.5</v>
      </c>
      <c r="M41" t="s">
        <v>143</v>
      </c>
      <c r="N41">
        <v>11</v>
      </c>
      <c r="O41">
        <v>3.5</v>
      </c>
      <c r="P41" t="s">
        <v>143</v>
      </c>
      <c r="Q41">
        <v>11</v>
      </c>
      <c r="R41">
        <v>4.5999999999999996</v>
      </c>
    </row>
    <row r="42" spans="1:18" x14ac:dyDescent="0.25">
      <c r="A42" s="3" t="s">
        <v>24</v>
      </c>
      <c r="B42">
        <v>412</v>
      </c>
      <c r="D42">
        <v>1.6</v>
      </c>
      <c r="F42">
        <v>3.9</v>
      </c>
      <c r="H42">
        <v>7.2</v>
      </c>
      <c r="J42" t="s">
        <v>143</v>
      </c>
      <c r="K42">
        <v>12</v>
      </c>
      <c r="L42">
        <v>7.6</v>
      </c>
      <c r="M42" t="s">
        <v>143</v>
      </c>
      <c r="N42">
        <v>12</v>
      </c>
      <c r="O42">
        <v>4</v>
      </c>
      <c r="P42" t="s">
        <v>143</v>
      </c>
      <c r="Q42">
        <v>12</v>
      </c>
      <c r="R42">
        <v>5.2</v>
      </c>
    </row>
    <row r="43" spans="1:18" x14ac:dyDescent="0.25">
      <c r="A43" s="3" t="s">
        <v>25</v>
      </c>
      <c r="B43">
        <v>412</v>
      </c>
      <c r="D43">
        <v>2.2000000000000002</v>
      </c>
      <c r="F43">
        <v>4</v>
      </c>
      <c r="H43">
        <v>5.8</v>
      </c>
      <c r="J43" t="s">
        <v>143</v>
      </c>
      <c r="K43">
        <v>13</v>
      </c>
      <c r="L43">
        <v>9.6</v>
      </c>
      <c r="M43" t="s">
        <v>143</v>
      </c>
      <c r="N43">
        <v>13</v>
      </c>
      <c r="O43">
        <v>3.1</v>
      </c>
      <c r="P43" t="s">
        <v>143</v>
      </c>
      <c r="Q43">
        <v>13</v>
      </c>
      <c r="R43">
        <v>5</v>
      </c>
    </row>
    <row r="44" spans="1:18" x14ac:dyDescent="0.25">
      <c r="A44" s="3"/>
      <c r="B44" s="62"/>
      <c r="C44" s="62" t="e">
        <f>AVERAGE(C31:C43)</f>
        <v>#DIV/0!</v>
      </c>
      <c r="D44" s="62">
        <f t="shared" ref="D44:H44" si="1">AVERAGE(D31:D43)</f>
        <v>1.7153846153846155</v>
      </c>
      <c r="E44" s="62" t="e">
        <f t="shared" si="1"/>
        <v>#DIV/0!</v>
      </c>
      <c r="F44" s="62">
        <f t="shared" si="1"/>
        <v>4.6538461538461542</v>
      </c>
      <c r="G44" s="62" t="e">
        <f t="shared" si="1"/>
        <v>#DIV/0!</v>
      </c>
      <c r="H44" s="62">
        <f t="shared" si="1"/>
        <v>6.1076923076923082</v>
      </c>
    </row>
    <row r="45" spans="1:18" x14ac:dyDescent="0.25">
      <c r="A45" s="3" t="s">
        <v>0</v>
      </c>
      <c r="B45">
        <v>412</v>
      </c>
      <c r="D45">
        <v>5.0999999999999996</v>
      </c>
      <c r="F45">
        <v>5.2</v>
      </c>
      <c r="H45">
        <v>10.7</v>
      </c>
      <c r="J45" t="s">
        <v>144</v>
      </c>
      <c r="K45">
        <v>1</v>
      </c>
      <c r="L45">
        <v>3.9</v>
      </c>
      <c r="M45" t="s">
        <v>144</v>
      </c>
      <c r="N45">
        <v>1</v>
      </c>
      <c r="O45">
        <v>0.7</v>
      </c>
      <c r="P45" t="s">
        <v>144</v>
      </c>
      <c r="Q45">
        <v>1</v>
      </c>
      <c r="R45">
        <v>5.4</v>
      </c>
    </row>
    <row r="46" spans="1:18" x14ac:dyDescent="0.25">
      <c r="A46" s="3" t="s">
        <v>1</v>
      </c>
      <c r="B46">
        <v>412</v>
      </c>
      <c r="D46">
        <v>6.9</v>
      </c>
      <c r="F46">
        <v>5.8</v>
      </c>
      <c r="H46">
        <v>15.3</v>
      </c>
      <c r="J46" t="s">
        <v>144</v>
      </c>
      <c r="K46">
        <v>2</v>
      </c>
      <c r="L46">
        <v>7</v>
      </c>
      <c r="M46" t="s">
        <v>144</v>
      </c>
      <c r="N46">
        <v>2</v>
      </c>
      <c r="O46">
        <v>1.7</v>
      </c>
      <c r="P46" t="s">
        <v>144</v>
      </c>
      <c r="Q46">
        <v>2</v>
      </c>
      <c r="R46">
        <v>5.0999999999999996</v>
      </c>
    </row>
    <row r="47" spans="1:18" x14ac:dyDescent="0.25">
      <c r="A47" s="3" t="s">
        <v>2</v>
      </c>
      <c r="B47">
        <v>412</v>
      </c>
      <c r="D47">
        <v>5.2</v>
      </c>
      <c r="F47">
        <v>5</v>
      </c>
      <c r="H47">
        <v>8</v>
      </c>
      <c r="J47" t="s">
        <v>144</v>
      </c>
      <c r="K47">
        <v>3</v>
      </c>
      <c r="L47">
        <v>2.9</v>
      </c>
      <c r="M47" t="s">
        <v>144</v>
      </c>
      <c r="N47">
        <v>3</v>
      </c>
      <c r="O47">
        <v>0.7</v>
      </c>
      <c r="P47" t="s">
        <v>144</v>
      </c>
      <c r="Q47">
        <v>3</v>
      </c>
      <c r="R47">
        <v>5.7</v>
      </c>
    </row>
    <row r="48" spans="1:18" x14ac:dyDescent="0.25">
      <c r="A48" s="3" t="s">
        <v>3</v>
      </c>
      <c r="B48">
        <v>412</v>
      </c>
      <c r="D48">
        <v>4.2</v>
      </c>
      <c r="F48">
        <v>6.1</v>
      </c>
      <c r="H48">
        <v>10.7</v>
      </c>
      <c r="J48" t="s">
        <v>144</v>
      </c>
      <c r="K48">
        <v>4</v>
      </c>
      <c r="L48">
        <v>10.4</v>
      </c>
      <c r="M48" t="s">
        <v>144</v>
      </c>
      <c r="N48">
        <v>4</v>
      </c>
      <c r="O48">
        <v>2.5</v>
      </c>
      <c r="P48" t="s">
        <v>144</v>
      </c>
      <c r="Q48">
        <v>4</v>
      </c>
      <c r="R48">
        <v>4.9000000000000004</v>
      </c>
    </row>
    <row r="49" spans="1:18" x14ac:dyDescent="0.25">
      <c r="A49" s="3" t="s">
        <v>4</v>
      </c>
      <c r="B49">
        <v>412</v>
      </c>
      <c r="D49">
        <v>3.3</v>
      </c>
      <c r="F49">
        <v>5.4</v>
      </c>
      <c r="H49">
        <v>10.1</v>
      </c>
      <c r="J49" t="s">
        <v>144</v>
      </c>
      <c r="K49">
        <v>5</v>
      </c>
      <c r="L49">
        <v>6.8</v>
      </c>
      <c r="M49" t="s">
        <v>144</v>
      </c>
      <c r="N49">
        <v>5</v>
      </c>
      <c r="O49">
        <v>2.1</v>
      </c>
      <c r="P49" t="s">
        <v>144</v>
      </c>
      <c r="Q49">
        <v>5</v>
      </c>
      <c r="R49">
        <v>4.2</v>
      </c>
    </row>
    <row r="50" spans="1:18" x14ac:dyDescent="0.25">
      <c r="A50" s="3" t="s">
        <v>5</v>
      </c>
      <c r="B50">
        <v>412</v>
      </c>
      <c r="D50">
        <v>5</v>
      </c>
      <c r="F50">
        <v>6</v>
      </c>
      <c r="H50">
        <v>8.6999999999999993</v>
      </c>
      <c r="J50" t="s">
        <v>144</v>
      </c>
      <c r="K50">
        <v>6</v>
      </c>
      <c r="L50">
        <v>7.1</v>
      </c>
      <c r="M50" t="s">
        <v>144</v>
      </c>
      <c r="N50">
        <v>6</v>
      </c>
      <c r="O50">
        <v>1.7</v>
      </c>
      <c r="P50" t="s">
        <v>144</v>
      </c>
      <c r="Q50">
        <v>6</v>
      </c>
      <c r="R50">
        <v>4.5999999999999996</v>
      </c>
    </row>
    <row r="51" spans="1:18" x14ac:dyDescent="0.25">
      <c r="A51" s="3" t="s">
        <v>6</v>
      </c>
      <c r="B51">
        <v>412</v>
      </c>
      <c r="D51">
        <v>5.3</v>
      </c>
      <c r="F51">
        <v>5.6</v>
      </c>
      <c r="H51">
        <v>7.5</v>
      </c>
      <c r="J51" t="s">
        <v>144</v>
      </c>
      <c r="K51">
        <v>7</v>
      </c>
      <c r="L51">
        <v>5.8</v>
      </c>
      <c r="M51" t="s">
        <v>144</v>
      </c>
      <c r="N51">
        <v>7</v>
      </c>
      <c r="O51">
        <v>1.8</v>
      </c>
      <c r="P51" t="s">
        <v>144</v>
      </c>
      <c r="Q51">
        <v>7</v>
      </c>
      <c r="R51">
        <v>5.2</v>
      </c>
    </row>
    <row r="52" spans="1:18" x14ac:dyDescent="0.25">
      <c r="A52" s="3" t="s">
        <v>7</v>
      </c>
      <c r="B52">
        <v>412</v>
      </c>
      <c r="D52">
        <v>4.7</v>
      </c>
      <c r="F52">
        <v>5.0999999999999996</v>
      </c>
      <c r="H52">
        <v>13.4</v>
      </c>
      <c r="J52" t="s">
        <v>144</v>
      </c>
      <c r="K52">
        <v>8</v>
      </c>
      <c r="L52">
        <v>3.7</v>
      </c>
      <c r="M52" t="s">
        <v>144</v>
      </c>
      <c r="N52">
        <v>8</v>
      </c>
      <c r="O52">
        <v>2</v>
      </c>
      <c r="P52" t="s">
        <v>144</v>
      </c>
      <c r="Q52">
        <v>8</v>
      </c>
      <c r="R52">
        <v>4.5</v>
      </c>
    </row>
    <row r="53" spans="1:18" x14ac:dyDescent="0.25">
      <c r="A53" s="3" t="s">
        <v>8</v>
      </c>
      <c r="B53">
        <v>412</v>
      </c>
      <c r="D53">
        <v>3.8</v>
      </c>
      <c r="F53">
        <v>4.3</v>
      </c>
      <c r="H53">
        <v>10.7</v>
      </c>
      <c r="J53" t="s">
        <v>144</v>
      </c>
      <c r="K53">
        <v>9</v>
      </c>
      <c r="L53">
        <v>8.5</v>
      </c>
      <c r="M53" t="s">
        <v>144</v>
      </c>
      <c r="N53">
        <v>9</v>
      </c>
      <c r="O53">
        <v>2.2999999999999998</v>
      </c>
      <c r="P53" t="s">
        <v>144</v>
      </c>
      <c r="Q53">
        <v>9</v>
      </c>
      <c r="R53">
        <v>4.5</v>
      </c>
    </row>
    <row r="54" spans="1:18" x14ac:dyDescent="0.25">
      <c r="A54" s="3" t="s">
        <v>9</v>
      </c>
      <c r="B54">
        <v>412</v>
      </c>
      <c r="D54">
        <v>3.8</v>
      </c>
      <c r="F54">
        <v>6.8</v>
      </c>
      <c r="H54">
        <v>6.8</v>
      </c>
      <c r="J54" t="s">
        <v>144</v>
      </c>
      <c r="K54">
        <v>10</v>
      </c>
      <c r="L54">
        <v>5</v>
      </c>
      <c r="M54" t="s">
        <v>144</v>
      </c>
      <c r="N54">
        <v>10</v>
      </c>
      <c r="O54">
        <v>1.4</v>
      </c>
      <c r="P54" t="s">
        <v>144</v>
      </c>
      <c r="Q54">
        <v>10</v>
      </c>
      <c r="R54">
        <v>3.9</v>
      </c>
    </row>
    <row r="55" spans="1:18" x14ac:dyDescent="0.25">
      <c r="A55" s="3" t="s">
        <v>20</v>
      </c>
      <c r="B55">
        <v>412</v>
      </c>
      <c r="D55">
        <v>3.5</v>
      </c>
      <c r="F55">
        <v>4.5999999999999996</v>
      </c>
      <c r="H55">
        <v>7.5</v>
      </c>
      <c r="J55" t="s">
        <v>144</v>
      </c>
      <c r="K55">
        <v>11</v>
      </c>
      <c r="L55">
        <v>5.3</v>
      </c>
      <c r="M55" t="s">
        <v>144</v>
      </c>
      <c r="N55">
        <v>11</v>
      </c>
      <c r="O55">
        <v>1.6</v>
      </c>
      <c r="P55" t="s">
        <v>144</v>
      </c>
      <c r="Q55">
        <v>11</v>
      </c>
      <c r="R55">
        <v>4.5999999999999996</v>
      </c>
    </row>
    <row r="56" spans="1:18" x14ac:dyDescent="0.25">
      <c r="A56" s="3" t="s">
        <v>21</v>
      </c>
      <c r="B56">
        <v>412</v>
      </c>
      <c r="D56">
        <v>4</v>
      </c>
      <c r="F56">
        <v>5.2</v>
      </c>
      <c r="H56">
        <v>7.6</v>
      </c>
      <c r="J56" t="s">
        <v>144</v>
      </c>
      <c r="K56">
        <v>12</v>
      </c>
      <c r="L56">
        <v>7.2</v>
      </c>
      <c r="M56" t="s">
        <v>144</v>
      </c>
      <c r="N56">
        <v>12</v>
      </c>
      <c r="O56">
        <v>1.6</v>
      </c>
      <c r="P56" t="s">
        <v>144</v>
      </c>
      <c r="Q56">
        <v>12</v>
      </c>
      <c r="R56">
        <v>3.9</v>
      </c>
    </row>
    <row r="57" spans="1:18" x14ac:dyDescent="0.25">
      <c r="A57" s="3" t="s">
        <v>22</v>
      </c>
      <c r="B57">
        <v>412</v>
      </c>
      <c r="D57">
        <v>3.1</v>
      </c>
      <c r="F57">
        <v>5</v>
      </c>
      <c r="H57">
        <v>9.6</v>
      </c>
      <c r="J57" t="s">
        <v>144</v>
      </c>
      <c r="K57">
        <v>13</v>
      </c>
      <c r="L57">
        <v>5.8</v>
      </c>
      <c r="M57" t="s">
        <v>144</v>
      </c>
      <c r="N57">
        <v>13</v>
      </c>
      <c r="O57">
        <v>2.2000000000000002</v>
      </c>
      <c r="P57" t="s">
        <v>144</v>
      </c>
      <c r="Q57">
        <v>13</v>
      </c>
      <c r="R57">
        <v>4</v>
      </c>
    </row>
    <row r="58" spans="1:18" x14ac:dyDescent="0.25">
      <c r="B58" s="62"/>
      <c r="C58" s="62" t="e">
        <f>AVERAGE(C45:C57)</f>
        <v>#DIV/0!</v>
      </c>
      <c r="D58" s="62">
        <f t="shared" ref="D58:H58" si="2">AVERAGE(D45:D57)</f>
        <v>4.453846153846154</v>
      </c>
      <c r="E58" s="62" t="e">
        <f t="shared" si="2"/>
        <v>#DIV/0!</v>
      </c>
      <c r="F58" s="62">
        <f t="shared" si="2"/>
        <v>5.3923076923076918</v>
      </c>
      <c r="G58" s="62" t="e">
        <f t="shared" si="2"/>
        <v>#DIV/0!</v>
      </c>
      <c r="H58" s="62">
        <f t="shared" si="2"/>
        <v>9.7384615384615376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2"/>
  <sheetViews>
    <sheetView topLeftCell="I78" zoomScale="70" zoomScaleNormal="70" workbookViewId="0">
      <selection activeCell="V58" sqref="V58:X112"/>
    </sheetView>
  </sheetViews>
  <sheetFormatPr defaultRowHeight="15" x14ac:dyDescent="0.25"/>
  <cols>
    <col min="3" max="3" width="11.7109375" bestFit="1" customWidth="1"/>
    <col min="4" max="4" width="19.7109375" bestFit="1" customWidth="1"/>
    <col min="5" max="5" width="9.5703125" bestFit="1" customWidth="1"/>
    <col min="6" max="6" width="12.85546875" bestFit="1" customWidth="1"/>
    <col min="7" max="7" width="21" bestFit="1" customWidth="1"/>
    <col min="8" max="8" width="5.85546875" bestFit="1" customWidth="1"/>
    <col min="9" max="9" width="11.42578125" bestFit="1" customWidth="1"/>
    <col min="10" max="10" width="16.42578125" bestFit="1" customWidth="1"/>
    <col min="12" max="12" width="12.85546875" bestFit="1" customWidth="1"/>
    <col min="13" max="13" width="19.5703125" bestFit="1" customWidth="1"/>
    <col min="15" max="15" width="12.85546875" bestFit="1" customWidth="1"/>
    <col min="16" max="16" width="11.42578125" bestFit="1" customWidth="1"/>
    <col min="17" max="17" width="12.85546875" bestFit="1" customWidth="1"/>
    <col min="18" max="18" width="21.5703125" customWidth="1"/>
    <col min="19" max="19" width="18.140625" bestFit="1" customWidth="1"/>
    <col min="20" max="20" width="14.85546875" customWidth="1"/>
    <col min="21" max="21" width="16.42578125" bestFit="1" customWidth="1"/>
    <col min="22" max="22" width="21.140625" bestFit="1" customWidth="1"/>
  </cols>
  <sheetData>
    <row r="1" spans="1:26" ht="15.75" thickBot="1" x14ac:dyDescent="0.3">
      <c r="R1" t="s">
        <v>149</v>
      </c>
      <c r="U1" t="s">
        <v>150</v>
      </c>
      <c r="X1" t="s">
        <v>49</v>
      </c>
    </row>
    <row r="2" spans="1:26" x14ac:dyDescent="0.25">
      <c r="C2" s="46" t="s">
        <v>51</v>
      </c>
      <c r="D2" s="47" t="s">
        <v>58</v>
      </c>
      <c r="E2" s="48" t="s">
        <v>100</v>
      </c>
      <c r="F2" s="46" t="s">
        <v>56</v>
      </c>
      <c r="G2" s="47" t="s">
        <v>57</v>
      </c>
      <c r="H2" s="48" t="s">
        <v>100</v>
      </c>
      <c r="I2" s="46" t="s">
        <v>53</v>
      </c>
      <c r="J2" s="47" t="s">
        <v>52</v>
      </c>
      <c r="K2" s="48" t="s">
        <v>100</v>
      </c>
      <c r="L2" s="46" t="s">
        <v>97</v>
      </c>
      <c r="M2" s="47" t="s">
        <v>98</v>
      </c>
      <c r="N2" s="47" t="s">
        <v>100</v>
      </c>
      <c r="O2" s="4"/>
      <c r="P2" t="s">
        <v>139</v>
      </c>
      <c r="Q2">
        <v>1</v>
      </c>
      <c r="R2" s="49">
        <v>21</v>
      </c>
      <c r="S2" t="s">
        <v>139</v>
      </c>
      <c r="T2">
        <v>1</v>
      </c>
      <c r="U2" s="4">
        <v>4.78</v>
      </c>
      <c r="V2" t="s">
        <v>139</v>
      </c>
      <c r="W2">
        <v>1</v>
      </c>
      <c r="X2" s="50">
        <v>10</v>
      </c>
    </row>
    <row r="3" spans="1:26" x14ac:dyDescent="0.25">
      <c r="A3" t="s">
        <v>54</v>
      </c>
      <c r="B3">
        <v>1</v>
      </c>
      <c r="C3" s="49">
        <v>25</v>
      </c>
      <c r="D3" s="4">
        <v>5.63</v>
      </c>
      <c r="E3" s="50">
        <v>11</v>
      </c>
      <c r="F3" s="49">
        <v>33</v>
      </c>
      <c r="G3" s="4">
        <v>4.97</v>
      </c>
      <c r="H3" s="50">
        <v>15</v>
      </c>
      <c r="I3" s="49">
        <v>21</v>
      </c>
      <c r="J3" s="4">
        <v>4.78</v>
      </c>
      <c r="K3" s="50">
        <v>10</v>
      </c>
      <c r="L3" s="49">
        <v>18</v>
      </c>
      <c r="M3" s="4">
        <v>3.2</v>
      </c>
      <c r="N3" s="4">
        <v>11</v>
      </c>
      <c r="O3" s="4"/>
      <c r="P3" t="s">
        <v>139</v>
      </c>
      <c r="Q3">
        <v>2</v>
      </c>
      <c r="R3" s="49">
        <v>25</v>
      </c>
      <c r="S3" t="s">
        <v>139</v>
      </c>
      <c r="T3">
        <v>2</v>
      </c>
      <c r="U3" s="4">
        <v>3.78</v>
      </c>
      <c r="V3" t="s">
        <v>139</v>
      </c>
      <c r="W3">
        <v>2</v>
      </c>
      <c r="X3" s="50">
        <v>15</v>
      </c>
    </row>
    <row r="4" spans="1:26" x14ac:dyDescent="0.25">
      <c r="B4">
        <v>2</v>
      </c>
      <c r="C4" s="49">
        <v>31</v>
      </c>
      <c r="D4" s="4">
        <v>4.8499999999999996</v>
      </c>
      <c r="E4" s="50">
        <v>15</v>
      </c>
      <c r="F4" s="49">
        <v>35</v>
      </c>
      <c r="G4" s="4">
        <v>3.64</v>
      </c>
      <c r="H4" s="50">
        <v>18</v>
      </c>
      <c r="I4" s="49">
        <v>25</v>
      </c>
      <c r="J4" s="4">
        <v>3.78</v>
      </c>
      <c r="K4" s="50">
        <v>15</v>
      </c>
      <c r="L4" s="49">
        <v>23</v>
      </c>
      <c r="M4" s="4">
        <v>3.6</v>
      </c>
      <c r="N4" s="4">
        <v>13</v>
      </c>
      <c r="O4" s="4"/>
      <c r="P4" t="s">
        <v>139</v>
      </c>
      <c r="Q4">
        <v>3</v>
      </c>
      <c r="R4" s="49">
        <v>24</v>
      </c>
      <c r="S4" t="s">
        <v>139</v>
      </c>
      <c r="T4">
        <v>3</v>
      </c>
      <c r="U4" s="4">
        <v>4.9800000000000004</v>
      </c>
      <c r="V4" t="s">
        <v>139</v>
      </c>
      <c r="W4">
        <v>3</v>
      </c>
      <c r="X4" s="50">
        <v>12</v>
      </c>
    </row>
    <row r="5" spans="1:26" x14ac:dyDescent="0.25">
      <c r="B5">
        <v>3</v>
      </c>
      <c r="C5" s="49">
        <v>29</v>
      </c>
      <c r="D5" s="4">
        <v>3.95</v>
      </c>
      <c r="E5" s="50">
        <v>12</v>
      </c>
      <c r="F5" s="49">
        <v>19</v>
      </c>
      <c r="G5" s="4">
        <v>3.85</v>
      </c>
      <c r="H5" s="50">
        <v>10</v>
      </c>
      <c r="I5" s="49">
        <v>24</v>
      </c>
      <c r="J5" s="4">
        <v>4.9800000000000004</v>
      </c>
      <c r="K5" s="50">
        <v>12</v>
      </c>
      <c r="L5" s="49">
        <v>19</v>
      </c>
      <c r="M5" s="4">
        <v>3.2</v>
      </c>
      <c r="N5" s="4">
        <v>9</v>
      </c>
      <c r="O5" s="4"/>
      <c r="P5" t="s">
        <v>139</v>
      </c>
      <c r="Q5">
        <v>4</v>
      </c>
      <c r="R5" s="49">
        <v>26</v>
      </c>
      <c r="S5" t="s">
        <v>139</v>
      </c>
      <c r="T5">
        <v>4</v>
      </c>
      <c r="U5" s="4">
        <v>5.69</v>
      </c>
      <c r="V5" t="s">
        <v>139</v>
      </c>
      <c r="W5">
        <v>4</v>
      </c>
      <c r="X5" s="50">
        <v>13</v>
      </c>
    </row>
    <row r="6" spans="1:26" x14ac:dyDescent="0.25">
      <c r="B6">
        <v>4</v>
      </c>
      <c r="C6" s="49">
        <v>27</v>
      </c>
      <c r="D6" s="4">
        <v>3.94</v>
      </c>
      <c r="E6" s="50">
        <v>15</v>
      </c>
      <c r="F6" s="49">
        <v>32</v>
      </c>
      <c r="G6" s="4">
        <v>3.58</v>
      </c>
      <c r="H6" s="50">
        <v>16</v>
      </c>
      <c r="I6" s="67">
        <v>26</v>
      </c>
      <c r="J6" s="4">
        <v>5.69</v>
      </c>
      <c r="K6" s="50">
        <v>13</v>
      </c>
      <c r="L6" s="49">
        <v>23</v>
      </c>
      <c r="M6" s="4">
        <v>3.2</v>
      </c>
      <c r="N6" s="4">
        <v>15</v>
      </c>
      <c r="O6" s="4"/>
      <c r="P6" t="s">
        <v>139</v>
      </c>
      <c r="Q6">
        <v>5</v>
      </c>
      <c r="R6" s="49">
        <v>27</v>
      </c>
      <c r="S6" t="s">
        <v>139</v>
      </c>
      <c r="T6">
        <v>5</v>
      </c>
      <c r="U6" s="4">
        <v>5.76</v>
      </c>
      <c r="V6" t="s">
        <v>139</v>
      </c>
      <c r="W6">
        <v>5</v>
      </c>
      <c r="X6" s="50">
        <v>13</v>
      </c>
    </row>
    <row r="7" spans="1:26" x14ac:dyDescent="0.25">
      <c r="B7">
        <v>5</v>
      </c>
      <c r="C7" s="49">
        <v>22</v>
      </c>
      <c r="D7" s="4">
        <v>4.9400000000000004</v>
      </c>
      <c r="E7" s="50">
        <v>10</v>
      </c>
      <c r="F7" s="49">
        <v>23</v>
      </c>
      <c r="G7" s="4">
        <v>3.33</v>
      </c>
      <c r="H7" s="50">
        <v>14</v>
      </c>
      <c r="I7" s="49">
        <v>27</v>
      </c>
      <c r="J7" s="4">
        <v>5.76</v>
      </c>
      <c r="K7" s="50">
        <v>13</v>
      </c>
      <c r="L7" s="49">
        <v>21</v>
      </c>
      <c r="M7" s="4">
        <v>3.9</v>
      </c>
      <c r="N7" s="4">
        <v>13</v>
      </c>
      <c r="O7" s="4"/>
      <c r="P7" t="s">
        <v>139</v>
      </c>
      <c r="Q7">
        <v>6</v>
      </c>
      <c r="R7" s="49">
        <v>26</v>
      </c>
      <c r="S7" t="s">
        <v>139</v>
      </c>
      <c r="T7">
        <v>6</v>
      </c>
      <c r="U7" s="4">
        <v>4.28</v>
      </c>
      <c r="V7" t="s">
        <v>139</v>
      </c>
      <c r="W7">
        <v>6</v>
      </c>
      <c r="X7" s="50">
        <v>12</v>
      </c>
    </row>
    <row r="8" spans="1:26" x14ac:dyDescent="0.25">
      <c r="B8">
        <v>6</v>
      </c>
      <c r="C8" s="49">
        <v>24</v>
      </c>
      <c r="D8" s="4">
        <v>3.54</v>
      </c>
      <c r="E8" s="50">
        <v>11</v>
      </c>
      <c r="F8" s="49">
        <v>33</v>
      </c>
      <c r="G8" s="4">
        <v>3.59</v>
      </c>
      <c r="H8" s="50">
        <v>13</v>
      </c>
      <c r="I8" s="49">
        <v>26</v>
      </c>
      <c r="J8" s="4">
        <v>4.28</v>
      </c>
      <c r="K8" s="50">
        <v>12</v>
      </c>
      <c r="L8" s="49">
        <v>28</v>
      </c>
      <c r="M8" s="4">
        <v>3.1</v>
      </c>
      <c r="N8" s="4">
        <v>16</v>
      </c>
      <c r="O8" s="4"/>
      <c r="P8" t="s">
        <v>139</v>
      </c>
      <c r="Q8">
        <v>7</v>
      </c>
      <c r="R8" s="49">
        <v>28</v>
      </c>
      <c r="S8" t="s">
        <v>139</v>
      </c>
      <c r="T8">
        <v>7</v>
      </c>
      <c r="U8" s="4">
        <v>4.01</v>
      </c>
      <c r="V8" t="s">
        <v>139</v>
      </c>
      <c r="W8">
        <v>7</v>
      </c>
      <c r="X8" s="50">
        <v>15</v>
      </c>
    </row>
    <row r="9" spans="1:26" x14ac:dyDescent="0.25">
      <c r="B9">
        <v>7</v>
      </c>
      <c r="C9" s="49">
        <v>25</v>
      </c>
      <c r="D9" s="4">
        <v>3.7</v>
      </c>
      <c r="E9" s="50">
        <v>11</v>
      </c>
      <c r="F9" s="49">
        <v>31</v>
      </c>
      <c r="G9" s="4">
        <v>3.71</v>
      </c>
      <c r="H9" s="50">
        <v>16</v>
      </c>
      <c r="I9" s="49">
        <v>28</v>
      </c>
      <c r="J9" s="4">
        <v>4.01</v>
      </c>
      <c r="K9" s="50">
        <v>15</v>
      </c>
      <c r="L9" s="49">
        <v>22</v>
      </c>
      <c r="M9" s="4">
        <v>3.8</v>
      </c>
      <c r="N9" s="4">
        <v>14</v>
      </c>
      <c r="O9" s="4"/>
      <c r="P9" t="s">
        <v>139</v>
      </c>
      <c r="Q9">
        <v>8</v>
      </c>
      <c r="R9" s="49">
        <v>25</v>
      </c>
      <c r="S9" t="s">
        <v>139</v>
      </c>
      <c r="T9">
        <v>8</v>
      </c>
      <c r="U9" s="4">
        <v>4.1399999999999997</v>
      </c>
      <c r="V9" t="s">
        <v>139</v>
      </c>
      <c r="W9">
        <v>8</v>
      </c>
      <c r="X9" s="50">
        <v>12</v>
      </c>
    </row>
    <row r="10" spans="1:26" x14ac:dyDescent="0.25">
      <c r="B10">
        <v>8</v>
      </c>
      <c r="C10" s="49">
        <v>28</v>
      </c>
      <c r="D10" s="4">
        <v>4.93</v>
      </c>
      <c r="E10" s="50">
        <v>13</v>
      </c>
      <c r="F10" s="49">
        <v>28</v>
      </c>
      <c r="G10" s="4">
        <v>4.53</v>
      </c>
      <c r="H10" s="50">
        <v>14</v>
      </c>
      <c r="I10" s="49">
        <v>25</v>
      </c>
      <c r="J10" s="4">
        <v>4.1399999999999997</v>
      </c>
      <c r="K10" s="50">
        <v>12</v>
      </c>
      <c r="L10" s="49">
        <v>19</v>
      </c>
      <c r="M10" s="4">
        <v>2.9</v>
      </c>
      <c r="N10" s="4">
        <v>13</v>
      </c>
      <c r="O10" s="4"/>
      <c r="P10" t="s">
        <v>139</v>
      </c>
      <c r="Q10">
        <v>9</v>
      </c>
      <c r="R10" s="49">
        <v>24</v>
      </c>
      <c r="S10" t="s">
        <v>139</v>
      </c>
      <c r="T10">
        <v>9</v>
      </c>
      <c r="U10" s="4">
        <v>4.29</v>
      </c>
      <c r="V10" t="s">
        <v>139</v>
      </c>
      <c r="W10">
        <v>9</v>
      </c>
      <c r="X10" s="50">
        <v>11</v>
      </c>
      <c r="Z10" t="s">
        <v>151</v>
      </c>
    </row>
    <row r="11" spans="1:26" x14ac:dyDescent="0.25">
      <c r="B11">
        <v>9</v>
      </c>
      <c r="C11" s="49">
        <v>22</v>
      </c>
      <c r="D11" s="66">
        <v>3.73</v>
      </c>
      <c r="E11" s="50">
        <v>12</v>
      </c>
      <c r="F11" s="49">
        <v>34</v>
      </c>
      <c r="G11" s="4">
        <v>3.72</v>
      </c>
      <c r="H11" s="50">
        <v>17</v>
      </c>
      <c r="I11" s="49">
        <v>24</v>
      </c>
      <c r="J11" s="4">
        <v>4.29</v>
      </c>
      <c r="K11" s="50">
        <v>11</v>
      </c>
      <c r="L11" s="49">
        <v>19</v>
      </c>
      <c r="M11" s="4">
        <v>2.7</v>
      </c>
      <c r="N11" s="4">
        <v>11</v>
      </c>
      <c r="O11" s="4"/>
      <c r="P11" t="s">
        <v>139</v>
      </c>
      <c r="Q11">
        <v>10</v>
      </c>
      <c r="R11" s="49">
        <v>29</v>
      </c>
      <c r="S11" t="s">
        <v>139</v>
      </c>
      <c r="T11">
        <v>10</v>
      </c>
      <c r="U11" s="4">
        <v>4.4400000000000004</v>
      </c>
      <c r="V11" t="s">
        <v>139</v>
      </c>
      <c r="W11">
        <v>10</v>
      </c>
      <c r="X11" s="50">
        <v>15</v>
      </c>
    </row>
    <row r="12" spans="1:26" x14ac:dyDescent="0.25">
      <c r="B12">
        <v>10</v>
      </c>
      <c r="C12" s="49">
        <v>21</v>
      </c>
      <c r="D12" s="4">
        <v>3.74</v>
      </c>
      <c r="E12" s="50">
        <v>10</v>
      </c>
      <c r="F12" s="49">
        <v>24</v>
      </c>
      <c r="G12" s="4">
        <v>3.8</v>
      </c>
      <c r="H12" s="50">
        <v>11</v>
      </c>
      <c r="I12" s="49">
        <v>29</v>
      </c>
      <c r="J12" s="4">
        <v>4.4400000000000004</v>
      </c>
      <c r="K12" s="50">
        <v>15</v>
      </c>
      <c r="L12" s="49">
        <v>27</v>
      </c>
      <c r="M12" s="4">
        <v>4.5</v>
      </c>
      <c r="N12" s="4">
        <v>14</v>
      </c>
      <c r="O12" s="4"/>
      <c r="P12" t="s">
        <v>139</v>
      </c>
      <c r="Q12">
        <v>11</v>
      </c>
      <c r="R12" s="49">
        <v>24</v>
      </c>
      <c r="S12" t="s">
        <v>139</v>
      </c>
      <c r="T12">
        <v>11</v>
      </c>
      <c r="U12" s="4">
        <v>3.17</v>
      </c>
      <c r="V12" t="s">
        <v>139</v>
      </c>
      <c r="W12">
        <v>11</v>
      </c>
      <c r="X12" s="50">
        <v>13</v>
      </c>
    </row>
    <row r="13" spans="1:26" x14ac:dyDescent="0.25">
      <c r="B13">
        <v>11</v>
      </c>
      <c r="C13" s="49">
        <v>32</v>
      </c>
      <c r="D13" s="4">
        <v>3.99</v>
      </c>
      <c r="E13" s="50">
        <v>15</v>
      </c>
      <c r="F13" s="49">
        <v>33</v>
      </c>
      <c r="G13" s="4">
        <v>3.89</v>
      </c>
      <c r="H13" s="50">
        <v>20</v>
      </c>
      <c r="I13" s="49">
        <v>24</v>
      </c>
      <c r="J13" s="4">
        <v>3.17</v>
      </c>
      <c r="K13" s="50">
        <v>13</v>
      </c>
      <c r="L13" s="49">
        <v>19</v>
      </c>
      <c r="M13" s="4">
        <v>2.9</v>
      </c>
      <c r="N13" s="4">
        <v>10</v>
      </c>
      <c r="O13" s="4"/>
      <c r="P13" t="s">
        <v>139</v>
      </c>
      <c r="Q13">
        <v>12</v>
      </c>
      <c r="R13" s="49">
        <v>19</v>
      </c>
      <c r="S13" t="s">
        <v>139</v>
      </c>
      <c r="T13">
        <v>12</v>
      </c>
      <c r="U13" s="4">
        <v>3.52</v>
      </c>
      <c r="V13" t="s">
        <v>139</v>
      </c>
      <c r="W13">
        <v>12</v>
      </c>
      <c r="X13" s="50">
        <v>9</v>
      </c>
    </row>
    <row r="14" spans="1:26" x14ac:dyDescent="0.25">
      <c r="B14">
        <v>12</v>
      </c>
      <c r="C14" s="49">
        <v>28</v>
      </c>
      <c r="D14" s="4">
        <v>5.08</v>
      </c>
      <c r="E14" s="50">
        <v>14</v>
      </c>
      <c r="F14" s="49">
        <v>33</v>
      </c>
      <c r="G14" s="4">
        <v>4.78</v>
      </c>
      <c r="H14" s="50">
        <v>15</v>
      </c>
      <c r="I14" s="49">
        <v>19</v>
      </c>
      <c r="J14" s="4">
        <v>3.52</v>
      </c>
      <c r="K14" s="50">
        <v>9</v>
      </c>
      <c r="L14" s="49">
        <v>24</v>
      </c>
      <c r="M14" s="4">
        <v>3.3</v>
      </c>
      <c r="N14" s="4">
        <v>13</v>
      </c>
      <c r="O14" s="4"/>
      <c r="P14" t="s">
        <v>139</v>
      </c>
      <c r="Q14">
        <v>13</v>
      </c>
      <c r="R14" s="49">
        <v>21</v>
      </c>
      <c r="S14" t="s">
        <v>139</v>
      </c>
      <c r="T14">
        <v>13</v>
      </c>
      <c r="U14" s="4">
        <v>4.76</v>
      </c>
      <c r="V14" t="s">
        <v>139</v>
      </c>
      <c r="W14">
        <v>13</v>
      </c>
      <c r="X14" s="50">
        <v>9</v>
      </c>
    </row>
    <row r="15" spans="1:26" x14ac:dyDescent="0.25">
      <c r="B15">
        <v>13</v>
      </c>
      <c r="C15" s="49">
        <v>32</v>
      </c>
      <c r="D15" s="4">
        <v>4.9800000000000004</v>
      </c>
      <c r="E15" s="50">
        <v>14</v>
      </c>
      <c r="F15" s="49">
        <v>33</v>
      </c>
      <c r="G15" s="4">
        <v>3.91</v>
      </c>
      <c r="H15" s="50">
        <v>17</v>
      </c>
      <c r="I15" s="49">
        <v>21</v>
      </c>
      <c r="J15" s="4">
        <v>4.76</v>
      </c>
      <c r="K15" s="50">
        <v>9</v>
      </c>
      <c r="L15" s="49">
        <v>22</v>
      </c>
      <c r="M15" s="4">
        <v>2.8</v>
      </c>
      <c r="N15" s="50">
        <v>16</v>
      </c>
    </row>
    <row r="16" spans="1:26" ht="15.75" thickBot="1" x14ac:dyDescent="0.3">
      <c r="B16" t="s">
        <v>59</v>
      </c>
      <c r="C16" s="51"/>
      <c r="D16" s="38"/>
      <c r="E16" s="52" t="e">
        <f>au</f>
        <v>#NAME?</v>
      </c>
      <c r="F16" s="51"/>
      <c r="G16" s="38"/>
      <c r="H16" s="52"/>
      <c r="I16" s="51"/>
      <c r="J16" s="38"/>
      <c r="K16" s="52"/>
      <c r="L16" s="51"/>
      <c r="M16" s="38"/>
      <c r="N16" s="54"/>
      <c r="P16" t="s">
        <v>140</v>
      </c>
      <c r="Q16">
        <v>1</v>
      </c>
      <c r="R16" s="49">
        <v>5</v>
      </c>
      <c r="S16" t="s">
        <v>140</v>
      </c>
      <c r="T16">
        <v>1</v>
      </c>
      <c r="U16" s="4">
        <v>0.56000000000000005</v>
      </c>
      <c r="V16" t="s">
        <v>140</v>
      </c>
      <c r="W16">
        <v>1</v>
      </c>
      <c r="X16" s="50">
        <v>3</v>
      </c>
    </row>
    <row r="17" spans="1:24" ht="15.75" thickTop="1" x14ac:dyDescent="0.25">
      <c r="B17" s="3"/>
      <c r="C17" s="53"/>
      <c r="D17" s="2"/>
      <c r="E17" s="54"/>
      <c r="F17" s="53"/>
      <c r="G17" s="2"/>
      <c r="H17" s="54"/>
      <c r="I17" s="53"/>
      <c r="J17" s="2"/>
      <c r="K17" s="54"/>
      <c r="L17" s="49"/>
      <c r="M17" s="4"/>
      <c r="N17" s="50"/>
      <c r="P17" t="s">
        <v>140</v>
      </c>
      <c r="Q17">
        <v>2</v>
      </c>
      <c r="R17" s="49">
        <v>10</v>
      </c>
      <c r="S17" t="s">
        <v>140</v>
      </c>
      <c r="T17">
        <v>2</v>
      </c>
      <c r="U17" s="4">
        <v>1.6</v>
      </c>
      <c r="V17" t="s">
        <v>140</v>
      </c>
      <c r="W17">
        <v>2</v>
      </c>
      <c r="X17" s="50">
        <v>7</v>
      </c>
    </row>
    <row r="18" spans="1:24" x14ac:dyDescent="0.25">
      <c r="A18" t="s">
        <v>55</v>
      </c>
      <c r="B18">
        <v>1</v>
      </c>
      <c r="C18" s="49">
        <v>12</v>
      </c>
      <c r="D18" s="4">
        <v>1.89</v>
      </c>
      <c r="E18" s="50">
        <v>7</v>
      </c>
      <c r="F18" s="53">
        <v>22</v>
      </c>
      <c r="G18" s="4">
        <v>3.92</v>
      </c>
      <c r="H18" s="50">
        <v>13</v>
      </c>
      <c r="I18" s="49">
        <v>5</v>
      </c>
      <c r="J18" s="4">
        <v>0.56000000000000005</v>
      </c>
      <c r="K18" s="50">
        <v>3</v>
      </c>
      <c r="L18" s="49">
        <v>20</v>
      </c>
      <c r="M18" s="4">
        <v>2.2000000000000002</v>
      </c>
      <c r="N18" s="50">
        <v>10</v>
      </c>
      <c r="P18" t="s">
        <v>140</v>
      </c>
      <c r="Q18">
        <v>3</v>
      </c>
      <c r="R18" s="49">
        <v>7</v>
      </c>
      <c r="S18" t="s">
        <v>140</v>
      </c>
      <c r="T18">
        <v>3</v>
      </c>
      <c r="U18" s="4">
        <v>0.93</v>
      </c>
      <c r="V18" t="s">
        <v>140</v>
      </c>
      <c r="W18">
        <v>3</v>
      </c>
      <c r="X18" s="50">
        <v>5</v>
      </c>
    </row>
    <row r="19" spans="1:24" x14ac:dyDescent="0.25">
      <c r="B19">
        <v>2</v>
      </c>
      <c r="C19" s="49">
        <v>7</v>
      </c>
      <c r="D19" s="66">
        <v>1.29</v>
      </c>
      <c r="E19" s="50">
        <v>5</v>
      </c>
      <c r="F19" s="53">
        <v>23</v>
      </c>
      <c r="G19" s="4">
        <v>2.54</v>
      </c>
      <c r="H19" s="50">
        <v>15</v>
      </c>
      <c r="I19" s="67">
        <v>10</v>
      </c>
      <c r="J19" s="4">
        <v>1.6</v>
      </c>
      <c r="K19" s="50">
        <v>7</v>
      </c>
      <c r="L19" s="49">
        <v>19</v>
      </c>
      <c r="M19" s="4">
        <v>3.3</v>
      </c>
      <c r="N19" s="50">
        <v>12</v>
      </c>
      <c r="P19" t="s">
        <v>140</v>
      </c>
      <c r="Q19">
        <v>4</v>
      </c>
      <c r="R19" s="49">
        <v>10</v>
      </c>
      <c r="S19" t="s">
        <v>140</v>
      </c>
      <c r="T19">
        <v>4</v>
      </c>
      <c r="U19" s="4">
        <v>1.83</v>
      </c>
      <c r="V19" t="s">
        <v>140</v>
      </c>
      <c r="W19">
        <v>4</v>
      </c>
      <c r="X19" s="50">
        <v>6</v>
      </c>
    </row>
    <row r="20" spans="1:24" x14ac:dyDescent="0.25">
      <c r="B20">
        <v>3</v>
      </c>
      <c r="C20" s="49">
        <v>6</v>
      </c>
      <c r="D20" s="4">
        <v>0.89</v>
      </c>
      <c r="E20" s="50">
        <v>3</v>
      </c>
      <c r="F20" s="53">
        <v>22</v>
      </c>
      <c r="G20" s="4">
        <v>3.93</v>
      </c>
      <c r="H20" s="50">
        <v>13</v>
      </c>
      <c r="I20" s="49">
        <v>7</v>
      </c>
      <c r="J20" s="4">
        <v>0.93</v>
      </c>
      <c r="K20" s="50">
        <v>5</v>
      </c>
      <c r="L20" s="49">
        <v>22</v>
      </c>
      <c r="M20" s="4">
        <v>3.7</v>
      </c>
      <c r="N20" s="50">
        <v>15</v>
      </c>
      <c r="P20" t="s">
        <v>140</v>
      </c>
      <c r="Q20">
        <v>5</v>
      </c>
      <c r="R20" s="49">
        <v>11</v>
      </c>
      <c r="S20" t="s">
        <v>140</v>
      </c>
      <c r="T20">
        <v>5</v>
      </c>
      <c r="U20" s="4">
        <v>1.94</v>
      </c>
      <c r="V20" t="s">
        <v>140</v>
      </c>
      <c r="W20">
        <v>5</v>
      </c>
      <c r="X20" s="50">
        <v>6</v>
      </c>
    </row>
    <row r="21" spans="1:24" x14ac:dyDescent="0.25">
      <c r="B21">
        <v>4</v>
      </c>
      <c r="C21" s="49">
        <v>16</v>
      </c>
      <c r="D21" s="4">
        <v>2.69</v>
      </c>
      <c r="E21" s="50">
        <v>11</v>
      </c>
      <c r="F21" s="53">
        <v>21</v>
      </c>
      <c r="G21" s="4">
        <v>1.84</v>
      </c>
      <c r="H21" s="50">
        <v>12</v>
      </c>
      <c r="I21" s="49">
        <v>10</v>
      </c>
      <c r="J21" s="4">
        <v>1.83</v>
      </c>
      <c r="K21" s="50">
        <v>6</v>
      </c>
      <c r="L21" s="49">
        <v>19</v>
      </c>
      <c r="M21" s="4">
        <v>3</v>
      </c>
      <c r="N21" s="50">
        <v>13</v>
      </c>
      <c r="P21" t="s">
        <v>140</v>
      </c>
      <c r="Q21">
        <v>6</v>
      </c>
      <c r="R21" s="49">
        <v>8</v>
      </c>
      <c r="S21" t="s">
        <v>140</v>
      </c>
      <c r="T21">
        <v>6</v>
      </c>
      <c r="U21" s="4">
        <v>1.1299999999999999</v>
      </c>
      <c r="V21" t="s">
        <v>140</v>
      </c>
      <c r="W21">
        <v>6</v>
      </c>
      <c r="X21" s="50">
        <v>4</v>
      </c>
    </row>
    <row r="22" spans="1:24" x14ac:dyDescent="0.25">
      <c r="B22">
        <v>5</v>
      </c>
      <c r="C22" s="49">
        <v>5</v>
      </c>
      <c r="D22" s="4">
        <v>0.65</v>
      </c>
      <c r="E22" s="50">
        <v>4</v>
      </c>
      <c r="F22" s="53">
        <v>21</v>
      </c>
      <c r="G22" s="4">
        <v>3.68</v>
      </c>
      <c r="H22" s="50">
        <v>12</v>
      </c>
      <c r="I22" s="49">
        <v>11</v>
      </c>
      <c r="J22" s="4">
        <v>1.94</v>
      </c>
      <c r="K22" s="50">
        <v>6</v>
      </c>
      <c r="L22" s="49">
        <v>20</v>
      </c>
      <c r="M22" s="4">
        <v>2.6</v>
      </c>
      <c r="N22" s="50">
        <v>11</v>
      </c>
      <c r="P22" t="s">
        <v>140</v>
      </c>
      <c r="Q22">
        <v>7</v>
      </c>
      <c r="R22" s="49">
        <v>9</v>
      </c>
      <c r="S22" t="s">
        <v>140</v>
      </c>
      <c r="T22">
        <v>7</v>
      </c>
      <c r="U22" s="4">
        <v>1.78</v>
      </c>
      <c r="V22" t="s">
        <v>140</v>
      </c>
      <c r="W22">
        <v>7</v>
      </c>
      <c r="X22" s="50">
        <v>5</v>
      </c>
    </row>
    <row r="23" spans="1:24" x14ac:dyDescent="0.25">
      <c r="B23">
        <v>6</v>
      </c>
      <c r="C23" s="49">
        <v>11</v>
      </c>
      <c r="D23" s="4">
        <v>2.08</v>
      </c>
      <c r="E23" s="50">
        <v>8</v>
      </c>
      <c r="F23" s="53">
        <v>24</v>
      </c>
      <c r="G23" s="4">
        <v>2.93</v>
      </c>
      <c r="H23" s="50">
        <v>13</v>
      </c>
      <c r="I23" s="49">
        <v>8</v>
      </c>
      <c r="J23" s="4">
        <v>1.1299999999999999</v>
      </c>
      <c r="K23" s="50">
        <v>4</v>
      </c>
      <c r="L23" s="49">
        <v>20</v>
      </c>
      <c r="M23" s="4">
        <v>2.4</v>
      </c>
      <c r="N23" s="50">
        <v>13</v>
      </c>
      <c r="P23" t="s">
        <v>140</v>
      </c>
      <c r="Q23">
        <v>8</v>
      </c>
      <c r="R23" s="49">
        <v>14</v>
      </c>
      <c r="S23" t="s">
        <v>140</v>
      </c>
      <c r="T23">
        <v>8</v>
      </c>
      <c r="U23" s="4">
        <v>2.41</v>
      </c>
      <c r="V23" t="s">
        <v>140</v>
      </c>
      <c r="W23">
        <v>8</v>
      </c>
      <c r="X23" s="50">
        <v>8</v>
      </c>
    </row>
    <row r="24" spans="1:24" x14ac:dyDescent="0.25">
      <c r="B24">
        <v>7</v>
      </c>
      <c r="C24" s="49">
        <v>4</v>
      </c>
      <c r="D24" s="4">
        <v>1.7</v>
      </c>
      <c r="E24" s="50">
        <v>4</v>
      </c>
      <c r="F24" s="53">
        <v>26</v>
      </c>
      <c r="G24" s="4">
        <v>3.95</v>
      </c>
      <c r="H24" s="50">
        <v>12</v>
      </c>
      <c r="I24" s="49">
        <v>9</v>
      </c>
      <c r="J24" s="4">
        <v>1.78</v>
      </c>
      <c r="K24" s="50">
        <v>5</v>
      </c>
      <c r="L24" s="49">
        <v>27</v>
      </c>
      <c r="M24" s="4">
        <v>3.4</v>
      </c>
      <c r="N24" s="50">
        <v>15</v>
      </c>
      <c r="P24" t="s">
        <v>140</v>
      </c>
      <c r="Q24">
        <v>9</v>
      </c>
      <c r="R24" s="49">
        <v>8</v>
      </c>
      <c r="S24" t="s">
        <v>140</v>
      </c>
      <c r="T24">
        <v>9</v>
      </c>
      <c r="U24" s="4">
        <v>2.33</v>
      </c>
      <c r="V24" t="s">
        <v>140</v>
      </c>
      <c r="W24">
        <v>9</v>
      </c>
      <c r="X24" s="50">
        <v>4</v>
      </c>
    </row>
    <row r="25" spans="1:24" x14ac:dyDescent="0.25">
      <c r="B25">
        <v>8</v>
      </c>
      <c r="C25" s="49">
        <v>5</v>
      </c>
      <c r="D25" s="4">
        <v>0.96</v>
      </c>
      <c r="E25" s="50">
        <v>3</v>
      </c>
      <c r="F25" s="53">
        <v>25</v>
      </c>
      <c r="G25" s="4">
        <v>3.72</v>
      </c>
      <c r="H25" s="50">
        <v>16</v>
      </c>
      <c r="I25" s="49">
        <v>14</v>
      </c>
      <c r="J25" s="4">
        <v>2.41</v>
      </c>
      <c r="K25" s="50">
        <v>8</v>
      </c>
      <c r="L25" s="49">
        <v>22</v>
      </c>
      <c r="M25" s="4">
        <v>2.8</v>
      </c>
      <c r="N25" s="50">
        <v>15</v>
      </c>
      <c r="P25" t="s">
        <v>140</v>
      </c>
      <c r="Q25">
        <v>10</v>
      </c>
      <c r="R25" s="49">
        <v>10</v>
      </c>
      <c r="S25" t="s">
        <v>140</v>
      </c>
      <c r="T25">
        <v>10</v>
      </c>
      <c r="U25" s="4">
        <v>1.91</v>
      </c>
      <c r="V25" t="s">
        <v>140</v>
      </c>
      <c r="W25">
        <v>10</v>
      </c>
      <c r="X25" s="50">
        <v>6</v>
      </c>
    </row>
    <row r="26" spans="1:24" x14ac:dyDescent="0.25">
      <c r="B26">
        <v>9</v>
      </c>
      <c r="C26" s="49">
        <v>10</v>
      </c>
      <c r="D26" s="4">
        <v>1.77</v>
      </c>
      <c r="E26" s="50">
        <v>7</v>
      </c>
      <c r="F26" s="53">
        <v>23</v>
      </c>
      <c r="G26" s="4">
        <v>2.79</v>
      </c>
      <c r="H26" s="50">
        <v>14</v>
      </c>
      <c r="I26" s="49">
        <v>8</v>
      </c>
      <c r="J26" s="4">
        <v>2.33</v>
      </c>
      <c r="K26" s="50">
        <v>4</v>
      </c>
      <c r="L26" s="49">
        <v>18</v>
      </c>
      <c r="M26" s="4">
        <v>2.6</v>
      </c>
      <c r="N26" s="50">
        <v>14</v>
      </c>
      <c r="P26" t="s">
        <v>140</v>
      </c>
      <c r="Q26">
        <v>11</v>
      </c>
      <c r="R26" s="49">
        <v>10</v>
      </c>
      <c r="S26" t="s">
        <v>140</v>
      </c>
      <c r="T26">
        <v>11</v>
      </c>
      <c r="U26" s="4">
        <v>1.89</v>
      </c>
      <c r="V26" t="s">
        <v>140</v>
      </c>
      <c r="W26">
        <v>11</v>
      </c>
      <c r="X26" s="50">
        <v>8</v>
      </c>
    </row>
    <row r="27" spans="1:24" x14ac:dyDescent="0.25">
      <c r="B27">
        <v>10</v>
      </c>
      <c r="C27" s="49">
        <v>11</v>
      </c>
      <c r="D27" s="4">
        <v>2.4300000000000002</v>
      </c>
      <c r="E27" s="50">
        <v>7</v>
      </c>
      <c r="F27" s="53">
        <v>24</v>
      </c>
      <c r="G27" s="4">
        <v>3.76</v>
      </c>
      <c r="H27" s="50">
        <v>12</v>
      </c>
      <c r="I27" s="49">
        <v>10</v>
      </c>
      <c r="J27" s="4">
        <v>1.91</v>
      </c>
      <c r="K27" s="50">
        <v>6</v>
      </c>
      <c r="L27" s="49">
        <v>17</v>
      </c>
      <c r="M27" s="4">
        <v>2.7</v>
      </c>
      <c r="N27" s="50">
        <v>9</v>
      </c>
      <c r="P27" t="s">
        <v>140</v>
      </c>
      <c r="Q27">
        <v>12</v>
      </c>
      <c r="R27" s="49">
        <v>12</v>
      </c>
      <c r="S27" t="s">
        <v>140</v>
      </c>
      <c r="T27">
        <v>12</v>
      </c>
      <c r="U27" s="4">
        <v>2.17</v>
      </c>
      <c r="V27" t="s">
        <v>140</v>
      </c>
      <c r="W27">
        <v>12</v>
      </c>
      <c r="X27" s="50">
        <v>8</v>
      </c>
    </row>
    <row r="28" spans="1:24" x14ac:dyDescent="0.25">
      <c r="B28">
        <v>11</v>
      </c>
      <c r="C28" s="49">
        <v>10</v>
      </c>
      <c r="D28" s="4">
        <v>1.54</v>
      </c>
      <c r="E28" s="50">
        <v>7</v>
      </c>
      <c r="F28" s="53">
        <v>22</v>
      </c>
      <c r="G28" s="4">
        <v>2.71</v>
      </c>
      <c r="H28" s="50">
        <v>11</v>
      </c>
      <c r="I28" s="49">
        <v>10</v>
      </c>
      <c r="J28" s="4">
        <v>1.89</v>
      </c>
      <c r="K28" s="50">
        <v>8</v>
      </c>
      <c r="L28" s="49">
        <v>20</v>
      </c>
      <c r="M28" s="4">
        <v>2.9</v>
      </c>
      <c r="N28" s="50">
        <v>13</v>
      </c>
      <c r="P28" t="s">
        <v>140</v>
      </c>
      <c r="Q28">
        <v>13</v>
      </c>
      <c r="R28" s="49">
        <v>11</v>
      </c>
      <c r="S28" t="s">
        <v>140</v>
      </c>
      <c r="T28">
        <v>13</v>
      </c>
      <c r="U28" s="4">
        <v>2.92</v>
      </c>
      <c r="V28" t="s">
        <v>140</v>
      </c>
      <c r="W28">
        <v>13</v>
      </c>
      <c r="X28" s="50">
        <v>8</v>
      </c>
    </row>
    <row r="29" spans="1:24" x14ac:dyDescent="0.25">
      <c r="B29">
        <v>12</v>
      </c>
      <c r="C29" s="49">
        <v>8</v>
      </c>
      <c r="D29" s="4">
        <v>1.42</v>
      </c>
      <c r="E29" s="50">
        <v>7</v>
      </c>
      <c r="F29" s="53">
        <v>32</v>
      </c>
      <c r="G29" s="4">
        <v>4.8600000000000003</v>
      </c>
      <c r="H29" s="50">
        <v>15</v>
      </c>
      <c r="I29" s="49">
        <v>12</v>
      </c>
      <c r="J29" s="4">
        <v>2.17</v>
      </c>
      <c r="K29" s="50">
        <v>8</v>
      </c>
      <c r="L29" s="49">
        <v>17</v>
      </c>
      <c r="M29" s="4">
        <v>2.4</v>
      </c>
      <c r="N29" s="50">
        <v>15</v>
      </c>
    </row>
    <row r="30" spans="1:24" x14ac:dyDescent="0.25">
      <c r="B30">
        <v>13</v>
      </c>
      <c r="C30" s="49">
        <v>10</v>
      </c>
      <c r="D30" s="4">
        <v>1.49</v>
      </c>
      <c r="E30" s="50">
        <v>6</v>
      </c>
      <c r="F30" s="53">
        <v>16</v>
      </c>
      <c r="G30" s="4">
        <v>3.87</v>
      </c>
      <c r="H30" s="50">
        <v>7</v>
      </c>
      <c r="I30" s="49">
        <v>11</v>
      </c>
      <c r="J30" s="4">
        <v>2.92</v>
      </c>
      <c r="K30" s="50">
        <v>8</v>
      </c>
      <c r="L30" s="49">
        <v>19</v>
      </c>
      <c r="M30" s="4">
        <v>2.6</v>
      </c>
      <c r="N30" s="50">
        <v>11</v>
      </c>
      <c r="P30" t="s">
        <v>141</v>
      </c>
      <c r="Q30">
        <v>1</v>
      </c>
      <c r="R30" s="49">
        <v>25</v>
      </c>
      <c r="S30" t="s">
        <v>141</v>
      </c>
      <c r="T30">
        <v>1</v>
      </c>
      <c r="U30" s="4">
        <v>5.63</v>
      </c>
      <c r="V30" t="s">
        <v>141</v>
      </c>
      <c r="W30">
        <v>1</v>
      </c>
      <c r="X30" s="50">
        <v>11</v>
      </c>
    </row>
    <row r="31" spans="1:24" ht="15.75" thickBot="1" x14ac:dyDescent="0.3">
      <c r="B31" t="s">
        <v>50</v>
      </c>
      <c r="C31" s="55"/>
      <c r="D31" s="56"/>
      <c r="E31" s="57"/>
      <c r="F31" s="55"/>
      <c r="G31" s="56"/>
      <c r="H31" s="57"/>
      <c r="I31" s="55"/>
      <c r="J31" s="56"/>
      <c r="K31" s="57"/>
      <c r="L31" s="55"/>
      <c r="M31" s="56"/>
      <c r="N31" s="58" t="s">
        <v>151</v>
      </c>
      <c r="P31" t="s">
        <v>141</v>
      </c>
      <c r="Q31">
        <v>2</v>
      </c>
      <c r="R31" s="49">
        <v>31</v>
      </c>
      <c r="S31" t="s">
        <v>141</v>
      </c>
      <c r="T31">
        <v>2</v>
      </c>
      <c r="U31" s="4">
        <v>4.8499999999999996</v>
      </c>
      <c r="V31" t="s">
        <v>141</v>
      </c>
      <c r="W31">
        <v>2</v>
      </c>
      <c r="X31" s="50">
        <v>15</v>
      </c>
    </row>
    <row r="32" spans="1:24" x14ac:dyDescent="0.25">
      <c r="B32" s="3"/>
      <c r="C32" s="3"/>
      <c r="D32" s="2"/>
      <c r="E32" s="2"/>
      <c r="F32" s="3"/>
      <c r="G32" s="2"/>
      <c r="H32" s="2"/>
      <c r="I32" s="3"/>
      <c r="J32" s="2"/>
      <c r="K32" s="2"/>
      <c r="L32" s="3"/>
      <c r="P32" t="s">
        <v>141</v>
      </c>
      <c r="Q32">
        <v>3</v>
      </c>
      <c r="R32" s="49">
        <v>29</v>
      </c>
      <c r="S32" t="s">
        <v>141</v>
      </c>
      <c r="T32">
        <v>3</v>
      </c>
      <c r="U32" s="4">
        <v>3.95</v>
      </c>
      <c r="V32" t="s">
        <v>141</v>
      </c>
      <c r="W32">
        <v>3</v>
      </c>
      <c r="X32" s="50">
        <v>12</v>
      </c>
    </row>
    <row r="33" spans="1:24" x14ac:dyDescent="0.25">
      <c r="P33" t="s">
        <v>141</v>
      </c>
      <c r="Q33">
        <v>4</v>
      </c>
      <c r="R33" s="49">
        <v>27</v>
      </c>
      <c r="S33" t="s">
        <v>141</v>
      </c>
      <c r="T33">
        <v>4</v>
      </c>
      <c r="U33" s="4">
        <v>3.94</v>
      </c>
      <c r="V33" t="s">
        <v>141</v>
      </c>
      <c r="W33">
        <v>4</v>
      </c>
      <c r="X33" s="50">
        <v>15</v>
      </c>
    </row>
    <row r="34" spans="1:24" x14ac:dyDescent="0.25">
      <c r="A34" t="s">
        <v>78</v>
      </c>
      <c r="F34" s="50">
        <v>10</v>
      </c>
      <c r="G34" s="50">
        <v>3</v>
      </c>
      <c r="H34" s="50">
        <v>11</v>
      </c>
      <c r="I34" s="50">
        <v>7</v>
      </c>
      <c r="J34" s="50">
        <v>15</v>
      </c>
      <c r="K34" s="50">
        <v>13</v>
      </c>
      <c r="L34" s="4">
        <v>11</v>
      </c>
      <c r="M34" s="50">
        <v>10</v>
      </c>
      <c r="P34" t="s">
        <v>141</v>
      </c>
      <c r="Q34">
        <v>5</v>
      </c>
      <c r="R34" s="49">
        <v>22</v>
      </c>
      <c r="S34" t="s">
        <v>141</v>
      </c>
      <c r="T34">
        <v>5</v>
      </c>
      <c r="U34" s="4">
        <v>4.9400000000000004</v>
      </c>
      <c r="V34" t="s">
        <v>141</v>
      </c>
      <c r="W34">
        <v>5</v>
      </c>
      <c r="X34" s="50">
        <v>10</v>
      </c>
    </row>
    <row r="35" spans="1:24" x14ac:dyDescent="0.25">
      <c r="F35" s="50">
        <v>15</v>
      </c>
      <c r="G35" s="50">
        <v>7</v>
      </c>
      <c r="H35" s="50">
        <v>15</v>
      </c>
      <c r="I35" s="50">
        <v>5</v>
      </c>
      <c r="J35" s="50">
        <v>18</v>
      </c>
      <c r="K35" s="50">
        <v>15</v>
      </c>
      <c r="L35" s="4">
        <v>13</v>
      </c>
      <c r="M35" s="50">
        <v>12</v>
      </c>
      <c r="P35" t="s">
        <v>141</v>
      </c>
      <c r="Q35">
        <v>6</v>
      </c>
      <c r="R35" s="49">
        <v>24</v>
      </c>
      <c r="S35" t="s">
        <v>141</v>
      </c>
      <c r="T35">
        <v>6</v>
      </c>
      <c r="U35" s="4">
        <v>3.54</v>
      </c>
      <c r="V35" t="s">
        <v>141</v>
      </c>
      <c r="W35">
        <v>6</v>
      </c>
      <c r="X35" s="50">
        <v>11</v>
      </c>
    </row>
    <row r="36" spans="1:24" x14ac:dyDescent="0.25">
      <c r="F36" s="50">
        <v>12</v>
      </c>
      <c r="G36" s="50">
        <v>5</v>
      </c>
      <c r="H36" s="50">
        <v>12</v>
      </c>
      <c r="I36" s="50">
        <v>3</v>
      </c>
      <c r="J36" s="50">
        <v>10</v>
      </c>
      <c r="K36" s="50">
        <v>13</v>
      </c>
      <c r="L36" s="4">
        <v>9</v>
      </c>
      <c r="M36" s="50">
        <v>15</v>
      </c>
      <c r="P36" t="s">
        <v>141</v>
      </c>
      <c r="Q36">
        <v>7</v>
      </c>
      <c r="R36" s="49">
        <v>25</v>
      </c>
      <c r="S36" t="s">
        <v>141</v>
      </c>
      <c r="T36">
        <v>7</v>
      </c>
      <c r="U36" s="4">
        <v>3.7</v>
      </c>
      <c r="V36" t="s">
        <v>141</v>
      </c>
      <c r="W36">
        <v>7</v>
      </c>
      <c r="X36" s="50">
        <v>11</v>
      </c>
    </row>
    <row r="37" spans="1:24" x14ac:dyDescent="0.25">
      <c r="F37" s="50">
        <v>13</v>
      </c>
      <c r="G37" s="50">
        <v>6</v>
      </c>
      <c r="H37" s="50">
        <v>15</v>
      </c>
      <c r="I37" s="50">
        <v>11</v>
      </c>
      <c r="J37" s="50">
        <v>16</v>
      </c>
      <c r="K37" s="50">
        <v>12</v>
      </c>
      <c r="L37" s="4">
        <v>15</v>
      </c>
      <c r="M37" s="50">
        <v>13</v>
      </c>
      <c r="P37" t="s">
        <v>141</v>
      </c>
      <c r="Q37">
        <v>8</v>
      </c>
      <c r="R37" s="49">
        <v>28</v>
      </c>
      <c r="S37" t="s">
        <v>141</v>
      </c>
      <c r="T37">
        <v>8</v>
      </c>
      <c r="U37" s="4">
        <v>4.93</v>
      </c>
      <c r="V37" t="s">
        <v>141</v>
      </c>
      <c r="W37">
        <v>8</v>
      </c>
      <c r="X37" s="50">
        <v>13</v>
      </c>
    </row>
    <row r="38" spans="1:24" x14ac:dyDescent="0.25">
      <c r="F38" s="50">
        <v>13</v>
      </c>
      <c r="G38" s="50">
        <v>6</v>
      </c>
      <c r="H38" s="50">
        <v>10</v>
      </c>
      <c r="I38" s="50">
        <v>4</v>
      </c>
      <c r="J38" s="50">
        <v>14</v>
      </c>
      <c r="K38" s="50">
        <v>12</v>
      </c>
      <c r="L38" s="4">
        <v>13</v>
      </c>
      <c r="M38" s="50">
        <v>11</v>
      </c>
      <c r="P38" t="s">
        <v>141</v>
      </c>
      <c r="Q38">
        <v>9</v>
      </c>
      <c r="R38" s="49">
        <v>22</v>
      </c>
      <c r="S38" t="s">
        <v>141</v>
      </c>
      <c r="T38">
        <v>9</v>
      </c>
      <c r="U38" s="4">
        <v>3.73</v>
      </c>
      <c r="V38" t="s">
        <v>141</v>
      </c>
      <c r="W38">
        <v>9</v>
      </c>
      <c r="X38" s="50">
        <v>12</v>
      </c>
    </row>
    <row r="39" spans="1:24" x14ac:dyDescent="0.25">
      <c r="F39" s="50">
        <v>12</v>
      </c>
      <c r="G39" s="50">
        <v>4</v>
      </c>
      <c r="H39" s="50">
        <v>11</v>
      </c>
      <c r="I39" s="50">
        <v>8</v>
      </c>
      <c r="J39" s="50">
        <v>13</v>
      </c>
      <c r="K39" s="50">
        <v>13</v>
      </c>
      <c r="L39" s="4">
        <v>16</v>
      </c>
      <c r="M39" s="50">
        <v>13</v>
      </c>
      <c r="P39" t="s">
        <v>141</v>
      </c>
      <c r="Q39">
        <v>10</v>
      </c>
      <c r="R39" s="49">
        <v>21</v>
      </c>
      <c r="S39" t="s">
        <v>141</v>
      </c>
      <c r="T39">
        <v>10</v>
      </c>
      <c r="U39" s="4">
        <v>3.74</v>
      </c>
      <c r="V39" t="s">
        <v>141</v>
      </c>
      <c r="W39">
        <v>10</v>
      </c>
      <c r="X39" s="50">
        <v>10</v>
      </c>
    </row>
    <row r="40" spans="1:24" x14ac:dyDescent="0.25">
      <c r="F40" s="50">
        <v>15</v>
      </c>
      <c r="G40" s="50">
        <v>5</v>
      </c>
      <c r="H40" s="50">
        <v>11</v>
      </c>
      <c r="I40" s="50">
        <v>4</v>
      </c>
      <c r="J40" s="50">
        <v>16</v>
      </c>
      <c r="K40" s="50">
        <v>12</v>
      </c>
      <c r="L40" s="4">
        <v>14</v>
      </c>
      <c r="M40" s="50">
        <v>15</v>
      </c>
      <c r="P40" t="s">
        <v>141</v>
      </c>
      <c r="Q40">
        <v>11</v>
      </c>
      <c r="R40" s="49">
        <v>32</v>
      </c>
      <c r="S40" t="s">
        <v>141</v>
      </c>
      <c r="T40">
        <v>11</v>
      </c>
      <c r="U40" s="4">
        <v>3.99</v>
      </c>
      <c r="V40" t="s">
        <v>141</v>
      </c>
      <c r="W40">
        <v>11</v>
      </c>
      <c r="X40" s="50">
        <v>15</v>
      </c>
    </row>
    <row r="41" spans="1:24" x14ac:dyDescent="0.25">
      <c r="F41" s="50">
        <v>12</v>
      </c>
      <c r="G41" s="50">
        <v>8</v>
      </c>
      <c r="H41" s="50">
        <v>13</v>
      </c>
      <c r="I41" s="50">
        <v>3</v>
      </c>
      <c r="J41" s="50">
        <v>14</v>
      </c>
      <c r="K41" s="50">
        <v>16</v>
      </c>
      <c r="L41" s="4">
        <v>13</v>
      </c>
      <c r="M41" s="50">
        <v>15</v>
      </c>
      <c r="P41" t="s">
        <v>141</v>
      </c>
      <c r="Q41">
        <v>12</v>
      </c>
      <c r="R41" s="49">
        <v>28</v>
      </c>
      <c r="S41" t="s">
        <v>141</v>
      </c>
      <c r="T41">
        <v>12</v>
      </c>
      <c r="U41" s="4">
        <v>5.08</v>
      </c>
      <c r="V41" t="s">
        <v>141</v>
      </c>
      <c r="W41">
        <v>12</v>
      </c>
      <c r="X41" s="50">
        <v>14</v>
      </c>
    </row>
    <row r="42" spans="1:24" x14ac:dyDescent="0.25">
      <c r="F42" s="50">
        <v>11</v>
      </c>
      <c r="G42" s="50">
        <v>4</v>
      </c>
      <c r="H42" s="50">
        <v>12</v>
      </c>
      <c r="I42" s="50">
        <v>7</v>
      </c>
      <c r="J42" s="50">
        <v>17</v>
      </c>
      <c r="K42" s="50">
        <v>14</v>
      </c>
      <c r="L42" s="4">
        <v>11</v>
      </c>
      <c r="M42" s="50">
        <v>14</v>
      </c>
      <c r="P42" t="s">
        <v>141</v>
      </c>
      <c r="Q42">
        <v>13</v>
      </c>
      <c r="R42" s="49">
        <v>32</v>
      </c>
      <c r="S42" t="s">
        <v>141</v>
      </c>
      <c r="T42">
        <v>13</v>
      </c>
      <c r="U42" s="4">
        <v>4.9800000000000004</v>
      </c>
      <c r="V42" t="s">
        <v>141</v>
      </c>
      <c r="W42">
        <v>13</v>
      </c>
      <c r="X42" s="50">
        <v>14</v>
      </c>
    </row>
    <row r="43" spans="1:24" x14ac:dyDescent="0.25">
      <c r="F43" s="50">
        <v>15</v>
      </c>
      <c r="G43" s="50">
        <v>6</v>
      </c>
      <c r="H43" s="50">
        <v>10</v>
      </c>
      <c r="I43" s="50">
        <v>7</v>
      </c>
      <c r="J43" s="50">
        <v>11</v>
      </c>
      <c r="K43" s="50">
        <v>12</v>
      </c>
      <c r="L43" s="4">
        <v>14</v>
      </c>
      <c r="M43" s="50">
        <v>9</v>
      </c>
    </row>
    <row r="44" spans="1:24" x14ac:dyDescent="0.25">
      <c r="F44" s="50">
        <v>13</v>
      </c>
      <c r="G44" s="50">
        <v>8</v>
      </c>
      <c r="H44" s="50">
        <v>15</v>
      </c>
      <c r="I44" s="50">
        <v>7</v>
      </c>
      <c r="J44" s="50">
        <v>20</v>
      </c>
      <c r="K44" s="50">
        <v>11</v>
      </c>
      <c r="L44" s="4">
        <v>10</v>
      </c>
      <c r="M44" s="50">
        <v>13</v>
      </c>
      <c r="P44" t="s">
        <v>142</v>
      </c>
      <c r="Q44">
        <v>1</v>
      </c>
      <c r="R44" s="49">
        <v>12</v>
      </c>
      <c r="S44" t="s">
        <v>142</v>
      </c>
      <c r="T44">
        <v>1</v>
      </c>
      <c r="U44" s="4">
        <v>1.89</v>
      </c>
      <c r="V44" t="s">
        <v>142</v>
      </c>
      <c r="W44">
        <v>1</v>
      </c>
      <c r="X44" s="50">
        <v>7</v>
      </c>
    </row>
    <row r="45" spans="1:24" x14ac:dyDescent="0.25">
      <c r="F45" s="50">
        <v>9</v>
      </c>
      <c r="G45" s="50">
        <v>8</v>
      </c>
      <c r="H45" s="50">
        <v>14</v>
      </c>
      <c r="I45" s="50">
        <v>7</v>
      </c>
      <c r="J45" s="50">
        <v>15</v>
      </c>
      <c r="K45" s="50">
        <v>15</v>
      </c>
      <c r="L45" s="4">
        <v>13</v>
      </c>
      <c r="M45" s="50">
        <v>15</v>
      </c>
      <c r="P45" t="s">
        <v>142</v>
      </c>
      <c r="Q45">
        <v>2</v>
      </c>
      <c r="R45" s="49">
        <v>7</v>
      </c>
      <c r="S45" t="s">
        <v>142</v>
      </c>
      <c r="T45">
        <v>2</v>
      </c>
      <c r="U45" s="4">
        <v>1.29</v>
      </c>
      <c r="V45" t="s">
        <v>142</v>
      </c>
      <c r="W45">
        <v>2</v>
      </c>
      <c r="X45" s="50">
        <v>5</v>
      </c>
    </row>
    <row r="46" spans="1:24" x14ac:dyDescent="0.25">
      <c r="F46" s="50">
        <v>9</v>
      </c>
      <c r="G46" s="50">
        <v>8</v>
      </c>
      <c r="H46" s="50">
        <v>14</v>
      </c>
      <c r="I46" s="50">
        <v>6</v>
      </c>
      <c r="J46" s="50">
        <v>17</v>
      </c>
      <c r="K46" s="50">
        <v>7</v>
      </c>
      <c r="L46" s="50">
        <v>16</v>
      </c>
      <c r="M46" s="50">
        <v>11</v>
      </c>
      <c r="P46" t="s">
        <v>142</v>
      </c>
      <c r="Q46">
        <v>3</v>
      </c>
      <c r="R46" s="49">
        <v>6</v>
      </c>
      <c r="S46" t="s">
        <v>142</v>
      </c>
      <c r="T46">
        <v>3</v>
      </c>
      <c r="U46" s="4">
        <v>0.89</v>
      </c>
      <c r="V46" t="s">
        <v>142</v>
      </c>
      <c r="W46">
        <v>3</v>
      </c>
      <c r="X46" s="50">
        <v>3</v>
      </c>
    </row>
    <row r="47" spans="1:24" x14ac:dyDescent="0.25">
      <c r="P47" t="s">
        <v>142</v>
      </c>
      <c r="Q47">
        <v>4</v>
      </c>
      <c r="R47" s="49">
        <v>16</v>
      </c>
      <c r="S47" t="s">
        <v>142</v>
      </c>
      <c r="T47">
        <v>4</v>
      </c>
      <c r="U47" s="4">
        <v>2.69</v>
      </c>
      <c r="V47" t="s">
        <v>142</v>
      </c>
      <c r="W47">
        <v>4</v>
      </c>
      <c r="X47" s="50">
        <v>11</v>
      </c>
    </row>
    <row r="48" spans="1:24" x14ac:dyDescent="0.25">
      <c r="P48" t="s">
        <v>142</v>
      </c>
      <c r="Q48">
        <v>5</v>
      </c>
      <c r="R48" s="49">
        <v>5</v>
      </c>
      <c r="S48" t="s">
        <v>142</v>
      </c>
      <c r="T48">
        <v>5</v>
      </c>
      <c r="U48" s="4">
        <v>0.65</v>
      </c>
      <c r="V48" t="s">
        <v>142</v>
      </c>
      <c r="W48">
        <v>5</v>
      </c>
      <c r="X48" s="50">
        <v>4</v>
      </c>
    </row>
    <row r="49" spans="16:24" x14ac:dyDescent="0.25">
      <c r="P49" t="s">
        <v>142</v>
      </c>
      <c r="Q49">
        <v>6</v>
      </c>
      <c r="R49" s="49">
        <v>11</v>
      </c>
      <c r="S49" t="s">
        <v>142</v>
      </c>
      <c r="T49">
        <v>6</v>
      </c>
      <c r="U49" s="4">
        <v>2.08</v>
      </c>
      <c r="V49" t="s">
        <v>142</v>
      </c>
      <c r="W49">
        <v>6</v>
      </c>
      <c r="X49" s="50">
        <v>8</v>
      </c>
    </row>
    <row r="50" spans="16:24" x14ac:dyDescent="0.25">
      <c r="P50" t="s">
        <v>142</v>
      </c>
      <c r="Q50">
        <v>7</v>
      </c>
      <c r="R50" s="49">
        <v>4</v>
      </c>
      <c r="S50" t="s">
        <v>142</v>
      </c>
      <c r="T50">
        <v>7</v>
      </c>
      <c r="U50" s="4">
        <v>1.7</v>
      </c>
      <c r="V50" t="s">
        <v>142</v>
      </c>
      <c r="W50">
        <v>7</v>
      </c>
      <c r="X50" s="50">
        <v>4</v>
      </c>
    </row>
    <row r="51" spans="16:24" x14ac:dyDescent="0.25">
      <c r="P51" t="s">
        <v>142</v>
      </c>
      <c r="Q51">
        <v>8</v>
      </c>
      <c r="R51" s="49">
        <v>5</v>
      </c>
      <c r="S51" t="s">
        <v>142</v>
      </c>
      <c r="T51">
        <v>8</v>
      </c>
      <c r="U51" s="4">
        <v>0.96</v>
      </c>
      <c r="V51" t="s">
        <v>142</v>
      </c>
      <c r="W51">
        <v>8</v>
      </c>
      <c r="X51" s="50">
        <v>3</v>
      </c>
    </row>
    <row r="52" spans="16:24" x14ac:dyDescent="0.25">
      <c r="P52" t="s">
        <v>142</v>
      </c>
      <c r="Q52">
        <v>9</v>
      </c>
      <c r="R52" s="49">
        <v>10</v>
      </c>
      <c r="S52" t="s">
        <v>142</v>
      </c>
      <c r="T52">
        <v>9</v>
      </c>
      <c r="U52" s="4">
        <v>1.77</v>
      </c>
      <c r="V52" t="s">
        <v>142</v>
      </c>
      <c r="W52">
        <v>9</v>
      </c>
      <c r="X52" s="50">
        <v>7</v>
      </c>
    </row>
    <row r="53" spans="16:24" x14ac:dyDescent="0.25">
      <c r="P53" t="s">
        <v>142</v>
      </c>
      <c r="Q53">
        <v>10</v>
      </c>
      <c r="R53" s="49">
        <v>11</v>
      </c>
      <c r="S53" t="s">
        <v>142</v>
      </c>
      <c r="T53">
        <v>10</v>
      </c>
      <c r="U53" s="4">
        <v>2.4300000000000002</v>
      </c>
      <c r="V53" t="s">
        <v>142</v>
      </c>
      <c r="W53">
        <v>10</v>
      </c>
      <c r="X53" s="50">
        <v>7</v>
      </c>
    </row>
    <row r="54" spans="16:24" x14ac:dyDescent="0.25">
      <c r="P54" t="s">
        <v>142</v>
      </c>
      <c r="Q54">
        <v>11</v>
      </c>
      <c r="R54" s="49">
        <v>10</v>
      </c>
      <c r="S54" t="s">
        <v>142</v>
      </c>
      <c r="T54">
        <v>11</v>
      </c>
      <c r="U54" s="4">
        <v>1.54</v>
      </c>
      <c r="V54" t="s">
        <v>142</v>
      </c>
      <c r="W54">
        <v>11</v>
      </c>
      <c r="X54" s="50">
        <v>7</v>
      </c>
    </row>
    <row r="55" spans="16:24" x14ac:dyDescent="0.25">
      <c r="P55" t="s">
        <v>142</v>
      </c>
      <c r="Q55">
        <v>12</v>
      </c>
      <c r="R55" s="49">
        <v>8</v>
      </c>
      <c r="S55" t="s">
        <v>142</v>
      </c>
      <c r="T55">
        <v>12</v>
      </c>
      <c r="U55" s="4">
        <v>1.42</v>
      </c>
      <c r="V55" t="s">
        <v>142</v>
      </c>
      <c r="W55">
        <v>12</v>
      </c>
      <c r="X55" s="50">
        <v>7</v>
      </c>
    </row>
    <row r="56" spans="16:24" x14ac:dyDescent="0.25">
      <c r="P56" t="s">
        <v>142</v>
      </c>
      <c r="Q56">
        <v>13</v>
      </c>
      <c r="R56" s="49">
        <v>10</v>
      </c>
      <c r="S56" t="s">
        <v>142</v>
      </c>
      <c r="T56">
        <v>13</v>
      </c>
      <c r="U56" s="4">
        <v>1.49</v>
      </c>
      <c r="V56" t="s">
        <v>142</v>
      </c>
      <c r="W56">
        <v>13</v>
      </c>
      <c r="X56" s="50">
        <v>6</v>
      </c>
    </row>
    <row r="58" spans="16:24" x14ac:dyDescent="0.25">
      <c r="P58" t="s">
        <v>145</v>
      </c>
      <c r="Q58">
        <v>1</v>
      </c>
      <c r="R58" s="49">
        <v>33</v>
      </c>
      <c r="S58" t="s">
        <v>145</v>
      </c>
      <c r="T58">
        <v>1</v>
      </c>
      <c r="U58" s="4">
        <v>4.97</v>
      </c>
      <c r="V58" t="s">
        <v>145</v>
      </c>
      <c r="W58">
        <v>1</v>
      </c>
      <c r="X58" s="50">
        <v>15</v>
      </c>
    </row>
    <row r="59" spans="16:24" x14ac:dyDescent="0.25">
      <c r="P59" t="s">
        <v>145</v>
      </c>
      <c r="Q59">
        <v>2</v>
      </c>
      <c r="R59" s="49">
        <v>35</v>
      </c>
      <c r="S59" t="s">
        <v>145</v>
      </c>
      <c r="T59">
        <v>2</v>
      </c>
      <c r="U59" s="4">
        <v>3.64</v>
      </c>
      <c r="V59" t="s">
        <v>145</v>
      </c>
      <c r="W59">
        <v>2</v>
      </c>
      <c r="X59" s="50">
        <v>18</v>
      </c>
    </row>
    <row r="60" spans="16:24" x14ac:dyDescent="0.25">
      <c r="P60" t="s">
        <v>145</v>
      </c>
      <c r="Q60">
        <v>3</v>
      </c>
      <c r="R60" s="49">
        <v>19</v>
      </c>
      <c r="S60" t="s">
        <v>145</v>
      </c>
      <c r="T60">
        <v>3</v>
      </c>
      <c r="U60" s="4">
        <v>3.85</v>
      </c>
      <c r="V60" t="s">
        <v>145</v>
      </c>
      <c r="W60">
        <v>3</v>
      </c>
      <c r="X60" s="50">
        <v>10</v>
      </c>
    </row>
    <row r="61" spans="16:24" x14ac:dyDescent="0.25">
      <c r="P61" t="s">
        <v>145</v>
      </c>
      <c r="Q61">
        <v>4</v>
      </c>
      <c r="R61" s="49">
        <v>32</v>
      </c>
      <c r="S61" t="s">
        <v>145</v>
      </c>
      <c r="T61">
        <v>4</v>
      </c>
      <c r="U61" s="4">
        <v>3.58</v>
      </c>
      <c r="V61" t="s">
        <v>145</v>
      </c>
      <c r="W61">
        <v>4</v>
      </c>
      <c r="X61" s="50">
        <v>16</v>
      </c>
    </row>
    <row r="62" spans="16:24" x14ac:dyDescent="0.25">
      <c r="P62" t="s">
        <v>145</v>
      </c>
      <c r="Q62">
        <v>5</v>
      </c>
      <c r="R62" s="49">
        <v>23</v>
      </c>
      <c r="S62" t="s">
        <v>145</v>
      </c>
      <c r="T62">
        <v>5</v>
      </c>
      <c r="U62" s="4">
        <v>3.33</v>
      </c>
      <c r="V62" t="s">
        <v>145</v>
      </c>
      <c r="W62">
        <v>5</v>
      </c>
      <c r="X62" s="50">
        <v>14</v>
      </c>
    </row>
    <row r="63" spans="16:24" x14ac:dyDescent="0.25">
      <c r="P63" t="s">
        <v>145</v>
      </c>
      <c r="Q63">
        <v>6</v>
      </c>
      <c r="R63" s="49">
        <v>33</v>
      </c>
      <c r="S63" t="s">
        <v>145</v>
      </c>
      <c r="T63">
        <v>6</v>
      </c>
      <c r="U63" s="4">
        <v>3.59</v>
      </c>
      <c r="V63" t="s">
        <v>145</v>
      </c>
      <c r="W63">
        <v>6</v>
      </c>
      <c r="X63" s="50">
        <v>13</v>
      </c>
    </row>
    <row r="64" spans="16:24" x14ac:dyDescent="0.25">
      <c r="P64" t="s">
        <v>145</v>
      </c>
      <c r="Q64">
        <v>7</v>
      </c>
      <c r="R64" s="49">
        <v>31</v>
      </c>
      <c r="S64" t="s">
        <v>145</v>
      </c>
      <c r="T64">
        <v>7</v>
      </c>
      <c r="U64" s="4">
        <v>3.71</v>
      </c>
      <c r="V64" t="s">
        <v>145</v>
      </c>
      <c r="W64">
        <v>7</v>
      </c>
      <c r="X64" s="50">
        <v>16</v>
      </c>
    </row>
    <row r="65" spans="16:24" x14ac:dyDescent="0.25">
      <c r="P65" t="s">
        <v>145</v>
      </c>
      <c r="Q65">
        <v>8</v>
      </c>
      <c r="R65" s="49">
        <v>28</v>
      </c>
      <c r="S65" t="s">
        <v>145</v>
      </c>
      <c r="T65">
        <v>8</v>
      </c>
      <c r="U65" s="4">
        <v>4.53</v>
      </c>
      <c r="V65" t="s">
        <v>145</v>
      </c>
      <c r="W65">
        <v>8</v>
      </c>
      <c r="X65" s="50">
        <v>14</v>
      </c>
    </row>
    <row r="66" spans="16:24" x14ac:dyDescent="0.25">
      <c r="P66" t="s">
        <v>145</v>
      </c>
      <c r="Q66">
        <v>9</v>
      </c>
      <c r="R66" s="49">
        <v>34</v>
      </c>
      <c r="S66" t="s">
        <v>145</v>
      </c>
      <c r="T66">
        <v>9</v>
      </c>
      <c r="U66" s="4">
        <v>3.72</v>
      </c>
      <c r="V66" t="s">
        <v>145</v>
      </c>
      <c r="W66">
        <v>9</v>
      </c>
      <c r="X66" s="50">
        <v>17</v>
      </c>
    </row>
    <row r="67" spans="16:24" x14ac:dyDescent="0.25">
      <c r="P67" t="s">
        <v>145</v>
      </c>
      <c r="Q67">
        <v>10</v>
      </c>
      <c r="R67" s="49">
        <v>24</v>
      </c>
      <c r="S67" t="s">
        <v>145</v>
      </c>
      <c r="T67">
        <v>10</v>
      </c>
      <c r="U67" s="4">
        <v>3.8</v>
      </c>
      <c r="V67" t="s">
        <v>145</v>
      </c>
      <c r="W67">
        <v>10</v>
      </c>
      <c r="X67" s="50">
        <v>11</v>
      </c>
    </row>
    <row r="68" spans="16:24" x14ac:dyDescent="0.25">
      <c r="P68" t="s">
        <v>145</v>
      </c>
      <c r="Q68">
        <v>11</v>
      </c>
      <c r="R68" s="49">
        <v>33</v>
      </c>
      <c r="S68" t="s">
        <v>145</v>
      </c>
      <c r="T68">
        <v>11</v>
      </c>
      <c r="U68" s="4">
        <v>3.89</v>
      </c>
      <c r="V68" t="s">
        <v>145</v>
      </c>
      <c r="W68">
        <v>11</v>
      </c>
      <c r="X68" s="50">
        <v>20</v>
      </c>
    </row>
    <row r="69" spans="16:24" x14ac:dyDescent="0.25">
      <c r="P69" t="s">
        <v>145</v>
      </c>
      <c r="Q69">
        <v>12</v>
      </c>
      <c r="R69" s="49">
        <v>33</v>
      </c>
      <c r="S69" t="s">
        <v>145</v>
      </c>
      <c r="T69">
        <v>12</v>
      </c>
      <c r="U69" s="4">
        <v>4.78</v>
      </c>
      <c r="V69" t="s">
        <v>145</v>
      </c>
      <c r="W69">
        <v>12</v>
      </c>
      <c r="X69" s="50">
        <v>15</v>
      </c>
    </row>
    <row r="70" spans="16:24" x14ac:dyDescent="0.25">
      <c r="P70" t="s">
        <v>145</v>
      </c>
      <c r="Q70">
        <v>13</v>
      </c>
      <c r="R70" s="49">
        <v>33</v>
      </c>
      <c r="S70" t="s">
        <v>145</v>
      </c>
      <c r="T70">
        <v>13</v>
      </c>
      <c r="U70" s="4">
        <v>3.91</v>
      </c>
      <c r="V70" t="s">
        <v>145</v>
      </c>
      <c r="W70">
        <v>13</v>
      </c>
      <c r="X70" s="50">
        <v>17</v>
      </c>
    </row>
    <row r="72" spans="16:24" x14ac:dyDescent="0.25">
      <c r="P72" t="s">
        <v>146</v>
      </c>
      <c r="Q72">
        <v>1</v>
      </c>
      <c r="R72" s="53">
        <v>22</v>
      </c>
      <c r="S72" t="s">
        <v>146</v>
      </c>
      <c r="T72">
        <v>1</v>
      </c>
      <c r="U72" s="4">
        <v>3.92</v>
      </c>
      <c r="V72" t="s">
        <v>146</v>
      </c>
      <c r="W72">
        <v>1</v>
      </c>
      <c r="X72" s="50">
        <v>13</v>
      </c>
    </row>
    <row r="73" spans="16:24" x14ac:dyDescent="0.25">
      <c r="P73" t="s">
        <v>146</v>
      </c>
      <c r="Q73">
        <v>2</v>
      </c>
      <c r="R73" s="53">
        <v>23</v>
      </c>
      <c r="S73" t="s">
        <v>146</v>
      </c>
      <c r="T73">
        <v>2</v>
      </c>
      <c r="U73" s="4">
        <v>2.54</v>
      </c>
      <c r="V73" t="s">
        <v>146</v>
      </c>
      <c r="W73">
        <v>2</v>
      </c>
      <c r="X73" s="50">
        <v>15</v>
      </c>
    </row>
    <row r="74" spans="16:24" x14ac:dyDescent="0.25">
      <c r="P74" t="s">
        <v>146</v>
      </c>
      <c r="Q74">
        <v>3</v>
      </c>
      <c r="R74" s="53">
        <v>22</v>
      </c>
      <c r="S74" t="s">
        <v>146</v>
      </c>
      <c r="T74">
        <v>3</v>
      </c>
      <c r="U74" s="4">
        <v>3.93</v>
      </c>
      <c r="V74" t="s">
        <v>146</v>
      </c>
      <c r="W74">
        <v>3</v>
      </c>
      <c r="X74" s="50">
        <v>13</v>
      </c>
    </row>
    <row r="75" spans="16:24" x14ac:dyDescent="0.25">
      <c r="P75" t="s">
        <v>146</v>
      </c>
      <c r="Q75">
        <v>4</v>
      </c>
      <c r="R75" s="53">
        <v>21</v>
      </c>
      <c r="S75" t="s">
        <v>146</v>
      </c>
      <c r="T75">
        <v>4</v>
      </c>
      <c r="U75" s="4">
        <v>1.84</v>
      </c>
      <c r="V75" t="s">
        <v>146</v>
      </c>
      <c r="W75">
        <v>4</v>
      </c>
      <c r="X75" s="50">
        <v>12</v>
      </c>
    </row>
    <row r="76" spans="16:24" x14ac:dyDescent="0.25">
      <c r="P76" t="s">
        <v>146</v>
      </c>
      <c r="Q76">
        <v>5</v>
      </c>
      <c r="R76" s="53">
        <v>21</v>
      </c>
      <c r="S76" t="s">
        <v>146</v>
      </c>
      <c r="T76">
        <v>5</v>
      </c>
      <c r="U76" s="4">
        <v>3.68</v>
      </c>
      <c r="V76" t="s">
        <v>146</v>
      </c>
      <c r="W76">
        <v>5</v>
      </c>
      <c r="X76" s="50">
        <v>12</v>
      </c>
    </row>
    <row r="77" spans="16:24" x14ac:dyDescent="0.25">
      <c r="P77" t="s">
        <v>146</v>
      </c>
      <c r="Q77">
        <v>6</v>
      </c>
      <c r="R77" s="53">
        <v>24</v>
      </c>
      <c r="S77" t="s">
        <v>146</v>
      </c>
      <c r="T77">
        <v>6</v>
      </c>
      <c r="U77" s="4">
        <v>2.93</v>
      </c>
      <c r="V77" t="s">
        <v>146</v>
      </c>
      <c r="W77">
        <v>6</v>
      </c>
      <c r="X77" s="50">
        <v>13</v>
      </c>
    </row>
    <row r="78" spans="16:24" x14ac:dyDescent="0.25">
      <c r="P78" t="s">
        <v>146</v>
      </c>
      <c r="Q78">
        <v>7</v>
      </c>
      <c r="R78" s="53">
        <v>26</v>
      </c>
      <c r="S78" t="s">
        <v>146</v>
      </c>
      <c r="T78">
        <v>7</v>
      </c>
      <c r="U78" s="4">
        <v>3.95</v>
      </c>
      <c r="V78" t="s">
        <v>146</v>
      </c>
      <c r="W78">
        <v>7</v>
      </c>
      <c r="X78" s="50">
        <v>12</v>
      </c>
    </row>
    <row r="79" spans="16:24" x14ac:dyDescent="0.25">
      <c r="P79" t="s">
        <v>146</v>
      </c>
      <c r="Q79">
        <v>8</v>
      </c>
      <c r="R79" s="53">
        <v>25</v>
      </c>
      <c r="S79" t="s">
        <v>146</v>
      </c>
      <c r="T79">
        <v>8</v>
      </c>
      <c r="U79" s="4">
        <v>3.72</v>
      </c>
      <c r="V79" t="s">
        <v>146</v>
      </c>
      <c r="W79">
        <v>8</v>
      </c>
      <c r="X79" s="50">
        <v>16</v>
      </c>
    </row>
    <row r="80" spans="16:24" x14ac:dyDescent="0.25">
      <c r="P80" t="s">
        <v>146</v>
      </c>
      <c r="Q80">
        <v>9</v>
      </c>
      <c r="R80" s="53">
        <v>23</v>
      </c>
      <c r="S80" t="s">
        <v>146</v>
      </c>
      <c r="T80">
        <v>9</v>
      </c>
      <c r="U80" s="4">
        <v>2.79</v>
      </c>
      <c r="V80" t="s">
        <v>146</v>
      </c>
      <c r="W80">
        <v>9</v>
      </c>
      <c r="X80" s="50">
        <v>14</v>
      </c>
    </row>
    <row r="81" spans="16:24" x14ac:dyDescent="0.25">
      <c r="P81" t="s">
        <v>146</v>
      </c>
      <c r="Q81">
        <v>10</v>
      </c>
      <c r="R81" s="53">
        <v>24</v>
      </c>
      <c r="S81" t="s">
        <v>146</v>
      </c>
      <c r="T81">
        <v>10</v>
      </c>
      <c r="U81" s="4">
        <v>3.76</v>
      </c>
      <c r="V81" t="s">
        <v>146</v>
      </c>
      <c r="W81">
        <v>10</v>
      </c>
      <c r="X81" s="50">
        <v>12</v>
      </c>
    </row>
    <row r="82" spans="16:24" x14ac:dyDescent="0.25">
      <c r="P82" t="s">
        <v>146</v>
      </c>
      <c r="Q82">
        <v>11</v>
      </c>
      <c r="R82" s="53">
        <v>22</v>
      </c>
      <c r="S82" t="s">
        <v>146</v>
      </c>
      <c r="T82">
        <v>11</v>
      </c>
      <c r="U82" s="4">
        <v>2.71</v>
      </c>
      <c r="V82" t="s">
        <v>146</v>
      </c>
      <c r="W82">
        <v>11</v>
      </c>
      <c r="X82" s="50">
        <v>11</v>
      </c>
    </row>
    <row r="83" spans="16:24" x14ac:dyDescent="0.25">
      <c r="P83" t="s">
        <v>146</v>
      </c>
      <c r="Q83">
        <v>12</v>
      </c>
      <c r="R83" s="53">
        <v>32</v>
      </c>
      <c r="S83" t="s">
        <v>146</v>
      </c>
      <c r="T83">
        <v>12</v>
      </c>
      <c r="U83" s="4">
        <v>4.8600000000000003</v>
      </c>
      <c r="V83" t="s">
        <v>146</v>
      </c>
      <c r="W83">
        <v>12</v>
      </c>
      <c r="X83" s="50">
        <v>15</v>
      </c>
    </row>
    <row r="84" spans="16:24" x14ac:dyDescent="0.25">
      <c r="P84" t="s">
        <v>146</v>
      </c>
      <c r="Q84">
        <v>13</v>
      </c>
      <c r="R84" s="53">
        <v>16</v>
      </c>
      <c r="S84" t="s">
        <v>146</v>
      </c>
      <c r="T84">
        <v>13</v>
      </c>
      <c r="U84" s="4">
        <v>3.87</v>
      </c>
      <c r="V84" t="s">
        <v>146</v>
      </c>
      <c r="W84">
        <v>13</v>
      </c>
      <c r="X84" s="50">
        <v>7</v>
      </c>
    </row>
    <row r="86" spans="16:24" x14ac:dyDescent="0.25">
      <c r="P86" t="s">
        <v>143</v>
      </c>
      <c r="Q86">
        <v>1</v>
      </c>
      <c r="R86" s="49">
        <v>18</v>
      </c>
      <c r="S86" t="s">
        <v>143</v>
      </c>
      <c r="T86">
        <v>1</v>
      </c>
      <c r="U86" s="4">
        <v>3.2</v>
      </c>
      <c r="V86" t="s">
        <v>143</v>
      </c>
      <c r="W86">
        <v>1</v>
      </c>
      <c r="X86" s="4">
        <v>11</v>
      </c>
    </row>
    <row r="87" spans="16:24" x14ac:dyDescent="0.25">
      <c r="P87" t="s">
        <v>143</v>
      </c>
      <c r="Q87">
        <v>2</v>
      </c>
      <c r="R87" s="49">
        <v>23</v>
      </c>
      <c r="S87" t="s">
        <v>143</v>
      </c>
      <c r="T87">
        <v>2</v>
      </c>
      <c r="U87" s="4">
        <v>3.6</v>
      </c>
      <c r="V87" t="s">
        <v>143</v>
      </c>
      <c r="W87">
        <v>2</v>
      </c>
      <c r="X87" s="4">
        <v>13</v>
      </c>
    </row>
    <row r="88" spans="16:24" x14ac:dyDescent="0.25">
      <c r="P88" t="s">
        <v>143</v>
      </c>
      <c r="Q88">
        <v>3</v>
      </c>
      <c r="R88" s="49">
        <v>19</v>
      </c>
      <c r="S88" t="s">
        <v>143</v>
      </c>
      <c r="T88">
        <v>3</v>
      </c>
      <c r="U88" s="4">
        <v>3.2</v>
      </c>
      <c r="V88" t="s">
        <v>143</v>
      </c>
      <c r="W88">
        <v>3</v>
      </c>
      <c r="X88" s="4">
        <v>9</v>
      </c>
    </row>
    <row r="89" spans="16:24" x14ac:dyDescent="0.25">
      <c r="P89" t="s">
        <v>143</v>
      </c>
      <c r="Q89">
        <v>4</v>
      </c>
      <c r="R89" s="49">
        <v>23</v>
      </c>
      <c r="S89" t="s">
        <v>143</v>
      </c>
      <c r="T89">
        <v>4</v>
      </c>
      <c r="U89" s="4">
        <v>3.2</v>
      </c>
      <c r="V89" t="s">
        <v>143</v>
      </c>
      <c r="W89">
        <v>4</v>
      </c>
      <c r="X89" s="4">
        <v>15</v>
      </c>
    </row>
    <row r="90" spans="16:24" x14ac:dyDescent="0.25">
      <c r="P90" t="s">
        <v>143</v>
      </c>
      <c r="Q90">
        <v>5</v>
      </c>
      <c r="R90" s="49">
        <v>21</v>
      </c>
      <c r="S90" t="s">
        <v>143</v>
      </c>
      <c r="T90">
        <v>5</v>
      </c>
      <c r="U90" s="4">
        <v>3.9</v>
      </c>
      <c r="V90" t="s">
        <v>143</v>
      </c>
      <c r="W90">
        <v>5</v>
      </c>
      <c r="X90" s="4">
        <v>13</v>
      </c>
    </row>
    <row r="91" spans="16:24" x14ac:dyDescent="0.25">
      <c r="P91" t="s">
        <v>143</v>
      </c>
      <c r="Q91">
        <v>6</v>
      </c>
      <c r="R91" s="49">
        <v>28</v>
      </c>
      <c r="S91" t="s">
        <v>143</v>
      </c>
      <c r="T91">
        <v>6</v>
      </c>
      <c r="U91" s="4">
        <v>3.1</v>
      </c>
      <c r="V91" t="s">
        <v>143</v>
      </c>
      <c r="W91">
        <v>6</v>
      </c>
      <c r="X91" s="4">
        <v>16</v>
      </c>
    </row>
    <row r="92" spans="16:24" x14ac:dyDescent="0.25">
      <c r="P92" t="s">
        <v>143</v>
      </c>
      <c r="Q92">
        <v>7</v>
      </c>
      <c r="R92" s="49">
        <v>22</v>
      </c>
      <c r="S92" t="s">
        <v>143</v>
      </c>
      <c r="T92">
        <v>7</v>
      </c>
      <c r="U92" s="4">
        <v>3.8</v>
      </c>
      <c r="V92" t="s">
        <v>143</v>
      </c>
      <c r="W92">
        <v>7</v>
      </c>
      <c r="X92" s="4">
        <v>14</v>
      </c>
    </row>
    <row r="93" spans="16:24" x14ac:dyDescent="0.25">
      <c r="P93" t="s">
        <v>143</v>
      </c>
      <c r="Q93">
        <v>8</v>
      </c>
      <c r="R93" s="49">
        <v>19</v>
      </c>
      <c r="S93" t="s">
        <v>143</v>
      </c>
      <c r="T93">
        <v>8</v>
      </c>
      <c r="U93" s="4">
        <v>2.9</v>
      </c>
      <c r="V93" t="s">
        <v>143</v>
      </c>
      <c r="W93">
        <v>8</v>
      </c>
      <c r="X93" s="4">
        <v>13</v>
      </c>
    </row>
    <row r="94" spans="16:24" x14ac:dyDescent="0.25">
      <c r="P94" t="s">
        <v>143</v>
      </c>
      <c r="Q94">
        <v>9</v>
      </c>
      <c r="R94" s="49">
        <v>19</v>
      </c>
      <c r="S94" t="s">
        <v>143</v>
      </c>
      <c r="T94">
        <v>9</v>
      </c>
      <c r="U94" s="4">
        <v>2.7</v>
      </c>
      <c r="V94" t="s">
        <v>143</v>
      </c>
      <c r="W94">
        <v>9</v>
      </c>
      <c r="X94" s="4">
        <v>11</v>
      </c>
    </row>
    <row r="95" spans="16:24" x14ac:dyDescent="0.25">
      <c r="P95" t="s">
        <v>143</v>
      </c>
      <c r="Q95">
        <v>10</v>
      </c>
      <c r="R95" s="49">
        <v>27</v>
      </c>
      <c r="S95" t="s">
        <v>143</v>
      </c>
      <c r="T95">
        <v>10</v>
      </c>
      <c r="U95" s="4">
        <v>4.5</v>
      </c>
      <c r="V95" t="s">
        <v>143</v>
      </c>
      <c r="W95">
        <v>10</v>
      </c>
      <c r="X95" s="4">
        <v>14</v>
      </c>
    </row>
    <row r="96" spans="16:24" x14ac:dyDescent="0.25">
      <c r="P96" t="s">
        <v>143</v>
      </c>
      <c r="Q96">
        <v>11</v>
      </c>
      <c r="R96" s="49">
        <v>19</v>
      </c>
      <c r="S96" t="s">
        <v>143</v>
      </c>
      <c r="T96">
        <v>11</v>
      </c>
      <c r="U96" s="4">
        <v>2.9</v>
      </c>
      <c r="V96" t="s">
        <v>143</v>
      </c>
      <c r="W96">
        <v>11</v>
      </c>
      <c r="X96" s="4">
        <v>10</v>
      </c>
    </row>
    <row r="97" spans="16:24" x14ac:dyDescent="0.25">
      <c r="P97" t="s">
        <v>143</v>
      </c>
      <c r="Q97">
        <v>12</v>
      </c>
      <c r="R97" s="49">
        <v>24</v>
      </c>
      <c r="S97" t="s">
        <v>143</v>
      </c>
      <c r="T97">
        <v>12</v>
      </c>
      <c r="U97" s="4">
        <v>3.3</v>
      </c>
      <c r="V97" t="s">
        <v>143</v>
      </c>
      <c r="W97">
        <v>12</v>
      </c>
      <c r="X97" s="4">
        <v>13</v>
      </c>
    </row>
    <row r="98" spans="16:24" x14ac:dyDescent="0.25">
      <c r="P98" t="s">
        <v>143</v>
      </c>
      <c r="Q98">
        <v>13</v>
      </c>
      <c r="R98" s="49">
        <v>22</v>
      </c>
      <c r="S98" t="s">
        <v>143</v>
      </c>
      <c r="T98">
        <v>13</v>
      </c>
      <c r="U98" s="4">
        <v>2.8</v>
      </c>
      <c r="V98" t="s">
        <v>143</v>
      </c>
      <c r="W98">
        <v>13</v>
      </c>
      <c r="X98" s="50">
        <v>16</v>
      </c>
    </row>
    <row r="100" spans="16:24" x14ac:dyDescent="0.25">
      <c r="P100" t="s">
        <v>144</v>
      </c>
      <c r="Q100">
        <v>1</v>
      </c>
      <c r="R100" s="49">
        <v>20</v>
      </c>
      <c r="S100" t="s">
        <v>144</v>
      </c>
      <c r="T100">
        <v>1</v>
      </c>
      <c r="U100" s="4">
        <v>2.2000000000000002</v>
      </c>
      <c r="V100" t="s">
        <v>144</v>
      </c>
      <c r="W100">
        <v>1</v>
      </c>
      <c r="X100" s="50">
        <v>10</v>
      </c>
    </row>
    <row r="101" spans="16:24" x14ac:dyDescent="0.25">
      <c r="P101" t="s">
        <v>144</v>
      </c>
      <c r="Q101">
        <v>2</v>
      </c>
      <c r="R101" s="49">
        <v>19</v>
      </c>
      <c r="S101" t="s">
        <v>144</v>
      </c>
      <c r="T101">
        <v>2</v>
      </c>
      <c r="U101" s="4">
        <v>3.3</v>
      </c>
      <c r="V101" t="s">
        <v>144</v>
      </c>
      <c r="W101">
        <v>2</v>
      </c>
      <c r="X101" s="50">
        <v>12</v>
      </c>
    </row>
    <row r="102" spans="16:24" x14ac:dyDescent="0.25">
      <c r="P102" t="s">
        <v>144</v>
      </c>
      <c r="Q102">
        <v>3</v>
      </c>
      <c r="R102" s="49">
        <v>22</v>
      </c>
      <c r="S102" t="s">
        <v>144</v>
      </c>
      <c r="T102">
        <v>3</v>
      </c>
      <c r="U102" s="4">
        <v>3.7</v>
      </c>
      <c r="V102" t="s">
        <v>144</v>
      </c>
      <c r="W102">
        <v>3</v>
      </c>
      <c r="X102" s="50">
        <v>15</v>
      </c>
    </row>
    <row r="103" spans="16:24" x14ac:dyDescent="0.25">
      <c r="P103" t="s">
        <v>144</v>
      </c>
      <c r="Q103">
        <v>4</v>
      </c>
      <c r="R103" s="49">
        <v>19</v>
      </c>
      <c r="S103" t="s">
        <v>144</v>
      </c>
      <c r="T103">
        <v>4</v>
      </c>
      <c r="U103" s="4">
        <v>3</v>
      </c>
      <c r="V103" t="s">
        <v>144</v>
      </c>
      <c r="W103">
        <v>4</v>
      </c>
      <c r="X103" s="50">
        <v>13</v>
      </c>
    </row>
    <row r="104" spans="16:24" x14ac:dyDescent="0.25">
      <c r="P104" t="s">
        <v>144</v>
      </c>
      <c r="Q104">
        <v>5</v>
      </c>
      <c r="R104" s="49">
        <v>20</v>
      </c>
      <c r="S104" t="s">
        <v>144</v>
      </c>
      <c r="T104">
        <v>5</v>
      </c>
      <c r="U104" s="4">
        <v>2.6</v>
      </c>
      <c r="V104" t="s">
        <v>144</v>
      </c>
      <c r="W104">
        <v>5</v>
      </c>
      <c r="X104" s="50">
        <v>11</v>
      </c>
    </row>
    <row r="105" spans="16:24" x14ac:dyDescent="0.25">
      <c r="P105" t="s">
        <v>144</v>
      </c>
      <c r="Q105">
        <v>6</v>
      </c>
      <c r="R105" s="49">
        <v>20</v>
      </c>
      <c r="S105" t="s">
        <v>144</v>
      </c>
      <c r="T105">
        <v>6</v>
      </c>
      <c r="U105" s="4">
        <v>2.4</v>
      </c>
      <c r="V105" t="s">
        <v>144</v>
      </c>
      <c r="W105">
        <v>6</v>
      </c>
      <c r="X105" s="50">
        <v>13</v>
      </c>
    </row>
    <row r="106" spans="16:24" x14ac:dyDescent="0.25">
      <c r="P106" t="s">
        <v>144</v>
      </c>
      <c r="Q106">
        <v>7</v>
      </c>
      <c r="R106" s="49">
        <v>27</v>
      </c>
      <c r="S106" t="s">
        <v>144</v>
      </c>
      <c r="T106">
        <v>7</v>
      </c>
      <c r="U106" s="4">
        <v>3.4</v>
      </c>
      <c r="V106" t="s">
        <v>144</v>
      </c>
      <c r="W106">
        <v>7</v>
      </c>
      <c r="X106" s="50">
        <v>15</v>
      </c>
    </row>
    <row r="107" spans="16:24" x14ac:dyDescent="0.25">
      <c r="P107" t="s">
        <v>144</v>
      </c>
      <c r="Q107">
        <v>8</v>
      </c>
      <c r="R107" s="49">
        <v>22</v>
      </c>
      <c r="S107" t="s">
        <v>144</v>
      </c>
      <c r="T107">
        <v>8</v>
      </c>
      <c r="U107" s="4">
        <v>2.8</v>
      </c>
      <c r="V107" t="s">
        <v>144</v>
      </c>
      <c r="W107">
        <v>8</v>
      </c>
      <c r="X107" s="50">
        <v>15</v>
      </c>
    </row>
    <row r="108" spans="16:24" x14ac:dyDescent="0.25">
      <c r="P108" t="s">
        <v>144</v>
      </c>
      <c r="Q108">
        <v>9</v>
      </c>
      <c r="R108" s="49">
        <v>18</v>
      </c>
      <c r="S108" t="s">
        <v>144</v>
      </c>
      <c r="T108">
        <v>9</v>
      </c>
      <c r="U108" s="4">
        <v>2.6</v>
      </c>
      <c r="V108" t="s">
        <v>144</v>
      </c>
      <c r="W108">
        <v>9</v>
      </c>
      <c r="X108" s="50">
        <v>14</v>
      </c>
    </row>
    <row r="109" spans="16:24" x14ac:dyDescent="0.25">
      <c r="P109" t="s">
        <v>144</v>
      </c>
      <c r="Q109">
        <v>10</v>
      </c>
      <c r="R109" s="49">
        <v>17</v>
      </c>
      <c r="S109" t="s">
        <v>144</v>
      </c>
      <c r="T109">
        <v>10</v>
      </c>
      <c r="U109" s="4">
        <v>2.7</v>
      </c>
      <c r="V109" t="s">
        <v>144</v>
      </c>
      <c r="W109">
        <v>10</v>
      </c>
      <c r="X109" s="50">
        <v>9</v>
      </c>
    </row>
    <row r="110" spans="16:24" x14ac:dyDescent="0.25">
      <c r="P110" t="s">
        <v>144</v>
      </c>
      <c r="Q110">
        <v>11</v>
      </c>
      <c r="R110" s="49">
        <v>20</v>
      </c>
      <c r="S110" t="s">
        <v>144</v>
      </c>
      <c r="T110">
        <v>11</v>
      </c>
      <c r="U110" s="4">
        <v>2.9</v>
      </c>
      <c r="V110" t="s">
        <v>144</v>
      </c>
      <c r="W110">
        <v>11</v>
      </c>
      <c r="X110" s="50">
        <v>13</v>
      </c>
    </row>
    <row r="111" spans="16:24" x14ac:dyDescent="0.25">
      <c r="P111" t="s">
        <v>144</v>
      </c>
      <c r="Q111">
        <v>12</v>
      </c>
      <c r="R111" s="49">
        <v>17</v>
      </c>
      <c r="S111" t="s">
        <v>144</v>
      </c>
      <c r="T111">
        <v>12</v>
      </c>
      <c r="U111" s="4">
        <v>2.4</v>
      </c>
      <c r="V111" t="s">
        <v>144</v>
      </c>
      <c r="W111">
        <v>12</v>
      </c>
      <c r="X111" s="50">
        <v>15</v>
      </c>
    </row>
    <row r="112" spans="16:24" x14ac:dyDescent="0.25">
      <c r="P112" t="s">
        <v>144</v>
      </c>
      <c r="Q112">
        <v>13</v>
      </c>
      <c r="R112" s="49">
        <v>19</v>
      </c>
      <c r="S112" t="s">
        <v>144</v>
      </c>
      <c r="T112">
        <v>13</v>
      </c>
      <c r="U112" s="4">
        <v>2.6</v>
      </c>
      <c r="V112" t="s">
        <v>144</v>
      </c>
      <c r="W112">
        <v>13</v>
      </c>
      <c r="X112" s="50">
        <v>11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4"/>
  <sheetViews>
    <sheetView topLeftCell="A21" workbookViewId="0">
      <selection activeCell="M22" sqref="M22"/>
    </sheetView>
  </sheetViews>
  <sheetFormatPr defaultRowHeight="15" x14ac:dyDescent="0.25"/>
  <cols>
    <col min="1" max="1" width="27" bestFit="1" customWidth="1"/>
  </cols>
  <sheetData>
    <row r="2" spans="1:8" x14ac:dyDescent="0.25">
      <c r="A2" t="s">
        <v>60</v>
      </c>
      <c r="B2" t="s">
        <v>61</v>
      </c>
      <c r="C2" t="s">
        <v>62</v>
      </c>
      <c r="D2" t="s">
        <v>63</v>
      </c>
      <c r="E2" t="s">
        <v>64</v>
      </c>
      <c r="F2" t="s">
        <v>65</v>
      </c>
      <c r="G2" t="s">
        <v>65</v>
      </c>
      <c r="H2" t="s">
        <v>101</v>
      </c>
    </row>
    <row r="3" spans="1:8" x14ac:dyDescent="0.25">
      <c r="A3" t="s">
        <v>79</v>
      </c>
      <c r="B3">
        <v>1</v>
      </c>
      <c r="C3">
        <v>101.2</v>
      </c>
      <c r="D3">
        <v>102.92</v>
      </c>
      <c r="E3">
        <v>102.75</v>
      </c>
      <c r="F3">
        <f>(D3-E3)/(D3-C3)*100</f>
        <v>9.8837209302326627</v>
      </c>
      <c r="G3">
        <f>AVERAGE(F3:F4)</f>
        <v>9.386304909560689</v>
      </c>
      <c r="H3">
        <f>D3-C3</f>
        <v>1.7199999999999989</v>
      </c>
    </row>
    <row r="4" spans="1:8" x14ac:dyDescent="0.25">
      <c r="B4">
        <v>2</v>
      </c>
      <c r="C4">
        <v>90.01</v>
      </c>
      <c r="D4">
        <v>91.81</v>
      </c>
      <c r="E4">
        <v>91.65</v>
      </c>
      <c r="F4">
        <f t="shared" ref="F4:F36" si="0">(D4-E4)/(D4-C4)*100</f>
        <v>8.8888888888887134</v>
      </c>
      <c r="H4">
        <f t="shared" ref="H4:H18" si="1">D4-C4</f>
        <v>1.7999999999999972</v>
      </c>
    </row>
    <row r="5" spans="1:8" x14ac:dyDescent="0.25">
      <c r="A5" t="s">
        <v>80</v>
      </c>
      <c r="B5">
        <v>1</v>
      </c>
      <c r="C5">
        <v>85.01</v>
      </c>
      <c r="D5">
        <v>87.22</v>
      </c>
      <c r="E5">
        <v>87</v>
      </c>
      <c r="F5">
        <f t="shared" si="0"/>
        <v>9.9547511312216965</v>
      </c>
      <c r="G5">
        <f>AVERAGE(F5:F6)</f>
        <v>9.4616804983460412</v>
      </c>
      <c r="H5">
        <f t="shared" si="1"/>
        <v>2.2099999999999937</v>
      </c>
    </row>
    <row r="6" spans="1:8" x14ac:dyDescent="0.25">
      <c r="B6">
        <v>2</v>
      </c>
      <c r="C6">
        <v>88.87</v>
      </c>
      <c r="D6">
        <v>91.1</v>
      </c>
      <c r="E6">
        <v>90.9</v>
      </c>
      <c r="F6">
        <f t="shared" si="0"/>
        <v>8.9686098654703841</v>
      </c>
      <c r="H6">
        <f t="shared" si="1"/>
        <v>2.2299999999999898</v>
      </c>
    </row>
    <row r="7" spans="1:8" x14ac:dyDescent="0.25">
      <c r="A7" t="s">
        <v>81</v>
      </c>
      <c r="B7">
        <v>1</v>
      </c>
      <c r="C7">
        <v>115.33</v>
      </c>
      <c r="D7">
        <v>119.3</v>
      </c>
      <c r="E7">
        <v>118.98</v>
      </c>
      <c r="F7">
        <f t="shared" si="0"/>
        <v>8.0604534005036079</v>
      </c>
      <c r="G7">
        <f>AVERAGE(F7:F8)</f>
        <v>8.1014735195903143</v>
      </c>
      <c r="H7">
        <f t="shared" si="1"/>
        <v>3.9699999999999989</v>
      </c>
    </row>
    <row r="8" spans="1:8" x14ac:dyDescent="0.25">
      <c r="B8">
        <v>2</v>
      </c>
      <c r="C8">
        <v>96.44</v>
      </c>
      <c r="D8">
        <v>100.37</v>
      </c>
      <c r="E8">
        <v>100.05</v>
      </c>
      <c r="F8">
        <f t="shared" si="0"/>
        <v>8.1424936386770188</v>
      </c>
      <c r="H8">
        <f t="shared" si="1"/>
        <v>3.9300000000000068</v>
      </c>
    </row>
    <row r="9" spans="1:8" x14ac:dyDescent="0.25">
      <c r="A9" t="s">
        <v>82</v>
      </c>
      <c r="B9">
        <v>1</v>
      </c>
      <c r="C9">
        <v>108.57</v>
      </c>
      <c r="D9">
        <v>109.9</v>
      </c>
      <c r="E9">
        <v>109.72</v>
      </c>
      <c r="F9">
        <f t="shared" si="0"/>
        <v>13.533834586466551</v>
      </c>
      <c r="G9">
        <f>AVERAGE(F9:F10)</f>
        <v>11.581732108047941</v>
      </c>
      <c r="H9">
        <f t="shared" si="1"/>
        <v>1.3300000000000125</v>
      </c>
    </row>
    <row r="10" spans="1:8" x14ac:dyDescent="0.25">
      <c r="B10">
        <v>2</v>
      </c>
      <c r="C10">
        <v>84.23</v>
      </c>
      <c r="D10">
        <v>85.58</v>
      </c>
      <c r="E10">
        <v>85.45</v>
      </c>
      <c r="F10">
        <f t="shared" si="0"/>
        <v>9.6296296296293331</v>
      </c>
      <c r="H10">
        <f t="shared" si="1"/>
        <v>1.3499999999999943</v>
      </c>
    </row>
    <row r="11" spans="1:8" x14ac:dyDescent="0.25">
      <c r="A11" t="s">
        <v>83</v>
      </c>
      <c r="B11">
        <v>1</v>
      </c>
      <c r="C11">
        <v>132.18</v>
      </c>
      <c r="D11">
        <v>138.47</v>
      </c>
      <c r="E11">
        <v>137.96</v>
      </c>
      <c r="F11">
        <f t="shared" si="0"/>
        <v>8.1081081081079738</v>
      </c>
      <c r="G11">
        <f>AVERAGE(F11:F12)</f>
        <v>8.3145042148257016</v>
      </c>
      <c r="H11">
        <f t="shared" si="1"/>
        <v>6.289999999999992</v>
      </c>
    </row>
    <row r="12" spans="1:8" x14ac:dyDescent="0.25">
      <c r="B12">
        <v>2</v>
      </c>
      <c r="C12">
        <v>97.22</v>
      </c>
      <c r="D12">
        <v>103.44</v>
      </c>
      <c r="E12">
        <v>102.91</v>
      </c>
      <c r="F12">
        <f t="shared" si="0"/>
        <v>8.5209003215434294</v>
      </c>
      <c r="H12">
        <f t="shared" si="1"/>
        <v>6.2199999999999989</v>
      </c>
    </row>
    <row r="13" spans="1:8" x14ac:dyDescent="0.25">
      <c r="A13" t="s">
        <v>84</v>
      </c>
      <c r="B13">
        <v>1</v>
      </c>
    </row>
    <row r="14" spans="1:8" x14ac:dyDescent="0.25">
      <c r="B14">
        <v>2</v>
      </c>
    </row>
    <row r="15" spans="1:8" x14ac:dyDescent="0.25">
      <c r="A15" t="s">
        <v>95</v>
      </c>
      <c r="B15">
        <v>1</v>
      </c>
      <c r="C15">
        <v>96.91</v>
      </c>
      <c r="D15">
        <v>102.27</v>
      </c>
      <c r="E15">
        <v>101.86</v>
      </c>
      <c r="F15">
        <f t="shared" si="0"/>
        <v>7.6492537313432214</v>
      </c>
      <c r="G15">
        <f>AVERAGE(F15:F16)</f>
        <v>7.6852671669898438</v>
      </c>
      <c r="H15">
        <f t="shared" si="1"/>
        <v>5.3599999999999994</v>
      </c>
    </row>
    <row r="16" spans="1:8" x14ac:dyDescent="0.25">
      <c r="B16">
        <v>2</v>
      </c>
      <c r="C16">
        <v>100.28</v>
      </c>
      <c r="D16">
        <v>105.59</v>
      </c>
      <c r="E16">
        <v>105.18</v>
      </c>
      <c r="F16">
        <f t="shared" si="0"/>
        <v>7.7212806026364671</v>
      </c>
      <c r="H16">
        <f t="shared" si="1"/>
        <v>5.3100000000000023</v>
      </c>
    </row>
    <row r="17" spans="1:8" x14ac:dyDescent="0.25">
      <c r="A17" t="s">
        <v>96</v>
      </c>
      <c r="B17">
        <v>1</v>
      </c>
      <c r="C17">
        <v>90.77</v>
      </c>
      <c r="D17">
        <v>94.65</v>
      </c>
      <c r="E17">
        <v>94.34</v>
      </c>
      <c r="F17">
        <f t="shared" si="0"/>
        <v>7.9896907216495228</v>
      </c>
      <c r="G17">
        <f>AVERAGE(F17:F18)</f>
        <v>8.227649593628902</v>
      </c>
      <c r="H17">
        <f t="shared" si="1"/>
        <v>3.8800000000000097</v>
      </c>
    </row>
    <row r="18" spans="1:8" x14ac:dyDescent="0.25">
      <c r="B18">
        <v>2</v>
      </c>
      <c r="C18">
        <v>95.69</v>
      </c>
      <c r="D18">
        <v>99.47</v>
      </c>
      <c r="E18">
        <v>99.15</v>
      </c>
      <c r="F18">
        <f t="shared" si="0"/>
        <v>8.4656084656082822</v>
      </c>
      <c r="H18">
        <f t="shared" si="1"/>
        <v>3.7800000000000011</v>
      </c>
    </row>
    <row r="19" spans="1:8" x14ac:dyDescent="0.25">
      <c r="A19" t="s">
        <v>99</v>
      </c>
      <c r="B19">
        <v>1</v>
      </c>
      <c r="F19" t="e">
        <f t="shared" si="0"/>
        <v>#DIV/0!</v>
      </c>
    </row>
    <row r="20" spans="1:8" x14ac:dyDescent="0.25">
      <c r="B20">
        <v>2</v>
      </c>
      <c r="F20" t="e">
        <f t="shared" si="0"/>
        <v>#DIV/0!</v>
      </c>
    </row>
    <row r="21" spans="1:8" x14ac:dyDescent="0.25">
      <c r="A21" t="s">
        <v>102</v>
      </c>
      <c r="B21">
        <v>1</v>
      </c>
      <c r="C21">
        <v>132.18</v>
      </c>
      <c r="D21">
        <v>142.18</v>
      </c>
      <c r="E21">
        <v>141.4</v>
      </c>
      <c r="F21">
        <f t="shared" si="0"/>
        <v>7.8000000000000114</v>
      </c>
      <c r="G21">
        <f>AVERAGE(F21,F22)</f>
        <v>7.4500000000000455</v>
      </c>
      <c r="H21">
        <v>10</v>
      </c>
    </row>
    <row r="22" spans="1:8" x14ac:dyDescent="0.25">
      <c r="B22">
        <v>2</v>
      </c>
      <c r="C22">
        <v>95.68</v>
      </c>
      <c r="D22">
        <v>105.68</v>
      </c>
      <c r="E22">
        <v>104.97</v>
      </c>
      <c r="F22">
        <f t="shared" si="0"/>
        <v>7.1000000000000796</v>
      </c>
      <c r="H22">
        <v>10</v>
      </c>
    </row>
    <row r="23" spans="1:8" x14ac:dyDescent="0.25">
      <c r="A23" t="s">
        <v>103</v>
      </c>
      <c r="B23">
        <v>1</v>
      </c>
      <c r="F23" t="e">
        <f t="shared" si="0"/>
        <v>#DIV/0!</v>
      </c>
    </row>
    <row r="24" spans="1:8" x14ac:dyDescent="0.25">
      <c r="B24">
        <v>2</v>
      </c>
      <c r="F24" t="e">
        <f t="shared" si="0"/>
        <v>#DIV/0!</v>
      </c>
    </row>
    <row r="25" spans="1:8" x14ac:dyDescent="0.25">
      <c r="A25" t="s">
        <v>104</v>
      </c>
      <c r="B25">
        <v>1</v>
      </c>
      <c r="C25">
        <v>101.2</v>
      </c>
      <c r="D25">
        <v>111.19</v>
      </c>
      <c r="E25">
        <v>110.48</v>
      </c>
      <c r="F25">
        <f t="shared" si="0"/>
        <v>7.1071071071070486</v>
      </c>
      <c r="G25">
        <f>AVERAGE(F25,F26)</f>
        <v>7.0535535535535381</v>
      </c>
      <c r="H25">
        <v>10</v>
      </c>
    </row>
    <row r="26" spans="1:8" x14ac:dyDescent="0.25">
      <c r="B26">
        <v>2</v>
      </c>
      <c r="C26">
        <v>115.31</v>
      </c>
      <c r="D26">
        <v>125.31</v>
      </c>
      <c r="E26">
        <v>124.61</v>
      </c>
      <c r="F26">
        <f t="shared" si="0"/>
        <v>7.0000000000000284</v>
      </c>
      <c r="H26">
        <v>10</v>
      </c>
    </row>
    <row r="27" spans="1:8" x14ac:dyDescent="0.25">
      <c r="A27" t="s">
        <v>105</v>
      </c>
      <c r="B27">
        <v>1</v>
      </c>
      <c r="C27">
        <v>90</v>
      </c>
      <c r="D27">
        <v>100</v>
      </c>
      <c r="E27">
        <v>99.13</v>
      </c>
      <c r="F27">
        <f t="shared" si="0"/>
        <v>8.7000000000000455</v>
      </c>
      <c r="G27">
        <f>AVERAGE(F27,F28)</f>
        <v>8.6000000000000654</v>
      </c>
      <c r="H27">
        <v>10</v>
      </c>
    </row>
    <row r="28" spans="1:8" x14ac:dyDescent="0.25">
      <c r="B28">
        <v>2</v>
      </c>
      <c r="C28">
        <v>90.76</v>
      </c>
      <c r="D28">
        <v>100.76</v>
      </c>
      <c r="E28">
        <v>99.91</v>
      </c>
      <c r="F28">
        <f t="shared" si="0"/>
        <v>8.5000000000000853</v>
      </c>
      <c r="H28">
        <v>10</v>
      </c>
    </row>
    <row r="29" spans="1:8" x14ac:dyDescent="0.25">
      <c r="A29" t="s">
        <v>106</v>
      </c>
      <c r="B29">
        <v>1</v>
      </c>
      <c r="F29" t="e">
        <f t="shared" si="0"/>
        <v>#DIV/0!</v>
      </c>
    </row>
    <row r="30" spans="1:8" x14ac:dyDescent="0.25">
      <c r="B30">
        <v>2</v>
      </c>
      <c r="F30" t="e">
        <f t="shared" si="0"/>
        <v>#DIV/0!</v>
      </c>
    </row>
    <row r="31" spans="1:8" x14ac:dyDescent="0.25">
      <c r="A31" t="s">
        <v>107</v>
      </c>
      <c r="B31">
        <v>1</v>
      </c>
      <c r="F31" t="e">
        <f t="shared" si="0"/>
        <v>#DIV/0!</v>
      </c>
    </row>
    <row r="32" spans="1:8" x14ac:dyDescent="0.25">
      <c r="B32">
        <v>2</v>
      </c>
      <c r="F32" t="e">
        <f t="shared" si="0"/>
        <v>#DIV/0!</v>
      </c>
    </row>
    <row r="33" spans="1:8" x14ac:dyDescent="0.25">
      <c r="A33" t="s">
        <v>108</v>
      </c>
      <c r="B33">
        <v>1</v>
      </c>
      <c r="F33" t="e">
        <f t="shared" si="0"/>
        <v>#DIV/0!</v>
      </c>
    </row>
    <row r="34" spans="1:8" x14ac:dyDescent="0.25">
      <c r="B34">
        <v>2</v>
      </c>
      <c r="F34" t="e">
        <f t="shared" si="0"/>
        <v>#DIV/0!</v>
      </c>
    </row>
    <row r="35" spans="1:8" x14ac:dyDescent="0.25">
      <c r="A35" t="s">
        <v>109</v>
      </c>
      <c r="B35">
        <v>1</v>
      </c>
      <c r="C35">
        <v>97.22</v>
      </c>
      <c r="D35">
        <v>107.22</v>
      </c>
      <c r="E35">
        <v>106.52</v>
      </c>
      <c r="F35">
        <f t="shared" si="0"/>
        <v>7.0000000000000284</v>
      </c>
      <c r="G35">
        <f>AVERAGE(F35,F36)</f>
        <v>6.9000000000000483</v>
      </c>
      <c r="H35">
        <v>10</v>
      </c>
    </row>
    <row r="36" spans="1:8" x14ac:dyDescent="0.25">
      <c r="B36">
        <v>2</v>
      </c>
      <c r="C36">
        <v>96.43</v>
      </c>
      <c r="D36">
        <v>106.43</v>
      </c>
      <c r="E36">
        <v>105.75</v>
      </c>
      <c r="F36">
        <f t="shared" si="0"/>
        <v>6.8000000000000682</v>
      </c>
      <c r="H36">
        <v>10</v>
      </c>
    </row>
    <row r="37" spans="1:8" x14ac:dyDescent="0.25">
      <c r="A37" t="s">
        <v>110</v>
      </c>
      <c r="B37">
        <v>1</v>
      </c>
    </row>
    <row r="38" spans="1:8" x14ac:dyDescent="0.25">
      <c r="B38">
        <v>2</v>
      </c>
    </row>
    <row r="39" spans="1:8" x14ac:dyDescent="0.25">
      <c r="A39" t="s">
        <v>111</v>
      </c>
      <c r="B39">
        <v>1</v>
      </c>
    </row>
    <row r="40" spans="1:8" x14ac:dyDescent="0.25">
      <c r="B40">
        <v>2</v>
      </c>
    </row>
    <row r="41" spans="1:8" x14ac:dyDescent="0.25">
      <c r="A41" t="s">
        <v>112</v>
      </c>
      <c r="B41">
        <v>1</v>
      </c>
    </row>
    <row r="42" spans="1:8" x14ac:dyDescent="0.25">
      <c r="B42">
        <v>2</v>
      </c>
    </row>
    <row r="43" spans="1:8" x14ac:dyDescent="0.25">
      <c r="A43" t="s">
        <v>113</v>
      </c>
      <c r="B43">
        <v>1</v>
      </c>
    </row>
    <row r="44" spans="1:8" x14ac:dyDescent="0.25">
      <c r="B44">
        <v>2</v>
      </c>
    </row>
    <row r="45" spans="1:8" x14ac:dyDescent="0.25">
      <c r="A45" t="s">
        <v>114</v>
      </c>
      <c r="B45">
        <v>1</v>
      </c>
    </row>
    <row r="46" spans="1:8" x14ac:dyDescent="0.25">
      <c r="B46">
        <v>2</v>
      </c>
    </row>
    <row r="47" spans="1:8" x14ac:dyDescent="0.25">
      <c r="A47" t="s">
        <v>115</v>
      </c>
      <c r="B47">
        <v>1</v>
      </c>
    </row>
    <row r="48" spans="1:8" x14ac:dyDescent="0.25">
      <c r="B48">
        <v>2</v>
      </c>
    </row>
    <row r="49" spans="1:2" x14ac:dyDescent="0.25">
      <c r="A49" t="s">
        <v>116</v>
      </c>
      <c r="B49">
        <v>1</v>
      </c>
    </row>
    <row r="50" spans="1:2" x14ac:dyDescent="0.25">
      <c r="B50">
        <v>2</v>
      </c>
    </row>
    <row r="51" spans="1:2" x14ac:dyDescent="0.25">
      <c r="A51" t="s">
        <v>117</v>
      </c>
      <c r="B51">
        <v>1</v>
      </c>
    </row>
    <row r="52" spans="1:2" x14ac:dyDescent="0.25">
      <c r="B52">
        <v>2</v>
      </c>
    </row>
    <row r="53" spans="1:2" x14ac:dyDescent="0.25">
      <c r="A53" t="s">
        <v>118</v>
      </c>
      <c r="B53">
        <v>1</v>
      </c>
    </row>
    <row r="54" spans="1:2" x14ac:dyDescent="0.25">
      <c r="B54">
        <v>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19"/>
  <sheetViews>
    <sheetView workbookViewId="0">
      <pane xSplit="1" topLeftCell="AM1" activePane="topRight" state="frozen"/>
      <selection pane="topRight" activeCell="A2" sqref="A2:AU16"/>
    </sheetView>
  </sheetViews>
  <sheetFormatPr defaultRowHeight="15" x14ac:dyDescent="0.25"/>
  <cols>
    <col min="1" max="1" width="41" customWidth="1"/>
    <col min="2" max="2" width="5.28515625" customWidth="1"/>
    <col min="8" max="8" width="2.140625" bestFit="1" customWidth="1"/>
    <col min="14" max="14" width="2.140625" bestFit="1" customWidth="1"/>
    <col min="20" max="20" width="2.28515625" bestFit="1" customWidth="1"/>
    <col min="21" max="21" width="13.7109375" bestFit="1" customWidth="1"/>
    <col min="26" max="26" width="2" bestFit="1" customWidth="1"/>
    <col min="32" max="32" width="2" bestFit="1" customWidth="1"/>
    <col min="37" max="37" width="2.28515625" bestFit="1" customWidth="1"/>
    <col min="42" max="42" width="2.28515625" bestFit="1" customWidth="1"/>
  </cols>
  <sheetData>
    <row r="2" spans="1:46" x14ac:dyDescent="0.25">
      <c r="B2" s="27" t="s">
        <v>79</v>
      </c>
      <c r="C2" t="s">
        <v>10</v>
      </c>
      <c r="D2" t="s">
        <v>11</v>
      </c>
      <c r="E2" t="s">
        <v>12</v>
      </c>
      <c r="F2" t="s">
        <v>13</v>
      </c>
      <c r="H2" s="27" t="s">
        <v>80</v>
      </c>
      <c r="I2" t="s">
        <v>10</v>
      </c>
      <c r="J2" t="s">
        <v>11</v>
      </c>
      <c r="K2" t="s">
        <v>12</v>
      </c>
      <c r="L2" t="s">
        <v>13</v>
      </c>
      <c r="N2" s="27" t="s">
        <v>81</v>
      </c>
      <c r="O2" t="s">
        <v>10</v>
      </c>
      <c r="P2" t="s">
        <v>11</v>
      </c>
      <c r="Q2" t="s">
        <v>12</v>
      </c>
      <c r="R2" t="s">
        <v>13</v>
      </c>
      <c r="T2" t="s">
        <v>82</v>
      </c>
      <c r="U2" t="s">
        <v>10</v>
      </c>
      <c r="V2" t="s">
        <v>11</v>
      </c>
      <c r="W2" t="s">
        <v>12</v>
      </c>
      <c r="X2" t="s">
        <v>13</v>
      </c>
      <c r="Z2" t="s">
        <v>83</v>
      </c>
      <c r="AA2" t="s">
        <v>10</v>
      </c>
      <c r="AB2" t="s">
        <v>11</v>
      </c>
      <c r="AC2" t="s">
        <v>12</v>
      </c>
      <c r="AD2" t="s">
        <v>13</v>
      </c>
      <c r="AF2" t="s">
        <v>84</v>
      </c>
      <c r="AG2" t="s">
        <v>10</v>
      </c>
      <c r="AH2" t="s">
        <v>11</v>
      </c>
      <c r="AI2" t="s">
        <v>12</v>
      </c>
      <c r="AJ2" t="s">
        <v>13</v>
      </c>
      <c r="AK2" t="s">
        <v>95</v>
      </c>
      <c r="AL2" t="s">
        <v>10</v>
      </c>
      <c r="AM2" t="s">
        <v>11</v>
      </c>
      <c r="AN2" t="s">
        <v>12</v>
      </c>
      <c r="AO2" t="s">
        <v>13</v>
      </c>
      <c r="AP2" t="s">
        <v>96</v>
      </c>
      <c r="AQ2" t="s">
        <v>10</v>
      </c>
      <c r="AR2" t="s">
        <v>11</v>
      </c>
      <c r="AS2" t="s">
        <v>12</v>
      </c>
      <c r="AT2" t="s">
        <v>13</v>
      </c>
    </row>
    <row r="3" spans="1:46" x14ac:dyDescent="0.25">
      <c r="A3" t="s">
        <v>92</v>
      </c>
      <c r="C3" s="39">
        <v>25</v>
      </c>
      <c r="D3" s="39">
        <v>25</v>
      </c>
      <c r="E3" s="39">
        <v>21</v>
      </c>
      <c r="F3" s="40">
        <v>24</v>
      </c>
      <c r="G3" s="4"/>
      <c r="H3" s="4"/>
      <c r="I3" s="2">
        <v>23</v>
      </c>
      <c r="J3" s="2">
        <v>25</v>
      </c>
      <c r="K3" s="2">
        <v>23</v>
      </c>
      <c r="L3" s="2">
        <v>25</v>
      </c>
      <c r="O3">
        <v>24</v>
      </c>
      <c r="P3">
        <v>25</v>
      </c>
      <c r="Q3">
        <v>25</v>
      </c>
      <c r="R3">
        <v>25</v>
      </c>
      <c r="U3">
        <v>25</v>
      </c>
      <c r="V3">
        <v>25</v>
      </c>
      <c r="W3">
        <v>25</v>
      </c>
      <c r="X3">
        <v>24</v>
      </c>
      <c r="AG3">
        <v>21</v>
      </c>
      <c r="AH3">
        <v>22</v>
      </c>
      <c r="AI3">
        <v>22</v>
      </c>
      <c r="AJ3">
        <v>20</v>
      </c>
    </row>
    <row r="4" spans="1:46" x14ac:dyDescent="0.25">
      <c r="A4" s="44" t="s">
        <v>66</v>
      </c>
      <c r="B4" s="45"/>
      <c r="C4" s="4">
        <v>0</v>
      </c>
      <c r="D4" s="4">
        <v>0</v>
      </c>
      <c r="E4" s="4">
        <v>4</v>
      </c>
      <c r="F4" s="41">
        <v>1</v>
      </c>
      <c r="G4" s="4"/>
      <c r="H4" s="4"/>
      <c r="I4" s="4">
        <v>2</v>
      </c>
      <c r="J4" s="2">
        <v>0</v>
      </c>
      <c r="K4" s="4">
        <v>2</v>
      </c>
      <c r="L4" s="2">
        <v>0</v>
      </c>
      <c r="O4">
        <v>1</v>
      </c>
      <c r="P4" s="4">
        <v>0</v>
      </c>
      <c r="Q4" s="2">
        <v>0</v>
      </c>
      <c r="R4" s="2">
        <v>0</v>
      </c>
      <c r="U4">
        <v>0</v>
      </c>
      <c r="V4">
        <v>0</v>
      </c>
      <c r="W4">
        <v>0</v>
      </c>
      <c r="X4">
        <v>1</v>
      </c>
      <c r="AA4">
        <v>11</v>
      </c>
      <c r="AB4">
        <v>8</v>
      </c>
      <c r="AC4">
        <v>8</v>
      </c>
      <c r="AD4">
        <v>6</v>
      </c>
      <c r="AG4">
        <v>4</v>
      </c>
      <c r="AH4">
        <v>3</v>
      </c>
      <c r="AI4">
        <v>3</v>
      </c>
      <c r="AJ4">
        <v>5</v>
      </c>
      <c r="AL4">
        <v>4</v>
      </c>
      <c r="AM4">
        <v>1</v>
      </c>
      <c r="AN4">
        <v>1</v>
      </c>
      <c r="AO4">
        <v>1</v>
      </c>
      <c r="AQ4">
        <v>1</v>
      </c>
      <c r="AS4">
        <v>1</v>
      </c>
      <c r="AT4">
        <v>2</v>
      </c>
    </row>
    <row r="5" spans="1:46" x14ac:dyDescent="0.25">
      <c r="A5" s="44" t="s">
        <v>67</v>
      </c>
      <c r="B5" s="45"/>
      <c r="C5" s="4"/>
      <c r="D5" s="4"/>
      <c r="E5" s="4"/>
      <c r="F5" s="41"/>
      <c r="G5" s="4"/>
      <c r="H5" s="4"/>
      <c r="I5" s="4"/>
      <c r="J5" s="4"/>
      <c r="K5" s="4"/>
      <c r="L5" s="4"/>
      <c r="P5" s="4"/>
    </row>
    <row r="6" spans="1:46" x14ac:dyDescent="0.25">
      <c r="A6" t="s">
        <v>91</v>
      </c>
      <c r="B6" s="45"/>
      <c r="C6">
        <v>21</v>
      </c>
      <c r="D6">
        <v>21</v>
      </c>
      <c r="E6">
        <v>18</v>
      </c>
      <c r="F6">
        <v>23</v>
      </c>
      <c r="I6">
        <v>18</v>
      </c>
      <c r="J6">
        <v>17</v>
      </c>
      <c r="K6">
        <v>16</v>
      </c>
      <c r="L6">
        <v>18</v>
      </c>
      <c r="O6">
        <v>17</v>
      </c>
      <c r="P6">
        <v>16</v>
      </c>
      <c r="Q6">
        <v>16</v>
      </c>
      <c r="R6">
        <v>16</v>
      </c>
      <c r="U6">
        <v>19</v>
      </c>
      <c r="V6">
        <v>22</v>
      </c>
      <c r="W6">
        <v>22</v>
      </c>
      <c r="X6">
        <v>15</v>
      </c>
      <c r="AA6">
        <v>10</v>
      </c>
      <c r="AB6">
        <v>12</v>
      </c>
      <c r="AC6">
        <v>13</v>
      </c>
      <c r="AD6">
        <v>11</v>
      </c>
      <c r="AG6">
        <v>14</v>
      </c>
      <c r="AH6">
        <v>12</v>
      </c>
      <c r="AI6">
        <v>11</v>
      </c>
      <c r="AJ6">
        <v>11</v>
      </c>
      <c r="AL6">
        <v>10</v>
      </c>
      <c r="AM6">
        <v>15</v>
      </c>
      <c r="AN6">
        <v>19</v>
      </c>
      <c r="AO6">
        <v>15</v>
      </c>
      <c r="AQ6">
        <v>20</v>
      </c>
      <c r="AR6">
        <v>21</v>
      </c>
      <c r="AS6">
        <v>16</v>
      </c>
      <c r="AT6">
        <v>15</v>
      </c>
    </row>
    <row r="7" spans="1:46" x14ac:dyDescent="0.25">
      <c r="A7" s="44" t="s">
        <v>68</v>
      </c>
      <c r="B7" s="45"/>
      <c r="C7" s="4">
        <v>4</v>
      </c>
      <c r="D7" s="4">
        <v>4</v>
      </c>
      <c r="E7" s="4">
        <v>3</v>
      </c>
      <c r="F7" s="41">
        <v>1</v>
      </c>
      <c r="G7" s="4"/>
      <c r="H7" s="4"/>
      <c r="I7" s="2">
        <v>5</v>
      </c>
      <c r="J7" s="4">
        <v>8</v>
      </c>
      <c r="K7" s="4">
        <v>6</v>
      </c>
      <c r="L7" s="4">
        <v>7</v>
      </c>
      <c r="O7">
        <v>6</v>
      </c>
      <c r="P7">
        <v>6</v>
      </c>
      <c r="Q7">
        <v>4</v>
      </c>
      <c r="R7">
        <v>8</v>
      </c>
      <c r="U7">
        <v>4</v>
      </c>
      <c r="V7">
        <v>2</v>
      </c>
      <c r="W7">
        <v>3</v>
      </c>
      <c r="X7">
        <v>5</v>
      </c>
      <c r="AA7">
        <v>3</v>
      </c>
      <c r="AB7">
        <v>5</v>
      </c>
      <c r="AC7">
        <v>3</v>
      </c>
      <c r="AD7">
        <v>8</v>
      </c>
      <c r="AG7">
        <v>6</v>
      </c>
      <c r="AH7">
        <v>9</v>
      </c>
      <c r="AI7">
        <v>6</v>
      </c>
      <c r="AJ7">
        <v>9</v>
      </c>
      <c r="AL7">
        <v>5</v>
      </c>
      <c r="AM7">
        <v>4</v>
      </c>
      <c r="AN7">
        <v>5</v>
      </c>
      <c r="AO7">
        <v>7</v>
      </c>
      <c r="AQ7">
        <v>4</v>
      </c>
      <c r="AR7">
        <v>4</v>
      </c>
      <c r="AS7">
        <v>5</v>
      </c>
      <c r="AT7">
        <v>3</v>
      </c>
    </row>
    <row r="8" spans="1:46" x14ac:dyDescent="0.25">
      <c r="A8" s="44" t="s">
        <v>93</v>
      </c>
      <c r="E8" s="2"/>
      <c r="AD8">
        <v>2</v>
      </c>
      <c r="AG8">
        <v>3</v>
      </c>
      <c r="AI8">
        <v>4</v>
      </c>
      <c r="AJ8">
        <v>2</v>
      </c>
      <c r="AL8">
        <v>4</v>
      </c>
      <c r="AM8">
        <v>3</v>
      </c>
      <c r="AS8">
        <v>3</v>
      </c>
      <c r="AT8">
        <v>5</v>
      </c>
    </row>
    <row r="9" spans="1:46" x14ac:dyDescent="0.25">
      <c r="A9" s="44" t="s">
        <v>94</v>
      </c>
      <c r="B9" s="45"/>
      <c r="C9" s="4"/>
      <c r="D9" s="4"/>
      <c r="E9" s="4"/>
      <c r="F9" s="41"/>
      <c r="G9" s="4"/>
      <c r="H9" s="4"/>
      <c r="I9" s="4"/>
      <c r="J9" s="4"/>
      <c r="K9" s="4">
        <v>1</v>
      </c>
      <c r="L9" s="4"/>
      <c r="P9">
        <v>3</v>
      </c>
      <c r="Q9">
        <v>5</v>
      </c>
      <c r="R9">
        <v>1</v>
      </c>
      <c r="U9">
        <v>2</v>
      </c>
      <c r="V9">
        <v>1</v>
      </c>
      <c r="X9">
        <v>4</v>
      </c>
      <c r="AA9">
        <v>2</v>
      </c>
      <c r="AB9">
        <v>1</v>
      </c>
      <c r="AC9">
        <v>1</v>
      </c>
      <c r="AG9">
        <v>1</v>
      </c>
      <c r="AH9">
        <v>1</v>
      </c>
      <c r="AI9">
        <v>2</v>
      </c>
      <c r="AJ9">
        <v>1</v>
      </c>
      <c r="AL9">
        <v>2</v>
      </c>
      <c r="AM9">
        <v>2</v>
      </c>
      <c r="AO9">
        <v>2</v>
      </c>
    </row>
    <row r="10" spans="1:46" x14ac:dyDescent="0.25">
      <c r="A10" s="44" t="s">
        <v>73</v>
      </c>
      <c r="B10" s="45"/>
    </row>
    <row r="11" spans="1:46" x14ac:dyDescent="0.25">
      <c r="A11" s="44" t="s">
        <v>69</v>
      </c>
      <c r="B11" s="45"/>
      <c r="C11" s="4"/>
      <c r="D11" s="4"/>
      <c r="E11" s="4"/>
      <c r="F11" s="41"/>
      <c r="G11" s="4"/>
      <c r="H11" s="4"/>
      <c r="I11" s="4"/>
      <c r="J11" s="4"/>
      <c r="K11" s="4"/>
      <c r="L11" s="4"/>
      <c r="O11">
        <v>1</v>
      </c>
    </row>
    <row r="12" spans="1:46" x14ac:dyDescent="0.25">
      <c r="A12" s="44" t="s">
        <v>74</v>
      </c>
      <c r="B12" s="45"/>
      <c r="C12" s="4"/>
      <c r="D12" s="4"/>
      <c r="E12" s="4"/>
      <c r="F12" s="41"/>
      <c r="G12" s="4"/>
      <c r="H12" s="4"/>
      <c r="I12" s="4"/>
      <c r="J12" s="4"/>
      <c r="K12" s="4"/>
      <c r="L12" s="4"/>
    </row>
    <row r="13" spans="1:46" x14ac:dyDescent="0.25">
      <c r="A13" s="44" t="s">
        <v>70</v>
      </c>
      <c r="B13" s="45"/>
      <c r="C13" s="4"/>
      <c r="D13" s="4"/>
      <c r="E13" s="4"/>
      <c r="F13" s="41"/>
      <c r="G13" s="4"/>
      <c r="H13" s="4"/>
      <c r="I13" s="4"/>
      <c r="J13" s="4"/>
      <c r="K13" s="4"/>
      <c r="L13" s="4"/>
    </row>
    <row r="14" spans="1:46" x14ac:dyDescent="0.25">
      <c r="A14" s="44" t="s">
        <v>72</v>
      </c>
      <c r="B14" s="45"/>
    </row>
    <row r="15" spans="1:46" x14ac:dyDescent="0.25">
      <c r="A15" s="44" t="s">
        <v>71</v>
      </c>
      <c r="B15" s="45"/>
      <c r="D15" s="4"/>
      <c r="E15" s="4"/>
      <c r="F15" s="41"/>
      <c r="G15" s="4"/>
      <c r="H15" s="4"/>
      <c r="I15" s="4"/>
      <c r="J15" s="4"/>
      <c r="K15" s="4"/>
      <c r="L15" s="4"/>
    </row>
    <row r="16" spans="1:46" x14ac:dyDescent="0.25">
      <c r="B16" s="45"/>
      <c r="C16" s="4"/>
      <c r="D16" s="4"/>
      <c r="E16" s="4"/>
      <c r="F16" s="41"/>
      <c r="G16" s="4"/>
      <c r="H16" s="4"/>
      <c r="I16" s="4"/>
      <c r="J16" s="4"/>
      <c r="K16" s="4"/>
      <c r="L16" s="4"/>
    </row>
    <row r="17" spans="3:36" x14ac:dyDescent="0.25">
      <c r="C17" s="42"/>
      <c r="D17" s="42"/>
      <c r="E17" s="42"/>
      <c r="F17" s="43"/>
      <c r="G17" s="4"/>
      <c r="H17" s="4"/>
      <c r="I17" s="4"/>
      <c r="J17" s="4"/>
      <c r="K17" s="4"/>
      <c r="L17" s="4"/>
    </row>
    <row r="19" spans="3:36" x14ac:dyDescent="0.25">
      <c r="C19">
        <f>SUM(C4:C17)</f>
        <v>25</v>
      </c>
      <c r="D19">
        <f t="shared" ref="D19:AJ19" si="0">SUM(D4:D17)</f>
        <v>25</v>
      </c>
      <c r="E19">
        <f t="shared" si="0"/>
        <v>25</v>
      </c>
      <c r="F19">
        <f t="shared" si="0"/>
        <v>25</v>
      </c>
      <c r="I19">
        <f t="shared" si="0"/>
        <v>25</v>
      </c>
      <c r="J19">
        <f t="shared" si="0"/>
        <v>25</v>
      </c>
      <c r="K19">
        <f t="shared" si="0"/>
        <v>25</v>
      </c>
      <c r="L19">
        <f t="shared" si="0"/>
        <v>25</v>
      </c>
      <c r="M19">
        <f t="shared" si="0"/>
        <v>0</v>
      </c>
      <c r="N19">
        <f t="shared" si="0"/>
        <v>0</v>
      </c>
      <c r="O19">
        <f t="shared" si="0"/>
        <v>25</v>
      </c>
      <c r="P19">
        <f t="shared" si="0"/>
        <v>25</v>
      </c>
      <c r="Q19">
        <f t="shared" si="0"/>
        <v>25</v>
      </c>
      <c r="R19">
        <f t="shared" si="0"/>
        <v>25</v>
      </c>
      <c r="S19">
        <f t="shared" si="0"/>
        <v>0</v>
      </c>
      <c r="U19">
        <f t="shared" si="0"/>
        <v>25</v>
      </c>
      <c r="V19">
        <f t="shared" si="0"/>
        <v>25</v>
      </c>
      <c r="W19">
        <f t="shared" si="0"/>
        <v>25</v>
      </c>
      <c r="X19">
        <f t="shared" si="0"/>
        <v>25</v>
      </c>
      <c r="Y19">
        <f t="shared" si="0"/>
        <v>0</v>
      </c>
      <c r="Z19">
        <f t="shared" si="0"/>
        <v>0</v>
      </c>
      <c r="AA19">
        <f t="shared" si="0"/>
        <v>26</v>
      </c>
      <c r="AB19">
        <f t="shared" si="0"/>
        <v>26</v>
      </c>
      <c r="AC19">
        <f t="shared" si="0"/>
        <v>25</v>
      </c>
      <c r="AD19">
        <f t="shared" si="0"/>
        <v>27</v>
      </c>
      <c r="AE19">
        <f t="shared" si="0"/>
        <v>0</v>
      </c>
      <c r="AF19">
        <f t="shared" si="0"/>
        <v>0</v>
      </c>
      <c r="AG19">
        <f t="shared" si="0"/>
        <v>28</v>
      </c>
      <c r="AH19">
        <f t="shared" si="0"/>
        <v>25</v>
      </c>
      <c r="AI19">
        <f t="shared" si="0"/>
        <v>26</v>
      </c>
      <c r="AJ19">
        <f t="shared" si="0"/>
        <v>28</v>
      </c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19"/>
  <sheetViews>
    <sheetView workbookViewId="0">
      <selection activeCell="L24" sqref="L24"/>
    </sheetView>
  </sheetViews>
  <sheetFormatPr defaultRowHeight="15" x14ac:dyDescent="0.25"/>
  <cols>
    <col min="1" max="1" width="42.28515625" customWidth="1"/>
    <col min="7" max="7" width="19.7109375" bestFit="1" customWidth="1"/>
    <col min="13" max="13" width="26.85546875" bestFit="1" customWidth="1"/>
    <col min="19" max="19" width="27" bestFit="1" customWidth="1"/>
    <col min="25" max="25" width="17.85546875" bestFit="1" customWidth="1"/>
    <col min="31" max="31" width="18" bestFit="1" customWidth="1"/>
  </cols>
  <sheetData>
    <row r="2" spans="1:36" x14ac:dyDescent="0.25">
      <c r="B2" s="27" t="s">
        <v>79</v>
      </c>
      <c r="C2" t="s">
        <v>10</v>
      </c>
      <c r="D2" t="s">
        <v>11</v>
      </c>
      <c r="E2" t="s">
        <v>12</v>
      </c>
      <c r="F2" t="s">
        <v>13</v>
      </c>
      <c r="H2" s="27" t="s">
        <v>80</v>
      </c>
      <c r="I2" t="s">
        <v>10</v>
      </c>
      <c r="J2" t="s">
        <v>11</v>
      </c>
      <c r="K2" t="s">
        <v>12</v>
      </c>
      <c r="L2" t="s">
        <v>13</v>
      </c>
      <c r="N2" s="27" t="s">
        <v>81</v>
      </c>
      <c r="O2" t="s">
        <v>10</v>
      </c>
      <c r="P2" t="s">
        <v>11</v>
      </c>
      <c r="Q2" t="s">
        <v>12</v>
      </c>
      <c r="R2" t="s">
        <v>13</v>
      </c>
      <c r="T2" t="s">
        <v>82</v>
      </c>
      <c r="U2" t="s">
        <v>10</v>
      </c>
      <c r="V2" t="s">
        <v>11</v>
      </c>
      <c r="W2" t="s">
        <v>12</v>
      </c>
      <c r="X2" t="s">
        <v>13</v>
      </c>
      <c r="Z2" t="s">
        <v>83</v>
      </c>
      <c r="AA2" t="s">
        <v>10</v>
      </c>
      <c r="AB2" t="s">
        <v>11</v>
      </c>
      <c r="AC2" t="s">
        <v>12</v>
      </c>
      <c r="AD2" t="s">
        <v>13</v>
      </c>
      <c r="AF2" t="s">
        <v>84</v>
      </c>
      <c r="AG2" t="s">
        <v>10</v>
      </c>
      <c r="AH2" t="s">
        <v>11</v>
      </c>
      <c r="AI2" t="s">
        <v>12</v>
      </c>
      <c r="AJ2" t="s">
        <v>13</v>
      </c>
    </row>
    <row r="3" spans="1:36" x14ac:dyDescent="0.25">
      <c r="A3" t="s">
        <v>92</v>
      </c>
      <c r="C3" s="39"/>
      <c r="D3" s="39"/>
      <c r="E3" s="39"/>
      <c r="F3" s="40"/>
      <c r="G3" s="4"/>
      <c r="H3" s="4"/>
      <c r="I3" s="2"/>
      <c r="J3" s="2"/>
      <c r="K3" s="2"/>
      <c r="L3" s="2"/>
    </row>
    <row r="4" spans="1:36" x14ac:dyDescent="0.25">
      <c r="A4" s="44" t="s">
        <v>66</v>
      </c>
      <c r="B4" s="45"/>
      <c r="C4" s="4"/>
      <c r="D4" s="4"/>
      <c r="E4" s="4"/>
      <c r="F4" s="41"/>
      <c r="G4" s="4"/>
      <c r="H4" s="4"/>
      <c r="I4" s="4"/>
      <c r="J4" s="2"/>
      <c r="K4" s="4"/>
      <c r="L4" s="2"/>
      <c r="P4" s="4"/>
      <c r="Q4" s="2"/>
      <c r="R4" s="2"/>
      <c r="AA4">
        <v>11</v>
      </c>
      <c r="AB4">
        <v>8</v>
      </c>
      <c r="AC4">
        <v>8</v>
      </c>
      <c r="AD4">
        <v>6</v>
      </c>
      <c r="AG4">
        <v>4</v>
      </c>
      <c r="AH4">
        <v>3</v>
      </c>
      <c r="AI4">
        <v>3</v>
      </c>
      <c r="AJ4">
        <v>5</v>
      </c>
    </row>
    <row r="5" spans="1:36" x14ac:dyDescent="0.25">
      <c r="A5" s="44" t="s">
        <v>67</v>
      </c>
      <c r="B5" s="45"/>
      <c r="C5" s="4"/>
      <c r="D5" s="4"/>
      <c r="E5" s="4"/>
      <c r="F5" s="41"/>
      <c r="G5" s="4"/>
      <c r="H5" s="4"/>
      <c r="I5" s="4"/>
      <c r="J5" s="4"/>
      <c r="K5" s="4"/>
      <c r="L5" s="4"/>
      <c r="P5" s="4"/>
    </row>
    <row r="6" spans="1:36" x14ac:dyDescent="0.25">
      <c r="A6" t="s">
        <v>91</v>
      </c>
      <c r="B6" s="45"/>
    </row>
    <row r="7" spans="1:36" x14ac:dyDescent="0.25">
      <c r="A7" s="44" t="s">
        <v>68</v>
      </c>
      <c r="B7" s="45"/>
      <c r="C7" s="4"/>
      <c r="D7" s="4"/>
      <c r="E7" s="4"/>
      <c r="F7" s="41"/>
      <c r="G7" s="4"/>
      <c r="H7" s="4"/>
      <c r="I7" s="2"/>
      <c r="J7" s="4"/>
      <c r="K7" s="4"/>
      <c r="L7" s="4"/>
    </row>
    <row r="8" spans="1:36" x14ac:dyDescent="0.25">
      <c r="A8" s="44" t="s">
        <v>93</v>
      </c>
      <c r="E8" s="2"/>
    </row>
    <row r="9" spans="1:36" x14ac:dyDescent="0.25">
      <c r="A9" s="44" t="s">
        <v>94</v>
      </c>
      <c r="B9" s="45"/>
      <c r="C9" s="4"/>
      <c r="D9" s="4"/>
      <c r="E9" s="4"/>
      <c r="F9" s="41"/>
      <c r="G9" s="4"/>
      <c r="H9" s="4"/>
      <c r="I9" s="4"/>
      <c r="J9" s="4"/>
      <c r="K9" s="4"/>
      <c r="L9" s="4"/>
    </row>
    <row r="10" spans="1:36" x14ac:dyDescent="0.25">
      <c r="A10" s="44"/>
      <c r="B10" s="45"/>
    </row>
    <row r="11" spans="1:36" x14ac:dyDescent="0.25">
      <c r="A11" s="44" t="s">
        <v>69</v>
      </c>
      <c r="B11" s="45"/>
      <c r="C11" s="4"/>
      <c r="D11" s="4"/>
      <c r="E11" s="4"/>
      <c r="F11" s="41"/>
      <c r="G11" s="4"/>
      <c r="H11" s="4"/>
      <c r="I11" s="4"/>
      <c r="J11" s="4"/>
      <c r="K11" s="4"/>
      <c r="L11" s="4"/>
    </row>
    <row r="12" spans="1:36" x14ac:dyDescent="0.25">
      <c r="A12" s="44" t="s">
        <v>73</v>
      </c>
      <c r="B12" s="45"/>
      <c r="C12" s="4"/>
      <c r="D12" s="4"/>
      <c r="E12" s="4"/>
      <c r="F12" s="41"/>
      <c r="G12" s="4"/>
      <c r="H12" s="4"/>
      <c r="I12" s="4"/>
      <c r="J12" s="4"/>
      <c r="K12" s="4"/>
      <c r="L12" s="4"/>
    </row>
    <row r="13" spans="1:36" x14ac:dyDescent="0.25">
      <c r="B13" s="45"/>
      <c r="C13" s="4"/>
      <c r="D13" s="4"/>
      <c r="E13" s="4"/>
      <c r="F13" s="41"/>
      <c r="G13" s="4"/>
      <c r="H13" s="4"/>
      <c r="I13" s="4"/>
      <c r="J13" s="4"/>
      <c r="K13" s="4"/>
      <c r="L13" s="4"/>
    </row>
    <row r="14" spans="1:36" x14ac:dyDescent="0.25">
      <c r="A14" s="44" t="s">
        <v>74</v>
      </c>
      <c r="B14" s="45"/>
    </row>
    <row r="15" spans="1:36" x14ac:dyDescent="0.25">
      <c r="A15" s="44" t="s">
        <v>70</v>
      </c>
      <c r="B15" s="45"/>
      <c r="D15" s="4"/>
      <c r="E15" s="4"/>
      <c r="F15" s="41"/>
      <c r="G15" s="4"/>
      <c r="H15" s="4"/>
      <c r="I15" s="4"/>
      <c r="J15" s="4"/>
      <c r="K15" s="4"/>
      <c r="L15" s="4"/>
    </row>
    <row r="16" spans="1:36" x14ac:dyDescent="0.25">
      <c r="A16" s="44" t="s">
        <v>72</v>
      </c>
      <c r="B16" s="45"/>
      <c r="C16" s="4"/>
      <c r="D16" s="4"/>
      <c r="E16" s="4"/>
      <c r="F16" s="41"/>
      <c r="G16" s="4"/>
      <c r="H16" s="4"/>
      <c r="I16" s="4"/>
      <c r="J16" s="4"/>
      <c r="K16" s="4"/>
      <c r="L16" s="4"/>
    </row>
    <row r="17" spans="1:36" x14ac:dyDescent="0.25">
      <c r="A17" s="44" t="s">
        <v>71</v>
      </c>
      <c r="C17" s="42"/>
      <c r="D17" s="42"/>
      <c r="E17" s="42"/>
      <c r="F17" s="43"/>
      <c r="G17" s="4"/>
      <c r="H17" s="4"/>
      <c r="I17" s="4"/>
      <c r="J17" s="4"/>
      <c r="K17" s="4"/>
      <c r="L17" s="4"/>
    </row>
    <row r="19" spans="1:36" x14ac:dyDescent="0.25">
      <c r="Y19">
        <f t="shared" ref="Y19:AJ19" si="0">SUM(Y4:Y17)</f>
        <v>0</v>
      </c>
      <c r="Z19">
        <f t="shared" si="0"/>
        <v>0</v>
      </c>
      <c r="AA19">
        <f t="shared" si="0"/>
        <v>11</v>
      </c>
      <c r="AB19">
        <f t="shared" si="0"/>
        <v>8</v>
      </c>
      <c r="AC19">
        <f t="shared" si="0"/>
        <v>8</v>
      </c>
      <c r="AD19">
        <f t="shared" si="0"/>
        <v>6</v>
      </c>
      <c r="AE19">
        <f t="shared" si="0"/>
        <v>0</v>
      </c>
      <c r="AF19">
        <f t="shared" si="0"/>
        <v>0</v>
      </c>
      <c r="AG19">
        <f t="shared" si="0"/>
        <v>4</v>
      </c>
      <c r="AH19">
        <f t="shared" si="0"/>
        <v>3</v>
      </c>
      <c r="AI19">
        <f t="shared" si="0"/>
        <v>3</v>
      </c>
      <c r="AJ19">
        <f t="shared" si="0"/>
        <v>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8"/>
  <sheetViews>
    <sheetView workbookViewId="0">
      <selection activeCell="A19" sqref="A19"/>
    </sheetView>
  </sheetViews>
  <sheetFormatPr defaultRowHeight="15" x14ac:dyDescent="0.25"/>
  <sheetData>
    <row r="1" spans="2:6" x14ac:dyDescent="0.25">
      <c r="B1" t="s">
        <v>75</v>
      </c>
      <c r="C1" t="s">
        <v>10</v>
      </c>
      <c r="D1" t="s">
        <v>11</v>
      </c>
      <c r="E1" t="s">
        <v>12</v>
      </c>
      <c r="F1" t="s">
        <v>13</v>
      </c>
    </row>
    <row r="2" spans="2:6" x14ac:dyDescent="0.25">
      <c r="B2">
        <v>1</v>
      </c>
    </row>
    <row r="3" spans="2:6" x14ac:dyDescent="0.25">
      <c r="B3">
        <v>2</v>
      </c>
    </row>
    <row r="4" spans="2:6" x14ac:dyDescent="0.25">
      <c r="B4">
        <v>3</v>
      </c>
    </row>
    <row r="5" spans="2:6" x14ac:dyDescent="0.25">
      <c r="B5">
        <v>4</v>
      </c>
    </row>
    <row r="6" spans="2:6" x14ac:dyDescent="0.25">
      <c r="B6">
        <v>5</v>
      </c>
    </row>
    <row r="7" spans="2:6" x14ac:dyDescent="0.25">
      <c r="B7">
        <v>6</v>
      </c>
    </row>
    <row r="8" spans="2:6" x14ac:dyDescent="0.25">
      <c r="B8">
        <v>7</v>
      </c>
    </row>
    <row r="9" spans="2:6" x14ac:dyDescent="0.25">
      <c r="B9">
        <v>8</v>
      </c>
    </row>
    <row r="10" spans="2:6" x14ac:dyDescent="0.25">
      <c r="B10">
        <v>9</v>
      </c>
    </row>
    <row r="11" spans="2:6" x14ac:dyDescent="0.25">
      <c r="B11">
        <v>10</v>
      </c>
    </row>
    <row r="12" spans="2:6" x14ac:dyDescent="0.25">
      <c r="B12">
        <v>11</v>
      </c>
    </row>
    <row r="13" spans="2:6" x14ac:dyDescent="0.25">
      <c r="B13">
        <v>12</v>
      </c>
    </row>
    <row r="14" spans="2:6" x14ac:dyDescent="0.25">
      <c r="B14">
        <v>13</v>
      </c>
    </row>
    <row r="15" spans="2:6" x14ac:dyDescent="0.25">
      <c r="B15">
        <v>14</v>
      </c>
    </row>
    <row r="16" spans="2:6" x14ac:dyDescent="0.25">
      <c r="B16">
        <v>15</v>
      </c>
    </row>
    <row r="17" spans="2:2" x14ac:dyDescent="0.25">
      <c r="B17">
        <v>16</v>
      </c>
    </row>
    <row r="18" spans="2:2" x14ac:dyDescent="0.25">
      <c r="B18">
        <v>17</v>
      </c>
    </row>
    <row r="19" spans="2:2" x14ac:dyDescent="0.25">
      <c r="B19">
        <v>18</v>
      </c>
    </row>
    <row r="20" spans="2:2" x14ac:dyDescent="0.25">
      <c r="B20">
        <v>19</v>
      </c>
    </row>
    <row r="21" spans="2:2" x14ac:dyDescent="0.25">
      <c r="B21">
        <v>20</v>
      </c>
    </row>
    <row r="22" spans="2:2" x14ac:dyDescent="0.25">
      <c r="B22">
        <v>21</v>
      </c>
    </row>
    <row r="23" spans="2:2" x14ac:dyDescent="0.25">
      <c r="B23">
        <v>22</v>
      </c>
    </row>
    <row r="24" spans="2:2" x14ac:dyDescent="0.25">
      <c r="B24">
        <v>23</v>
      </c>
    </row>
    <row r="25" spans="2:2" x14ac:dyDescent="0.25">
      <c r="B25">
        <v>24</v>
      </c>
    </row>
    <row r="26" spans="2:2" x14ac:dyDescent="0.25">
      <c r="B26">
        <v>25</v>
      </c>
    </row>
    <row r="27" spans="2:2" x14ac:dyDescent="0.25">
      <c r="B27" t="s">
        <v>76</v>
      </c>
    </row>
    <row r="28" spans="2:2" x14ac:dyDescent="0.25">
      <c r="B28" t="s">
        <v>77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B2" sqref="B2:D9"/>
    </sheetView>
  </sheetViews>
  <sheetFormatPr defaultRowHeight="15" x14ac:dyDescent="0.25"/>
  <cols>
    <col min="1" max="1" width="4.85546875" customWidth="1"/>
    <col min="8" max="8" width="12" bestFit="1" customWidth="1"/>
  </cols>
  <sheetData>
    <row r="1" spans="1:12" ht="17.25" customHeight="1" x14ac:dyDescent="0.25">
      <c r="A1" t="s">
        <v>85</v>
      </c>
      <c r="B1" t="s">
        <v>10</v>
      </c>
      <c r="C1" t="s">
        <v>11</v>
      </c>
      <c r="D1" t="s">
        <v>12</v>
      </c>
      <c r="E1" t="s">
        <v>90</v>
      </c>
      <c r="G1" t="s">
        <v>89</v>
      </c>
      <c r="I1" t="s">
        <v>86</v>
      </c>
      <c r="J1" t="s">
        <v>87</v>
      </c>
      <c r="K1" t="s">
        <v>88</v>
      </c>
      <c r="L1" t="s">
        <v>89</v>
      </c>
    </row>
    <row r="2" spans="1:12" x14ac:dyDescent="0.25">
      <c r="A2" t="s">
        <v>79</v>
      </c>
      <c r="B2">
        <v>18.899999999999999</v>
      </c>
      <c r="C2">
        <v>18.2</v>
      </c>
      <c r="D2">
        <v>17.899999999999999</v>
      </c>
      <c r="E2">
        <f>SUM(B2:D2)</f>
        <v>54.999999999999993</v>
      </c>
      <c r="G2">
        <f>E2/300*1000</f>
        <v>183.33333333333331</v>
      </c>
      <c r="J2">
        <v>57.6</v>
      </c>
      <c r="K2">
        <v>319</v>
      </c>
      <c r="L2">
        <f>J2/K2*1000</f>
        <v>180.56426332288402</v>
      </c>
    </row>
    <row r="3" spans="1:12" x14ac:dyDescent="0.25">
      <c r="A3" t="s">
        <v>80</v>
      </c>
      <c r="B3">
        <v>19</v>
      </c>
      <c r="E3">
        <f t="shared" ref="E3:E9" si="0">SUM(B3:D3)</f>
        <v>19</v>
      </c>
      <c r="G3">
        <f>E3/100*1000</f>
        <v>190</v>
      </c>
      <c r="J3">
        <v>23.4</v>
      </c>
      <c r="K3">
        <v>125</v>
      </c>
      <c r="L3">
        <f t="shared" ref="L3:L7" si="1">J3/K3*1000</f>
        <v>187.2</v>
      </c>
    </row>
    <row r="4" spans="1:12" x14ac:dyDescent="0.25">
      <c r="A4" t="s">
        <v>81</v>
      </c>
      <c r="B4">
        <v>16.100000000000001</v>
      </c>
      <c r="C4">
        <v>16.7</v>
      </c>
      <c r="D4">
        <v>16.399999999999999</v>
      </c>
      <c r="E4">
        <f t="shared" si="0"/>
        <v>49.199999999999996</v>
      </c>
      <c r="G4">
        <f t="shared" ref="G4:G7" si="2">E4/300*1000</f>
        <v>163.99999999999997</v>
      </c>
      <c r="J4">
        <v>57</v>
      </c>
      <c r="K4">
        <v>346</v>
      </c>
      <c r="L4">
        <f t="shared" si="1"/>
        <v>164.73988439306359</v>
      </c>
    </row>
    <row r="5" spans="1:12" x14ac:dyDescent="0.25">
      <c r="A5" t="s">
        <v>82</v>
      </c>
      <c r="B5">
        <v>17.899999999999999</v>
      </c>
      <c r="E5">
        <f t="shared" si="0"/>
        <v>17.899999999999999</v>
      </c>
      <c r="G5">
        <f>E5/100*1000</f>
        <v>179</v>
      </c>
      <c r="J5">
        <v>20.8</v>
      </c>
      <c r="K5">
        <v>115</v>
      </c>
      <c r="L5">
        <f t="shared" si="1"/>
        <v>180.86956521739131</v>
      </c>
    </row>
    <row r="6" spans="1:12" x14ac:dyDescent="0.25">
      <c r="A6" t="s">
        <v>83</v>
      </c>
      <c r="B6">
        <v>12.9</v>
      </c>
      <c r="C6">
        <v>13</v>
      </c>
      <c r="D6">
        <v>12.6</v>
      </c>
      <c r="E6">
        <f t="shared" si="0"/>
        <v>38.5</v>
      </c>
      <c r="G6">
        <f t="shared" si="2"/>
        <v>128.33333333333331</v>
      </c>
      <c r="J6">
        <v>51.3</v>
      </c>
      <c r="K6">
        <v>391</v>
      </c>
      <c r="L6">
        <f t="shared" si="1"/>
        <v>131.20204603580564</v>
      </c>
    </row>
    <row r="7" spans="1:12" x14ac:dyDescent="0.25">
      <c r="A7" t="s">
        <v>84</v>
      </c>
      <c r="B7">
        <v>14.7</v>
      </c>
      <c r="C7">
        <v>15</v>
      </c>
      <c r="D7">
        <v>14.7</v>
      </c>
      <c r="E7">
        <f t="shared" si="0"/>
        <v>44.4</v>
      </c>
      <c r="G7" s="31">
        <f t="shared" si="2"/>
        <v>148</v>
      </c>
      <c r="J7">
        <v>44.5</v>
      </c>
      <c r="K7">
        <v>301</v>
      </c>
      <c r="L7">
        <f t="shared" si="1"/>
        <v>147.8405315614618</v>
      </c>
    </row>
    <row r="8" spans="1:12" x14ac:dyDescent="0.25">
      <c r="A8" t="s">
        <v>95</v>
      </c>
      <c r="B8">
        <v>14.2</v>
      </c>
      <c r="C8">
        <v>14.6</v>
      </c>
      <c r="E8">
        <f t="shared" si="0"/>
        <v>28.799999999999997</v>
      </c>
      <c r="G8">
        <f>E8/200*1000</f>
        <v>144</v>
      </c>
    </row>
    <row r="9" spans="1:12" x14ac:dyDescent="0.25">
      <c r="A9" t="s">
        <v>96</v>
      </c>
      <c r="B9">
        <v>14.1</v>
      </c>
      <c r="C9">
        <v>14.3</v>
      </c>
      <c r="E9">
        <f t="shared" si="0"/>
        <v>28.4</v>
      </c>
      <c r="G9">
        <f>E9/200*1000</f>
        <v>142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>
      <selection activeCell="N10" sqref="N10"/>
    </sheetView>
  </sheetViews>
  <sheetFormatPr defaultRowHeight="15" x14ac:dyDescent="0.25"/>
  <cols>
    <col min="2" max="9" width="11.5703125" bestFit="1" customWidth="1"/>
  </cols>
  <sheetData>
    <row r="1" spans="1:9" x14ac:dyDescent="0.25">
      <c r="B1" t="s">
        <v>120</v>
      </c>
      <c r="C1" t="s">
        <v>119</v>
      </c>
      <c r="D1" t="s">
        <v>121</v>
      </c>
      <c r="E1" t="s">
        <v>122</v>
      </c>
      <c r="F1" t="s">
        <v>123</v>
      </c>
      <c r="G1" t="s">
        <v>124</v>
      </c>
      <c r="H1" t="s">
        <v>125</v>
      </c>
      <c r="I1" t="s">
        <v>126</v>
      </c>
    </row>
    <row r="2" spans="1:9" x14ac:dyDescent="0.25">
      <c r="A2" t="s">
        <v>127</v>
      </c>
      <c r="B2" s="37">
        <v>8.707692307692307</v>
      </c>
      <c r="C2" s="37">
        <v>8.5384615384615383</v>
      </c>
      <c r="D2" s="37">
        <v>8.4692307692307693</v>
      </c>
      <c r="E2" s="37">
        <v>7.384615384615385</v>
      </c>
      <c r="F2" s="37">
        <v>6.7307692307692308</v>
      </c>
      <c r="G2" s="37">
        <v>9.046153846153846</v>
      </c>
      <c r="H2" s="37">
        <v>6.638461538461538</v>
      </c>
      <c r="I2" s="37">
        <v>6.6692307692307704</v>
      </c>
    </row>
    <row r="3" spans="1:9" x14ac:dyDescent="0.25">
      <c r="A3" t="s">
        <v>128</v>
      </c>
      <c r="B3" s="37">
        <v>18.176923076923075</v>
      </c>
      <c r="C3" s="37">
        <v>23.115384615384617</v>
      </c>
      <c r="D3" s="37">
        <v>16.492307692307694</v>
      </c>
      <c r="E3" s="37">
        <v>17.784615384615385</v>
      </c>
      <c r="F3" s="37">
        <v>13.076923076923077</v>
      </c>
      <c r="G3" s="37">
        <v>22.653846153846153</v>
      </c>
      <c r="H3" s="37">
        <v>13.553846153846154</v>
      </c>
      <c r="I3" s="37">
        <v>13.961538461538501</v>
      </c>
    </row>
    <row r="4" spans="1:9" x14ac:dyDescent="0.25">
      <c r="A4" t="s">
        <v>129</v>
      </c>
      <c r="B4" s="37">
        <v>32.5</v>
      </c>
      <c r="C4" s="37">
        <v>58.45384615384615</v>
      </c>
      <c r="D4" s="37">
        <v>30.930769230769229</v>
      </c>
      <c r="E4" s="37">
        <v>45.46153846153846</v>
      </c>
      <c r="F4" s="37">
        <v>29.384615384615383</v>
      </c>
      <c r="G4" s="37">
        <v>69.538461538461533</v>
      </c>
      <c r="H4" s="37">
        <v>33.730769230769234</v>
      </c>
      <c r="I4" s="37">
        <v>35.615384615384613</v>
      </c>
    </row>
    <row r="5" spans="1:9" x14ac:dyDescent="0.25">
      <c r="A5" t="s">
        <v>130</v>
      </c>
      <c r="B5" s="37">
        <v>39.684615384615384</v>
      </c>
      <c r="C5" s="37">
        <v>78.3</v>
      </c>
      <c r="D5" s="37">
        <v>40.569230769230771</v>
      </c>
      <c r="E5" s="37">
        <v>63.846153846153847</v>
      </c>
      <c r="F5" s="37">
        <v>49.230769230769234</v>
      </c>
      <c r="G5" s="37">
        <v>88.92307692307692</v>
      </c>
      <c r="H5" s="37">
        <v>66.730769230769226</v>
      </c>
      <c r="I5" s="37">
        <v>58</v>
      </c>
    </row>
    <row r="6" spans="1:9" x14ac:dyDescent="0.25">
      <c r="A6" t="s">
        <v>131</v>
      </c>
      <c r="B6" s="37">
        <v>41</v>
      </c>
      <c r="C6" s="37">
        <v>81.507692307692295</v>
      </c>
      <c r="D6" s="37">
        <v>41.807692307692307</v>
      </c>
      <c r="E6" s="37">
        <v>72.269230769230774</v>
      </c>
      <c r="F6" s="37">
        <v>54.615384615384613</v>
      </c>
      <c r="G6" s="37">
        <v>93.384615384615387</v>
      </c>
      <c r="H6" s="37">
        <v>72.807692307692307</v>
      </c>
      <c r="I6" s="37">
        <v>75.07692307692308</v>
      </c>
    </row>
    <row r="7" spans="1:9" x14ac:dyDescent="0.25">
      <c r="A7" t="s">
        <v>132</v>
      </c>
      <c r="B7" s="37">
        <v>41.307692307692307</v>
      </c>
      <c r="C7" s="37">
        <v>81.861538461538444</v>
      </c>
      <c r="D7" s="37">
        <v>42.115384615384613</v>
      </c>
      <c r="E7" s="37">
        <v>73.42307692307692</v>
      </c>
      <c r="F7" s="37">
        <v>55.846153846153847</v>
      </c>
      <c r="G7" s="37">
        <v>94.15384615384616</v>
      </c>
      <c r="H7" s="37">
        <v>73.461538461538467</v>
      </c>
      <c r="I7" s="37">
        <v>77.92307692307692</v>
      </c>
    </row>
    <row r="8" spans="1:9" x14ac:dyDescent="0.25">
      <c r="A8" t="s">
        <v>133</v>
      </c>
      <c r="B8" s="37">
        <v>41.307692307692307</v>
      </c>
      <c r="C8" s="37">
        <v>81.861538461538444</v>
      </c>
      <c r="D8" s="37">
        <v>42.115384615384613</v>
      </c>
      <c r="E8" s="37">
        <v>73.42307692307692</v>
      </c>
      <c r="F8" s="37">
        <v>55.846153846153847</v>
      </c>
      <c r="G8" s="37">
        <v>94.15384615384616</v>
      </c>
      <c r="H8" s="37">
        <v>73.307692307692307</v>
      </c>
      <c r="I8" s="37">
        <v>77.92307692307692</v>
      </c>
    </row>
    <row r="10" spans="1:9" x14ac:dyDescent="0.25">
      <c r="A10" s="2"/>
      <c r="B10" s="2" t="s">
        <v>120</v>
      </c>
      <c r="C10" s="2" t="s">
        <v>119</v>
      </c>
      <c r="D10" s="2" t="s">
        <v>121</v>
      </c>
      <c r="E10" s="2" t="s">
        <v>122</v>
      </c>
      <c r="F10" s="2" t="s">
        <v>123</v>
      </c>
      <c r="G10" s="2" t="s">
        <v>124</v>
      </c>
      <c r="H10" s="2" t="s">
        <v>125</v>
      </c>
      <c r="I10" s="2" t="s">
        <v>126</v>
      </c>
    </row>
    <row r="11" spans="1:9" x14ac:dyDescent="0.25">
      <c r="A11" s="2" t="s">
        <v>134</v>
      </c>
      <c r="B11" s="65">
        <v>2.5192307692307692</v>
      </c>
      <c r="C11" s="65">
        <v>6.5792307692307697</v>
      </c>
      <c r="D11" s="2">
        <v>2.3199999999999998</v>
      </c>
      <c r="E11" s="65">
        <v>6.4992307692307714</v>
      </c>
      <c r="F11" s="65">
        <v>4.6538461538461542</v>
      </c>
      <c r="G11" s="65">
        <v>5.3923076923076918</v>
      </c>
      <c r="H11" s="65">
        <v>5.4715384615384615</v>
      </c>
      <c r="I11" s="65">
        <v>6.5615384615384613</v>
      </c>
    </row>
    <row r="12" spans="1:9" x14ac:dyDescent="0.25">
      <c r="A12" s="2" t="s">
        <v>135</v>
      </c>
      <c r="B12" s="65">
        <v>0.99692307692307702</v>
      </c>
      <c r="C12" s="2">
        <v>3.4000000000000004</v>
      </c>
      <c r="D12" s="65">
        <v>1.1684615384615384</v>
      </c>
      <c r="E12" s="65">
        <v>3.3546153846153848</v>
      </c>
      <c r="F12" s="65">
        <v>1.7153846153846155</v>
      </c>
      <c r="G12" s="65">
        <v>4.453846153846154</v>
      </c>
      <c r="H12" s="65">
        <v>1.7676923076923079</v>
      </c>
      <c r="I12" s="65">
        <v>2.9184615384615382</v>
      </c>
    </row>
    <row r="13" spans="1:9" x14ac:dyDescent="0.25">
      <c r="A13" s="2" t="s">
        <v>136</v>
      </c>
      <c r="B13" s="65">
        <v>1.4384615384615385</v>
      </c>
      <c r="C13" s="65">
        <v>5.8523076923076918</v>
      </c>
      <c r="D13" s="2">
        <v>1.23</v>
      </c>
      <c r="E13" s="65">
        <v>5.5892307692307677</v>
      </c>
      <c r="F13" s="65">
        <v>6.1076923076923082</v>
      </c>
      <c r="G13" s="65">
        <v>9.7384615384615376</v>
      </c>
      <c r="H13" s="65">
        <v>4.0807692307692314</v>
      </c>
      <c r="I13" s="65">
        <v>6.2823076923076924</v>
      </c>
    </row>
    <row r="14" spans="1:9" x14ac:dyDescent="0.25">
      <c r="A14" s="2" t="s">
        <v>137</v>
      </c>
      <c r="B14" s="2">
        <v>23.4</v>
      </c>
      <c r="C14" s="2">
        <v>57.6</v>
      </c>
      <c r="D14" s="2">
        <v>20.799999999999994</v>
      </c>
      <c r="E14" s="2">
        <v>57</v>
      </c>
      <c r="F14" s="2">
        <v>36.6</v>
      </c>
      <c r="G14" s="2">
        <v>43.099999999999987</v>
      </c>
      <c r="H14" s="2">
        <v>44.499999999999993</v>
      </c>
      <c r="I14" s="2">
        <v>51.3</v>
      </c>
    </row>
    <row r="15" spans="1:9" x14ac:dyDescent="0.25">
      <c r="A15" s="2" t="s">
        <v>138</v>
      </c>
      <c r="B15" s="2">
        <v>125</v>
      </c>
      <c r="C15" s="2">
        <v>319</v>
      </c>
      <c r="D15" s="2">
        <v>115</v>
      </c>
      <c r="E15" s="2">
        <v>346</v>
      </c>
      <c r="F15" s="2">
        <v>260</v>
      </c>
      <c r="G15" s="2">
        <v>284</v>
      </c>
      <c r="H15" s="2">
        <v>301</v>
      </c>
      <c r="I15" s="2">
        <v>391</v>
      </c>
    </row>
    <row r="16" spans="1:9" x14ac:dyDescent="0.25">
      <c r="A16" s="3"/>
      <c r="B16" s="3"/>
      <c r="C16" s="3"/>
      <c r="D16" s="3"/>
      <c r="E16" s="3"/>
      <c r="F16" s="3"/>
      <c r="G16" s="3"/>
      <c r="H16" s="3"/>
      <c r="I16" s="3"/>
    </row>
    <row r="17" spans="1:9" x14ac:dyDescent="0.25">
      <c r="A17" s="3"/>
      <c r="B17" s="3"/>
      <c r="C17" s="3"/>
      <c r="D17" s="3"/>
      <c r="E17" s="3"/>
      <c r="F17" s="3"/>
      <c r="G17" s="3"/>
      <c r="H17" s="3"/>
      <c r="I17" s="3"/>
    </row>
    <row r="18" spans="1:9" x14ac:dyDescent="0.25">
      <c r="A18" s="3"/>
      <c r="B18" s="3"/>
      <c r="C18" s="3"/>
      <c r="D18" s="3"/>
      <c r="E18" s="3"/>
      <c r="F18" s="3"/>
      <c r="G18" s="3"/>
      <c r="H18" s="3"/>
      <c r="I18" s="3"/>
    </row>
    <row r="19" spans="1:9" x14ac:dyDescent="0.25">
      <c r="A19" s="3"/>
      <c r="B19" s="3"/>
      <c r="C19" s="3"/>
      <c r="D19" s="3"/>
      <c r="E19" s="3"/>
      <c r="F19" s="3"/>
      <c r="G19" s="3"/>
      <c r="H19" s="3"/>
      <c r="I19" s="3"/>
    </row>
    <row r="20" spans="1:9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x14ac:dyDescent="0.25">
      <c r="A22" s="3"/>
      <c r="B22" s="3"/>
      <c r="C22" s="3"/>
      <c r="D22" s="3"/>
      <c r="E22" s="3"/>
      <c r="F22" s="3"/>
      <c r="G22" s="3"/>
      <c r="H22" s="3"/>
      <c r="I22" s="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="80" zoomScaleNormal="80" workbookViewId="0">
      <pane xSplit="1" topLeftCell="C1" activePane="topRight" state="frozen"/>
      <selection pane="topRight" activeCell="L5" sqref="L5"/>
    </sheetView>
  </sheetViews>
  <sheetFormatPr defaultRowHeight="15" x14ac:dyDescent="0.25"/>
  <cols>
    <col min="2" max="2" width="12.7109375" bestFit="1" customWidth="1"/>
    <col min="3" max="3" width="11.5703125" bestFit="1" customWidth="1"/>
    <col min="4" max="4" width="18.42578125" bestFit="1" customWidth="1"/>
    <col min="5" max="5" width="21.28515625" bestFit="1" customWidth="1"/>
    <col min="6" max="6" width="19.42578125" bestFit="1" customWidth="1"/>
    <col min="7" max="7" width="11.5703125" bestFit="1" customWidth="1"/>
    <col min="8" max="8" width="20.140625" bestFit="1" customWidth="1"/>
    <col min="11" max="11" width="10.7109375" bestFit="1" customWidth="1"/>
  </cols>
  <sheetData>
    <row r="1" spans="1:13" x14ac:dyDescent="0.25">
      <c r="A1" s="27"/>
      <c r="B1" s="26" t="s">
        <v>28</v>
      </c>
      <c r="C1" s="27" t="s">
        <v>26</v>
      </c>
      <c r="D1" s="29" t="s">
        <v>29</v>
      </c>
      <c r="E1" s="28" t="s">
        <v>30</v>
      </c>
      <c r="F1" s="30" t="s">
        <v>27</v>
      </c>
      <c r="G1" s="28" t="s">
        <v>32</v>
      </c>
      <c r="H1" s="28" t="s">
        <v>31</v>
      </c>
      <c r="I1" s="28" t="s">
        <v>49</v>
      </c>
      <c r="J1" s="4"/>
      <c r="K1" s="5"/>
    </row>
    <row r="2" spans="1:13" x14ac:dyDescent="0.25">
      <c r="A2" s="24" t="s">
        <v>0</v>
      </c>
      <c r="B2" s="17">
        <v>44752</v>
      </c>
      <c r="C2" s="1">
        <v>44746</v>
      </c>
      <c r="D2" s="18">
        <f>B2-C2</f>
        <v>6</v>
      </c>
      <c r="E2" s="14">
        <v>44781</v>
      </c>
      <c r="F2" s="20">
        <f>E2-C2</f>
        <v>35</v>
      </c>
      <c r="G2" s="22">
        <v>44805</v>
      </c>
      <c r="H2" s="21">
        <f>G2-C2</f>
        <v>59</v>
      </c>
      <c r="I2" s="2">
        <v>12</v>
      </c>
      <c r="J2" s="2"/>
      <c r="K2" s="4"/>
      <c r="L2" s="2"/>
      <c r="M2" s="2"/>
    </row>
    <row r="3" spans="1:13" x14ac:dyDescent="0.25">
      <c r="A3" s="24" t="s">
        <v>1</v>
      </c>
      <c r="B3" s="17">
        <v>44751</v>
      </c>
      <c r="C3" s="1">
        <v>44746</v>
      </c>
      <c r="D3" s="18">
        <f t="shared" ref="D3:D28" si="0">B3-C3</f>
        <v>5</v>
      </c>
      <c r="E3" s="14">
        <v>44783</v>
      </c>
      <c r="F3" s="20">
        <f t="shared" ref="F3:F28" si="1">E3-C3</f>
        <v>37</v>
      </c>
      <c r="G3" s="22">
        <v>44805</v>
      </c>
      <c r="H3" s="21">
        <f t="shared" ref="H3:H28" si="2">G3-C3</f>
        <v>59</v>
      </c>
      <c r="I3" s="2">
        <v>15</v>
      </c>
      <c r="J3" s="2"/>
      <c r="K3" s="4"/>
      <c r="L3" s="2"/>
      <c r="M3" s="2"/>
    </row>
    <row r="4" spans="1:13" x14ac:dyDescent="0.25">
      <c r="A4" s="24" t="s">
        <v>2</v>
      </c>
      <c r="B4" s="19">
        <v>44753</v>
      </c>
      <c r="C4" s="1">
        <v>44746</v>
      </c>
      <c r="D4" s="18">
        <f t="shared" si="0"/>
        <v>7</v>
      </c>
      <c r="E4" s="14">
        <v>44783</v>
      </c>
      <c r="F4" s="20">
        <f t="shared" si="1"/>
        <v>37</v>
      </c>
      <c r="G4" s="22">
        <v>44809</v>
      </c>
      <c r="H4" s="21">
        <f t="shared" si="2"/>
        <v>63</v>
      </c>
      <c r="I4" s="2">
        <v>13</v>
      </c>
      <c r="J4" s="2"/>
      <c r="K4" s="2"/>
      <c r="L4" s="2"/>
      <c r="M4" s="2"/>
    </row>
    <row r="5" spans="1:13" x14ac:dyDescent="0.25">
      <c r="A5" s="24" t="s">
        <v>3</v>
      </c>
      <c r="B5" s="17">
        <v>44751</v>
      </c>
      <c r="C5" s="1">
        <v>44746</v>
      </c>
      <c r="D5" s="18">
        <f t="shared" si="0"/>
        <v>5</v>
      </c>
      <c r="E5" s="14">
        <v>44783</v>
      </c>
      <c r="F5" s="20">
        <f t="shared" si="1"/>
        <v>37</v>
      </c>
      <c r="G5" s="22">
        <v>44805</v>
      </c>
      <c r="H5" s="21">
        <f t="shared" si="2"/>
        <v>59</v>
      </c>
      <c r="I5" s="2">
        <v>15</v>
      </c>
      <c r="J5" s="2"/>
      <c r="K5" s="2"/>
      <c r="L5" s="2"/>
      <c r="M5" s="2"/>
    </row>
    <row r="6" spans="1:13" x14ac:dyDescent="0.25">
      <c r="A6" s="24" t="s">
        <v>4</v>
      </c>
      <c r="B6" s="17">
        <v>44752</v>
      </c>
      <c r="C6" s="1">
        <v>44746</v>
      </c>
      <c r="D6" s="18">
        <f t="shared" si="0"/>
        <v>6</v>
      </c>
      <c r="E6" s="14">
        <v>44783</v>
      </c>
      <c r="F6" s="20">
        <f t="shared" si="1"/>
        <v>37</v>
      </c>
      <c r="G6" s="22">
        <v>44805</v>
      </c>
      <c r="H6" s="21">
        <f t="shared" si="2"/>
        <v>59</v>
      </c>
      <c r="I6" s="2">
        <v>10</v>
      </c>
      <c r="J6" s="2"/>
      <c r="K6" s="2"/>
      <c r="L6" s="2"/>
      <c r="M6" s="2"/>
    </row>
    <row r="7" spans="1:13" x14ac:dyDescent="0.25">
      <c r="A7" s="24" t="s">
        <v>5</v>
      </c>
      <c r="B7" s="17">
        <v>44751</v>
      </c>
      <c r="C7" s="1">
        <v>44746</v>
      </c>
      <c r="D7" s="18">
        <f t="shared" si="0"/>
        <v>5</v>
      </c>
      <c r="E7" s="14">
        <v>44783</v>
      </c>
      <c r="F7" s="20">
        <f t="shared" si="1"/>
        <v>37</v>
      </c>
      <c r="G7" s="22">
        <v>44810</v>
      </c>
      <c r="H7" s="21">
        <f t="shared" si="2"/>
        <v>64</v>
      </c>
      <c r="I7" s="2">
        <v>11</v>
      </c>
      <c r="J7" s="2"/>
      <c r="K7" s="2"/>
      <c r="L7" s="2"/>
      <c r="M7" s="2"/>
    </row>
    <row r="8" spans="1:13" x14ac:dyDescent="0.25">
      <c r="A8" s="24" t="s">
        <v>6</v>
      </c>
      <c r="B8" s="17">
        <v>44752</v>
      </c>
      <c r="C8" s="1">
        <v>44746</v>
      </c>
      <c r="D8" s="18">
        <f t="shared" si="0"/>
        <v>6</v>
      </c>
      <c r="E8" s="14">
        <v>44783</v>
      </c>
      <c r="F8" s="20">
        <f t="shared" si="1"/>
        <v>37</v>
      </c>
      <c r="G8" s="22">
        <v>44805</v>
      </c>
      <c r="H8" s="21">
        <f t="shared" si="2"/>
        <v>59</v>
      </c>
      <c r="I8" s="2">
        <v>11</v>
      </c>
      <c r="J8" s="4"/>
      <c r="K8" s="2"/>
      <c r="L8" s="2"/>
      <c r="M8" s="2"/>
    </row>
    <row r="9" spans="1:13" x14ac:dyDescent="0.25">
      <c r="A9" s="24" t="s">
        <v>7</v>
      </c>
      <c r="B9" s="17">
        <v>44751</v>
      </c>
      <c r="C9" s="1">
        <v>44746</v>
      </c>
      <c r="D9" s="18">
        <f t="shared" si="0"/>
        <v>5</v>
      </c>
      <c r="E9" s="14">
        <v>44781</v>
      </c>
      <c r="F9" s="20">
        <f t="shared" si="1"/>
        <v>35</v>
      </c>
      <c r="G9" s="22">
        <v>44809</v>
      </c>
      <c r="H9" s="21">
        <f t="shared" si="2"/>
        <v>63</v>
      </c>
      <c r="I9" s="2">
        <v>13</v>
      </c>
      <c r="J9" s="2"/>
      <c r="K9" s="2"/>
      <c r="L9" s="2"/>
      <c r="M9" s="2"/>
    </row>
    <row r="10" spans="1:13" x14ac:dyDescent="0.25">
      <c r="A10" s="24" t="s">
        <v>8</v>
      </c>
      <c r="B10" s="17">
        <v>44751</v>
      </c>
      <c r="C10" s="1">
        <v>44746</v>
      </c>
      <c r="D10" s="18">
        <f t="shared" si="0"/>
        <v>5</v>
      </c>
      <c r="E10" s="14">
        <v>44783</v>
      </c>
      <c r="F10" s="20">
        <f t="shared" si="1"/>
        <v>37</v>
      </c>
      <c r="G10" s="22">
        <v>44809</v>
      </c>
      <c r="H10" s="21">
        <f t="shared" si="2"/>
        <v>63</v>
      </c>
      <c r="I10" s="2">
        <v>12</v>
      </c>
      <c r="J10" s="2"/>
      <c r="K10" s="2"/>
      <c r="L10" s="2"/>
      <c r="M10" s="2"/>
    </row>
    <row r="11" spans="1:13" x14ac:dyDescent="0.25">
      <c r="A11" s="24" t="s">
        <v>9</v>
      </c>
      <c r="B11" s="17">
        <v>44751</v>
      </c>
      <c r="C11" s="1">
        <v>44746</v>
      </c>
      <c r="D11" s="18">
        <f t="shared" si="0"/>
        <v>5</v>
      </c>
      <c r="E11" s="14">
        <v>44781</v>
      </c>
      <c r="F11" s="20">
        <f t="shared" si="1"/>
        <v>35</v>
      </c>
      <c r="G11" s="22">
        <v>44809</v>
      </c>
      <c r="H11" s="21">
        <f t="shared" si="2"/>
        <v>63</v>
      </c>
      <c r="I11" s="2">
        <v>10</v>
      </c>
      <c r="J11" s="2"/>
      <c r="K11" s="2"/>
      <c r="L11" s="2"/>
      <c r="M11" s="2"/>
    </row>
    <row r="12" spans="1:13" x14ac:dyDescent="0.25">
      <c r="A12" s="24" t="s">
        <v>20</v>
      </c>
      <c r="B12" s="17">
        <v>44752</v>
      </c>
      <c r="C12" s="1">
        <v>44746</v>
      </c>
      <c r="D12" s="18">
        <f t="shared" si="0"/>
        <v>6</v>
      </c>
      <c r="E12" s="14">
        <v>44784</v>
      </c>
      <c r="F12" s="20">
        <f t="shared" si="1"/>
        <v>38</v>
      </c>
      <c r="G12" s="22">
        <v>44805</v>
      </c>
      <c r="H12" s="21">
        <f t="shared" si="2"/>
        <v>59</v>
      </c>
      <c r="I12" s="2">
        <v>16</v>
      </c>
      <c r="J12" s="2"/>
      <c r="K12" s="2"/>
      <c r="L12" s="2"/>
      <c r="M12" s="2"/>
    </row>
    <row r="13" spans="1:13" x14ac:dyDescent="0.25">
      <c r="A13" s="24" t="s">
        <v>21</v>
      </c>
      <c r="B13" s="17">
        <v>44751</v>
      </c>
      <c r="C13" s="1">
        <v>44746</v>
      </c>
      <c r="D13" s="18">
        <f t="shared" si="0"/>
        <v>5</v>
      </c>
      <c r="E13" s="14">
        <v>44783</v>
      </c>
      <c r="F13" s="20">
        <f t="shared" si="1"/>
        <v>37</v>
      </c>
      <c r="G13" s="22">
        <v>44805</v>
      </c>
      <c r="H13" s="21">
        <f t="shared" si="2"/>
        <v>59</v>
      </c>
      <c r="I13" s="2">
        <v>16</v>
      </c>
      <c r="J13" s="2"/>
      <c r="K13" s="2"/>
      <c r="L13" s="3"/>
      <c r="M13" s="3"/>
    </row>
    <row r="14" spans="1:13" x14ac:dyDescent="0.25">
      <c r="A14" s="24" t="s">
        <v>22</v>
      </c>
      <c r="B14" s="17">
        <v>44752</v>
      </c>
      <c r="C14" s="1">
        <v>44746</v>
      </c>
      <c r="D14" s="18">
        <f>B14-C14</f>
        <v>6</v>
      </c>
      <c r="E14" s="14">
        <v>44783</v>
      </c>
      <c r="F14" s="20">
        <f>E14-C14</f>
        <v>37</v>
      </c>
      <c r="G14" s="22">
        <v>44809</v>
      </c>
      <c r="H14" s="21">
        <f>G14-C14</f>
        <v>63</v>
      </c>
      <c r="I14" s="2">
        <v>14</v>
      </c>
      <c r="J14" s="2"/>
      <c r="K14" s="2"/>
      <c r="L14" s="3"/>
      <c r="M14" s="3"/>
    </row>
    <row r="15" spans="1:13" x14ac:dyDescent="0.25">
      <c r="D15" s="61">
        <f>AVERAGE(D2:D14)</f>
        <v>5.5384615384615383</v>
      </c>
      <c r="E15" s="61"/>
      <c r="F15" s="61">
        <f>AVERAGE(F2:F14)</f>
        <v>36.615384615384613</v>
      </c>
      <c r="G15" s="61"/>
      <c r="H15" s="61">
        <f t="shared" ref="H15" si="3">AVERAGE(H2:H14)</f>
        <v>60.92307692307692</v>
      </c>
      <c r="I15" s="61">
        <f t="shared" ref="I15" si="4">AVERAGE(I2:I14)</f>
        <v>12.923076923076923</v>
      </c>
      <c r="J15" s="2"/>
      <c r="K15" s="2"/>
      <c r="L15" s="3"/>
      <c r="M15" s="3"/>
    </row>
    <row r="16" spans="1:13" x14ac:dyDescent="0.25">
      <c r="A16" s="24" t="s">
        <v>10</v>
      </c>
      <c r="B16" s="17">
        <v>44751</v>
      </c>
      <c r="C16" s="1">
        <v>44746</v>
      </c>
      <c r="D16" s="18">
        <f t="shared" si="0"/>
        <v>5</v>
      </c>
      <c r="E16" s="14">
        <v>44781</v>
      </c>
      <c r="F16" s="20">
        <f t="shared" si="1"/>
        <v>35</v>
      </c>
      <c r="G16" s="22">
        <v>44802</v>
      </c>
      <c r="H16" s="21">
        <f t="shared" si="2"/>
        <v>56</v>
      </c>
      <c r="I16" s="2">
        <v>7</v>
      </c>
      <c r="J16" s="2"/>
      <c r="K16" s="2"/>
      <c r="L16" s="2"/>
      <c r="M16" s="2"/>
    </row>
    <row r="17" spans="1:13" x14ac:dyDescent="0.25">
      <c r="A17" s="24" t="s">
        <v>11</v>
      </c>
      <c r="B17" s="17">
        <v>44752</v>
      </c>
      <c r="C17" s="1">
        <v>44746</v>
      </c>
      <c r="D17" s="18">
        <f t="shared" si="0"/>
        <v>6</v>
      </c>
      <c r="E17" s="14">
        <v>44779</v>
      </c>
      <c r="F17" s="20">
        <f t="shared" si="1"/>
        <v>33</v>
      </c>
      <c r="G17" s="22">
        <v>44802</v>
      </c>
      <c r="H17" s="21">
        <f t="shared" si="2"/>
        <v>56</v>
      </c>
      <c r="I17" s="2">
        <v>6</v>
      </c>
      <c r="J17" s="2"/>
      <c r="K17" s="2"/>
      <c r="L17" s="2"/>
      <c r="M17" s="2"/>
    </row>
    <row r="18" spans="1:13" x14ac:dyDescent="0.25">
      <c r="A18" s="24" t="s">
        <v>12</v>
      </c>
      <c r="B18" s="17">
        <v>44751</v>
      </c>
      <c r="C18" s="1">
        <v>44746</v>
      </c>
      <c r="D18" s="18">
        <f t="shared" si="0"/>
        <v>5</v>
      </c>
      <c r="E18" s="14">
        <v>44779</v>
      </c>
      <c r="F18" s="20">
        <f t="shared" si="1"/>
        <v>33</v>
      </c>
      <c r="G18" s="22">
        <v>44799</v>
      </c>
      <c r="H18" s="21">
        <f t="shared" si="2"/>
        <v>53</v>
      </c>
      <c r="I18" s="2">
        <v>3</v>
      </c>
      <c r="J18" s="2"/>
      <c r="K18" s="2"/>
      <c r="L18" s="2"/>
      <c r="M18" s="2"/>
    </row>
    <row r="19" spans="1:13" x14ac:dyDescent="0.25">
      <c r="A19" s="24" t="s">
        <v>13</v>
      </c>
      <c r="B19" s="17">
        <v>44752</v>
      </c>
      <c r="C19" s="1">
        <v>44746</v>
      </c>
      <c r="D19" s="18">
        <f t="shared" si="0"/>
        <v>6</v>
      </c>
      <c r="E19" s="14">
        <v>44784</v>
      </c>
      <c r="F19" s="20">
        <f t="shared" si="1"/>
        <v>38</v>
      </c>
      <c r="G19" s="22">
        <v>44807</v>
      </c>
      <c r="H19" s="21">
        <f t="shared" si="2"/>
        <v>61</v>
      </c>
      <c r="I19" s="2">
        <v>11</v>
      </c>
      <c r="J19" s="2"/>
      <c r="K19" s="2"/>
      <c r="L19" s="2"/>
      <c r="M19" s="2"/>
    </row>
    <row r="20" spans="1:13" x14ac:dyDescent="0.25">
      <c r="A20" s="24" t="s">
        <v>14</v>
      </c>
      <c r="B20" s="17">
        <v>44752</v>
      </c>
      <c r="C20" s="1">
        <v>44746</v>
      </c>
      <c r="D20" s="18">
        <f t="shared" si="0"/>
        <v>6</v>
      </c>
      <c r="E20" s="14">
        <v>44781</v>
      </c>
      <c r="F20" s="20">
        <f t="shared" si="1"/>
        <v>35</v>
      </c>
      <c r="G20" s="22">
        <v>44802</v>
      </c>
      <c r="H20" s="21">
        <f t="shared" si="2"/>
        <v>56</v>
      </c>
      <c r="I20" s="2">
        <v>4</v>
      </c>
      <c r="J20" s="2"/>
      <c r="K20" s="2"/>
      <c r="L20" s="2"/>
      <c r="M20" s="2"/>
    </row>
    <row r="21" spans="1:13" x14ac:dyDescent="0.25">
      <c r="A21" s="24" t="s">
        <v>15</v>
      </c>
      <c r="B21" s="17">
        <v>44751</v>
      </c>
      <c r="C21" s="1">
        <v>44746</v>
      </c>
      <c r="D21" s="18">
        <f t="shared" si="0"/>
        <v>5</v>
      </c>
      <c r="E21" s="14">
        <v>44781</v>
      </c>
      <c r="F21" s="20">
        <f t="shared" si="1"/>
        <v>35</v>
      </c>
      <c r="G21" s="22">
        <v>44802</v>
      </c>
      <c r="H21" s="21">
        <f t="shared" si="2"/>
        <v>56</v>
      </c>
      <c r="I21" s="2">
        <v>8</v>
      </c>
      <c r="J21" s="2"/>
      <c r="K21" s="2"/>
      <c r="L21" s="2"/>
      <c r="M21" s="2"/>
    </row>
    <row r="22" spans="1:13" x14ac:dyDescent="0.25">
      <c r="A22" s="24" t="s">
        <v>16</v>
      </c>
      <c r="B22" s="17">
        <v>44751</v>
      </c>
      <c r="C22" s="1">
        <v>44746</v>
      </c>
      <c r="D22" s="18">
        <f t="shared" si="0"/>
        <v>5</v>
      </c>
      <c r="E22" s="14">
        <v>44781</v>
      </c>
      <c r="F22" s="20">
        <f t="shared" si="1"/>
        <v>35</v>
      </c>
      <c r="G22" s="22">
        <v>44802</v>
      </c>
      <c r="H22" s="21">
        <f t="shared" si="2"/>
        <v>56</v>
      </c>
      <c r="I22" s="2">
        <v>4</v>
      </c>
      <c r="J22" s="2"/>
      <c r="K22" s="2"/>
      <c r="L22" s="2"/>
      <c r="M22" s="2"/>
    </row>
    <row r="23" spans="1:13" x14ac:dyDescent="0.25">
      <c r="A23" s="24" t="s">
        <v>17</v>
      </c>
      <c r="B23" s="17">
        <v>44751</v>
      </c>
      <c r="C23" s="1">
        <v>44746</v>
      </c>
      <c r="D23" s="18">
        <f t="shared" si="0"/>
        <v>5</v>
      </c>
      <c r="E23" s="14">
        <v>44779</v>
      </c>
      <c r="F23" s="20">
        <f t="shared" si="1"/>
        <v>33</v>
      </c>
      <c r="G23" s="22">
        <v>44801</v>
      </c>
      <c r="H23" s="21">
        <f t="shared" si="2"/>
        <v>55</v>
      </c>
      <c r="I23" s="2">
        <v>3</v>
      </c>
      <c r="J23" s="2"/>
      <c r="K23" s="2"/>
      <c r="L23" s="2"/>
      <c r="M23" s="2"/>
    </row>
    <row r="24" spans="1:13" x14ac:dyDescent="0.25">
      <c r="A24" s="24" t="s">
        <v>18</v>
      </c>
      <c r="B24" s="17">
        <v>44751</v>
      </c>
      <c r="C24" s="1">
        <v>44746</v>
      </c>
      <c r="D24" s="18">
        <f t="shared" si="0"/>
        <v>5</v>
      </c>
      <c r="E24" s="14">
        <v>44779</v>
      </c>
      <c r="F24" s="20">
        <f t="shared" si="1"/>
        <v>33</v>
      </c>
      <c r="G24" s="22">
        <v>44803</v>
      </c>
      <c r="H24" s="21">
        <f t="shared" si="2"/>
        <v>57</v>
      </c>
      <c r="I24" s="2">
        <v>7</v>
      </c>
      <c r="J24" s="2"/>
      <c r="K24" s="2"/>
      <c r="L24" s="2"/>
      <c r="M24" s="2"/>
    </row>
    <row r="25" spans="1:13" x14ac:dyDescent="0.25">
      <c r="A25" s="24" t="s">
        <v>19</v>
      </c>
      <c r="B25" s="17">
        <v>44751</v>
      </c>
      <c r="C25" s="1">
        <v>44746</v>
      </c>
      <c r="D25" s="18">
        <f t="shared" si="0"/>
        <v>5</v>
      </c>
      <c r="E25" s="14">
        <v>44783</v>
      </c>
      <c r="F25" s="20">
        <f t="shared" si="1"/>
        <v>37</v>
      </c>
      <c r="G25" s="22">
        <v>44802</v>
      </c>
      <c r="H25" s="21">
        <f t="shared" si="2"/>
        <v>56</v>
      </c>
      <c r="I25" s="2">
        <v>7</v>
      </c>
      <c r="J25" s="2"/>
      <c r="K25" s="2"/>
      <c r="L25" s="2"/>
      <c r="M25" s="2"/>
    </row>
    <row r="26" spans="1:13" x14ac:dyDescent="0.25">
      <c r="A26" s="25" t="s">
        <v>23</v>
      </c>
      <c r="B26" s="17">
        <v>44751</v>
      </c>
      <c r="C26" s="1">
        <v>44746</v>
      </c>
      <c r="D26" s="18">
        <f t="shared" si="0"/>
        <v>5</v>
      </c>
      <c r="E26" s="14">
        <v>44781</v>
      </c>
      <c r="F26" s="20">
        <f t="shared" si="1"/>
        <v>35</v>
      </c>
      <c r="G26" s="22">
        <v>44801</v>
      </c>
      <c r="H26" s="21">
        <f t="shared" si="2"/>
        <v>55</v>
      </c>
      <c r="I26" s="2">
        <v>7</v>
      </c>
      <c r="J26" s="4"/>
      <c r="K26" s="4"/>
    </row>
    <row r="27" spans="1:13" x14ac:dyDescent="0.25">
      <c r="A27" s="25" t="s">
        <v>24</v>
      </c>
      <c r="B27" s="17">
        <v>44751</v>
      </c>
      <c r="C27" s="1">
        <v>44746</v>
      </c>
      <c r="D27" s="18">
        <f t="shared" si="0"/>
        <v>5</v>
      </c>
      <c r="E27" s="14">
        <v>44781</v>
      </c>
      <c r="F27" s="20">
        <f t="shared" si="1"/>
        <v>35</v>
      </c>
      <c r="G27" s="22">
        <v>44800</v>
      </c>
      <c r="H27" s="21">
        <f t="shared" si="2"/>
        <v>54</v>
      </c>
      <c r="I27" s="2">
        <v>7</v>
      </c>
      <c r="J27" s="4"/>
      <c r="K27" s="4"/>
    </row>
    <row r="28" spans="1:13" x14ac:dyDescent="0.25">
      <c r="A28" s="25" t="s">
        <v>25</v>
      </c>
      <c r="B28" s="17">
        <v>44751</v>
      </c>
      <c r="C28" s="1">
        <v>44746</v>
      </c>
      <c r="D28" s="18">
        <f t="shared" si="0"/>
        <v>5</v>
      </c>
      <c r="E28" s="14">
        <v>44781</v>
      </c>
      <c r="F28" s="20">
        <f t="shared" si="1"/>
        <v>35</v>
      </c>
      <c r="G28" s="22">
        <v>44803</v>
      </c>
      <c r="H28" s="21">
        <f t="shared" si="2"/>
        <v>57</v>
      </c>
      <c r="I28" s="2">
        <v>6</v>
      </c>
      <c r="J28" s="4"/>
      <c r="K28" s="4"/>
    </row>
    <row r="29" spans="1:13" x14ac:dyDescent="0.25">
      <c r="D29" s="37">
        <f>AVERAGE(D16:D28)</f>
        <v>5.2307692307692308</v>
      </c>
      <c r="E29" s="31"/>
      <c r="F29" s="37">
        <f>AVERAGE(F16:F28)</f>
        <v>34.769230769230766</v>
      </c>
      <c r="G29" s="37"/>
      <c r="H29" s="37">
        <f>AVERAGE(H16:H28)</f>
        <v>56</v>
      </c>
      <c r="I29" s="37">
        <f t="shared" ref="I29" si="5">AVERAGE(I16:I28)</f>
        <v>6.1538461538461542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80" zoomScaleNormal="80" workbookViewId="0">
      <selection activeCell="I3" sqref="I3"/>
    </sheetView>
  </sheetViews>
  <sheetFormatPr defaultRowHeight="15" x14ac:dyDescent="0.25"/>
  <cols>
    <col min="2" max="2" width="12.7109375" bestFit="1" customWidth="1"/>
    <col min="3" max="3" width="11.5703125" bestFit="1" customWidth="1"/>
    <col min="4" max="4" width="18.42578125" bestFit="1" customWidth="1"/>
    <col min="5" max="5" width="12.85546875" bestFit="1" customWidth="1"/>
    <col min="6" max="6" width="19" bestFit="1" customWidth="1"/>
    <col min="7" max="7" width="21.42578125" bestFit="1" customWidth="1"/>
    <col min="9" max="9" width="11.5703125" bestFit="1" customWidth="1"/>
  </cols>
  <sheetData>
    <row r="1" spans="1:10" x14ac:dyDescent="0.25">
      <c r="A1" s="27"/>
      <c r="B1" s="26" t="s">
        <v>28</v>
      </c>
      <c r="C1" s="27" t="s">
        <v>26</v>
      </c>
      <c r="D1" s="24" t="s">
        <v>29</v>
      </c>
      <c r="E1" s="28" t="s">
        <v>30</v>
      </c>
      <c r="F1" s="26" t="s">
        <v>27</v>
      </c>
      <c r="G1" s="28" t="s">
        <v>32</v>
      </c>
      <c r="H1" s="28" t="s">
        <v>31</v>
      </c>
    </row>
    <row r="2" spans="1:10" x14ac:dyDescent="0.25">
      <c r="A2" s="24" t="s">
        <v>0</v>
      </c>
      <c r="B2" s="17">
        <v>44895</v>
      </c>
      <c r="C2" s="1">
        <v>44889</v>
      </c>
      <c r="D2" s="18">
        <f>B2-C2</f>
        <v>6</v>
      </c>
      <c r="E2" s="11">
        <v>44922</v>
      </c>
      <c r="F2" s="12">
        <f>E2-C2</f>
        <v>33</v>
      </c>
      <c r="G2" s="22">
        <v>44949</v>
      </c>
      <c r="H2" s="23">
        <f>G22-C2</f>
        <v>60</v>
      </c>
      <c r="I2" s="1">
        <v>45019</v>
      </c>
      <c r="J2">
        <f>I2-C2</f>
        <v>130</v>
      </c>
    </row>
    <row r="3" spans="1:10" x14ac:dyDescent="0.25">
      <c r="A3" s="24" t="s">
        <v>1</v>
      </c>
      <c r="B3" s="17">
        <v>44893</v>
      </c>
      <c r="C3" s="1">
        <v>44889</v>
      </c>
      <c r="D3" s="18">
        <f t="shared" ref="D3:D28" si="0">B3-C3</f>
        <v>4</v>
      </c>
      <c r="E3" s="11">
        <v>44923</v>
      </c>
      <c r="F3" s="12">
        <f t="shared" ref="F3:F28" si="1">E3-C3</f>
        <v>34</v>
      </c>
      <c r="G3" s="22">
        <v>44956</v>
      </c>
      <c r="H3" s="23">
        <f t="shared" ref="H3:H28" si="2">G3-C3</f>
        <v>67</v>
      </c>
    </row>
    <row r="4" spans="1:10" x14ac:dyDescent="0.25">
      <c r="A4" s="24" t="s">
        <v>2</v>
      </c>
      <c r="B4" s="17">
        <v>44893</v>
      </c>
      <c r="C4" s="1">
        <v>44889</v>
      </c>
      <c r="D4" s="18">
        <f t="shared" si="0"/>
        <v>4</v>
      </c>
      <c r="E4" s="11">
        <v>44922</v>
      </c>
      <c r="F4" s="12">
        <f t="shared" si="1"/>
        <v>33</v>
      </c>
      <c r="G4" s="22">
        <v>44953</v>
      </c>
      <c r="H4" s="23">
        <f t="shared" si="2"/>
        <v>64</v>
      </c>
    </row>
    <row r="5" spans="1:10" x14ac:dyDescent="0.25">
      <c r="A5" s="24" t="s">
        <v>3</v>
      </c>
      <c r="B5" s="17">
        <v>44894</v>
      </c>
      <c r="C5" s="1">
        <v>44889</v>
      </c>
      <c r="D5" s="18">
        <f t="shared" si="0"/>
        <v>5</v>
      </c>
      <c r="E5" s="11">
        <v>44922</v>
      </c>
      <c r="F5" s="12">
        <f t="shared" si="1"/>
        <v>33</v>
      </c>
      <c r="G5" s="22">
        <v>44949</v>
      </c>
      <c r="H5" s="23">
        <f t="shared" si="2"/>
        <v>60</v>
      </c>
    </row>
    <row r="6" spans="1:10" x14ac:dyDescent="0.25">
      <c r="A6" s="24" t="s">
        <v>4</v>
      </c>
      <c r="B6" s="17">
        <v>44893</v>
      </c>
      <c r="C6" s="1">
        <v>44889</v>
      </c>
      <c r="D6" s="18">
        <f t="shared" si="0"/>
        <v>4</v>
      </c>
      <c r="E6" s="11">
        <v>44923</v>
      </c>
      <c r="F6" s="12">
        <f t="shared" si="1"/>
        <v>34</v>
      </c>
      <c r="G6" s="22">
        <v>44956</v>
      </c>
      <c r="H6" s="23">
        <f t="shared" si="2"/>
        <v>67</v>
      </c>
    </row>
    <row r="7" spans="1:10" x14ac:dyDescent="0.25">
      <c r="A7" s="24" t="s">
        <v>5</v>
      </c>
      <c r="B7" s="17">
        <v>44893</v>
      </c>
      <c r="C7" s="1">
        <v>44889</v>
      </c>
      <c r="D7" s="18">
        <f t="shared" si="0"/>
        <v>4</v>
      </c>
      <c r="E7" s="11">
        <v>44923</v>
      </c>
      <c r="F7" s="12">
        <f t="shared" si="1"/>
        <v>34</v>
      </c>
      <c r="G7" s="22">
        <v>44956</v>
      </c>
      <c r="H7" s="23">
        <f t="shared" si="2"/>
        <v>67</v>
      </c>
    </row>
    <row r="8" spans="1:10" x14ac:dyDescent="0.25">
      <c r="A8" s="24" t="s">
        <v>6</v>
      </c>
      <c r="B8" s="17">
        <v>44894</v>
      </c>
      <c r="C8" s="1">
        <v>44889</v>
      </c>
      <c r="D8" s="18">
        <f t="shared" si="0"/>
        <v>5</v>
      </c>
      <c r="E8" s="11">
        <v>44922</v>
      </c>
      <c r="F8" s="12">
        <f t="shared" si="1"/>
        <v>33</v>
      </c>
      <c r="G8" s="22">
        <v>44956</v>
      </c>
      <c r="H8" s="23">
        <f t="shared" si="2"/>
        <v>67</v>
      </c>
    </row>
    <row r="9" spans="1:10" x14ac:dyDescent="0.25">
      <c r="A9" s="24" t="s">
        <v>7</v>
      </c>
      <c r="B9" s="17">
        <v>44893</v>
      </c>
      <c r="C9" s="1">
        <v>44889</v>
      </c>
      <c r="D9" s="18">
        <f t="shared" si="0"/>
        <v>4</v>
      </c>
      <c r="E9" s="11">
        <v>44922</v>
      </c>
      <c r="F9" s="12">
        <f t="shared" si="1"/>
        <v>33</v>
      </c>
      <c r="G9" s="22">
        <v>44949</v>
      </c>
      <c r="H9" s="23">
        <f t="shared" si="2"/>
        <v>60</v>
      </c>
    </row>
    <row r="10" spans="1:10" x14ac:dyDescent="0.25">
      <c r="A10" s="24" t="s">
        <v>8</v>
      </c>
      <c r="B10" s="17">
        <v>44893</v>
      </c>
      <c r="C10" s="1">
        <v>44889</v>
      </c>
      <c r="D10" s="18">
        <f t="shared" si="0"/>
        <v>4</v>
      </c>
      <c r="E10" s="11">
        <v>44922</v>
      </c>
      <c r="F10" s="12">
        <f t="shared" si="1"/>
        <v>33</v>
      </c>
      <c r="G10" s="22">
        <v>44953</v>
      </c>
      <c r="H10" s="23">
        <f t="shared" si="2"/>
        <v>64</v>
      </c>
    </row>
    <row r="11" spans="1:10" x14ac:dyDescent="0.25">
      <c r="A11" s="24" t="s">
        <v>9</v>
      </c>
      <c r="B11" s="17">
        <v>44894</v>
      </c>
      <c r="C11" s="1">
        <v>44889</v>
      </c>
      <c r="D11" s="18">
        <f t="shared" si="0"/>
        <v>5</v>
      </c>
      <c r="E11" s="11">
        <v>44923</v>
      </c>
      <c r="F11" s="12">
        <f t="shared" si="1"/>
        <v>34</v>
      </c>
      <c r="G11" s="22">
        <v>44953</v>
      </c>
      <c r="H11" s="23">
        <f t="shared" si="2"/>
        <v>64</v>
      </c>
    </row>
    <row r="12" spans="1:10" x14ac:dyDescent="0.25">
      <c r="A12" s="24" t="s">
        <v>20</v>
      </c>
      <c r="B12" s="17">
        <v>44893</v>
      </c>
      <c r="C12" s="1">
        <v>44889</v>
      </c>
      <c r="D12" s="18">
        <f t="shared" si="0"/>
        <v>4</v>
      </c>
      <c r="E12" s="11">
        <v>44923</v>
      </c>
      <c r="F12" s="12">
        <f t="shared" si="1"/>
        <v>34</v>
      </c>
      <c r="G12" s="22">
        <v>44949</v>
      </c>
      <c r="H12" s="23">
        <f t="shared" si="2"/>
        <v>60</v>
      </c>
    </row>
    <row r="13" spans="1:10" x14ac:dyDescent="0.25">
      <c r="A13" s="24" t="s">
        <v>21</v>
      </c>
      <c r="B13" s="17">
        <v>44893</v>
      </c>
      <c r="C13" s="1">
        <v>44889</v>
      </c>
      <c r="D13" s="18">
        <f t="shared" si="0"/>
        <v>4</v>
      </c>
      <c r="E13" s="11">
        <v>44922</v>
      </c>
      <c r="F13" s="12">
        <f t="shared" si="1"/>
        <v>33</v>
      </c>
      <c r="G13" s="22">
        <v>44949</v>
      </c>
      <c r="H13" s="23">
        <f t="shared" si="2"/>
        <v>60</v>
      </c>
    </row>
    <row r="14" spans="1:10" x14ac:dyDescent="0.25">
      <c r="A14" s="24" t="s">
        <v>22</v>
      </c>
      <c r="B14" s="17">
        <v>44893</v>
      </c>
      <c r="C14" s="1">
        <v>44889</v>
      </c>
      <c r="D14" s="18">
        <f t="shared" si="0"/>
        <v>4</v>
      </c>
      <c r="E14" s="11">
        <v>44922</v>
      </c>
      <c r="F14" s="12">
        <f t="shared" si="1"/>
        <v>33</v>
      </c>
      <c r="G14" s="22">
        <v>44953</v>
      </c>
      <c r="H14" s="23">
        <f t="shared" si="2"/>
        <v>64</v>
      </c>
    </row>
    <row r="15" spans="1:10" x14ac:dyDescent="0.25">
      <c r="A15" s="24"/>
      <c r="B15" s="17"/>
      <c r="C15" s="1"/>
      <c r="D15" s="59">
        <f t="shared" ref="D15" si="3">AVERAGE(D2:D14)</f>
        <v>4.384615384615385</v>
      </c>
      <c r="E15" s="59"/>
      <c r="F15" s="59">
        <f t="shared" ref="F15:H15" si="4">AVERAGE(F2:F14)</f>
        <v>33.384615384615387</v>
      </c>
      <c r="G15" s="59"/>
      <c r="H15" s="59">
        <f t="shared" si="4"/>
        <v>63.384615384615387</v>
      </c>
    </row>
    <row r="16" spans="1:10" x14ac:dyDescent="0.25">
      <c r="A16" s="24" t="s">
        <v>10</v>
      </c>
      <c r="B16" s="17">
        <v>44893</v>
      </c>
      <c r="C16" s="1">
        <v>44889</v>
      </c>
      <c r="D16" s="18">
        <f t="shared" si="0"/>
        <v>4</v>
      </c>
      <c r="E16" s="11">
        <v>44923</v>
      </c>
      <c r="F16" s="12">
        <f t="shared" si="1"/>
        <v>34</v>
      </c>
      <c r="G16" s="22">
        <v>44956</v>
      </c>
      <c r="H16" s="23">
        <f t="shared" si="2"/>
        <v>67</v>
      </c>
    </row>
    <row r="17" spans="1:8" x14ac:dyDescent="0.25">
      <c r="A17" s="24" t="s">
        <v>11</v>
      </c>
      <c r="B17" s="17">
        <v>44894</v>
      </c>
      <c r="C17" s="1">
        <v>44889</v>
      </c>
      <c r="D17" s="18">
        <f t="shared" si="0"/>
        <v>5</v>
      </c>
      <c r="E17" s="13">
        <v>44925</v>
      </c>
      <c r="F17" s="12">
        <f t="shared" si="1"/>
        <v>36</v>
      </c>
      <c r="G17" s="22">
        <v>44956</v>
      </c>
      <c r="H17" s="23">
        <f t="shared" si="2"/>
        <v>67</v>
      </c>
    </row>
    <row r="18" spans="1:8" x14ac:dyDescent="0.25">
      <c r="A18" s="24" t="s">
        <v>12</v>
      </c>
      <c r="B18" s="17">
        <v>44894</v>
      </c>
      <c r="C18" s="1">
        <v>44889</v>
      </c>
      <c r="D18" s="18">
        <f t="shared" si="0"/>
        <v>5</v>
      </c>
      <c r="E18" s="13">
        <v>44925</v>
      </c>
      <c r="F18" s="12">
        <f t="shared" si="1"/>
        <v>36</v>
      </c>
      <c r="G18" s="22">
        <v>44956</v>
      </c>
      <c r="H18" s="23">
        <f t="shared" si="2"/>
        <v>67</v>
      </c>
    </row>
    <row r="19" spans="1:8" x14ac:dyDescent="0.25">
      <c r="A19" s="24" t="s">
        <v>13</v>
      </c>
      <c r="B19" s="17">
        <v>44893</v>
      </c>
      <c r="C19" s="1">
        <v>44889</v>
      </c>
      <c r="D19" s="18">
        <f t="shared" si="0"/>
        <v>4</v>
      </c>
      <c r="E19" s="11">
        <v>44923</v>
      </c>
      <c r="F19" s="12">
        <f t="shared" si="1"/>
        <v>34</v>
      </c>
      <c r="G19" s="22">
        <v>44953</v>
      </c>
      <c r="H19" s="23">
        <f t="shared" si="2"/>
        <v>64</v>
      </c>
    </row>
    <row r="20" spans="1:8" x14ac:dyDescent="0.25">
      <c r="A20" s="24" t="s">
        <v>14</v>
      </c>
      <c r="B20" s="17">
        <v>44895</v>
      </c>
      <c r="C20" s="1">
        <v>44889</v>
      </c>
      <c r="D20" s="18">
        <f t="shared" si="0"/>
        <v>6</v>
      </c>
      <c r="E20" s="13">
        <v>44925</v>
      </c>
      <c r="F20" s="12">
        <f t="shared" si="1"/>
        <v>36</v>
      </c>
      <c r="G20" s="22">
        <v>44949</v>
      </c>
      <c r="H20" s="23">
        <f t="shared" si="2"/>
        <v>60</v>
      </c>
    </row>
    <row r="21" spans="1:8" x14ac:dyDescent="0.25">
      <c r="A21" s="24" t="s">
        <v>15</v>
      </c>
      <c r="B21" s="17">
        <v>44893</v>
      </c>
      <c r="C21" s="1">
        <v>44889</v>
      </c>
      <c r="D21" s="18">
        <f t="shared" si="0"/>
        <v>4</v>
      </c>
      <c r="E21" s="11">
        <v>44924</v>
      </c>
      <c r="F21" s="12">
        <f t="shared" si="1"/>
        <v>35</v>
      </c>
      <c r="G21" s="22">
        <v>44953</v>
      </c>
      <c r="H21" s="23">
        <f t="shared" si="2"/>
        <v>64</v>
      </c>
    </row>
    <row r="22" spans="1:8" x14ac:dyDescent="0.25">
      <c r="A22" s="24" t="s">
        <v>16</v>
      </c>
      <c r="B22" s="17">
        <v>44894</v>
      </c>
      <c r="C22" s="1">
        <v>44889</v>
      </c>
      <c r="D22" s="18">
        <f t="shared" si="0"/>
        <v>5</v>
      </c>
      <c r="E22" s="13">
        <v>44925</v>
      </c>
      <c r="F22" s="12">
        <f t="shared" si="1"/>
        <v>36</v>
      </c>
      <c r="G22" s="22">
        <v>44949</v>
      </c>
      <c r="H22" s="23">
        <f t="shared" si="2"/>
        <v>60</v>
      </c>
    </row>
    <row r="23" spans="1:8" x14ac:dyDescent="0.25">
      <c r="A23" s="24" t="s">
        <v>17</v>
      </c>
      <c r="B23" s="17">
        <v>44894</v>
      </c>
      <c r="C23" s="1">
        <v>44889</v>
      </c>
      <c r="D23" s="18">
        <f t="shared" si="0"/>
        <v>5</v>
      </c>
      <c r="E23" s="11">
        <v>44923</v>
      </c>
      <c r="F23" s="12">
        <f t="shared" si="1"/>
        <v>34</v>
      </c>
      <c r="G23" s="22">
        <v>44956</v>
      </c>
      <c r="H23" s="23">
        <f t="shared" si="2"/>
        <v>67</v>
      </c>
    </row>
    <row r="24" spans="1:8" x14ac:dyDescent="0.25">
      <c r="A24" s="24" t="s">
        <v>18</v>
      </c>
      <c r="B24" s="17">
        <v>44893</v>
      </c>
      <c r="C24" s="1">
        <v>44889</v>
      </c>
      <c r="D24" s="18">
        <f t="shared" si="0"/>
        <v>4</v>
      </c>
      <c r="E24" s="11">
        <v>44923</v>
      </c>
      <c r="F24" s="12">
        <f t="shared" si="1"/>
        <v>34</v>
      </c>
      <c r="G24" s="22">
        <v>44953</v>
      </c>
      <c r="H24" s="23">
        <f t="shared" si="2"/>
        <v>64</v>
      </c>
    </row>
    <row r="25" spans="1:8" x14ac:dyDescent="0.25">
      <c r="A25" s="24" t="s">
        <v>19</v>
      </c>
      <c r="B25" s="17">
        <v>44894</v>
      </c>
      <c r="C25" s="1">
        <v>44889</v>
      </c>
      <c r="D25" s="18">
        <f t="shared" si="0"/>
        <v>5</v>
      </c>
      <c r="E25" s="11">
        <v>44924</v>
      </c>
      <c r="F25" s="12">
        <f t="shared" si="1"/>
        <v>35</v>
      </c>
      <c r="G25" s="22">
        <v>44953</v>
      </c>
      <c r="H25" s="23">
        <f t="shared" si="2"/>
        <v>64</v>
      </c>
    </row>
    <row r="26" spans="1:8" x14ac:dyDescent="0.25">
      <c r="A26" s="25" t="s">
        <v>23</v>
      </c>
      <c r="B26" s="17">
        <v>44895</v>
      </c>
      <c r="C26" s="1">
        <v>44889</v>
      </c>
      <c r="D26" s="18">
        <f t="shared" si="0"/>
        <v>6</v>
      </c>
      <c r="E26" s="11">
        <v>44924</v>
      </c>
      <c r="F26" s="12">
        <f t="shared" si="1"/>
        <v>35</v>
      </c>
      <c r="G26" s="22">
        <v>44953</v>
      </c>
      <c r="H26" s="23">
        <f t="shared" si="2"/>
        <v>64</v>
      </c>
    </row>
    <row r="27" spans="1:8" x14ac:dyDescent="0.25">
      <c r="A27" s="25" t="s">
        <v>24</v>
      </c>
      <c r="B27" s="17">
        <v>44893</v>
      </c>
      <c r="C27" s="1">
        <v>44889</v>
      </c>
      <c r="D27" s="18">
        <f t="shared" si="0"/>
        <v>4</v>
      </c>
      <c r="E27" s="13">
        <v>44925</v>
      </c>
      <c r="F27" s="12">
        <f t="shared" si="1"/>
        <v>36</v>
      </c>
      <c r="G27" s="22">
        <v>44953</v>
      </c>
      <c r="H27" s="23">
        <f t="shared" si="2"/>
        <v>64</v>
      </c>
    </row>
    <row r="28" spans="1:8" x14ac:dyDescent="0.25">
      <c r="A28" s="25" t="s">
        <v>25</v>
      </c>
      <c r="B28" s="17">
        <v>44894</v>
      </c>
      <c r="C28" s="1">
        <v>44889</v>
      </c>
      <c r="D28" s="18">
        <f t="shared" si="0"/>
        <v>5</v>
      </c>
      <c r="E28" s="11">
        <v>44924</v>
      </c>
      <c r="F28" s="12">
        <f t="shared" si="1"/>
        <v>35</v>
      </c>
      <c r="G28" s="22">
        <v>44953</v>
      </c>
      <c r="H28" s="23">
        <f t="shared" si="2"/>
        <v>64</v>
      </c>
    </row>
    <row r="29" spans="1:8" x14ac:dyDescent="0.25">
      <c r="D29" s="59">
        <f t="shared" ref="D29" si="5">AVERAGE(D16:D28)</f>
        <v>4.7692307692307692</v>
      </c>
      <c r="E29" s="59"/>
      <c r="F29" s="59">
        <f>AVERAGE(F16:F28)</f>
        <v>35.07692307692308</v>
      </c>
      <c r="G29" s="59"/>
      <c r="H29" s="59">
        <f>AVERAGE(H16:H28)</f>
        <v>64.307692307692307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="80" zoomScaleNormal="80" workbookViewId="0">
      <pane xSplit="1" ySplit="1" topLeftCell="G2" activePane="bottomRight" state="frozen"/>
      <selection pane="topRight" activeCell="B1" sqref="B1"/>
      <selection pane="bottomLeft" activeCell="A2" sqref="A2"/>
      <selection pane="bottomRight" activeCell="L3" sqref="L3"/>
    </sheetView>
  </sheetViews>
  <sheetFormatPr defaultRowHeight="15" x14ac:dyDescent="0.25"/>
  <cols>
    <col min="2" max="2" width="12.7109375" bestFit="1" customWidth="1"/>
    <col min="3" max="3" width="11.5703125" bestFit="1" customWidth="1"/>
    <col min="5" max="5" width="12.85546875" bestFit="1" customWidth="1"/>
    <col min="7" max="7" width="11.5703125" bestFit="1" customWidth="1"/>
    <col min="8" max="8" width="11.5703125" style="31" bestFit="1" customWidth="1"/>
    <col min="11" max="11" width="11.5703125" bestFit="1" customWidth="1"/>
  </cols>
  <sheetData>
    <row r="1" spans="1:12" x14ac:dyDescent="0.25">
      <c r="A1" s="27"/>
      <c r="B1" s="26" t="s">
        <v>28</v>
      </c>
      <c r="C1" s="27" t="s">
        <v>26</v>
      </c>
      <c r="D1" s="24" t="s">
        <v>29</v>
      </c>
      <c r="E1" s="28" t="s">
        <v>30</v>
      </c>
      <c r="F1" s="26" t="s">
        <v>27</v>
      </c>
      <c r="G1" s="28" t="s">
        <v>32</v>
      </c>
      <c r="H1" s="34" t="s">
        <v>31</v>
      </c>
      <c r="I1" s="27" t="s">
        <v>49</v>
      </c>
    </row>
    <row r="2" spans="1:12" x14ac:dyDescent="0.25">
      <c r="A2" s="24" t="s">
        <v>0</v>
      </c>
      <c r="B2" s="17">
        <v>44795</v>
      </c>
      <c r="C2" s="1">
        <v>44788</v>
      </c>
      <c r="D2" s="18">
        <f>B2-C2</f>
        <v>7</v>
      </c>
      <c r="E2" s="11">
        <v>44828</v>
      </c>
      <c r="F2" s="12">
        <f>E2-C2</f>
        <v>40</v>
      </c>
      <c r="G2" s="22">
        <v>44853</v>
      </c>
      <c r="H2" s="33">
        <f>G2-C2</f>
        <v>65</v>
      </c>
      <c r="I2">
        <v>15</v>
      </c>
      <c r="J2">
        <f>AVERAGE(I2:I14)</f>
        <v>15.153846153846153</v>
      </c>
      <c r="K2" s="1">
        <v>44922</v>
      </c>
      <c r="L2">
        <f>K2-C2</f>
        <v>134</v>
      </c>
    </row>
    <row r="3" spans="1:12" x14ac:dyDescent="0.25">
      <c r="A3" s="24" t="s">
        <v>1</v>
      </c>
      <c r="B3" s="17">
        <v>44796</v>
      </c>
      <c r="C3" s="1">
        <v>44788</v>
      </c>
      <c r="D3" s="18">
        <f t="shared" ref="D3:D28" si="0">B3-C3</f>
        <v>8</v>
      </c>
      <c r="E3" s="11">
        <v>44824</v>
      </c>
      <c r="F3" s="12">
        <f t="shared" ref="F3:F28" si="1">E3-C3</f>
        <v>36</v>
      </c>
      <c r="G3" s="22">
        <v>44846</v>
      </c>
      <c r="H3" s="33">
        <f t="shared" ref="H3:H28" si="2">G3-C3</f>
        <v>58</v>
      </c>
      <c r="I3">
        <v>18</v>
      </c>
    </row>
    <row r="4" spans="1:12" x14ac:dyDescent="0.25">
      <c r="A4" s="24" t="s">
        <v>2</v>
      </c>
      <c r="B4" s="17">
        <v>44794</v>
      </c>
      <c r="C4" s="1">
        <v>44788</v>
      </c>
      <c r="D4" s="18">
        <f t="shared" si="0"/>
        <v>6</v>
      </c>
      <c r="E4" s="11">
        <v>44827</v>
      </c>
      <c r="F4" s="12">
        <f t="shared" si="1"/>
        <v>39</v>
      </c>
      <c r="G4" s="22">
        <v>44865</v>
      </c>
      <c r="H4" s="33">
        <f t="shared" si="2"/>
        <v>77</v>
      </c>
      <c r="I4">
        <v>10</v>
      </c>
    </row>
    <row r="5" spans="1:12" x14ac:dyDescent="0.25">
      <c r="A5" s="24" t="s">
        <v>3</v>
      </c>
      <c r="B5" s="17">
        <v>44794</v>
      </c>
      <c r="C5" s="1">
        <v>44788</v>
      </c>
      <c r="D5" s="18">
        <f t="shared" si="0"/>
        <v>6</v>
      </c>
      <c r="E5" s="11">
        <v>44822</v>
      </c>
      <c r="F5" s="12">
        <f t="shared" si="1"/>
        <v>34</v>
      </c>
      <c r="G5" s="22">
        <v>44846</v>
      </c>
      <c r="H5" s="33">
        <f t="shared" si="2"/>
        <v>58</v>
      </c>
      <c r="I5">
        <v>16</v>
      </c>
    </row>
    <row r="6" spans="1:12" x14ac:dyDescent="0.25">
      <c r="A6" s="24" t="s">
        <v>4</v>
      </c>
      <c r="B6" s="17">
        <v>44794</v>
      </c>
      <c r="C6" s="1">
        <v>44788</v>
      </c>
      <c r="D6" s="18">
        <f t="shared" si="0"/>
        <v>6</v>
      </c>
      <c r="E6" s="11">
        <v>44825</v>
      </c>
      <c r="F6" s="12">
        <f t="shared" si="1"/>
        <v>37</v>
      </c>
      <c r="G6" s="22">
        <v>44846</v>
      </c>
      <c r="H6" s="33">
        <f t="shared" si="2"/>
        <v>58</v>
      </c>
      <c r="I6">
        <v>14</v>
      </c>
    </row>
    <row r="7" spans="1:12" x14ac:dyDescent="0.25">
      <c r="A7" s="24" t="s">
        <v>5</v>
      </c>
      <c r="B7" s="17">
        <v>44794</v>
      </c>
      <c r="C7" s="1">
        <v>44788</v>
      </c>
      <c r="D7" s="18">
        <f t="shared" si="0"/>
        <v>6</v>
      </c>
      <c r="E7" s="11">
        <v>44823</v>
      </c>
      <c r="F7" s="12">
        <f t="shared" si="1"/>
        <v>35</v>
      </c>
      <c r="G7" s="22">
        <v>44862</v>
      </c>
      <c r="H7" s="33">
        <f t="shared" si="2"/>
        <v>74</v>
      </c>
      <c r="I7">
        <v>15</v>
      </c>
    </row>
    <row r="8" spans="1:12" x14ac:dyDescent="0.25">
      <c r="A8" s="24" t="s">
        <v>6</v>
      </c>
      <c r="B8" s="17">
        <v>44794</v>
      </c>
      <c r="C8" s="1">
        <v>44788</v>
      </c>
      <c r="D8" s="18">
        <f t="shared" si="0"/>
        <v>6</v>
      </c>
      <c r="E8" s="11">
        <v>44824</v>
      </c>
      <c r="F8" s="12">
        <f t="shared" si="1"/>
        <v>36</v>
      </c>
      <c r="G8" s="22">
        <v>44844</v>
      </c>
      <c r="H8" s="33">
        <f t="shared" si="2"/>
        <v>56</v>
      </c>
      <c r="I8">
        <v>16</v>
      </c>
    </row>
    <row r="9" spans="1:12" x14ac:dyDescent="0.25">
      <c r="A9" s="24" t="s">
        <v>7</v>
      </c>
      <c r="B9" s="17">
        <v>44794</v>
      </c>
      <c r="C9" s="1">
        <v>44788</v>
      </c>
      <c r="D9" s="18">
        <f t="shared" si="0"/>
        <v>6</v>
      </c>
      <c r="E9" s="11">
        <v>44822</v>
      </c>
      <c r="F9" s="12">
        <f t="shared" si="1"/>
        <v>34</v>
      </c>
      <c r="G9" s="22">
        <v>44846</v>
      </c>
      <c r="H9" s="33">
        <f t="shared" si="2"/>
        <v>58</v>
      </c>
      <c r="I9">
        <v>14</v>
      </c>
    </row>
    <row r="10" spans="1:12" x14ac:dyDescent="0.25">
      <c r="A10" s="24" t="s">
        <v>8</v>
      </c>
      <c r="B10" s="17">
        <v>44794</v>
      </c>
      <c r="C10" s="1">
        <v>44788</v>
      </c>
      <c r="D10" s="18">
        <f t="shared" si="0"/>
        <v>6</v>
      </c>
      <c r="E10" s="11">
        <v>44828</v>
      </c>
      <c r="F10" s="12">
        <f t="shared" si="1"/>
        <v>40</v>
      </c>
      <c r="G10" s="22">
        <v>44853</v>
      </c>
      <c r="H10" s="33">
        <f t="shared" si="2"/>
        <v>65</v>
      </c>
      <c r="I10">
        <v>17</v>
      </c>
    </row>
    <row r="11" spans="1:12" x14ac:dyDescent="0.25">
      <c r="A11" s="24" t="s">
        <v>9</v>
      </c>
      <c r="B11" s="17">
        <v>44794</v>
      </c>
      <c r="C11" s="1">
        <v>44788</v>
      </c>
      <c r="D11" s="18">
        <f t="shared" si="0"/>
        <v>6</v>
      </c>
      <c r="E11" s="11">
        <v>44827</v>
      </c>
      <c r="F11" s="12">
        <f t="shared" si="1"/>
        <v>39</v>
      </c>
      <c r="G11" s="22">
        <v>44865</v>
      </c>
      <c r="H11" s="33">
        <f t="shared" si="2"/>
        <v>77</v>
      </c>
      <c r="I11">
        <v>11</v>
      </c>
    </row>
    <row r="12" spans="1:12" x14ac:dyDescent="0.25">
      <c r="A12" s="24" t="s">
        <v>20</v>
      </c>
      <c r="B12" s="17">
        <v>44794</v>
      </c>
      <c r="C12" s="1">
        <v>44788</v>
      </c>
      <c r="D12" s="18">
        <f t="shared" si="0"/>
        <v>6</v>
      </c>
      <c r="E12" s="11">
        <v>44825</v>
      </c>
      <c r="F12" s="12">
        <f t="shared" si="1"/>
        <v>37</v>
      </c>
      <c r="G12" s="22">
        <v>44853</v>
      </c>
      <c r="H12" s="33">
        <f t="shared" si="2"/>
        <v>65</v>
      </c>
      <c r="I12">
        <v>18</v>
      </c>
    </row>
    <row r="13" spans="1:12" x14ac:dyDescent="0.25">
      <c r="A13" s="24" t="s">
        <v>21</v>
      </c>
      <c r="B13" s="17">
        <v>44794</v>
      </c>
      <c r="C13" s="1">
        <v>44788</v>
      </c>
      <c r="D13" s="18">
        <f t="shared" si="0"/>
        <v>6</v>
      </c>
      <c r="E13" s="11">
        <v>44822</v>
      </c>
      <c r="F13" s="12">
        <f t="shared" si="1"/>
        <v>34</v>
      </c>
      <c r="G13" s="22">
        <v>44846</v>
      </c>
      <c r="H13" s="33">
        <f t="shared" si="2"/>
        <v>58</v>
      </c>
      <c r="I13">
        <v>15</v>
      </c>
    </row>
    <row r="14" spans="1:12" x14ac:dyDescent="0.25">
      <c r="A14" s="24" t="s">
        <v>22</v>
      </c>
      <c r="B14" s="17">
        <v>44796</v>
      </c>
      <c r="C14" s="1">
        <v>44788</v>
      </c>
      <c r="D14" s="18">
        <f t="shared" si="0"/>
        <v>8</v>
      </c>
      <c r="E14" s="11">
        <v>44823</v>
      </c>
      <c r="F14" s="12">
        <f t="shared" si="1"/>
        <v>35</v>
      </c>
      <c r="G14" s="22">
        <v>44862</v>
      </c>
      <c r="H14" s="33">
        <f t="shared" si="2"/>
        <v>74</v>
      </c>
      <c r="I14">
        <v>18</v>
      </c>
    </row>
    <row r="15" spans="1:12" x14ac:dyDescent="0.25">
      <c r="A15" s="24"/>
      <c r="B15" s="17"/>
      <c r="C15" s="1"/>
      <c r="D15" s="59">
        <f>AVERAGE(D2:D14)</f>
        <v>6.384615384615385</v>
      </c>
      <c r="E15" s="59"/>
      <c r="F15" s="59">
        <f t="shared" ref="F15:I15" si="3">AVERAGE(F2:F14)</f>
        <v>36.615384615384613</v>
      </c>
      <c r="G15" s="59"/>
      <c r="H15" s="59">
        <f t="shared" si="3"/>
        <v>64.84615384615384</v>
      </c>
      <c r="I15" s="59">
        <f t="shared" si="3"/>
        <v>15.153846153846153</v>
      </c>
    </row>
    <row r="16" spans="1:12" x14ac:dyDescent="0.25">
      <c r="A16" s="24" t="s">
        <v>10</v>
      </c>
      <c r="B16" s="17">
        <v>44794</v>
      </c>
      <c r="C16" s="1">
        <v>44788</v>
      </c>
      <c r="D16" s="18">
        <f t="shared" si="0"/>
        <v>6</v>
      </c>
      <c r="E16" s="11">
        <v>44825</v>
      </c>
      <c r="F16" s="12">
        <f t="shared" si="1"/>
        <v>37</v>
      </c>
      <c r="G16" s="22">
        <v>44840</v>
      </c>
      <c r="H16" s="33">
        <f t="shared" si="2"/>
        <v>52</v>
      </c>
      <c r="I16">
        <v>13</v>
      </c>
      <c r="J16">
        <f>AVERAGE(I16:I28)</f>
        <v>13</v>
      </c>
    </row>
    <row r="17" spans="1:9" x14ac:dyDescent="0.25">
      <c r="A17" s="24" t="s">
        <v>11</v>
      </c>
      <c r="B17" s="17">
        <v>44796</v>
      </c>
      <c r="C17" s="1">
        <v>44788</v>
      </c>
      <c r="D17" s="18">
        <f t="shared" si="0"/>
        <v>8</v>
      </c>
      <c r="E17" s="11">
        <v>44824</v>
      </c>
      <c r="F17" s="12">
        <f t="shared" si="1"/>
        <v>36</v>
      </c>
      <c r="G17" s="22">
        <v>44846</v>
      </c>
      <c r="H17" s="33">
        <f t="shared" si="2"/>
        <v>58</v>
      </c>
      <c r="I17">
        <v>15</v>
      </c>
    </row>
    <row r="18" spans="1:9" x14ac:dyDescent="0.25">
      <c r="A18" s="24" t="s">
        <v>12</v>
      </c>
      <c r="B18" s="17">
        <v>44795</v>
      </c>
      <c r="C18" s="1">
        <v>44788</v>
      </c>
      <c r="D18" s="18">
        <f t="shared" si="0"/>
        <v>7</v>
      </c>
      <c r="E18" s="13">
        <v>44826</v>
      </c>
      <c r="F18" s="12">
        <f t="shared" si="1"/>
        <v>38</v>
      </c>
      <c r="G18" s="22">
        <v>44842</v>
      </c>
      <c r="H18" s="33">
        <f t="shared" si="2"/>
        <v>54</v>
      </c>
      <c r="I18">
        <v>13</v>
      </c>
    </row>
    <row r="19" spans="1:9" x14ac:dyDescent="0.25">
      <c r="A19" s="24" t="s">
        <v>13</v>
      </c>
      <c r="B19" s="17">
        <v>44795</v>
      </c>
      <c r="C19" s="1">
        <v>44788</v>
      </c>
      <c r="D19" s="18">
        <f t="shared" si="0"/>
        <v>7</v>
      </c>
      <c r="E19" s="11">
        <v>44826</v>
      </c>
      <c r="F19" s="12">
        <f t="shared" si="1"/>
        <v>38</v>
      </c>
      <c r="G19" s="22">
        <v>44846</v>
      </c>
      <c r="H19" s="33">
        <f t="shared" si="2"/>
        <v>58</v>
      </c>
      <c r="I19">
        <v>12</v>
      </c>
    </row>
    <row r="20" spans="1:9" x14ac:dyDescent="0.25">
      <c r="A20" s="24" t="s">
        <v>14</v>
      </c>
      <c r="B20" s="17">
        <v>44794</v>
      </c>
      <c r="C20" s="1">
        <v>44788</v>
      </c>
      <c r="D20" s="18">
        <f t="shared" si="0"/>
        <v>6</v>
      </c>
      <c r="E20" s="11">
        <v>44824</v>
      </c>
      <c r="F20" s="12">
        <f t="shared" si="1"/>
        <v>36</v>
      </c>
      <c r="G20" s="22">
        <v>44837</v>
      </c>
      <c r="H20" s="33">
        <f t="shared" si="2"/>
        <v>49</v>
      </c>
      <c r="I20">
        <v>12</v>
      </c>
    </row>
    <row r="21" spans="1:9" x14ac:dyDescent="0.25">
      <c r="A21" s="24" t="s">
        <v>15</v>
      </c>
      <c r="B21" s="17">
        <v>44794</v>
      </c>
      <c r="C21" s="1">
        <v>44788</v>
      </c>
      <c r="D21" s="18">
        <f t="shared" si="0"/>
        <v>6</v>
      </c>
      <c r="E21" s="11">
        <v>44825</v>
      </c>
      <c r="F21" s="12">
        <f t="shared" si="1"/>
        <v>37</v>
      </c>
      <c r="G21" s="22">
        <v>44842</v>
      </c>
      <c r="H21" s="33">
        <f t="shared" si="2"/>
        <v>54</v>
      </c>
      <c r="I21">
        <v>13</v>
      </c>
    </row>
    <row r="22" spans="1:9" x14ac:dyDescent="0.25">
      <c r="A22" s="24" t="s">
        <v>16</v>
      </c>
      <c r="B22" s="17">
        <v>44793</v>
      </c>
      <c r="C22" s="1">
        <v>44788</v>
      </c>
      <c r="D22" s="18">
        <f t="shared" si="0"/>
        <v>5</v>
      </c>
      <c r="E22" s="13">
        <v>44826</v>
      </c>
      <c r="F22" s="12">
        <f t="shared" si="1"/>
        <v>38</v>
      </c>
      <c r="G22" s="22">
        <v>44842</v>
      </c>
      <c r="H22" s="33">
        <f t="shared" si="2"/>
        <v>54</v>
      </c>
      <c r="I22">
        <v>12</v>
      </c>
    </row>
    <row r="23" spans="1:9" x14ac:dyDescent="0.25">
      <c r="A23" s="24" t="s">
        <v>17</v>
      </c>
      <c r="B23" s="17">
        <v>44793</v>
      </c>
      <c r="C23" s="1">
        <v>44788</v>
      </c>
      <c r="D23" s="18">
        <f t="shared" si="0"/>
        <v>5</v>
      </c>
      <c r="E23" s="11">
        <v>44825</v>
      </c>
      <c r="F23" s="12">
        <f t="shared" si="1"/>
        <v>37</v>
      </c>
      <c r="G23" s="22">
        <v>44842</v>
      </c>
      <c r="H23" s="33">
        <f t="shared" si="2"/>
        <v>54</v>
      </c>
      <c r="I23">
        <v>16</v>
      </c>
    </row>
    <row r="24" spans="1:9" x14ac:dyDescent="0.25">
      <c r="A24" s="24" t="s">
        <v>18</v>
      </c>
      <c r="B24" s="17">
        <v>44794</v>
      </c>
      <c r="C24" s="1">
        <v>44788</v>
      </c>
      <c r="D24" s="18">
        <f t="shared" si="0"/>
        <v>6</v>
      </c>
      <c r="E24" s="11">
        <v>44828</v>
      </c>
      <c r="F24" s="12">
        <f t="shared" si="1"/>
        <v>40</v>
      </c>
      <c r="G24" s="22">
        <v>44846</v>
      </c>
      <c r="H24" s="33">
        <f t="shared" si="2"/>
        <v>58</v>
      </c>
      <c r="I24">
        <v>18</v>
      </c>
    </row>
    <row r="25" spans="1:9" x14ac:dyDescent="0.25">
      <c r="A25" s="24" t="s">
        <v>19</v>
      </c>
      <c r="B25" s="17">
        <v>44794</v>
      </c>
      <c r="C25" s="1">
        <v>44788</v>
      </c>
      <c r="D25" s="18">
        <f t="shared" si="0"/>
        <v>6</v>
      </c>
      <c r="E25" s="11">
        <v>44828</v>
      </c>
      <c r="F25" s="12">
        <f t="shared" si="1"/>
        <v>40</v>
      </c>
      <c r="G25" s="22">
        <v>44846</v>
      </c>
      <c r="H25" s="33">
        <f t="shared" si="2"/>
        <v>58</v>
      </c>
      <c r="I25">
        <v>12</v>
      </c>
    </row>
    <row r="26" spans="1:9" x14ac:dyDescent="0.25">
      <c r="A26" s="25" t="s">
        <v>23</v>
      </c>
      <c r="B26" s="17">
        <v>44794</v>
      </c>
      <c r="C26" s="1">
        <v>44788</v>
      </c>
      <c r="D26" s="18">
        <f t="shared" si="0"/>
        <v>6</v>
      </c>
      <c r="E26" s="13">
        <v>44826</v>
      </c>
      <c r="F26" s="12">
        <f t="shared" si="1"/>
        <v>38</v>
      </c>
      <c r="G26" s="22">
        <v>44844</v>
      </c>
      <c r="H26" s="33">
        <f t="shared" si="2"/>
        <v>56</v>
      </c>
      <c r="I26">
        <v>11</v>
      </c>
    </row>
    <row r="27" spans="1:9" x14ac:dyDescent="0.25">
      <c r="A27" s="25" t="s">
        <v>24</v>
      </c>
      <c r="B27" s="17">
        <v>44795</v>
      </c>
      <c r="C27" s="1">
        <v>44788</v>
      </c>
      <c r="D27" s="18">
        <f t="shared" si="0"/>
        <v>7</v>
      </c>
      <c r="E27" s="11">
        <v>44828</v>
      </c>
      <c r="F27" s="12">
        <f t="shared" si="1"/>
        <v>40</v>
      </c>
      <c r="G27" s="22">
        <v>44846</v>
      </c>
      <c r="H27" s="33">
        <f t="shared" si="2"/>
        <v>58</v>
      </c>
      <c r="I27">
        <v>15</v>
      </c>
    </row>
    <row r="28" spans="1:9" x14ac:dyDescent="0.25">
      <c r="A28" s="25" t="s">
        <v>25</v>
      </c>
      <c r="B28" s="17">
        <v>44795</v>
      </c>
      <c r="C28" s="1">
        <v>44788</v>
      </c>
      <c r="D28" s="18">
        <f t="shared" si="0"/>
        <v>7</v>
      </c>
      <c r="E28" s="13">
        <v>44826</v>
      </c>
      <c r="F28" s="12">
        <f t="shared" si="1"/>
        <v>38</v>
      </c>
      <c r="G28" s="22">
        <v>44837</v>
      </c>
      <c r="H28" s="33">
        <f t="shared" si="2"/>
        <v>49</v>
      </c>
      <c r="I28">
        <v>7</v>
      </c>
    </row>
    <row r="29" spans="1:9" x14ac:dyDescent="0.25">
      <c r="D29" s="60">
        <f>AVERAGE(D16:D28)</f>
        <v>6.3076923076923075</v>
      </c>
      <c r="E29" s="60"/>
      <c r="F29" s="60">
        <f>AVERAGE(F16:F28)</f>
        <v>37.92307692307692</v>
      </c>
      <c r="G29" s="60"/>
      <c r="H29" s="60">
        <f>AVERAGE(H16:H28)</f>
        <v>54.769230769230766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105"/>
  <sheetViews>
    <sheetView workbookViewId="0">
      <selection activeCell="O19" sqref="O19"/>
    </sheetView>
  </sheetViews>
  <sheetFormatPr defaultRowHeight="15" x14ac:dyDescent="0.25"/>
  <sheetData>
    <row r="2" spans="1:31" x14ac:dyDescent="0.25">
      <c r="A2" t="s">
        <v>139</v>
      </c>
      <c r="B2" s="4">
        <v>1</v>
      </c>
      <c r="C2" s="66">
        <v>8.6</v>
      </c>
      <c r="D2" t="s">
        <v>139</v>
      </c>
      <c r="E2" s="4">
        <v>1</v>
      </c>
      <c r="F2" s="4">
        <v>40.5</v>
      </c>
      <c r="G2" t="s">
        <v>139</v>
      </c>
      <c r="H2" s="4">
        <v>1</v>
      </c>
      <c r="I2" s="66">
        <v>89</v>
      </c>
      <c r="J2" t="s">
        <v>139</v>
      </c>
      <c r="K2" s="4">
        <v>1</v>
      </c>
      <c r="L2" s="66">
        <v>90</v>
      </c>
      <c r="M2" t="s">
        <v>139</v>
      </c>
      <c r="N2" s="4">
        <v>1</v>
      </c>
      <c r="O2" s="66">
        <v>90.5</v>
      </c>
      <c r="P2" t="s">
        <v>139</v>
      </c>
      <c r="Q2" s="4">
        <v>1</v>
      </c>
      <c r="R2" s="66">
        <v>91</v>
      </c>
      <c r="S2" s="4"/>
      <c r="T2" s="4"/>
      <c r="U2" s="4"/>
      <c r="V2" s="4"/>
      <c r="W2" s="4"/>
      <c r="X2" s="4"/>
      <c r="Y2" s="4"/>
      <c r="Z2" s="4"/>
      <c r="AA2" s="4"/>
      <c r="AB2" s="4"/>
      <c r="AC2" s="2"/>
      <c r="AD2" s="2"/>
      <c r="AE2" s="2"/>
    </row>
    <row r="3" spans="1:31" x14ac:dyDescent="0.25">
      <c r="A3" t="s">
        <v>139</v>
      </c>
      <c r="B3" s="4">
        <v>2</v>
      </c>
      <c r="C3" s="66">
        <v>6</v>
      </c>
      <c r="D3" t="s">
        <v>139</v>
      </c>
      <c r="E3" s="4">
        <v>2</v>
      </c>
      <c r="F3" s="66">
        <v>19.100000000000001</v>
      </c>
      <c r="G3" t="s">
        <v>139</v>
      </c>
      <c r="H3" s="4">
        <v>2</v>
      </c>
      <c r="I3" s="66">
        <v>51</v>
      </c>
      <c r="J3" t="s">
        <v>139</v>
      </c>
      <c r="K3" s="4">
        <v>2</v>
      </c>
      <c r="L3" s="66">
        <v>92.5</v>
      </c>
      <c r="M3" t="s">
        <v>139</v>
      </c>
      <c r="N3" s="4">
        <v>2</v>
      </c>
      <c r="O3" s="66">
        <v>102.3</v>
      </c>
      <c r="P3" t="s">
        <v>139</v>
      </c>
      <c r="Q3" s="4">
        <v>2</v>
      </c>
      <c r="R3" s="66">
        <v>102.4</v>
      </c>
      <c r="S3" s="4"/>
      <c r="T3" s="4"/>
      <c r="U3" s="4"/>
      <c r="V3" s="4"/>
      <c r="W3" s="4"/>
      <c r="X3" s="4"/>
      <c r="Y3" s="4"/>
      <c r="Z3" s="4"/>
      <c r="AA3" s="4"/>
      <c r="AB3" s="4"/>
      <c r="AC3" s="2"/>
      <c r="AD3" s="2"/>
      <c r="AE3" s="2"/>
    </row>
    <row r="4" spans="1:31" x14ac:dyDescent="0.25">
      <c r="A4" t="s">
        <v>139</v>
      </c>
      <c r="B4" s="2">
        <v>3</v>
      </c>
      <c r="C4" s="66">
        <v>9</v>
      </c>
      <c r="D4" t="s">
        <v>139</v>
      </c>
      <c r="E4" s="2">
        <v>3</v>
      </c>
      <c r="F4" s="66">
        <v>22.8</v>
      </c>
      <c r="G4" t="s">
        <v>139</v>
      </c>
      <c r="H4" s="2">
        <v>3</v>
      </c>
      <c r="I4" s="4">
        <v>77.400000000000006</v>
      </c>
      <c r="J4" t="s">
        <v>139</v>
      </c>
      <c r="K4" s="2">
        <v>3</v>
      </c>
      <c r="L4" s="66">
        <v>88.8</v>
      </c>
      <c r="M4" t="s">
        <v>139</v>
      </c>
      <c r="N4" s="2">
        <v>3</v>
      </c>
      <c r="O4" s="2">
        <v>90.5</v>
      </c>
      <c r="P4" t="s">
        <v>139</v>
      </c>
      <c r="Q4" s="2">
        <v>3</v>
      </c>
      <c r="R4" s="66">
        <v>90.5</v>
      </c>
      <c r="S4" s="4"/>
      <c r="T4" s="4"/>
      <c r="U4" s="4"/>
      <c r="V4" s="4"/>
      <c r="W4" s="4"/>
      <c r="X4" s="4"/>
      <c r="Y4" s="2"/>
      <c r="Z4" s="4"/>
      <c r="AA4" s="4"/>
      <c r="AB4" s="4"/>
      <c r="AC4" s="2"/>
      <c r="AD4" s="2"/>
      <c r="AE4" s="2"/>
    </row>
    <row r="5" spans="1:31" x14ac:dyDescent="0.25">
      <c r="A5" t="s">
        <v>139</v>
      </c>
      <c r="B5" s="2">
        <v>4</v>
      </c>
      <c r="C5" s="4">
        <v>9</v>
      </c>
      <c r="D5" t="s">
        <v>139</v>
      </c>
      <c r="E5" s="2">
        <v>4</v>
      </c>
      <c r="F5" s="4">
        <v>22</v>
      </c>
      <c r="G5" t="s">
        <v>139</v>
      </c>
      <c r="H5" s="2">
        <v>4</v>
      </c>
      <c r="I5" s="4">
        <v>64.2</v>
      </c>
      <c r="J5" t="s">
        <v>139</v>
      </c>
      <c r="K5" s="2">
        <v>4</v>
      </c>
      <c r="L5" s="2">
        <v>76</v>
      </c>
      <c r="M5" t="s">
        <v>139</v>
      </c>
      <c r="N5" s="2">
        <v>4</v>
      </c>
      <c r="O5" s="2">
        <v>80</v>
      </c>
      <c r="P5" t="s">
        <v>139</v>
      </c>
      <c r="Q5" s="2">
        <v>4</v>
      </c>
      <c r="R5" s="2">
        <v>80.5</v>
      </c>
      <c r="S5" s="4"/>
      <c r="T5" s="4"/>
      <c r="U5" s="4"/>
      <c r="V5" s="4"/>
      <c r="W5" s="4"/>
      <c r="X5" s="2"/>
      <c r="Y5" s="2"/>
      <c r="Z5" s="4"/>
      <c r="AA5" s="4"/>
      <c r="AB5" s="4"/>
      <c r="AC5" s="2"/>
      <c r="AD5" s="2"/>
      <c r="AE5" s="2"/>
    </row>
    <row r="6" spans="1:31" x14ac:dyDescent="0.25">
      <c r="A6" t="s">
        <v>139</v>
      </c>
      <c r="B6" s="2">
        <v>5</v>
      </c>
      <c r="C6" s="4">
        <v>8.5</v>
      </c>
      <c r="D6" t="s">
        <v>139</v>
      </c>
      <c r="E6" s="2">
        <v>5</v>
      </c>
      <c r="F6" s="4">
        <v>20.6</v>
      </c>
      <c r="G6" t="s">
        <v>139</v>
      </c>
      <c r="H6" s="2">
        <v>5</v>
      </c>
      <c r="I6" s="4">
        <v>49</v>
      </c>
      <c r="J6" t="s">
        <v>139</v>
      </c>
      <c r="K6" s="2">
        <v>5</v>
      </c>
      <c r="L6" s="2">
        <v>74</v>
      </c>
      <c r="M6" t="s">
        <v>139</v>
      </c>
      <c r="N6" s="2">
        <v>5</v>
      </c>
      <c r="O6" s="2">
        <v>75</v>
      </c>
      <c r="P6" t="s">
        <v>139</v>
      </c>
      <c r="Q6" s="2">
        <v>5</v>
      </c>
      <c r="R6" s="2">
        <v>75.5</v>
      </c>
      <c r="S6" s="4"/>
      <c r="T6" s="4"/>
      <c r="U6" s="4"/>
      <c r="V6" s="4"/>
      <c r="W6" s="4"/>
      <c r="X6" s="2"/>
      <c r="Y6" s="2"/>
      <c r="Z6" s="4"/>
      <c r="AA6" s="4"/>
      <c r="AB6" s="4"/>
      <c r="AC6" s="2"/>
      <c r="AD6" s="2"/>
      <c r="AE6" s="2"/>
    </row>
    <row r="7" spans="1:31" x14ac:dyDescent="0.25">
      <c r="A7" t="s">
        <v>139</v>
      </c>
      <c r="B7" s="2">
        <v>6</v>
      </c>
      <c r="C7" s="4">
        <v>9.5</v>
      </c>
      <c r="D7" t="s">
        <v>139</v>
      </c>
      <c r="E7" s="2">
        <v>6</v>
      </c>
      <c r="F7" s="4">
        <v>22</v>
      </c>
      <c r="G7" t="s">
        <v>139</v>
      </c>
      <c r="H7" s="2">
        <v>6</v>
      </c>
      <c r="I7" s="4">
        <v>63</v>
      </c>
      <c r="J7" t="s">
        <v>139</v>
      </c>
      <c r="K7" s="2">
        <v>6</v>
      </c>
      <c r="L7" s="2">
        <v>101</v>
      </c>
      <c r="M7" t="s">
        <v>139</v>
      </c>
      <c r="N7" s="2">
        <v>6</v>
      </c>
      <c r="O7" s="2">
        <v>101.3</v>
      </c>
      <c r="P7" t="s">
        <v>139</v>
      </c>
      <c r="Q7" s="2">
        <v>6</v>
      </c>
      <c r="R7" s="2">
        <v>101.3</v>
      </c>
      <c r="S7" s="4"/>
      <c r="T7" s="4"/>
      <c r="U7" s="4"/>
      <c r="V7" s="4"/>
      <c r="W7" s="4"/>
      <c r="X7" s="2"/>
      <c r="Y7" s="2"/>
      <c r="Z7" s="4"/>
      <c r="AA7" s="4"/>
      <c r="AB7" s="4"/>
      <c r="AC7" s="2"/>
      <c r="AD7" s="2"/>
      <c r="AE7" s="2"/>
    </row>
    <row r="8" spans="1:31" x14ac:dyDescent="0.25">
      <c r="A8" t="s">
        <v>139</v>
      </c>
      <c r="B8" s="2">
        <v>7</v>
      </c>
      <c r="C8" s="4">
        <v>10</v>
      </c>
      <c r="D8" t="s">
        <v>139</v>
      </c>
      <c r="E8" s="2">
        <v>7</v>
      </c>
      <c r="F8" s="4">
        <v>23.5</v>
      </c>
      <c r="G8" t="s">
        <v>139</v>
      </c>
      <c r="H8" s="2">
        <v>7</v>
      </c>
      <c r="I8" s="4">
        <v>52</v>
      </c>
      <c r="J8" t="s">
        <v>139</v>
      </c>
      <c r="K8" s="2">
        <v>7</v>
      </c>
      <c r="L8" s="2">
        <v>69</v>
      </c>
      <c r="M8" t="s">
        <v>139</v>
      </c>
      <c r="N8" s="2">
        <v>7</v>
      </c>
      <c r="O8" s="2">
        <v>73</v>
      </c>
      <c r="P8" t="s">
        <v>139</v>
      </c>
      <c r="Q8" s="2">
        <v>7</v>
      </c>
      <c r="R8" s="2">
        <v>73.5</v>
      </c>
      <c r="S8" s="4"/>
      <c r="T8" s="4"/>
      <c r="U8" s="4"/>
      <c r="V8" s="4"/>
      <c r="W8" s="4"/>
      <c r="X8" s="4"/>
      <c r="Y8" s="2"/>
      <c r="Z8" s="4"/>
      <c r="AA8" s="4"/>
      <c r="AB8" s="4"/>
      <c r="AC8" s="2"/>
      <c r="AD8" s="2"/>
      <c r="AE8" s="2"/>
    </row>
    <row r="9" spans="1:31" x14ac:dyDescent="0.25">
      <c r="A9" t="s">
        <v>139</v>
      </c>
      <c r="B9" s="2">
        <v>8</v>
      </c>
      <c r="C9" s="4">
        <v>9</v>
      </c>
      <c r="D9" t="s">
        <v>139</v>
      </c>
      <c r="E9" s="2">
        <v>8</v>
      </c>
      <c r="F9" s="4">
        <v>20.6</v>
      </c>
      <c r="G9" t="s">
        <v>139</v>
      </c>
      <c r="H9" s="2">
        <v>8</v>
      </c>
      <c r="I9" s="4">
        <v>50</v>
      </c>
      <c r="J9" t="s">
        <v>139</v>
      </c>
      <c r="K9" s="2">
        <v>8</v>
      </c>
      <c r="L9" s="2">
        <v>79</v>
      </c>
      <c r="M9" t="s">
        <v>139</v>
      </c>
      <c r="N9" s="2">
        <v>8</v>
      </c>
      <c r="O9" s="2">
        <v>84</v>
      </c>
      <c r="P9" t="s">
        <v>139</v>
      </c>
      <c r="Q9" s="2">
        <v>8</v>
      </c>
      <c r="R9" s="2">
        <v>86.5</v>
      </c>
      <c r="S9" s="4"/>
      <c r="T9" s="4"/>
      <c r="U9" s="4"/>
      <c r="V9" s="4"/>
      <c r="W9" s="4"/>
      <c r="X9" s="4"/>
      <c r="Y9" s="2"/>
      <c r="Z9" s="4"/>
      <c r="AA9" s="4"/>
      <c r="AB9" s="4"/>
      <c r="AC9" s="2"/>
      <c r="AD9" s="2"/>
      <c r="AE9" s="2"/>
    </row>
    <row r="10" spans="1:31" x14ac:dyDescent="0.25">
      <c r="A10" t="s">
        <v>139</v>
      </c>
      <c r="B10" s="2">
        <v>9</v>
      </c>
      <c r="C10" s="4">
        <v>7.9</v>
      </c>
      <c r="D10" t="s">
        <v>139</v>
      </c>
      <c r="E10" s="2">
        <v>9</v>
      </c>
      <c r="F10" s="4">
        <v>19.5</v>
      </c>
      <c r="G10" t="s">
        <v>139</v>
      </c>
      <c r="H10" s="2">
        <v>9</v>
      </c>
      <c r="I10" s="4">
        <v>59.7</v>
      </c>
      <c r="J10" t="s">
        <v>139</v>
      </c>
      <c r="K10" s="2">
        <v>9</v>
      </c>
      <c r="L10" s="2">
        <v>74.099999999999994</v>
      </c>
      <c r="M10" t="s">
        <v>139</v>
      </c>
      <c r="N10" s="2">
        <v>9</v>
      </c>
      <c r="O10" s="2">
        <v>77</v>
      </c>
      <c r="P10" t="s">
        <v>139</v>
      </c>
      <c r="Q10" s="2">
        <v>9</v>
      </c>
      <c r="R10" s="2">
        <v>77</v>
      </c>
      <c r="S10" s="4"/>
      <c r="T10" s="4"/>
      <c r="U10" s="4"/>
      <c r="V10" s="4"/>
      <c r="W10" s="4"/>
      <c r="X10" s="4"/>
      <c r="Y10" s="2"/>
      <c r="Z10" s="4"/>
      <c r="AA10" s="4"/>
      <c r="AB10" s="4"/>
      <c r="AC10" s="2"/>
      <c r="AD10" s="2"/>
      <c r="AE10" s="2"/>
    </row>
    <row r="11" spans="1:31" x14ac:dyDescent="0.25">
      <c r="A11" t="s">
        <v>139</v>
      </c>
      <c r="B11" s="2">
        <v>10</v>
      </c>
      <c r="C11" s="4">
        <v>9</v>
      </c>
      <c r="D11" t="s">
        <v>139</v>
      </c>
      <c r="E11" s="2">
        <v>10</v>
      </c>
      <c r="F11" s="4">
        <v>23.5</v>
      </c>
      <c r="G11" t="s">
        <v>139</v>
      </c>
      <c r="H11" s="2">
        <v>10</v>
      </c>
      <c r="I11" s="4">
        <v>66.599999999999994</v>
      </c>
      <c r="J11" t="s">
        <v>139</v>
      </c>
      <c r="K11" s="2">
        <v>10</v>
      </c>
      <c r="L11" s="2">
        <v>84</v>
      </c>
      <c r="M11" t="s">
        <v>139</v>
      </c>
      <c r="N11" s="2">
        <v>10</v>
      </c>
      <c r="O11" s="2">
        <v>85</v>
      </c>
      <c r="P11" t="s">
        <v>139</v>
      </c>
      <c r="Q11" s="2">
        <v>10</v>
      </c>
      <c r="R11" s="2">
        <v>85</v>
      </c>
      <c r="S11" s="4"/>
      <c r="T11" s="4"/>
      <c r="U11" s="4"/>
      <c r="V11" s="4"/>
      <c r="W11" s="4"/>
      <c r="X11" s="2"/>
      <c r="Y11" s="2"/>
      <c r="Z11" s="4"/>
      <c r="AA11" s="4"/>
      <c r="AB11" s="4"/>
      <c r="AC11" s="2"/>
      <c r="AD11" s="2"/>
      <c r="AE11" s="2"/>
    </row>
    <row r="12" spans="1:31" x14ac:dyDescent="0.25">
      <c r="A12" t="s">
        <v>139</v>
      </c>
      <c r="B12" s="2">
        <v>11</v>
      </c>
      <c r="C12" s="4">
        <v>8.5</v>
      </c>
      <c r="D12" t="s">
        <v>139</v>
      </c>
      <c r="E12" s="2">
        <v>11</v>
      </c>
      <c r="F12" s="4">
        <v>26.9</v>
      </c>
      <c r="G12" t="s">
        <v>139</v>
      </c>
      <c r="H12" s="2">
        <v>11</v>
      </c>
      <c r="I12" s="4">
        <v>52.8</v>
      </c>
      <c r="J12" t="s">
        <v>139</v>
      </c>
      <c r="K12" s="2">
        <v>11</v>
      </c>
      <c r="L12" s="2">
        <v>71</v>
      </c>
      <c r="M12" t="s">
        <v>139</v>
      </c>
      <c r="N12" s="2">
        <v>11</v>
      </c>
      <c r="O12" s="2">
        <v>80</v>
      </c>
      <c r="P12" t="s">
        <v>139</v>
      </c>
      <c r="Q12" s="2">
        <v>11</v>
      </c>
      <c r="R12" s="2">
        <v>80</v>
      </c>
      <c r="S12" s="4"/>
      <c r="T12" s="4"/>
      <c r="U12" s="4"/>
      <c r="V12" s="4"/>
      <c r="W12" s="4"/>
      <c r="X12" s="2"/>
      <c r="Y12" s="2"/>
      <c r="Z12" s="4"/>
      <c r="AA12" s="4"/>
      <c r="AB12" s="4"/>
      <c r="AC12" s="2"/>
      <c r="AD12" s="2"/>
      <c r="AE12" s="2"/>
    </row>
    <row r="13" spans="1:31" x14ac:dyDescent="0.25">
      <c r="A13" t="s">
        <v>139</v>
      </c>
      <c r="B13" s="2">
        <v>12</v>
      </c>
      <c r="C13" s="4">
        <v>9</v>
      </c>
      <c r="D13" t="s">
        <v>139</v>
      </c>
      <c r="E13" s="2">
        <v>12</v>
      </c>
      <c r="F13" s="4">
        <v>19.5</v>
      </c>
      <c r="G13" t="s">
        <v>139</v>
      </c>
      <c r="H13" s="2">
        <v>12</v>
      </c>
      <c r="I13" s="4">
        <v>40.299999999999997</v>
      </c>
      <c r="J13" t="s">
        <v>139</v>
      </c>
      <c r="K13" s="2">
        <v>12</v>
      </c>
      <c r="L13" s="2">
        <v>59</v>
      </c>
      <c r="M13" t="s">
        <v>139</v>
      </c>
      <c r="N13" s="2">
        <v>12</v>
      </c>
      <c r="O13" s="2">
        <v>60.5</v>
      </c>
      <c r="P13" t="s">
        <v>139</v>
      </c>
      <c r="Q13" s="2">
        <v>12</v>
      </c>
      <c r="R13" s="2">
        <v>60.5</v>
      </c>
      <c r="S13" s="4"/>
      <c r="T13" s="4"/>
      <c r="U13" s="4"/>
      <c r="V13" s="4"/>
      <c r="W13" s="4"/>
      <c r="X13" s="2"/>
      <c r="Y13" s="2"/>
      <c r="Z13" s="4"/>
      <c r="AA13" s="4"/>
      <c r="AB13" s="4"/>
      <c r="AC13" s="2"/>
      <c r="AD13" s="2"/>
      <c r="AE13" s="2"/>
    </row>
    <row r="14" spans="1:31" x14ac:dyDescent="0.25">
      <c r="A14" t="s">
        <v>139</v>
      </c>
      <c r="B14" s="2">
        <v>13</v>
      </c>
      <c r="C14" s="4">
        <v>7</v>
      </c>
      <c r="D14" t="s">
        <v>139</v>
      </c>
      <c r="E14" s="2">
        <v>13</v>
      </c>
      <c r="F14" s="4">
        <v>20</v>
      </c>
      <c r="G14" t="s">
        <v>139</v>
      </c>
      <c r="H14" s="2">
        <v>13</v>
      </c>
      <c r="I14" s="4">
        <v>44.9</v>
      </c>
      <c r="J14" t="s">
        <v>139</v>
      </c>
      <c r="K14" s="2">
        <v>13</v>
      </c>
      <c r="L14" s="2">
        <v>59.5</v>
      </c>
      <c r="M14" t="s">
        <v>139</v>
      </c>
      <c r="N14" s="2">
        <v>13</v>
      </c>
      <c r="O14" s="2">
        <v>60.5</v>
      </c>
      <c r="P14" t="s">
        <v>139</v>
      </c>
      <c r="Q14" s="2">
        <v>13</v>
      </c>
      <c r="R14" s="2">
        <v>60.5</v>
      </c>
      <c r="S14" s="4"/>
      <c r="T14" s="4"/>
      <c r="U14" s="4"/>
      <c r="V14" s="4"/>
      <c r="W14" s="4"/>
      <c r="X14" s="4"/>
      <c r="Y14" s="2"/>
      <c r="Z14" s="4"/>
      <c r="AA14" s="4"/>
      <c r="AB14" s="4"/>
      <c r="AC14" s="2"/>
      <c r="AD14" s="2"/>
      <c r="AE14" s="2"/>
    </row>
    <row r="15" spans="1:31" x14ac:dyDescent="0.25">
      <c r="A15" s="4" t="s">
        <v>140</v>
      </c>
      <c r="B15" s="4">
        <v>1</v>
      </c>
      <c r="C15" s="4">
        <v>9</v>
      </c>
      <c r="D15" s="4" t="s">
        <v>140</v>
      </c>
      <c r="E15" s="4">
        <v>1</v>
      </c>
      <c r="F15" s="4">
        <v>16.399999999999999</v>
      </c>
      <c r="G15" s="4" t="s">
        <v>140</v>
      </c>
      <c r="H15" s="4">
        <v>1</v>
      </c>
      <c r="I15" s="4">
        <v>25</v>
      </c>
      <c r="J15" s="4" t="s">
        <v>140</v>
      </c>
      <c r="K15" s="4">
        <v>1</v>
      </c>
      <c r="L15" s="2">
        <v>30.2</v>
      </c>
      <c r="M15" s="4" t="s">
        <v>140</v>
      </c>
      <c r="N15" s="4">
        <v>1</v>
      </c>
      <c r="O15" s="2">
        <v>30.5</v>
      </c>
      <c r="P15" s="4" t="s">
        <v>140</v>
      </c>
      <c r="Q15" s="4">
        <v>1</v>
      </c>
      <c r="R15" s="2">
        <v>30.5</v>
      </c>
    </row>
    <row r="16" spans="1:31" x14ac:dyDescent="0.25">
      <c r="A16" s="4" t="s">
        <v>140</v>
      </c>
      <c r="B16" s="4">
        <v>2</v>
      </c>
      <c r="C16" s="4">
        <v>8.3000000000000007</v>
      </c>
      <c r="D16" s="4" t="s">
        <v>140</v>
      </c>
      <c r="E16" s="4">
        <v>2</v>
      </c>
      <c r="F16" s="4">
        <v>15.6</v>
      </c>
      <c r="G16" s="4" t="s">
        <v>140</v>
      </c>
      <c r="H16" s="4">
        <v>2</v>
      </c>
      <c r="I16" s="4">
        <v>28</v>
      </c>
      <c r="J16" s="4" t="s">
        <v>140</v>
      </c>
      <c r="K16" s="4">
        <v>2</v>
      </c>
      <c r="L16" s="2">
        <v>33.5</v>
      </c>
      <c r="M16" s="4" t="s">
        <v>140</v>
      </c>
      <c r="N16" s="4">
        <v>2</v>
      </c>
      <c r="O16" s="2">
        <v>34</v>
      </c>
      <c r="P16" s="4" t="s">
        <v>140</v>
      </c>
      <c r="Q16" s="4">
        <v>2</v>
      </c>
      <c r="R16" s="2">
        <v>34.5</v>
      </c>
    </row>
    <row r="17" spans="1:27" x14ac:dyDescent="0.25">
      <c r="A17" s="4" t="s">
        <v>140</v>
      </c>
      <c r="B17" s="2">
        <v>3</v>
      </c>
      <c r="C17" s="4">
        <v>11</v>
      </c>
      <c r="D17" s="4" t="s">
        <v>140</v>
      </c>
      <c r="E17" s="2">
        <v>3</v>
      </c>
      <c r="F17" s="4">
        <v>19.3</v>
      </c>
      <c r="G17" s="4" t="s">
        <v>140</v>
      </c>
      <c r="H17" s="2">
        <v>3</v>
      </c>
      <c r="I17" s="4">
        <v>37.1</v>
      </c>
      <c r="J17" s="4" t="s">
        <v>140</v>
      </c>
      <c r="K17" s="2">
        <v>3</v>
      </c>
      <c r="L17" s="2">
        <v>38.5</v>
      </c>
      <c r="M17" s="4" t="s">
        <v>140</v>
      </c>
      <c r="N17" s="2">
        <v>3</v>
      </c>
      <c r="O17" s="2">
        <v>39.5</v>
      </c>
      <c r="P17" s="4" t="s">
        <v>140</v>
      </c>
      <c r="Q17" s="2">
        <v>3</v>
      </c>
      <c r="R17" s="2">
        <v>40</v>
      </c>
    </row>
    <row r="18" spans="1:27" x14ac:dyDescent="0.25">
      <c r="A18" s="2" t="s">
        <v>140</v>
      </c>
      <c r="B18" s="2">
        <v>4</v>
      </c>
      <c r="C18" s="4">
        <v>5.5</v>
      </c>
      <c r="D18" s="2" t="s">
        <v>140</v>
      </c>
      <c r="E18" s="2">
        <v>4</v>
      </c>
      <c r="F18" s="4">
        <v>23.9</v>
      </c>
      <c r="G18" s="2" t="s">
        <v>140</v>
      </c>
      <c r="H18" s="2">
        <v>4</v>
      </c>
      <c r="I18" s="4">
        <v>33</v>
      </c>
      <c r="J18" s="2" t="s">
        <v>140</v>
      </c>
      <c r="K18" s="2">
        <v>4</v>
      </c>
      <c r="L18" s="2">
        <v>50</v>
      </c>
      <c r="M18" s="2" t="s">
        <v>140</v>
      </c>
      <c r="N18" s="2">
        <v>4</v>
      </c>
      <c r="O18" s="2">
        <v>51</v>
      </c>
      <c r="P18" s="2" t="s">
        <v>140</v>
      </c>
      <c r="Q18" s="2">
        <v>4</v>
      </c>
      <c r="R18" s="2">
        <v>51</v>
      </c>
    </row>
    <row r="19" spans="1:27" x14ac:dyDescent="0.25">
      <c r="A19" s="2" t="s">
        <v>140</v>
      </c>
      <c r="B19" s="2">
        <v>5</v>
      </c>
      <c r="C19" s="4">
        <v>8</v>
      </c>
      <c r="D19" s="2" t="s">
        <v>140</v>
      </c>
      <c r="E19" s="2">
        <v>5</v>
      </c>
      <c r="F19" s="4">
        <v>14.9</v>
      </c>
      <c r="G19" s="2" t="s">
        <v>140</v>
      </c>
      <c r="H19" s="2">
        <v>5</v>
      </c>
      <c r="I19" s="4">
        <v>27</v>
      </c>
      <c r="J19" s="2" t="s">
        <v>140</v>
      </c>
      <c r="K19" s="2">
        <v>5</v>
      </c>
      <c r="L19" s="2">
        <v>33</v>
      </c>
      <c r="M19" s="2" t="s">
        <v>140</v>
      </c>
      <c r="N19" s="2">
        <v>5</v>
      </c>
      <c r="O19" s="2">
        <v>33.5</v>
      </c>
      <c r="P19" s="2" t="s">
        <v>140</v>
      </c>
      <c r="Q19" s="2">
        <v>5</v>
      </c>
      <c r="R19" s="2">
        <v>34</v>
      </c>
    </row>
    <row r="20" spans="1:27" x14ac:dyDescent="0.25">
      <c r="A20" s="2" t="s">
        <v>140</v>
      </c>
      <c r="B20" s="2">
        <v>6</v>
      </c>
      <c r="C20" s="4">
        <v>6</v>
      </c>
      <c r="D20" s="2" t="s">
        <v>140</v>
      </c>
      <c r="E20" s="2">
        <v>6</v>
      </c>
      <c r="F20" s="4">
        <v>15.3</v>
      </c>
      <c r="G20" s="2" t="s">
        <v>140</v>
      </c>
      <c r="H20" s="2">
        <v>6</v>
      </c>
      <c r="I20" s="4">
        <v>32</v>
      </c>
      <c r="J20" s="2" t="s">
        <v>140</v>
      </c>
      <c r="K20" s="2">
        <v>6</v>
      </c>
      <c r="L20" s="2">
        <v>49</v>
      </c>
      <c r="M20" s="2" t="s">
        <v>140</v>
      </c>
      <c r="N20" s="2">
        <v>6</v>
      </c>
      <c r="O20" s="2">
        <v>49.5</v>
      </c>
      <c r="P20" s="2" t="s">
        <v>140</v>
      </c>
      <c r="Q20" s="2">
        <v>6</v>
      </c>
      <c r="R20" s="2">
        <v>50</v>
      </c>
    </row>
    <row r="21" spans="1:27" x14ac:dyDescent="0.25">
      <c r="A21" s="4" t="s">
        <v>140</v>
      </c>
      <c r="B21" s="2">
        <v>7</v>
      </c>
      <c r="C21" s="4">
        <v>9.4</v>
      </c>
      <c r="D21" s="4" t="s">
        <v>140</v>
      </c>
      <c r="E21" s="2">
        <v>7</v>
      </c>
      <c r="F21" s="4">
        <v>19.5</v>
      </c>
      <c r="G21" s="4" t="s">
        <v>140</v>
      </c>
      <c r="H21" s="2">
        <v>7</v>
      </c>
      <c r="I21" s="4">
        <v>34.5</v>
      </c>
      <c r="J21" s="4" t="s">
        <v>140</v>
      </c>
      <c r="K21" s="2">
        <v>7</v>
      </c>
      <c r="L21" s="2">
        <v>39</v>
      </c>
      <c r="M21" s="4" t="s">
        <v>140</v>
      </c>
      <c r="N21" s="2">
        <v>7</v>
      </c>
      <c r="O21" s="2">
        <v>41</v>
      </c>
      <c r="P21" s="4" t="s">
        <v>140</v>
      </c>
      <c r="Q21" s="2">
        <v>7</v>
      </c>
      <c r="R21" s="2">
        <v>41</v>
      </c>
    </row>
    <row r="22" spans="1:27" x14ac:dyDescent="0.25">
      <c r="A22" s="4" t="s">
        <v>140</v>
      </c>
      <c r="B22" s="2">
        <v>8</v>
      </c>
      <c r="C22" s="4">
        <v>9.5</v>
      </c>
      <c r="D22" s="4" t="s">
        <v>140</v>
      </c>
      <c r="E22" s="2">
        <v>8</v>
      </c>
      <c r="F22" s="4">
        <v>18</v>
      </c>
      <c r="G22" s="4" t="s">
        <v>140</v>
      </c>
      <c r="H22" s="2">
        <v>8</v>
      </c>
      <c r="I22" s="4">
        <v>33</v>
      </c>
      <c r="J22" s="4" t="s">
        <v>140</v>
      </c>
      <c r="K22" s="2">
        <v>8</v>
      </c>
      <c r="L22" s="2">
        <v>40.200000000000003</v>
      </c>
      <c r="M22" s="4" t="s">
        <v>140</v>
      </c>
      <c r="N22" s="2">
        <v>8</v>
      </c>
      <c r="O22" s="2">
        <v>41</v>
      </c>
      <c r="P22" s="4" t="s">
        <v>140</v>
      </c>
      <c r="Q22" s="2">
        <v>8</v>
      </c>
      <c r="R22" s="2">
        <v>41</v>
      </c>
    </row>
    <row r="23" spans="1:27" x14ac:dyDescent="0.25">
      <c r="A23" s="4" t="s">
        <v>140</v>
      </c>
      <c r="B23" s="2">
        <v>9</v>
      </c>
      <c r="C23" s="4">
        <v>9.5</v>
      </c>
      <c r="D23" s="4" t="s">
        <v>140</v>
      </c>
      <c r="E23" s="2">
        <v>9</v>
      </c>
      <c r="F23" s="4">
        <v>18.100000000000001</v>
      </c>
      <c r="G23" s="4" t="s">
        <v>140</v>
      </c>
      <c r="H23" s="2">
        <v>9</v>
      </c>
      <c r="I23" s="4">
        <v>30</v>
      </c>
      <c r="J23" s="4" t="s">
        <v>140</v>
      </c>
      <c r="K23" s="2">
        <v>9</v>
      </c>
      <c r="L23" s="2">
        <v>35.5</v>
      </c>
      <c r="M23" s="4" t="s">
        <v>140</v>
      </c>
      <c r="N23" s="2">
        <v>9</v>
      </c>
      <c r="O23" s="2">
        <v>36.5</v>
      </c>
      <c r="P23" s="4" t="s">
        <v>140</v>
      </c>
      <c r="Q23" s="2">
        <v>9</v>
      </c>
      <c r="R23" s="2">
        <v>37</v>
      </c>
    </row>
    <row r="24" spans="1:27" x14ac:dyDescent="0.25">
      <c r="A24" s="2" t="s">
        <v>140</v>
      </c>
      <c r="B24" s="2">
        <v>10</v>
      </c>
      <c r="C24" s="4">
        <v>11</v>
      </c>
      <c r="D24" s="2" t="s">
        <v>140</v>
      </c>
      <c r="E24" s="2">
        <v>10</v>
      </c>
      <c r="F24" s="4">
        <v>29.5</v>
      </c>
      <c r="G24" s="2" t="s">
        <v>140</v>
      </c>
      <c r="H24" s="2">
        <v>10</v>
      </c>
      <c r="I24" s="4">
        <v>69.2</v>
      </c>
      <c r="J24" s="2" t="s">
        <v>140</v>
      </c>
      <c r="K24" s="2">
        <v>10</v>
      </c>
      <c r="L24" s="2">
        <v>71</v>
      </c>
      <c r="M24" s="2" t="s">
        <v>140</v>
      </c>
      <c r="N24" s="2">
        <v>10</v>
      </c>
      <c r="O24" s="2">
        <v>72</v>
      </c>
      <c r="P24" s="2" t="s">
        <v>140</v>
      </c>
      <c r="Q24" s="2">
        <v>10</v>
      </c>
      <c r="R24" s="2">
        <v>73</v>
      </c>
    </row>
    <row r="25" spans="1:27" x14ac:dyDescent="0.25">
      <c r="A25" s="2" t="s">
        <v>140</v>
      </c>
      <c r="B25" s="2">
        <v>11</v>
      </c>
      <c r="C25" s="4">
        <v>6.5</v>
      </c>
      <c r="D25" s="2" t="s">
        <v>140</v>
      </c>
      <c r="E25" s="2">
        <v>11</v>
      </c>
      <c r="F25" s="4">
        <v>12</v>
      </c>
      <c r="G25" s="2" t="s">
        <v>140</v>
      </c>
      <c r="H25" s="2">
        <v>11</v>
      </c>
      <c r="I25" s="4">
        <v>17.399999999999999</v>
      </c>
      <c r="J25" s="2" t="s">
        <v>140</v>
      </c>
      <c r="K25" s="2">
        <v>11</v>
      </c>
      <c r="L25" s="2">
        <v>23</v>
      </c>
      <c r="M25" s="2" t="s">
        <v>140</v>
      </c>
      <c r="N25" s="2">
        <v>11</v>
      </c>
      <c r="O25" s="2">
        <v>23.5</v>
      </c>
      <c r="P25" s="2" t="s">
        <v>140</v>
      </c>
      <c r="Q25" s="2">
        <v>11</v>
      </c>
      <c r="R25" s="2">
        <v>24</v>
      </c>
    </row>
    <row r="26" spans="1:27" x14ac:dyDescent="0.25">
      <c r="A26" s="2" t="s">
        <v>140</v>
      </c>
      <c r="B26" s="2">
        <v>12</v>
      </c>
      <c r="C26" s="4">
        <v>10.5</v>
      </c>
      <c r="D26" s="2" t="s">
        <v>140</v>
      </c>
      <c r="E26" s="2">
        <v>12</v>
      </c>
      <c r="F26" s="4">
        <v>17.5</v>
      </c>
      <c r="G26" s="2" t="s">
        <v>140</v>
      </c>
      <c r="H26" s="2">
        <v>12</v>
      </c>
      <c r="I26" s="4">
        <v>31.5</v>
      </c>
      <c r="J26" s="2" t="s">
        <v>140</v>
      </c>
      <c r="K26" s="2">
        <v>12</v>
      </c>
      <c r="L26" s="2">
        <v>43</v>
      </c>
      <c r="M26" s="2" t="s">
        <v>140</v>
      </c>
      <c r="N26" s="2">
        <v>12</v>
      </c>
      <c r="O26" s="2">
        <v>49</v>
      </c>
      <c r="P26" s="2" t="s">
        <v>140</v>
      </c>
      <c r="Q26" s="2">
        <v>12</v>
      </c>
      <c r="R26" s="2">
        <v>49</v>
      </c>
    </row>
    <row r="27" spans="1:27" x14ac:dyDescent="0.25">
      <c r="A27" s="4" t="s">
        <v>140</v>
      </c>
      <c r="B27" s="2">
        <v>13</v>
      </c>
      <c r="C27" s="4">
        <v>9</v>
      </c>
      <c r="D27" s="4" t="s">
        <v>140</v>
      </c>
      <c r="E27" s="2">
        <v>13</v>
      </c>
      <c r="F27" s="4">
        <v>16.3</v>
      </c>
      <c r="G27" s="4" t="s">
        <v>140</v>
      </c>
      <c r="H27" s="2">
        <v>13</v>
      </c>
      <c r="I27" s="4">
        <v>24.8</v>
      </c>
      <c r="J27" s="4" t="s">
        <v>140</v>
      </c>
      <c r="K27" s="2">
        <v>13</v>
      </c>
      <c r="L27" s="2">
        <v>30</v>
      </c>
      <c r="M27" s="4" t="s">
        <v>140</v>
      </c>
      <c r="N27" s="2">
        <v>13</v>
      </c>
      <c r="O27" s="2">
        <v>32</v>
      </c>
      <c r="P27" s="4" t="s">
        <v>140</v>
      </c>
      <c r="Q27" s="2">
        <v>13</v>
      </c>
      <c r="R27" s="2">
        <v>32</v>
      </c>
    </row>
    <row r="28" spans="1:27" x14ac:dyDescent="0.25">
      <c r="A28" s="4" t="s">
        <v>141</v>
      </c>
      <c r="B28" s="4">
        <v>1</v>
      </c>
      <c r="C28" s="4">
        <v>6.5</v>
      </c>
      <c r="D28" s="4" t="s">
        <v>141</v>
      </c>
      <c r="E28" s="4">
        <v>1</v>
      </c>
      <c r="F28" s="4">
        <v>22.7</v>
      </c>
      <c r="G28" s="4" t="s">
        <v>141</v>
      </c>
      <c r="H28" s="4">
        <v>1</v>
      </c>
      <c r="I28" s="4">
        <v>65.099999999999994</v>
      </c>
      <c r="J28" s="4" t="s">
        <v>141</v>
      </c>
      <c r="K28" s="4">
        <v>1</v>
      </c>
      <c r="L28" s="2">
        <v>85.3</v>
      </c>
      <c r="M28" s="4" t="s">
        <v>141</v>
      </c>
      <c r="N28" s="4">
        <v>1</v>
      </c>
      <c r="O28" s="2">
        <v>89</v>
      </c>
      <c r="P28" s="4" t="s">
        <v>141</v>
      </c>
      <c r="Q28" s="4">
        <v>1</v>
      </c>
      <c r="R28" s="2">
        <v>90</v>
      </c>
      <c r="T28" s="4"/>
      <c r="U28" s="4"/>
      <c r="V28" s="4"/>
      <c r="W28" s="4"/>
      <c r="X28" s="2"/>
      <c r="Y28" s="2"/>
      <c r="Z28" s="2"/>
      <c r="AA28" s="2"/>
    </row>
    <row r="29" spans="1:27" x14ac:dyDescent="0.25">
      <c r="A29" s="4" t="s">
        <v>141</v>
      </c>
      <c r="B29" s="4">
        <v>2</v>
      </c>
      <c r="C29" s="4">
        <v>7.5</v>
      </c>
      <c r="D29" s="4" t="s">
        <v>141</v>
      </c>
      <c r="E29" s="4">
        <v>2</v>
      </c>
      <c r="F29" s="4">
        <v>19</v>
      </c>
      <c r="G29" s="4" t="s">
        <v>141</v>
      </c>
      <c r="H29" s="4">
        <v>2</v>
      </c>
      <c r="I29" s="4">
        <v>54.5</v>
      </c>
      <c r="J29" s="4" t="s">
        <v>141</v>
      </c>
      <c r="K29" s="4">
        <v>2</v>
      </c>
      <c r="L29" s="2">
        <v>70</v>
      </c>
      <c r="M29" s="4" t="s">
        <v>141</v>
      </c>
      <c r="N29" s="4">
        <v>2</v>
      </c>
      <c r="O29" s="2">
        <v>78</v>
      </c>
      <c r="P29" s="4" t="s">
        <v>141</v>
      </c>
      <c r="Q29" s="4">
        <v>2</v>
      </c>
      <c r="R29" s="2">
        <v>80</v>
      </c>
      <c r="T29" s="4"/>
      <c r="U29" s="4"/>
      <c r="V29" s="4"/>
      <c r="W29" s="4"/>
      <c r="X29" s="4"/>
      <c r="Y29" s="2"/>
      <c r="Z29" s="2"/>
      <c r="AA29" s="2"/>
    </row>
    <row r="30" spans="1:27" x14ac:dyDescent="0.25">
      <c r="A30" s="4" t="s">
        <v>141</v>
      </c>
      <c r="B30" s="2">
        <v>3</v>
      </c>
      <c r="C30" s="4">
        <v>6</v>
      </c>
      <c r="D30" s="4" t="s">
        <v>141</v>
      </c>
      <c r="E30" s="2">
        <v>3</v>
      </c>
      <c r="F30" s="4">
        <v>14.8</v>
      </c>
      <c r="G30" s="4" t="s">
        <v>141</v>
      </c>
      <c r="H30" s="2">
        <v>3</v>
      </c>
      <c r="I30" s="4">
        <v>50.7</v>
      </c>
      <c r="J30" s="4" t="s">
        <v>141</v>
      </c>
      <c r="K30" s="2">
        <v>3</v>
      </c>
      <c r="L30" s="2">
        <v>70.900000000000006</v>
      </c>
      <c r="M30" s="4" t="s">
        <v>141</v>
      </c>
      <c r="N30" s="2">
        <v>3</v>
      </c>
      <c r="O30" s="2">
        <v>77</v>
      </c>
      <c r="P30" s="4" t="s">
        <v>141</v>
      </c>
      <c r="Q30" s="2">
        <v>3</v>
      </c>
      <c r="R30" s="2">
        <v>77</v>
      </c>
      <c r="T30" s="4"/>
      <c r="U30" s="2"/>
      <c r="V30" s="4"/>
      <c r="W30" s="4"/>
      <c r="X30" s="4"/>
      <c r="Y30" s="2"/>
      <c r="Z30" s="2"/>
      <c r="AA30" s="2"/>
    </row>
    <row r="31" spans="1:27" x14ac:dyDescent="0.25">
      <c r="A31" s="2" t="s">
        <v>141</v>
      </c>
      <c r="B31" s="2">
        <v>4</v>
      </c>
      <c r="C31" s="4">
        <v>8</v>
      </c>
      <c r="D31" s="2" t="s">
        <v>141</v>
      </c>
      <c r="E31" s="2">
        <v>4</v>
      </c>
      <c r="F31" s="4">
        <v>21</v>
      </c>
      <c r="G31" s="2" t="s">
        <v>141</v>
      </c>
      <c r="H31" s="2">
        <v>4</v>
      </c>
      <c r="I31" s="4">
        <v>51</v>
      </c>
      <c r="J31" s="2" t="s">
        <v>141</v>
      </c>
      <c r="K31" s="2">
        <v>4</v>
      </c>
      <c r="L31" s="9">
        <v>66</v>
      </c>
      <c r="M31" s="2" t="s">
        <v>141</v>
      </c>
      <c r="N31" s="2">
        <v>4</v>
      </c>
      <c r="O31" s="2">
        <v>71.5</v>
      </c>
      <c r="P31" s="2" t="s">
        <v>141</v>
      </c>
      <c r="Q31" s="2">
        <v>4</v>
      </c>
      <c r="R31" s="2">
        <v>72</v>
      </c>
      <c r="T31" s="2"/>
      <c r="U31" s="2"/>
      <c r="V31" s="4"/>
      <c r="W31" s="4"/>
      <c r="X31" s="4"/>
      <c r="Y31" s="2"/>
      <c r="Z31" s="2"/>
      <c r="AA31" s="2"/>
    </row>
    <row r="32" spans="1:27" x14ac:dyDescent="0.25">
      <c r="A32" s="2" t="s">
        <v>141</v>
      </c>
      <c r="B32" s="2">
        <v>5</v>
      </c>
      <c r="C32" s="4">
        <v>7.5</v>
      </c>
      <c r="D32" s="2" t="s">
        <v>141</v>
      </c>
      <c r="E32" s="2">
        <v>5</v>
      </c>
      <c r="F32" s="4">
        <v>20.8</v>
      </c>
      <c r="G32" s="2" t="s">
        <v>141</v>
      </c>
      <c r="H32" s="2">
        <v>5</v>
      </c>
      <c r="I32" s="2">
        <v>25</v>
      </c>
      <c r="J32" s="2" t="s">
        <v>141</v>
      </c>
      <c r="K32" s="2">
        <v>5</v>
      </c>
      <c r="L32" s="2">
        <v>76</v>
      </c>
      <c r="M32" s="2" t="s">
        <v>141</v>
      </c>
      <c r="N32" s="2">
        <v>5</v>
      </c>
      <c r="O32" s="2">
        <v>79.5</v>
      </c>
      <c r="P32" s="2" t="s">
        <v>141</v>
      </c>
      <c r="Q32" s="2">
        <v>5</v>
      </c>
      <c r="R32" s="2">
        <v>80.5</v>
      </c>
      <c r="T32" s="2"/>
      <c r="U32" s="2"/>
      <c r="V32" s="4"/>
      <c r="W32" s="4"/>
      <c r="X32" s="2"/>
      <c r="Y32" s="9"/>
      <c r="Z32" s="2"/>
      <c r="AA32" s="2"/>
    </row>
    <row r="33" spans="1:27" x14ac:dyDescent="0.25">
      <c r="A33" s="2" t="s">
        <v>141</v>
      </c>
      <c r="B33" s="2">
        <v>6</v>
      </c>
      <c r="C33" s="4">
        <v>7.5</v>
      </c>
      <c r="D33" s="2" t="s">
        <v>141</v>
      </c>
      <c r="E33" s="2">
        <v>6</v>
      </c>
      <c r="F33" s="4">
        <v>18.600000000000001</v>
      </c>
      <c r="G33" s="2" t="s">
        <v>141</v>
      </c>
      <c r="H33" s="2">
        <v>6</v>
      </c>
      <c r="I33" s="4">
        <v>55.5</v>
      </c>
      <c r="J33" s="2" t="s">
        <v>141</v>
      </c>
      <c r="K33" s="2">
        <v>6</v>
      </c>
      <c r="L33" s="2">
        <v>75.2</v>
      </c>
      <c r="M33" s="2" t="s">
        <v>141</v>
      </c>
      <c r="N33" s="2">
        <v>6</v>
      </c>
      <c r="O33" s="2">
        <v>85.5</v>
      </c>
      <c r="P33" s="2" t="s">
        <v>141</v>
      </c>
      <c r="Q33" s="2">
        <v>6</v>
      </c>
      <c r="R33" s="2">
        <v>87</v>
      </c>
      <c r="T33" s="2"/>
      <c r="U33" s="2"/>
      <c r="V33" s="4"/>
      <c r="W33" s="4"/>
      <c r="X33" s="4"/>
      <c r="Y33" s="2"/>
      <c r="Z33" s="2"/>
      <c r="AA33" s="2"/>
    </row>
    <row r="34" spans="1:27" x14ac:dyDescent="0.25">
      <c r="A34" s="2" t="s">
        <v>141</v>
      </c>
      <c r="B34" s="2">
        <v>7</v>
      </c>
      <c r="C34" s="4">
        <v>6</v>
      </c>
      <c r="D34" s="2" t="s">
        <v>141</v>
      </c>
      <c r="E34" s="2">
        <v>7</v>
      </c>
      <c r="F34" s="4">
        <v>18</v>
      </c>
      <c r="G34" s="2" t="s">
        <v>141</v>
      </c>
      <c r="H34" s="2">
        <v>7</v>
      </c>
      <c r="I34" s="4">
        <v>47.4</v>
      </c>
      <c r="J34" s="2" t="s">
        <v>141</v>
      </c>
      <c r="K34" s="2">
        <v>7</v>
      </c>
      <c r="L34" s="2">
        <v>66</v>
      </c>
      <c r="M34" s="2" t="s">
        <v>141</v>
      </c>
      <c r="N34" s="2">
        <v>7</v>
      </c>
      <c r="O34" s="2">
        <v>72</v>
      </c>
      <c r="P34" s="2" t="s">
        <v>141</v>
      </c>
      <c r="Q34" s="2">
        <v>7</v>
      </c>
      <c r="R34" s="2">
        <v>73</v>
      </c>
      <c r="T34" s="2"/>
      <c r="U34" s="2"/>
      <c r="V34" s="4"/>
      <c r="W34" s="4"/>
      <c r="X34" s="2"/>
      <c r="Y34" s="2"/>
      <c r="Z34" s="2"/>
      <c r="AA34" s="2"/>
    </row>
    <row r="35" spans="1:27" x14ac:dyDescent="0.25">
      <c r="A35" s="4" t="s">
        <v>141</v>
      </c>
      <c r="B35" s="2">
        <v>8</v>
      </c>
      <c r="C35" s="4">
        <v>9</v>
      </c>
      <c r="D35" s="4" t="s">
        <v>141</v>
      </c>
      <c r="E35" s="2">
        <v>8</v>
      </c>
      <c r="F35" s="4">
        <v>20</v>
      </c>
      <c r="G35" s="4" t="s">
        <v>141</v>
      </c>
      <c r="H35" s="2">
        <v>8</v>
      </c>
      <c r="I35" s="4">
        <v>43.1</v>
      </c>
      <c r="J35" s="4" t="s">
        <v>141</v>
      </c>
      <c r="K35" s="2">
        <v>8</v>
      </c>
      <c r="L35" s="2">
        <v>65</v>
      </c>
      <c r="M35" s="4" t="s">
        <v>141</v>
      </c>
      <c r="N35" s="2">
        <v>8</v>
      </c>
      <c r="O35" s="2">
        <v>69</v>
      </c>
      <c r="P35" s="4" t="s">
        <v>141</v>
      </c>
      <c r="Q35" s="2">
        <v>8</v>
      </c>
      <c r="R35" s="2">
        <v>71.5</v>
      </c>
      <c r="T35" s="4"/>
      <c r="U35" s="2"/>
      <c r="V35" s="4"/>
      <c r="W35" s="4"/>
      <c r="X35" s="2"/>
      <c r="Y35" s="2"/>
      <c r="Z35" s="2"/>
      <c r="AA35" s="2"/>
    </row>
    <row r="36" spans="1:27" x14ac:dyDescent="0.25">
      <c r="A36" s="4" t="s">
        <v>141</v>
      </c>
      <c r="B36" s="2">
        <v>9</v>
      </c>
      <c r="C36" s="4">
        <v>7</v>
      </c>
      <c r="D36" s="4" t="s">
        <v>141</v>
      </c>
      <c r="E36" s="2">
        <v>9</v>
      </c>
      <c r="F36" s="4">
        <v>14</v>
      </c>
      <c r="G36" s="4" t="s">
        <v>141</v>
      </c>
      <c r="H36" s="2">
        <v>9</v>
      </c>
      <c r="I36" s="4">
        <v>36.700000000000003</v>
      </c>
      <c r="J36" s="4" t="s">
        <v>141</v>
      </c>
      <c r="K36" s="2">
        <v>9</v>
      </c>
      <c r="L36" s="2">
        <v>48.8</v>
      </c>
      <c r="M36" s="4" t="s">
        <v>141</v>
      </c>
      <c r="N36" s="2">
        <v>9</v>
      </c>
      <c r="O36" s="2">
        <v>61</v>
      </c>
      <c r="P36" s="4" t="s">
        <v>141</v>
      </c>
      <c r="Q36" s="2">
        <v>9</v>
      </c>
      <c r="R36" s="2">
        <v>62</v>
      </c>
      <c r="T36" s="4"/>
      <c r="U36" s="2"/>
      <c r="V36" s="4"/>
      <c r="W36" s="4"/>
      <c r="X36" s="4"/>
      <c r="Y36" s="2"/>
      <c r="Z36" s="2"/>
      <c r="AA36" s="2"/>
    </row>
    <row r="37" spans="1:27" x14ac:dyDescent="0.25">
      <c r="A37" s="4" t="s">
        <v>141</v>
      </c>
      <c r="B37" s="2">
        <v>10</v>
      </c>
      <c r="C37" s="4">
        <v>8.5</v>
      </c>
      <c r="D37" s="4" t="s">
        <v>141</v>
      </c>
      <c r="E37" s="2">
        <v>10</v>
      </c>
      <c r="F37" s="4">
        <v>16.5</v>
      </c>
      <c r="G37" s="4" t="s">
        <v>141</v>
      </c>
      <c r="H37" s="2">
        <v>10</v>
      </c>
      <c r="I37" s="4">
        <v>49.6</v>
      </c>
      <c r="J37" s="4" t="s">
        <v>141</v>
      </c>
      <c r="K37" s="2">
        <v>10</v>
      </c>
      <c r="L37" s="2">
        <v>75.2</v>
      </c>
      <c r="M37" s="4" t="s">
        <v>141</v>
      </c>
      <c r="N37" s="2">
        <v>10</v>
      </c>
      <c r="O37" s="2">
        <v>90</v>
      </c>
      <c r="P37" s="4" t="s">
        <v>141</v>
      </c>
      <c r="Q37" s="2">
        <v>10</v>
      </c>
      <c r="R37" s="2">
        <v>90.5</v>
      </c>
      <c r="T37" s="4"/>
      <c r="U37" s="2"/>
      <c r="V37" s="4"/>
      <c r="W37" s="4"/>
      <c r="X37" s="2"/>
      <c r="Y37" s="2"/>
      <c r="Z37" s="2"/>
      <c r="AA37" s="2"/>
    </row>
    <row r="38" spans="1:27" x14ac:dyDescent="0.25">
      <c r="A38" s="2" t="s">
        <v>141</v>
      </c>
      <c r="B38" s="2">
        <v>11</v>
      </c>
      <c r="C38" s="4">
        <v>8</v>
      </c>
      <c r="D38" s="2" t="s">
        <v>141</v>
      </c>
      <c r="E38" s="2">
        <v>11</v>
      </c>
      <c r="F38" s="4">
        <v>14.6</v>
      </c>
      <c r="G38" s="2" t="s">
        <v>141</v>
      </c>
      <c r="H38" s="2">
        <v>11</v>
      </c>
      <c r="I38" s="2">
        <v>35.299999999999997</v>
      </c>
      <c r="J38" s="2" t="s">
        <v>141</v>
      </c>
      <c r="K38" s="2">
        <v>11</v>
      </c>
      <c r="L38" s="2">
        <v>47.3</v>
      </c>
      <c r="M38" s="2" t="s">
        <v>141</v>
      </c>
      <c r="N38" s="2">
        <v>11</v>
      </c>
      <c r="O38" s="2">
        <v>57</v>
      </c>
      <c r="P38" s="2" t="s">
        <v>141</v>
      </c>
      <c r="Q38" s="2">
        <v>11</v>
      </c>
      <c r="R38" s="2">
        <v>59.5</v>
      </c>
      <c r="T38" s="2"/>
      <c r="U38" s="2"/>
      <c r="V38" s="4"/>
      <c r="W38" s="4"/>
      <c r="X38" s="4"/>
      <c r="Y38" s="2"/>
      <c r="Z38" s="2"/>
      <c r="AA38" s="2"/>
    </row>
    <row r="39" spans="1:27" x14ac:dyDescent="0.25">
      <c r="A39" s="2" t="s">
        <v>141</v>
      </c>
      <c r="B39" s="2">
        <v>12</v>
      </c>
      <c r="C39" s="4">
        <v>8</v>
      </c>
      <c r="D39" s="2" t="s">
        <v>141</v>
      </c>
      <c r="E39" s="2">
        <v>12</v>
      </c>
      <c r="F39" s="4">
        <v>18.100000000000001</v>
      </c>
      <c r="G39" s="2" t="s">
        <v>141</v>
      </c>
      <c r="H39" s="2">
        <v>12</v>
      </c>
      <c r="I39" s="2">
        <v>44.1</v>
      </c>
      <c r="J39" s="2" t="s">
        <v>141</v>
      </c>
      <c r="K39" s="2">
        <v>12</v>
      </c>
      <c r="L39" s="2">
        <v>50</v>
      </c>
      <c r="M39" s="2" t="s">
        <v>141</v>
      </c>
      <c r="N39" s="2">
        <v>12</v>
      </c>
      <c r="O39" s="2">
        <v>54</v>
      </c>
      <c r="P39" s="2" t="s">
        <v>141</v>
      </c>
      <c r="Q39" s="2">
        <v>12</v>
      </c>
      <c r="R39" s="2">
        <v>54</v>
      </c>
      <c r="T39" s="2"/>
      <c r="U39" s="2"/>
      <c r="V39" s="4"/>
      <c r="W39" s="4"/>
      <c r="X39" s="4"/>
      <c r="Y39" s="9"/>
      <c r="Z39" s="2"/>
      <c r="AA39" s="2"/>
    </row>
    <row r="40" spans="1:27" x14ac:dyDescent="0.25">
      <c r="A40" s="2" t="s">
        <v>141</v>
      </c>
      <c r="B40" s="2">
        <v>13</v>
      </c>
      <c r="C40" s="4">
        <v>6.5</v>
      </c>
      <c r="D40" s="2" t="s">
        <v>141</v>
      </c>
      <c r="E40" s="2">
        <v>13</v>
      </c>
      <c r="F40" s="4">
        <v>13.1</v>
      </c>
      <c r="G40" s="2" t="s">
        <v>141</v>
      </c>
      <c r="H40" s="2">
        <v>13</v>
      </c>
      <c r="I40" s="4">
        <v>33</v>
      </c>
      <c r="J40" s="2" t="s">
        <v>141</v>
      </c>
      <c r="K40" s="2">
        <v>13</v>
      </c>
      <c r="L40" s="2">
        <v>34.299999999999997</v>
      </c>
      <c r="M40" s="2" t="s">
        <v>141</v>
      </c>
      <c r="N40" s="2">
        <v>13</v>
      </c>
      <c r="O40" s="2">
        <v>56</v>
      </c>
      <c r="P40" s="2" t="s">
        <v>141</v>
      </c>
      <c r="Q40" s="2">
        <v>13</v>
      </c>
      <c r="R40" s="2">
        <v>57.5</v>
      </c>
      <c r="T40" s="2"/>
      <c r="U40" s="2"/>
      <c r="V40" s="4"/>
      <c r="W40" s="4"/>
      <c r="X40" s="2"/>
      <c r="Y40" s="2"/>
      <c r="Z40" s="2"/>
      <c r="AA40" s="2"/>
    </row>
    <row r="41" spans="1:27" x14ac:dyDescent="0.25">
      <c r="A41" s="4" t="s">
        <v>142</v>
      </c>
      <c r="B41" s="4">
        <v>1</v>
      </c>
      <c r="C41" s="4">
        <v>8</v>
      </c>
      <c r="D41" s="4" t="s">
        <v>142</v>
      </c>
      <c r="E41" s="4">
        <v>1</v>
      </c>
      <c r="F41" s="4">
        <v>16.5</v>
      </c>
      <c r="G41" s="4" t="s">
        <v>142</v>
      </c>
      <c r="H41" s="4">
        <v>1</v>
      </c>
      <c r="I41" s="2">
        <v>33.4</v>
      </c>
      <c r="J41" s="4" t="s">
        <v>142</v>
      </c>
      <c r="K41" s="4">
        <v>1</v>
      </c>
      <c r="L41" s="2">
        <v>39</v>
      </c>
      <c r="M41" s="4" t="s">
        <v>142</v>
      </c>
      <c r="N41" s="4">
        <v>1</v>
      </c>
      <c r="O41" s="2">
        <v>40</v>
      </c>
      <c r="P41" s="4" t="s">
        <v>142</v>
      </c>
      <c r="Q41" s="4">
        <v>1</v>
      </c>
      <c r="R41" s="2">
        <v>40</v>
      </c>
    </row>
    <row r="42" spans="1:27" x14ac:dyDescent="0.25">
      <c r="A42" s="4" t="s">
        <v>142</v>
      </c>
      <c r="B42" s="4">
        <v>2</v>
      </c>
      <c r="C42" s="4">
        <v>9.3000000000000007</v>
      </c>
      <c r="D42" s="4" t="s">
        <v>142</v>
      </c>
      <c r="E42" s="4">
        <v>2</v>
      </c>
      <c r="F42" s="4">
        <v>20</v>
      </c>
      <c r="G42" s="4" t="s">
        <v>142</v>
      </c>
      <c r="H42" s="4">
        <v>2</v>
      </c>
      <c r="I42" s="4">
        <v>38</v>
      </c>
      <c r="J42" s="4" t="s">
        <v>142</v>
      </c>
      <c r="K42" s="4">
        <v>2</v>
      </c>
      <c r="L42" s="2">
        <v>44</v>
      </c>
      <c r="M42" s="4" t="s">
        <v>142</v>
      </c>
      <c r="N42" s="4">
        <v>2</v>
      </c>
      <c r="O42" s="2">
        <v>46</v>
      </c>
      <c r="P42" s="4" t="s">
        <v>142</v>
      </c>
      <c r="Q42" s="4">
        <v>2</v>
      </c>
      <c r="R42" s="2">
        <v>47</v>
      </c>
    </row>
    <row r="43" spans="1:27" x14ac:dyDescent="0.25">
      <c r="A43" s="4" t="s">
        <v>142</v>
      </c>
      <c r="B43" s="2">
        <v>3</v>
      </c>
      <c r="C43" s="4">
        <v>8.5</v>
      </c>
      <c r="D43" s="4" t="s">
        <v>142</v>
      </c>
      <c r="E43" s="2">
        <v>3</v>
      </c>
      <c r="F43" s="4">
        <v>15.1</v>
      </c>
      <c r="G43" s="4" t="s">
        <v>142</v>
      </c>
      <c r="H43" s="2">
        <v>3</v>
      </c>
      <c r="I43" s="4">
        <v>29.5</v>
      </c>
      <c r="J43" s="4" t="s">
        <v>142</v>
      </c>
      <c r="K43" s="2">
        <v>3</v>
      </c>
      <c r="L43" s="2">
        <v>31</v>
      </c>
      <c r="M43" s="4" t="s">
        <v>142</v>
      </c>
      <c r="N43" s="2">
        <v>3</v>
      </c>
      <c r="O43" s="2">
        <v>32</v>
      </c>
      <c r="P43" s="4" t="s">
        <v>142</v>
      </c>
      <c r="Q43" s="2">
        <v>3</v>
      </c>
      <c r="R43" s="2">
        <v>33</v>
      </c>
    </row>
    <row r="44" spans="1:27" x14ac:dyDescent="0.25">
      <c r="A44" s="2" t="s">
        <v>142</v>
      </c>
      <c r="B44" s="2">
        <v>4</v>
      </c>
      <c r="C44" s="4">
        <v>6.5</v>
      </c>
      <c r="D44" s="2" t="s">
        <v>142</v>
      </c>
      <c r="E44" s="2">
        <v>4</v>
      </c>
      <c r="F44" s="4">
        <v>15.1</v>
      </c>
      <c r="G44" s="2" t="s">
        <v>142</v>
      </c>
      <c r="H44" s="2">
        <v>4</v>
      </c>
      <c r="I44" s="4">
        <v>33.6</v>
      </c>
      <c r="J44" s="2" t="s">
        <v>142</v>
      </c>
      <c r="K44" s="2">
        <v>4</v>
      </c>
      <c r="L44" s="2">
        <v>56.7</v>
      </c>
      <c r="M44" s="2" t="s">
        <v>142</v>
      </c>
      <c r="N44" s="2">
        <v>4</v>
      </c>
      <c r="O44" s="2">
        <v>58</v>
      </c>
      <c r="P44" s="2" t="s">
        <v>142</v>
      </c>
      <c r="Q44" s="2">
        <v>4</v>
      </c>
      <c r="R44" s="2">
        <v>58</v>
      </c>
    </row>
    <row r="45" spans="1:27" x14ac:dyDescent="0.25">
      <c r="A45" s="2" t="s">
        <v>142</v>
      </c>
      <c r="B45" s="2">
        <v>5</v>
      </c>
      <c r="C45" s="4">
        <v>6</v>
      </c>
      <c r="D45" s="2" t="s">
        <v>142</v>
      </c>
      <c r="E45" s="2">
        <v>5</v>
      </c>
      <c r="F45" s="4">
        <v>12.9</v>
      </c>
      <c r="G45" s="2" t="s">
        <v>142</v>
      </c>
      <c r="H45" s="2">
        <v>5</v>
      </c>
      <c r="I45" s="2">
        <v>18</v>
      </c>
      <c r="J45" s="2" t="s">
        <v>142</v>
      </c>
      <c r="K45" s="2">
        <v>5</v>
      </c>
      <c r="L45" s="9">
        <v>28</v>
      </c>
      <c r="M45" s="2" t="s">
        <v>142</v>
      </c>
      <c r="N45" s="2">
        <v>5</v>
      </c>
      <c r="O45" s="2">
        <v>29</v>
      </c>
      <c r="P45" s="2" t="s">
        <v>142</v>
      </c>
      <c r="Q45" s="2">
        <v>5</v>
      </c>
      <c r="R45" s="2">
        <v>29</v>
      </c>
    </row>
    <row r="46" spans="1:27" x14ac:dyDescent="0.25">
      <c r="A46" s="2" t="s">
        <v>142</v>
      </c>
      <c r="B46" s="2">
        <v>6</v>
      </c>
      <c r="C46" s="4">
        <v>10</v>
      </c>
      <c r="D46" s="2" t="s">
        <v>142</v>
      </c>
      <c r="E46" s="2">
        <v>6</v>
      </c>
      <c r="F46" s="4">
        <v>16.399999999999999</v>
      </c>
      <c r="G46" s="2" t="s">
        <v>142</v>
      </c>
      <c r="H46" s="2">
        <v>6</v>
      </c>
      <c r="I46" s="4">
        <v>32.6</v>
      </c>
      <c r="J46" s="2" t="s">
        <v>142</v>
      </c>
      <c r="K46" s="2">
        <v>6</v>
      </c>
      <c r="L46" s="2">
        <v>37.9</v>
      </c>
      <c r="M46" s="2" t="s">
        <v>142</v>
      </c>
      <c r="N46" s="2">
        <v>6</v>
      </c>
      <c r="O46" s="2">
        <v>38.5</v>
      </c>
      <c r="P46" s="2" t="s">
        <v>142</v>
      </c>
      <c r="Q46" s="2">
        <v>6</v>
      </c>
      <c r="R46" s="2">
        <v>38.5</v>
      </c>
    </row>
    <row r="47" spans="1:27" x14ac:dyDescent="0.25">
      <c r="A47" s="2" t="s">
        <v>142</v>
      </c>
      <c r="B47" s="2">
        <v>7</v>
      </c>
      <c r="C47" s="4">
        <v>9.5</v>
      </c>
      <c r="D47" s="2" t="s">
        <v>142</v>
      </c>
      <c r="E47" s="2">
        <v>7</v>
      </c>
      <c r="F47" s="4">
        <v>16.5</v>
      </c>
      <c r="G47" s="2" t="s">
        <v>142</v>
      </c>
      <c r="H47" s="2">
        <v>7</v>
      </c>
      <c r="I47" s="2">
        <v>30.1</v>
      </c>
      <c r="J47" s="2" t="s">
        <v>142</v>
      </c>
      <c r="K47" s="2">
        <v>7</v>
      </c>
      <c r="L47" s="2">
        <v>33.299999999999997</v>
      </c>
      <c r="M47" s="2" t="s">
        <v>142</v>
      </c>
      <c r="N47" s="2">
        <v>7</v>
      </c>
      <c r="O47" s="2">
        <v>35</v>
      </c>
      <c r="P47" s="2" t="s">
        <v>142</v>
      </c>
      <c r="Q47" s="2">
        <v>7</v>
      </c>
      <c r="R47" s="2">
        <v>35</v>
      </c>
    </row>
    <row r="48" spans="1:27" x14ac:dyDescent="0.25">
      <c r="A48" s="4" t="s">
        <v>142</v>
      </c>
      <c r="B48" s="2">
        <v>8</v>
      </c>
      <c r="C48" s="4">
        <v>7</v>
      </c>
      <c r="D48" s="4" t="s">
        <v>142</v>
      </c>
      <c r="E48" s="2">
        <v>8</v>
      </c>
      <c r="F48" s="4">
        <v>11.9</v>
      </c>
      <c r="G48" s="4" t="s">
        <v>142</v>
      </c>
      <c r="H48" s="2">
        <v>8</v>
      </c>
      <c r="I48" s="2">
        <v>23.1</v>
      </c>
      <c r="J48" s="4" t="s">
        <v>142</v>
      </c>
      <c r="K48" s="2">
        <v>8</v>
      </c>
      <c r="L48" s="2">
        <v>23</v>
      </c>
      <c r="M48" s="4" t="s">
        <v>142</v>
      </c>
      <c r="N48" s="2">
        <v>8</v>
      </c>
      <c r="O48" s="2">
        <v>24.5</v>
      </c>
      <c r="P48" s="4" t="s">
        <v>142</v>
      </c>
      <c r="Q48" s="2">
        <v>8</v>
      </c>
      <c r="R48" s="2">
        <v>25</v>
      </c>
    </row>
    <row r="49" spans="1:30" x14ac:dyDescent="0.25">
      <c r="A49" s="4" t="s">
        <v>142</v>
      </c>
      <c r="B49" s="2">
        <v>9</v>
      </c>
      <c r="C49" s="4">
        <v>9</v>
      </c>
      <c r="D49" s="4" t="s">
        <v>142</v>
      </c>
      <c r="E49" s="2">
        <v>9</v>
      </c>
      <c r="F49" s="4">
        <v>16.5</v>
      </c>
      <c r="G49" s="4" t="s">
        <v>142</v>
      </c>
      <c r="H49" s="2">
        <v>9</v>
      </c>
      <c r="I49" s="4">
        <v>30.6</v>
      </c>
      <c r="J49" s="4" t="s">
        <v>142</v>
      </c>
      <c r="K49" s="2">
        <v>9</v>
      </c>
      <c r="L49" s="2">
        <v>40.200000000000003</v>
      </c>
      <c r="M49" s="4" t="s">
        <v>142</v>
      </c>
      <c r="N49" s="2">
        <v>9</v>
      </c>
      <c r="O49" s="2">
        <v>41</v>
      </c>
      <c r="P49" s="4" t="s">
        <v>142</v>
      </c>
      <c r="Q49" s="2">
        <v>9</v>
      </c>
      <c r="R49" s="2">
        <v>42.5</v>
      </c>
    </row>
    <row r="50" spans="1:30" x14ac:dyDescent="0.25">
      <c r="A50" s="4" t="s">
        <v>142</v>
      </c>
      <c r="B50" s="2">
        <v>10</v>
      </c>
      <c r="C50" s="4">
        <v>8.5</v>
      </c>
      <c r="D50" s="4" t="s">
        <v>142</v>
      </c>
      <c r="E50" s="2">
        <v>10</v>
      </c>
      <c r="F50" s="4">
        <v>18.899999999999999</v>
      </c>
      <c r="G50" s="4" t="s">
        <v>142</v>
      </c>
      <c r="H50" s="2">
        <v>10</v>
      </c>
      <c r="I50" s="2">
        <v>29.5</v>
      </c>
      <c r="J50" s="4" t="s">
        <v>142</v>
      </c>
      <c r="K50" s="2">
        <v>10</v>
      </c>
      <c r="L50" s="2">
        <v>50</v>
      </c>
      <c r="M50" s="4" t="s">
        <v>142</v>
      </c>
      <c r="N50" s="2">
        <v>10</v>
      </c>
      <c r="O50" s="2">
        <v>51.5</v>
      </c>
      <c r="P50" s="4" t="s">
        <v>142</v>
      </c>
      <c r="Q50" s="2">
        <v>10</v>
      </c>
      <c r="R50" s="2">
        <v>51.5</v>
      </c>
    </row>
    <row r="51" spans="1:30" x14ac:dyDescent="0.25">
      <c r="A51" s="2" t="s">
        <v>142</v>
      </c>
      <c r="B51" s="2">
        <v>11</v>
      </c>
      <c r="C51" s="4">
        <v>9.3000000000000007</v>
      </c>
      <c r="D51" s="2" t="s">
        <v>142</v>
      </c>
      <c r="E51" s="2">
        <v>11</v>
      </c>
      <c r="F51" s="4">
        <v>19</v>
      </c>
      <c r="G51" s="2" t="s">
        <v>142</v>
      </c>
      <c r="H51" s="2">
        <v>11</v>
      </c>
      <c r="I51" s="4">
        <v>35.200000000000003</v>
      </c>
      <c r="J51" s="2" t="s">
        <v>142</v>
      </c>
      <c r="K51" s="2">
        <v>11</v>
      </c>
      <c r="L51" s="2">
        <v>47.3</v>
      </c>
      <c r="M51" s="2" t="s">
        <v>142</v>
      </c>
      <c r="N51" s="2">
        <v>11</v>
      </c>
      <c r="O51" s="2">
        <v>48</v>
      </c>
      <c r="P51" s="2" t="s">
        <v>142</v>
      </c>
      <c r="Q51" s="2">
        <v>11</v>
      </c>
      <c r="R51" s="2">
        <v>48</v>
      </c>
    </row>
    <row r="52" spans="1:30" x14ac:dyDescent="0.25">
      <c r="A52" s="2" t="s">
        <v>142</v>
      </c>
      <c r="B52" s="2">
        <v>12</v>
      </c>
      <c r="C52" s="4">
        <v>9</v>
      </c>
      <c r="D52" s="2" t="s">
        <v>142</v>
      </c>
      <c r="E52" s="2">
        <v>12</v>
      </c>
      <c r="F52" s="4">
        <v>17.600000000000001</v>
      </c>
      <c r="G52" s="2" t="s">
        <v>142</v>
      </c>
      <c r="H52" s="2">
        <v>12</v>
      </c>
      <c r="I52" s="4">
        <v>39</v>
      </c>
      <c r="J52" s="2" t="s">
        <v>142</v>
      </c>
      <c r="K52" s="2">
        <v>12</v>
      </c>
      <c r="L52" s="9">
        <v>60.9</v>
      </c>
      <c r="M52" s="2" t="s">
        <v>142</v>
      </c>
      <c r="N52" s="2">
        <v>12</v>
      </c>
      <c r="O52" s="2">
        <v>62.5</v>
      </c>
      <c r="P52" s="2" t="s">
        <v>142</v>
      </c>
      <c r="Q52" s="2">
        <v>12</v>
      </c>
      <c r="R52" s="2">
        <v>62.5</v>
      </c>
    </row>
    <row r="53" spans="1:30" x14ac:dyDescent="0.25">
      <c r="A53" s="2" t="s">
        <v>142</v>
      </c>
      <c r="B53" s="2">
        <v>13</v>
      </c>
      <c r="C53" s="4">
        <v>9.5</v>
      </c>
      <c r="D53" s="2" t="s">
        <v>142</v>
      </c>
      <c r="E53" s="2">
        <v>13</v>
      </c>
      <c r="F53" s="4">
        <v>18</v>
      </c>
      <c r="G53" s="2" t="s">
        <v>142</v>
      </c>
      <c r="H53" s="2">
        <v>13</v>
      </c>
      <c r="I53" s="2">
        <v>29.5</v>
      </c>
      <c r="J53" s="2" t="s">
        <v>142</v>
      </c>
      <c r="K53" s="2">
        <v>13</v>
      </c>
      <c r="L53" s="2">
        <v>36.1</v>
      </c>
      <c r="M53" s="2" t="s">
        <v>142</v>
      </c>
      <c r="N53" s="2">
        <v>13</v>
      </c>
      <c r="O53" s="2">
        <v>37.5</v>
      </c>
      <c r="P53" s="2" t="s">
        <v>142</v>
      </c>
      <c r="Q53" s="2">
        <v>13</v>
      </c>
      <c r="R53" s="2">
        <v>37.5</v>
      </c>
    </row>
    <row r="54" spans="1:30" x14ac:dyDescent="0.25">
      <c r="A54" t="s">
        <v>145</v>
      </c>
      <c r="B54" s="4">
        <v>1</v>
      </c>
      <c r="C54">
        <v>6.3</v>
      </c>
      <c r="D54" t="s">
        <v>145</v>
      </c>
      <c r="E54" s="4">
        <v>1</v>
      </c>
      <c r="F54">
        <v>11</v>
      </c>
      <c r="G54" t="s">
        <v>145</v>
      </c>
      <c r="H54" s="4">
        <v>1</v>
      </c>
      <c r="I54">
        <v>34</v>
      </c>
      <c r="J54" t="s">
        <v>145</v>
      </c>
      <c r="K54" s="4">
        <v>1</v>
      </c>
      <c r="L54">
        <v>67</v>
      </c>
      <c r="M54" t="s">
        <v>145</v>
      </c>
      <c r="N54" s="4">
        <v>1</v>
      </c>
      <c r="O54">
        <v>90</v>
      </c>
      <c r="P54" t="s">
        <v>145</v>
      </c>
      <c r="Q54" s="4">
        <v>1</v>
      </c>
      <c r="R54">
        <v>92</v>
      </c>
      <c r="X54" s="4"/>
      <c r="AC54" s="2"/>
      <c r="AD54" s="2"/>
    </row>
    <row r="55" spans="1:30" x14ac:dyDescent="0.25">
      <c r="A55" t="s">
        <v>145</v>
      </c>
      <c r="B55" s="4">
        <v>2</v>
      </c>
      <c r="C55">
        <v>5.3</v>
      </c>
      <c r="D55" t="s">
        <v>145</v>
      </c>
      <c r="E55" s="4">
        <v>2</v>
      </c>
      <c r="F55">
        <v>11.5</v>
      </c>
      <c r="G55" t="s">
        <v>145</v>
      </c>
      <c r="H55" s="4">
        <v>2</v>
      </c>
      <c r="I55">
        <v>25</v>
      </c>
      <c r="J55" t="s">
        <v>145</v>
      </c>
      <c r="K55" s="4">
        <v>2</v>
      </c>
      <c r="L55">
        <v>41</v>
      </c>
      <c r="M55" t="s">
        <v>145</v>
      </c>
      <c r="N55" s="4">
        <v>2</v>
      </c>
      <c r="O55">
        <v>63</v>
      </c>
      <c r="P55" t="s">
        <v>145</v>
      </c>
      <c r="Q55" s="4">
        <v>2</v>
      </c>
      <c r="R55">
        <v>76</v>
      </c>
      <c r="X55" s="4"/>
      <c r="AC55" s="2"/>
      <c r="AD55" s="2"/>
    </row>
    <row r="56" spans="1:30" x14ac:dyDescent="0.25">
      <c r="A56" t="s">
        <v>145</v>
      </c>
      <c r="B56" s="2">
        <v>3</v>
      </c>
      <c r="C56">
        <v>7</v>
      </c>
      <c r="D56" t="s">
        <v>145</v>
      </c>
      <c r="E56" s="2">
        <v>3</v>
      </c>
      <c r="F56">
        <v>13.5</v>
      </c>
      <c r="G56" t="s">
        <v>145</v>
      </c>
      <c r="H56" s="2">
        <v>3</v>
      </c>
      <c r="I56">
        <v>42</v>
      </c>
      <c r="J56" t="s">
        <v>145</v>
      </c>
      <c r="K56" s="2">
        <v>3</v>
      </c>
      <c r="L56">
        <v>67</v>
      </c>
      <c r="M56" t="s">
        <v>145</v>
      </c>
      <c r="N56" s="2">
        <v>3</v>
      </c>
      <c r="O56">
        <v>102</v>
      </c>
      <c r="P56" t="s">
        <v>145</v>
      </c>
      <c r="Q56" s="2">
        <v>3</v>
      </c>
      <c r="R56">
        <v>102</v>
      </c>
      <c r="X56" s="2"/>
      <c r="AD56" s="2"/>
    </row>
    <row r="57" spans="1:30" x14ac:dyDescent="0.25">
      <c r="A57" t="s">
        <v>145</v>
      </c>
      <c r="B57" s="2">
        <v>4</v>
      </c>
      <c r="C57">
        <v>7.8</v>
      </c>
      <c r="D57" t="s">
        <v>145</v>
      </c>
      <c r="E57" s="2">
        <v>4</v>
      </c>
      <c r="F57">
        <v>17</v>
      </c>
      <c r="G57" t="s">
        <v>145</v>
      </c>
      <c r="H57" s="2">
        <v>4</v>
      </c>
      <c r="I57">
        <v>43.5</v>
      </c>
      <c r="J57" t="s">
        <v>145</v>
      </c>
      <c r="K57" s="2">
        <v>4</v>
      </c>
      <c r="L57">
        <v>66</v>
      </c>
      <c r="M57" t="s">
        <v>145</v>
      </c>
      <c r="N57" s="2">
        <v>4</v>
      </c>
      <c r="O57">
        <v>77</v>
      </c>
      <c r="P57" t="s">
        <v>145</v>
      </c>
      <c r="Q57" s="2">
        <v>4</v>
      </c>
      <c r="R57">
        <v>80</v>
      </c>
      <c r="X57" s="2"/>
      <c r="AD57" s="2"/>
    </row>
    <row r="58" spans="1:30" x14ac:dyDescent="0.25">
      <c r="A58" t="s">
        <v>145</v>
      </c>
      <c r="B58" s="2">
        <v>5</v>
      </c>
      <c r="C58">
        <v>9</v>
      </c>
      <c r="D58" t="s">
        <v>145</v>
      </c>
      <c r="E58" s="2">
        <v>5</v>
      </c>
      <c r="F58">
        <v>16</v>
      </c>
      <c r="G58" t="s">
        <v>145</v>
      </c>
      <c r="H58" s="2">
        <v>5</v>
      </c>
      <c r="I58">
        <v>35</v>
      </c>
      <c r="J58" t="s">
        <v>145</v>
      </c>
      <c r="K58" s="2">
        <v>5</v>
      </c>
      <c r="L58">
        <v>64</v>
      </c>
      <c r="M58" t="s">
        <v>145</v>
      </c>
      <c r="N58" s="2">
        <v>5</v>
      </c>
      <c r="O58">
        <v>76</v>
      </c>
      <c r="P58" t="s">
        <v>145</v>
      </c>
      <c r="Q58" s="2">
        <v>5</v>
      </c>
      <c r="R58">
        <v>78</v>
      </c>
      <c r="X58" s="2"/>
      <c r="AD58" s="2"/>
    </row>
    <row r="59" spans="1:30" x14ac:dyDescent="0.25">
      <c r="A59" t="s">
        <v>145</v>
      </c>
      <c r="B59" s="2">
        <v>6</v>
      </c>
      <c r="C59">
        <v>6.7</v>
      </c>
      <c r="D59" t="s">
        <v>145</v>
      </c>
      <c r="E59" s="2">
        <v>6</v>
      </c>
      <c r="F59">
        <v>13</v>
      </c>
      <c r="G59" t="s">
        <v>145</v>
      </c>
      <c r="H59" s="2">
        <v>6</v>
      </c>
      <c r="I59">
        <v>35</v>
      </c>
      <c r="J59" t="s">
        <v>145</v>
      </c>
      <c r="K59" s="2">
        <v>6</v>
      </c>
      <c r="L59">
        <v>50</v>
      </c>
      <c r="M59" t="s">
        <v>145</v>
      </c>
      <c r="N59" s="2">
        <v>6</v>
      </c>
      <c r="O59">
        <v>60</v>
      </c>
      <c r="P59" t="s">
        <v>145</v>
      </c>
      <c r="Q59" s="2">
        <v>6</v>
      </c>
      <c r="R59">
        <v>65</v>
      </c>
      <c r="X59" s="2"/>
      <c r="AD59" s="2"/>
    </row>
    <row r="60" spans="1:30" x14ac:dyDescent="0.25">
      <c r="A60" t="s">
        <v>145</v>
      </c>
      <c r="B60" s="2">
        <v>7</v>
      </c>
      <c r="C60">
        <v>7.1</v>
      </c>
      <c r="D60" t="s">
        <v>145</v>
      </c>
      <c r="E60" s="2">
        <v>7</v>
      </c>
      <c r="F60">
        <v>17.5</v>
      </c>
      <c r="G60" t="s">
        <v>145</v>
      </c>
      <c r="H60" s="2">
        <v>7</v>
      </c>
      <c r="I60">
        <v>48</v>
      </c>
      <c r="J60" t="s">
        <v>145</v>
      </c>
      <c r="K60" s="2">
        <v>7</v>
      </c>
      <c r="L60">
        <v>65</v>
      </c>
      <c r="M60" t="s">
        <v>145</v>
      </c>
      <c r="N60" s="2">
        <v>7</v>
      </c>
      <c r="O60">
        <v>71</v>
      </c>
      <c r="P60" t="s">
        <v>145</v>
      </c>
      <c r="Q60" s="2">
        <v>7</v>
      </c>
      <c r="R60">
        <v>73</v>
      </c>
      <c r="X60" s="2"/>
    </row>
    <row r="61" spans="1:30" x14ac:dyDescent="0.25">
      <c r="A61" t="s">
        <v>145</v>
      </c>
      <c r="B61" s="2">
        <v>8</v>
      </c>
      <c r="C61">
        <v>7.3</v>
      </c>
      <c r="D61" t="s">
        <v>145</v>
      </c>
      <c r="E61" s="2">
        <v>8</v>
      </c>
      <c r="F61">
        <v>15</v>
      </c>
      <c r="G61" t="s">
        <v>145</v>
      </c>
      <c r="H61" s="2">
        <v>8</v>
      </c>
      <c r="I61">
        <v>32</v>
      </c>
      <c r="J61" t="s">
        <v>145</v>
      </c>
      <c r="K61" s="2">
        <v>8</v>
      </c>
      <c r="L61">
        <v>46</v>
      </c>
      <c r="M61" t="s">
        <v>145</v>
      </c>
      <c r="N61" s="2">
        <v>8</v>
      </c>
      <c r="O61">
        <v>59</v>
      </c>
      <c r="P61" t="s">
        <v>145</v>
      </c>
      <c r="Q61" s="2">
        <v>8</v>
      </c>
      <c r="R61">
        <v>59</v>
      </c>
      <c r="X61" s="2"/>
    </row>
    <row r="62" spans="1:30" x14ac:dyDescent="0.25">
      <c r="A62" t="s">
        <v>145</v>
      </c>
      <c r="B62" s="2">
        <v>9</v>
      </c>
      <c r="C62">
        <v>6</v>
      </c>
      <c r="D62" t="s">
        <v>145</v>
      </c>
      <c r="E62" s="2">
        <v>9</v>
      </c>
      <c r="F62">
        <v>13</v>
      </c>
      <c r="G62" t="s">
        <v>145</v>
      </c>
      <c r="H62" s="2">
        <v>9</v>
      </c>
      <c r="I62">
        <v>40.5</v>
      </c>
      <c r="J62" t="s">
        <v>145</v>
      </c>
      <c r="K62" s="2">
        <v>9</v>
      </c>
      <c r="L62">
        <v>72</v>
      </c>
      <c r="M62" t="s">
        <v>145</v>
      </c>
      <c r="N62" s="2">
        <v>9</v>
      </c>
      <c r="O62">
        <v>100</v>
      </c>
      <c r="P62" t="s">
        <v>145</v>
      </c>
      <c r="Q62" s="2">
        <v>9</v>
      </c>
      <c r="R62">
        <v>102</v>
      </c>
      <c r="X62" s="2"/>
    </row>
    <row r="63" spans="1:30" x14ac:dyDescent="0.25">
      <c r="A63" t="s">
        <v>145</v>
      </c>
      <c r="B63" s="2">
        <v>10</v>
      </c>
      <c r="C63">
        <v>7.3</v>
      </c>
      <c r="D63" t="s">
        <v>145</v>
      </c>
      <c r="E63" s="2">
        <v>10</v>
      </c>
      <c r="F63">
        <v>9.5</v>
      </c>
      <c r="G63" t="s">
        <v>145</v>
      </c>
      <c r="H63" s="2">
        <v>10</v>
      </c>
      <c r="I63">
        <v>19</v>
      </c>
      <c r="J63" t="s">
        <v>145</v>
      </c>
      <c r="K63" s="2">
        <v>10</v>
      </c>
      <c r="L63">
        <v>24</v>
      </c>
      <c r="M63" t="s">
        <v>145</v>
      </c>
      <c r="N63" s="2">
        <v>10</v>
      </c>
      <c r="O63">
        <v>37</v>
      </c>
      <c r="P63" t="s">
        <v>145</v>
      </c>
      <c r="Q63" s="2">
        <v>10</v>
      </c>
      <c r="R63">
        <v>39</v>
      </c>
      <c r="X63" s="2"/>
    </row>
    <row r="64" spans="1:30" x14ac:dyDescent="0.25">
      <c r="A64" t="s">
        <v>145</v>
      </c>
      <c r="B64" s="2">
        <v>11</v>
      </c>
      <c r="C64">
        <v>6</v>
      </c>
      <c r="D64" t="s">
        <v>145</v>
      </c>
      <c r="E64" s="2">
        <v>11</v>
      </c>
      <c r="F64">
        <v>13</v>
      </c>
      <c r="G64" t="s">
        <v>145</v>
      </c>
      <c r="H64" s="2">
        <v>11</v>
      </c>
      <c r="I64">
        <v>38</v>
      </c>
      <c r="J64" t="s">
        <v>145</v>
      </c>
      <c r="K64" s="2">
        <v>11</v>
      </c>
      <c r="L64">
        <v>66</v>
      </c>
      <c r="M64" t="s">
        <v>145</v>
      </c>
      <c r="N64" s="2">
        <v>11</v>
      </c>
      <c r="O64" s="2">
        <v>81</v>
      </c>
      <c r="P64" t="s">
        <v>145</v>
      </c>
      <c r="Q64" s="2">
        <v>11</v>
      </c>
      <c r="R64" s="2">
        <v>81</v>
      </c>
      <c r="X64" s="2"/>
    </row>
    <row r="65" spans="1:24" x14ac:dyDescent="0.25">
      <c r="A65" t="s">
        <v>145</v>
      </c>
      <c r="B65" s="2">
        <v>12</v>
      </c>
      <c r="C65">
        <v>6.3</v>
      </c>
      <c r="D65" t="s">
        <v>145</v>
      </c>
      <c r="E65" s="2">
        <v>12</v>
      </c>
      <c r="F65">
        <v>14</v>
      </c>
      <c r="G65" t="s">
        <v>145</v>
      </c>
      <c r="H65" s="2">
        <v>12</v>
      </c>
      <c r="I65">
        <v>36</v>
      </c>
      <c r="J65" t="s">
        <v>145</v>
      </c>
      <c r="K65" s="2">
        <v>12</v>
      </c>
      <c r="L65">
        <v>69</v>
      </c>
      <c r="M65" t="s">
        <v>145</v>
      </c>
      <c r="N65" s="2">
        <v>12</v>
      </c>
      <c r="O65" s="2">
        <v>82</v>
      </c>
      <c r="P65" t="s">
        <v>145</v>
      </c>
      <c r="Q65" s="2">
        <v>12</v>
      </c>
      <c r="R65" s="2">
        <v>82</v>
      </c>
      <c r="X65" s="2"/>
    </row>
    <row r="66" spans="1:24" x14ac:dyDescent="0.25">
      <c r="A66" t="s">
        <v>145</v>
      </c>
      <c r="B66" s="2">
        <v>13</v>
      </c>
      <c r="C66">
        <v>4.5999999999999996</v>
      </c>
      <c r="D66" t="s">
        <v>145</v>
      </c>
      <c r="E66" s="2">
        <v>13</v>
      </c>
      <c r="F66">
        <v>17.5</v>
      </c>
      <c r="G66" t="s">
        <v>145</v>
      </c>
      <c r="H66" s="2">
        <v>13</v>
      </c>
      <c r="I66">
        <v>35</v>
      </c>
      <c r="J66" t="s">
        <v>145</v>
      </c>
      <c r="K66" s="2">
        <v>13</v>
      </c>
      <c r="L66">
        <v>57</v>
      </c>
      <c r="M66" t="s">
        <v>145</v>
      </c>
      <c r="N66" s="2">
        <v>13</v>
      </c>
      <c r="O66" s="2">
        <v>78</v>
      </c>
      <c r="P66" t="s">
        <v>145</v>
      </c>
      <c r="Q66" s="2">
        <v>13</v>
      </c>
      <c r="R66" s="2">
        <v>84</v>
      </c>
      <c r="X66" s="2"/>
    </row>
    <row r="67" spans="1:24" x14ac:dyDescent="0.25">
      <c r="A67" t="s">
        <v>146</v>
      </c>
      <c r="B67" s="4">
        <v>1</v>
      </c>
      <c r="C67">
        <v>7.5</v>
      </c>
      <c r="D67" t="s">
        <v>146</v>
      </c>
      <c r="E67" s="4">
        <v>1</v>
      </c>
      <c r="F67">
        <v>15</v>
      </c>
      <c r="G67" t="s">
        <v>146</v>
      </c>
      <c r="H67" s="4">
        <v>1</v>
      </c>
      <c r="I67">
        <v>37</v>
      </c>
      <c r="J67" t="s">
        <v>146</v>
      </c>
      <c r="K67" s="4">
        <v>1</v>
      </c>
      <c r="L67">
        <v>75</v>
      </c>
      <c r="M67" t="s">
        <v>146</v>
      </c>
      <c r="N67" s="4">
        <v>1</v>
      </c>
      <c r="O67" s="2">
        <v>75</v>
      </c>
      <c r="P67" t="s">
        <v>146</v>
      </c>
      <c r="Q67" s="4">
        <v>1</v>
      </c>
      <c r="R67" s="2">
        <v>75</v>
      </c>
    </row>
    <row r="68" spans="1:24" x14ac:dyDescent="0.25">
      <c r="A68" t="s">
        <v>146</v>
      </c>
      <c r="B68" s="4">
        <v>2</v>
      </c>
      <c r="C68">
        <v>7</v>
      </c>
      <c r="D68" t="s">
        <v>146</v>
      </c>
      <c r="E68" s="4">
        <v>2</v>
      </c>
      <c r="F68">
        <v>16</v>
      </c>
      <c r="G68" t="s">
        <v>146</v>
      </c>
      <c r="H68" s="4">
        <v>2</v>
      </c>
      <c r="I68">
        <v>64</v>
      </c>
      <c r="J68" t="s">
        <v>146</v>
      </c>
      <c r="K68" s="4">
        <v>2</v>
      </c>
      <c r="L68">
        <v>100</v>
      </c>
      <c r="M68" t="s">
        <v>146</v>
      </c>
      <c r="N68" s="4">
        <v>2</v>
      </c>
      <c r="O68" s="2">
        <v>100.5</v>
      </c>
      <c r="P68" t="s">
        <v>146</v>
      </c>
      <c r="Q68" s="4">
        <v>2</v>
      </c>
      <c r="R68" s="2">
        <v>103</v>
      </c>
    </row>
    <row r="69" spans="1:24" x14ac:dyDescent="0.25">
      <c r="A69" t="s">
        <v>146</v>
      </c>
      <c r="B69" s="2">
        <v>3</v>
      </c>
      <c r="C69">
        <v>6.6</v>
      </c>
      <c r="D69" t="s">
        <v>146</v>
      </c>
      <c r="E69" s="2">
        <v>3</v>
      </c>
      <c r="F69">
        <v>14.5</v>
      </c>
      <c r="G69" t="s">
        <v>146</v>
      </c>
      <c r="H69" s="2">
        <v>3</v>
      </c>
      <c r="I69">
        <v>31.5</v>
      </c>
      <c r="J69" t="s">
        <v>146</v>
      </c>
      <c r="K69" s="2">
        <v>3</v>
      </c>
      <c r="L69">
        <v>56</v>
      </c>
      <c r="M69" t="s">
        <v>146</v>
      </c>
      <c r="N69" s="2">
        <v>3</v>
      </c>
      <c r="O69">
        <v>57</v>
      </c>
      <c r="P69" t="s">
        <v>146</v>
      </c>
      <c r="Q69" s="2">
        <v>3</v>
      </c>
      <c r="R69" s="2">
        <v>57</v>
      </c>
    </row>
    <row r="70" spans="1:24" x14ac:dyDescent="0.25">
      <c r="A70" t="s">
        <v>146</v>
      </c>
      <c r="B70" s="2">
        <v>4</v>
      </c>
      <c r="C70">
        <v>4.5</v>
      </c>
      <c r="D70" t="s">
        <v>146</v>
      </c>
      <c r="E70" s="2">
        <v>4</v>
      </c>
      <c r="F70">
        <v>10.199999999999999</v>
      </c>
      <c r="G70" t="s">
        <v>146</v>
      </c>
      <c r="H70" s="2">
        <v>4</v>
      </c>
      <c r="I70">
        <v>25</v>
      </c>
      <c r="J70" t="s">
        <v>146</v>
      </c>
      <c r="K70" s="2">
        <v>4</v>
      </c>
      <c r="L70">
        <v>41</v>
      </c>
      <c r="M70" t="s">
        <v>146</v>
      </c>
      <c r="N70" s="2">
        <v>4</v>
      </c>
      <c r="O70">
        <v>50</v>
      </c>
      <c r="P70" t="s">
        <v>146</v>
      </c>
      <c r="Q70" s="2">
        <v>4</v>
      </c>
      <c r="R70" s="2">
        <v>50</v>
      </c>
    </row>
    <row r="71" spans="1:24" x14ac:dyDescent="0.25">
      <c r="A71" t="s">
        <v>146</v>
      </c>
      <c r="B71" s="2">
        <v>5</v>
      </c>
      <c r="C71">
        <v>6.8</v>
      </c>
      <c r="D71" t="s">
        <v>146</v>
      </c>
      <c r="E71" s="2">
        <v>5</v>
      </c>
      <c r="F71">
        <v>15</v>
      </c>
      <c r="G71" t="s">
        <v>146</v>
      </c>
      <c r="H71" s="2">
        <v>5</v>
      </c>
      <c r="I71">
        <v>20</v>
      </c>
      <c r="J71" t="s">
        <v>146</v>
      </c>
      <c r="K71" s="2">
        <v>5</v>
      </c>
      <c r="L71">
        <v>32</v>
      </c>
      <c r="M71" t="s">
        <v>146</v>
      </c>
      <c r="N71" s="2">
        <v>5</v>
      </c>
      <c r="O71">
        <v>40</v>
      </c>
      <c r="P71" t="s">
        <v>146</v>
      </c>
      <c r="Q71" s="2">
        <v>5</v>
      </c>
      <c r="R71" s="2">
        <v>40</v>
      </c>
    </row>
    <row r="72" spans="1:24" x14ac:dyDescent="0.25">
      <c r="A72" t="s">
        <v>146</v>
      </c>
      <c r="B72" s="2">
        <v>6</v>
      </c>
      <c r="C72">
        <v>8</v>
      </c>
      <c r="D72" t="s">
        <v>146</v>
      </c>
      <c r="E72" s="2">
        <v>6</v>
      </c>
      <c r="F72">
        <v>15</v>
      </c>
      <c r="G72" t="s">
        <v>146</v>
      </c>
      <c r="H72" s="2">
        <v>6</v>
      </c>
      <c r="I72">
        <v>36</v>
      </c>
      <c r="J72" t="s">
        <v>146</v>
      </c>
      <c r="K72" s="2">
        <v>6</v>
      </c>
      <c r="L72">
        <v>84.5</v>
      </c>
      <c r="M72" t="s">
        <v>146</v>
      </c>
      <c r="N72" s="2">
        <v>6</v>
      </c>
      <c r="O72">
        <v>87</v>
      </c>
      <c r="P72" t="s">
        <v>146</v>
      </c>
      <c r="Q72" s="2">
        <v>6</v>
      </c>
      <c r="R72" s="2">
        <v>88</v>
      </c>
    </row>
    <row r="73" spans="1:24" x14ac:dyDescent="0.25">
      <c r="A73" t="s">
        <v>146</v>
      </c>
      <c r="B73" s="2">
        <v>7</v>
      </c>
      <c r="C73">
        <v>7.7</v>
      </c>
      <c r="D73" t="s">
        <v>146</v>
      </c>
      <c r="E73" s="2">
        <v>7</v>
      </c>
      <c r="F73">
        <v>14</v>
      </c>
      <c r="G73" t="s">
        <v>146</v>
      </c>
      <c r="H73" s="2">
        <v>7</v>
      </c>
      <c r="I73">
        <v>36</v>
      </c>
      <c r="J73" t="s">
        <v>146</v>
      </c>
      <c r="K73" s="2">
        <v>7</v>
      </c>
      <c r="L73">
        <v>85.5</v>
      </c>
      <c r="M73" t="s">
        <v>146</v>
      </c>
      <c r="N73" s="2">
        <v>7</v>
      </c>
      <c r="O73">
        <v>88</v>
      </c>
      <c r="P73" t="s">
        <v>146</v>
      </c>
      <c r="Q73" s="2">
        <v>7</v>
      </c>
      <c r="R73">
        <v>88</v>
      </c>
    </row>
    <row r="74" spans="1:24" x14ac:dyDescent="0.25">
      <c r="A74" t="s">
        <v>146</v>
      </c>
      <c r="B74" s="2">
        <v>8</v>
      </c>
      <c r="C74">
        <v>8.8000000000000007</v>
      </c>
      <c r="D74" t="s">
        <v>146</v>
      </c>
      <c r="E74" s="2">
        <v>8</v>
      </c>
      <c r="F74">
        <v>14</v>
      </c>
      <c r="G74" t="s">
        <v>146</v>
      </c>
      <c r="H74" s="2">
        <v>8</v>
      </c>
      <c r="I74">
        <v>38</v>
      </c>
      <c r="J74" t="s">
        <v>146</v>
      </c>
      <c r="K74" s="2">
        <v>8</v>
      </c>
      <c r="L74">
        <v>86</v>
      </c>
      <c r="M74" t="s">
        <v>146</v>
      </c>
      <c r="N74" s="2">
        <v>8</v>
      </c>
      <c r="O74">
        <v>88</v>
      </c>
      <c r="P74" t="s">
        <v>146</v>
      </c>
      <c r="Q74" s="2">
        <v>8</v>
      </c>
      <c r="R74">
        <v>88</v>
      </c>
    </row>
    <row r="75" spans="1:24" x14ac:dyDescent="0.25">
      <c r="A75" t="s">
        <v>146</v>
      </c>
      <c r="B75" s="2">
        <v>9</v>
      </c>
      <c r="C75">
        <v>4.3</v>
      </c>
      <c r="D75" t="s">
        <v>146</v>
      </c>
      <c r="E75" s="2">
        <v>9</v>
      </c>
      <c r="F75">
        <v>15.5</v>
      </c>
      <c r="G75" t="s">
        <v>146</v>
      </c>
      <c r="H75" s="2">
        <v>9</v>
      </c>
      <c r="I75">
        <v>30</v>
      </c>
      <c r="J75" t="s">
        <v>146</v>
      </c>
      <c r="K75" s="2">
        <v>9</v>
      </c>
      <c r="L75">
        <v>69.5</v>
      </c>
      <c r="M75" t="s">
        <v>146</v>
      </c>
      <c r="N75" s="2">
        <v>9</v>
      </c>
      <c r="O75">
        <v>76</v>
      </c>
      <c r="P75" t="s">
        <v>146</v>
      </c>
      <c r="Q75" s="2">
        <v>9</v>
      </c>
      <c r="R75">
        <v>79</v>
      </c>
    </row>
    <row r="76" spans="1:24" x14ac:dyDescent="0.25">
      <c r="A76" t="s">
        <v>146</v>
      </c>
      <c r="B76" s="2">
        <v>10</v>
      </c>
      <c r="C76">
        <v>6.5</v>
      </c>
      <c r="D76" t="s">
        <v>146</v>
      </c>
      <c r="E76" s="2">
        <v>10</v>
      </c>
      <c r="F76">
        <v>11</v>
      </c>
      <c r="G76" t="s">
        <v>146</v>
      </c>
      <c r="H76" s="2">
        <v>10</v>
      </c>
      <c r="I76">
        <v>22</v>
      </c>
      <c r="J76" t="s">
        <v>146</v>
      </c>
      <c r="K76" s="2">
        <v>10</v>
      </c>
      <c r="L76">
        <v>42</v>
      </c>
      <c r="M76" t="s">
        <v>146</v>
      </c>
      <c r="N76" s="2">
        <v>10</v>
      </c>
      <c r="O76">
        <v>47</v>
      </c>
      <c r="P76" t="s">
        <v>146</v>
      </c>
      <c r="Q76" s="2">
        <v>10</v>
      </c>
      <c r="R76">
        <v>49</v>
      </c>
    </row>
    <row r="77" spans="1:24" x14ac:dyDescent="0.25">
      <c r="A77" t="s">
        <v>146</v>
      </c>
      <c r="B77" s="2">
        <v>11</v>
      </c>
      <c r="C77">
        <v>7.3</v>
      </c>
      <c r="D77" t="s">
        <v>146</v>
      </c>
      <c r="E77" s="2">
        <v>11</v>
      </c>
      <c r="F77">
        <v>10.5</v>
      </c>
      <c r="G77" t="s">
        <v>146</v>
      </c>
      <c r="H77" s="2">
        <v>11</v>
      </c>
      <c r="I77">
        <v>46</v>
      </c>
      <c r="J77" t="s">
        <v>146</v>
      </c>
      <c r="K77" s="2">
        <v>11</v>
      </c>
      <c r="L77">
        <v>84</v>
      </c>
      <c r="M77" t="s">
        <v>146</v>
      </c>
      <c r="N77" s="2">
        <v>11</v>
      </c>
      <c r="O77">
        <v>86</v>
      </c>
      <c r="P77" t="s">
        <v>146</v>
      </c>
      <c r="Q77" s="2">
        <v>11</v>
      </c>
      <c r="R77">
        <v>86</v>
      </c>
    </row>
    <row r="78" spans="1:24" x14ac:dyDescent="0.25">
      <c r="A78" t="s">
        <v>146</v>
      </c>
      <c r="B78" s="2">
        <v>12</v>
      </c>
      <c r="C78">
        <v>7</v>
      </c>
      <c r="D78" t="s">
        <v>146</v>
      </c>
      <c r="E78" s="2">
        <v>12</v>
      </c>
      <c r="F78">
        <v>13.5</v>
      </c>
      <c r="G78" t="s">
        <v>146</v>
      </c>
      <c r="H78" s="2">
        <v>12</v>
      </c>
      <c r="I78">
        <v>24</v>
      </c>
      <c r="J78" t="s">
        <v>146</v>
      </c>
      <c r="K78" s="2">
        <v>12</v>
      </c>
      <c r="L78">
        <v>48</v>
      </c>
      <c r="M78" t="s">
        <v>146</v>
      </c>
      <c r="N78" s="2">
        <v>12</v>
      </c>
      <c r="O78">
        <v>88</v>
      </c>
      <c r="P78" t="s">
        <v>146</v>
      </c>
      <c r="Q78" s="2">
        <v>12</v>
      </c>
      <c r="R78">
        <v>88</v>
      </c>
    </row>
    <row r="79" spans="1:24" x14ac:dyDescent="0.25">
      <c r="A79" t="s">
        <v>146</v>
      </c>
      <c r="B79" s="2">
        <v>13</v>
      </c>
      <c r="C79">
        <v>4.3</v>
      </c>
      <c r="D79" t="s">
        <v>146</v>
      </c>
      <c r="E79" s="2">
        <v>13</v>
      </c>
      <c r="F79">
        <v>12</v>
      </c>
      <c r="G79" t="s">
        <v>146</v>
      </c>
      <c r="H79" s="2">
        <v>13</v>
      </c>
      <c r="I79">
        <v>29</v>
      </c>
      <c r="J79" t="s">
        <v>146</v>
      </c>
      <c r="K79" s="2">
        <v>13</v>
      </c>
      <c r="L79">
        <v>64</v>
      </c>
      <c r="M79" t="s">
        <v>146</v>
      </c>
      <c r="N79" s="2">
        <v>13</v>
      </c>
      <c r="O79">
        <v>64</v>
      </c>
      <c r="P79" t="s">
        <v>146</v>
      </c>
      <c r="Q79" s="2">
        <v>13</v>
      </c>
      <c r="R79">
        <v>64</v>
      </c>
    </row>
    <row r="80" spans="1:24" x14ac:dyDescent="0.25">
      <c r="A80" t="s">
        <v>143</v>
      </c>
      <c r="B80" s="4">
        <v>1</v>
      </c>
      <c r="C80" s="35">
        <v>8.6999999999999993</v>
      </c>
      <c r="D80" t="s">
        <v>143</v>
      </c>
      <c r="E80" s="4">
        <v>1</v>
      </c>
      <c r="F80" s="37">
        <v>20</v>
      </c>
      <c r="G80" t="s">
        <v>143</v>
      </c>
      <c r="H80" s="4">
        <v>1</v>
      </c>
      <c r="I80">
        <v>44</v>
      </c>
      <c r="J80" t="s">
        <v>143</v>
      </c>
      <c r="K80" s="4">
        <v>1</v>
      </c>
      <c r="L80">
        <v>53</v>
      </c>
      <c r="M80" t="s">
        <v>143</v>
      </c>
      <c r="N80" s="4">
        <v>1</v>
      </c>
      <c r="O80">
        <v>59</v>
      </c>
      <c r="P80" t="s">
        <v>143</v>
      </c>
      <c r="Q80" s="4">
        <v>1</v>
      </c>
      <c r="R80">
        <v>61</v>
      </c>
    </row>
    <row r="81" spans="1:27" x14ac:dyDescent="0.25">
      <c r="A81" t="s">
        <v>143</v>
      </c>
      <c r="B81" s="4">
        <v>2</v>
      </c>
      <c r="C81" s="36">
        <v>7</v>
      </c>
      <c r="D81" t="s">
        <v>143</v>
      </c>
      <c r="E81" s="4">
        <v>2</v>
      </c>
      <c r="F81" s="37">
        <v>24</v>
      </c>
      <c r="G81" t="s">
        <v>143</v>
      </c>
      <c r="H81" s="4">
        <v>2</v>
      </c>
      <c r="I81">
        <v>47</v>
      </c>
      <c r="J81" t="s">
        <v>143</v>
      </c>
      <c r="K81" s="4">
        <v>2</v>
      </c>
      <c r="L81">
        <v>54</v>
      </c>
      <c r="M81" t="s">
        <v>143</v>
      </c>
      <c r="N81" s="4">
        <v>2</v>
      </c>
      <c r="O81">
        <v>62</v>
      </c>
      <c r="P81" t="s">
        <v>143</v>
      </c>
      <c r="Q81" s="4">
        <v>2</v>
      </c>
      <c r="R81">
        <v>65</v>
      </c>
      <c r="Y81" s="4"/>
      <c r="Z81" s="36"/>
      <c r="AA81" s="37"/>
    </row>
    <row r="82" spans="1:27" x14ac:dyDescent="0.25">
      <c r="A82" t="s">
        <v>143</v>
      </c>
      <c r="B82" s="2">
        <v>3</v>
      </c>
      <c r="C82" s="36">
        <v>9</v>
      </c>
      <c r="D82" t="s">
        <v>143</v>
      </c>
      <c r="E82" s="2">
        <v>3</v>
      </c>
      <c r="F82" s="37">
        <v>22.5</v>
      </c>
      <c r="G82" t="s">
        <v>143</v>
      </c>
      <c r="H82" s="2">
        <v>3</v>
      </c>
      <c r="I82">
        <v>74</v>
      </c>
      <c r="J82" t="s">
        <v>143</v>
      </c>
      <c r="K82" s="2">
        <v>3</v>
      </c>
      <c r="L82">
        <v>94</v>
      </c>
      <c r="M82" t="s">
        <v>143</v>
      </c>
      <c r="N82" s="2">
        <v>3</v>
      </c>
      <c r="O82">
        <v>98</v>
      </c>
      <c r="P82" t="s">
        <v>143</v>
      </c>
      <c r="Q82" s="2">
        <v>3</v>
      </c>
      <c r="R82">
        <v>98</v>
      </c>
      <c r="Y82" s="4"/>
      <c r="Z82" s="36"/>
      <c r="AA82" s="37"/>
    </row>
    <row r="83" spans="1:27" x14ac:dyDescent="0.25">
      <c r="A83" t="s">
        <v>143</v>
      </c>
      <c r="B83" s="2">
        <v>4</v>
      </c>
      <c r="C83" s="36">
        <v>10</v>
      </c>
      <c r="D83" t="s">
        <v>143</v>
      </c>
      <c r="E83" s="2">
        <v>4</v>
      </c>
      <c r="F83" s="37">
        <v>18</v>
      </c>
      <c r="G83" t="s">
        <v>143</v>
      </c>
      <c r="H83" s="2">
        <v>4</v>
      </c>
      <c r="I83">
        <v>69</v>
      </c>
      <c r="J83" t="s">
        <v>143</v>
      </c>
      <c r="K83" s="2">
        <v>4</v>
      </c>
      <c r="L83">
        <v>89</v>
      </c>
      <c r="M83" t="s">
        <v>143</v>
      </c>
      <c r="N83" s="2">
        <v>4</v>
      </c>
      <c r="O83">
        <v>94</v>
      </c>
      <c r="P83" t="s">
        <v>143</v>
      </c>
      <c r="Q83" s="2">
        <v>4</v>
      </c>
      <c r="R83">
        <v>94</v>
      </c>
      <c r="Y83" s="2"/>
      <c r="Z83" s="36"/>
      <c r="AA83" s="37"/>
    </row>
    <row r="84" spans="1:27" x14ac:dyDescent="0.25">
      <c r="A84" t="s">
        <v>143</v>
      </c>
      <c r="B84" s="2">
        <v>5</v>
      </c>
      <c r="C84" s="36">
        <v>9.5</v>
      </c>
      <c r="D84" t="s">
        <v>143</v>
      </c>
      <c r="E84" s="2">
        <v>5</v>
      </c>
      <c r="F84" s="37">
        <v>19</v>
      </c>
      <c r="G84" t="s">
        <v>143</v>
      </c>
      <c r="H84" s="2">
        <v>5</v>
      </c>
      <c r="I84">
        <v>54</v>
      </c>
      <c r="J84" t="s">
        <v>143</v>
      </c>
      <c r="K84" s="2">
        <v>5</v>
      </c>
      <c r="L84">
        <v>73</v>
      </c>
      <c r="M84" t="s">
        <v>143</v>
      </c>
      <c r="N84" s="2">
        <v>5</v>
      </c>
      <c r="O84">
        <v>77</v>
      </c>
      <c r="P84" t="s">
        <v>143</v>
      </c>
      <c r="Q84" s="2">
        <v>5</v>
      </c>
      <c r="R84">
        <v>78</v>
      </c>
      <c r="Y84" s="2"/>
      <c r="Z84" s="36"/>
      <c r="AA84" s="37"/>
    </row>
    <row r="85" spans="1:27" x14ac:dyDescent="0.25">
      <c r="A85" t="s">
        <v>143</v>
      </c>
      <c r="B85" s="2">
        <v>6</v>
      </c>
      <c r="C85" s="36">
        <v>9.5</v>
      </c>
      <c r="D85" t="s">
        <v>143</v>
      </c>
      <c r="E85" s="2">
        <v>6</v>
      </c>
      <c r="F85" s="37">
        <v>24</v>
      </c>
      <c r="G85" t="s">
        <v>143</v>
      </c>
      <c r="H85" s="2">
        <v>6</v>
      </c>
      <c r="I85">
        <v>83</v>
      </c>
      <c r="J85" t="s">
        <v>143</v>
      </c>
      <c r="K85" s="2">
        <v>6</v>
      </c>
      <c r="L85">
        <v>95</v>
      </c>
      <c r="M85" t="s">
        <v>143</v>
      </c>
      <c r="N85" s="2">
        <v>6</v>
      </c>
      <c r="O85">
        <v>100</v>
      </c>
      <c r="P85" t="s">
        <v>143</v>
      </c>
      <c r="Q85" s="2">
        <v>6</v>
      </c>
      <c r="R85">
        <v>100</v>
      </c>
      <c r="Y85" s="2"/>
      <c r="Z85" s="36"/>
      <c r="AA85" s="37"/>
    </row>
    <row r="86" spans="1:27" x14ac:dyDescent="0.25">
      <c r="A86" t="s">
        <v>143</v>
      </c>
      <c r="B86" s="2">
        <v>7</v>
      </c>
      <c r="C86" s="36">
        <v>10.5</v>
      </c>
      <c r="D86" t="s">
        <v>143</v>
      </c>
      <c r="E86" s="2">
        <v>7</v>
      </c>
      <c r="F86" s="37">
        <v>24</v>
      </c>
      <c r="G86" t="s">
        <v>143</v>
      </c>
      <c r="H86" s="2">
        <v>7</v>
      </c>
      <c r="I86">
        <v>79</v>
      </c>
      <c r="J86" t="s">
        <v>143</v>
      </c>
      <c r="K86" s="2">
        <v>7</v>
      </c>
      <c r="L86">
        <v>95</v>
      </c>
      <c r="M86" t="s">
        <v>143</v>
      </c>
      <c r="N86" s="2">
        <v>7</v>
      </c>
      <c r="O86">
        <v>97</v>
      </c>
      <c r="P86" t="s">
        <v>143</v>
      </c>
      <c r="Q86" s="2">
        <v>7</v>
      </c>
      <c r="R86">
        <v>97</v>
      </c>
      <c r="Y86" s="2"/>
      <c r="Z86" s="36"/>
      <c r="AA86" s="37"/>
    </row>
    <row r="87" spans="1:27" x14ac:dyDescent="0.25">
      <c r="A87" t="s">
        <v>143</v>
      </c>
      <c r="B87" s="2">
        <v>8</v>
      </c>
      <c r="C87" s="36">
        <v>9</v>
      </c>
      <c r="D87" t="s">
        <v>143</v>
      </c>
      <c r="E87" s="2">
        <v>8</v>
      </c>
      <c r="F87" s="37">
        <v>18</v>
      </c>
      <c r="G87" t="s">
        <v>143</v>
      </c>
      <c r="H87" s="2">
        <v>8</v>
      </c>
      <c r="I87">
        <v>39</v>
      </c>
      <c r="J87" t="s">
        <v>143</v>
      </c>
      <c r="K87" s="2">
        <v>8</v>
      </c>
      <c r="L87">
        <v>48</v>
      </c>
      <c r="M87" t="s">
        <v>143</v>
      </c>
      <c r="N87" s="2">
        <v>8</v>
      </c>
      <c r="O87">
        <v>57</v>
      </c>
      <c r="P87" t="s">
        <v>143</v>
      </c>
      <c r="Q87" s="2">
        <v>8</v>
      </c>
      <c r="R87">
        <v>57</v>
      </c>
      <c r="Y87" s="2"/>
      <c r="Z87" s="36"/>
      <c r="AA87" s="37"/>
    </row>
    <row r="88" spans="1:27" x14ac:dyDescent="0.25">
      <c r="A88" t="s">
        <v>143</v>
      </c>
      <c r="B88" s="2">
        <v>9</v>
      </c>
      <c r="C88" s="36">
        <v>7.9</v>
      </c>
      <c r="D88" t="s">
        <v>143</v>
      </c>
      <c r="E88" s="2">
        <v>9</v>
      </c>
      <c r="F88" s="37">
        <v>22</v>
      </c>
      <c r="G88" t="s">
        <v>143</v>
      </c>
      <c r="H88" s="2">
        <v>9</v>
      </c>
      <c r="I88">
        <v>60</v>
      </c>
      <c r="J88" t="s">
        <v>143</v>
      </c>
      <c r="K88" s="2">
        <v>9</v>
      </c>
      <c r="L88">
        <v>87</v>
      </c>
      <c r="M88" t="s">
        <v>143</v>
      </c>
      <c r="N88" s="2">
        <v>9</v>
      </c>
      <c r="O88">
        <v>92</v>
      </c>
      <c r="P88" t="s">
        <v>143</v>
      </c>
      <c r="Q88" s="2">
        <v>9</v>
      </c>
      <c r="R88">
        <v>92</v>
      </c>
      <c r="Y88" s="2"/>
      <c r="Z88" s="36"/>
      <c r="AA88" s="37"/>
    </row>
    <row r="89" spans="1:27" x14ac:dyDescent="0.25">
      <c r="A89" t="s">
        <v>143</v>
      </c>
      <c r="B89" s="2">
        <v>10</v>
      </c>
      <c r="C89" s="36">
        <v>9.5</v>
      </c>
      <c r="D89" t="s">
        <v>143</v>
      </c>
      <c r="E89" s="2">
        <v>10</v>
      </c>
      <c r="F89" s="37">
        <v>24</v>
      </c>
      <c r="G89" t="s">
        <v>143</v>
      </c>
      <c r="H89" s="2">
        <v>10</v>
      </c>
      <c r="I89">
        <v>82</v>
      </c>
      <c r="J89" t="s">
        <v>143</v>
      </c>
      <c r="K89" s="2">
        <v>10</v>
      </c>
      <c r="L89">
        <v>118</v>
      </c>
      <c r="M89" t="s">
        <v>143</v>
      </c>
      <c r="N89" s="2">
        <v>10</v>
      </c>
      <c r="O89">
        <v>118</v>
      </c>
      <c r="P89" t="s">
        <v>143</v>
      </c>
      <c r="Q89" s="2">
        <v>10</v>
      </c>
      <c r="R89">
        <v>121</v>
      </c>
      <c r="Y89" s="2"/>
      <c r="Z89" s="36"/>
      <c r="AA89" s="37"/>
    </row>
    <row r="90" spans="1:27" x14ac:dyDescent="0.25">
      <c r="A90" t="s">
        <v>143</v>
      </c>
      <c r="B90" s="2">
        <v>11</v>
      </c>
      <c r="C90" s="36">
        <v>8</v>
      </c>
      <c r="D90" t="s">
        <v>143</v>
      </c>
      <c r="E90" s="2">
        <v>11</v>
      </c>
      <c r="F90" s="37">
        <v>29</v>
      </c>
      <c r="G90" t="s">
        <v>143</v>
      </c>
      <c r="H90" s="2">
        <v>11</v>
      </c>
      <c r="I90">
        <v>90</v>
      </c>
      <c r="J90" t="s">
        <v>143</v>
      </c>
      <c r="K90" s="2">
        <v>11</v>
      </c>
      <c r="L90">
        <v>130</v>
      </c>
      <c r="M90" t="s">
        <v>143</v>
      </c>
      <c r="N90" s="2">
        <v>11</v>
      </c>
      <c r="O90">
        <v>132</v>
      </c>
      <c r="P90" t="s">
        <v>143</v>
      </c>
      <c r="Q90" s="2">
        <v>11</v>
      </c>
      <c r="R90">
        <v>133</v>
      </c>
      <c r="Y90" s="2"/>
      <c r="Z90" s="36"/>
      <c r="AA90" s="37"/>
    </row>
    <row r="91" spans="1:27" x14ac:dyDescent="0.25">
      <c r="A91" t="s">
        <v>143</v>
      </c>
      <c r="B91" s="2">
        <v>12</v>
      </c>
      <c r="C91" s="36">
        <v>9</v>
      </c>
      <c r="D91" t="s">
        <v>143</v>
      </c>
      <c r="E91" s="2">
        <v>12</v>
      </c>
      <c r="F91" s="37">
        <v>27</v>
      </c>
      <c r="G91" t="s">
        <v>143</v>
      </c>
      <c r="H91" s="2">
        <v>12</v>
      </c>
      <c r="I91">
        <v>96</v>
      </c>
      <c r="J91" t="s">
        <v>143</v>
      </c>
      <c r="K91" s="2">
        <v>12</v>
      </c>
      <c r="L91">
        <v>117</v>
      </c>
      <c r="M91" t="s">
        <v>143</v>
      </c>
      <c r="N91" s="2">
        <v>12</v>
      </c>
      <c r="O91">
        <v>120</v>
      </c>
      <c r="P91" t="s">
        <v>143</v>
      </c>
      <c r="Q91" s="2">
        <v>12</v>
      </c>
      <c r="R91">
        <v>120</v>
      </c>
      <c r="Y91" s="2"/>
      <c r="Z91" s="36"/>
      <c r="AA91" s="37"/>
    </row>
    <row r="92" spans="1:27" x14ac:dyDescent="0.25">
      <c r="A92" t="s">
        <v>143</v>
      </c>
      <c r="B92" s="2">
        <v>13</v>
      </c>
      <c r="C92" s="36">
        <v>10</v>
      </c>
      <c r="D92" t="s">
        <v>143</v>
      </c>
      <c r="E92" s="2">
        <v>13</v>
      </c>
      <c r="F92" s="37">
        <v>23</v>
      </c>
      <c r="G92" t="s">
        <v>143</v>
      </c>
      <c r="H92" s="2">
        <v>13</v>
      </c>
      <c r="I92">
        <v>87</v>
      </c>
      <c r="J92" t="s">
        <v>143</v>
      </c>
      <c r="K92" s="2">
        <v>13</v>
      </c>
      <c r="L92">
        <v>103</v>
      </c>
      <c r="M92" t="s">
        <v>143</v>
      </c>
      <c r="N92" s="2">
        <v>13</v>
      </c>
      <c r="O92">
        <v>108</v>
      </c>
      <c r="P92" t="s">
        <v>143</v>
      </c>
      <c r="Q92" s="2">
        <v>13</v>
      </c>
      <c r="R92">
        <v>108</v>
      </c>
      <c r="Y92" s="2"/>
      <c r="Z92" s="36"/>
      <c r="AA92" s="37"/>
    </row>
    <row r="93" spans="1:27" x14ac:dyDescent="0.25">
      <c r="A93" t="s">
        <v>144</v>
      </c>
      <c r="B93" s="4">
        <v>1</v>
      </c>
      <c r="C93" s="36">
        <v>6</v>
      </c>
      <c r="D93" t="s">
        <v>144</v>
      </c>
      <c r="E93" s="4">
        <v>1</v>
      </c>
      <c r="F93" s="37">
        <v>13.5</v>
      </c>
      <c r="G93" t="s">
        <v>144</v>
      </c>
      <c r="H93" s="4">
        <v>1</v>
      </c>
      <c r="I93">
        <v>19</v>
      </c>
      <c r="J93" t="s">
        <v>144</v>
      </c>
      <c r="K93" s="4">
        <v>1</v>
      </c>
      <c r="L93">
        <v>19</v>
      </c>
      <c r="M93" t="s">
        <v>144</v>
      </c>
      <c r="N93" s="4">
        <v>1</v>
      </c>
      <c r="O93">
        <v>23</v>
      </c>
      <c r="P93" t="s">
        <v>144</v>
      </c>
      <c r="Q93" s="4">
        <v>1</v>
      </c>
      <c r="R93">
        <v>25</v>
      </c>
      <c r="Y93" s="2"/>
      <c r="Z93" s="36"/>
      <c r="AA93" s="37"/>
    </row>
    <row r="94" spans="1:27" x14ac:dyDescent="0.25">
      <c r="A94" t="s">
        <v>144</v>
      </c>
      <c r="B94" s="4">
        <v>2</v>
      </c>
      <c r="C94" s="36">
        <v>4.5</v>
      </c>
      <c r="D94" t="s">
        <v>144</v>
      </c>
      <c r="E94" s="4">
        <v>2</v>
      </c>
      <c r="F94" s="37">
        <v>11</v>
      </c>
      <c r="G94" t="s">
        <v>144</v>
      </c>
      <c r="H94" s="4">
        <v>2</v>
      </c>
      <c r="I94">
        <v>20</v>
      </c>
      <c r="J94" t="s">
        <v>144</v>
      </c>
      <c r="K94" s="4">
        <v>2</v>
      </c>
      <c r="L94">
        <v>33</v>
      </c>
      <c r="M94" t="s">
        <v>144</v>
      </c>
      <c r="N94" s="4">
        <v>2</v>
      </c>
      <c r="O94">
        <v>42</v>
      </c>
      <c r="P94" t="s">
        <v>144</v>
      </c>
      <c r="Q94" s="4">
        <v>2</v>
      </c>
      <c r="R94">
        <v>42</v>
      </c>
    </row>
    <row r="95" spans="1:27" x14ac:dyDescent="0.25">
      <c r="A95" t="s">
        <v>144</v>
      </c>
      <c r="B95" s="2">
        <v>3</v>
      </c>
      <c r="C95" s="36">
        <v>9</v>
      </c>
      <c r="D95" t="s">
        <v>144</v>
      </c>
      <c r="E95" s="2">
        <v>3</v>
      </c>
      <c r="F95" s="37">
        <v>17</v>
      </c>
      <c r="G95" t="s">
        <v>144</v>
      </c>
      <c r="H95" s="2">
        <v>3</v>
      </c>
      <c r="I95">
        <v>23</v>
      </c>
      <c r="J95" t="s">
        <v>144</v>
      </c>
      <c r="K95" s="2">
        <v>3</v>
      </c>
      <c r="L95">
        <v>22</v>
      </c>
      <c r="M95" t="s">
        <v>144</v>
      </c>
      <c r="N95" s="2">
        <v>3</v>
      </c>
      <c r="O95">
        <v>22</v>
      </c>
      <c r="P95" t="s">
        <v>144</v>
      </c>
      <c r="Q95" s="2">
        <v>3</v>
      </c>
      <c r="R95">
        <v>29</v>
      </c>
    </row>
    <row r="96" spans="1:27" x14ac:dyDescent="0.25">
      <c r="A96" t="s">
        <v>144</v>
      </c>
      <c r="B96" s="2">
        <v>4</v>
      </c>
      <c r="C96" s="36">
        <v>7</v>
      </c>
      <c r="D96" t="s">
        <v>144</v>
      </c>
      <c r="E96" s="2">
        <v>4</v>
      </c>
      <c r="F96" s="37">
        <v>15</v>
      </c>
      <c r="G96" t="s">
        <v>144</v>
      </c>
      <c r="H96" s="2">
        <v>4</v>
      </c>
      <c r="I96">
        <v>46</v>
      </c>
      <c r="J96" t="s">
        <v>144</v>
      </c>
      <c r="K96" s="2">
        <v>4</v>
      </c>
      <c r="L96">
        <v>80</v>
      </c>
      <c r="M96" t="s">
        <v>144</v>
      </c>
      <c r="N96" s="2">
        <v>4</v>
      </c>
      <c r="O96">
        <v>84</v>
      </c>
      <c r="P96" t="s">
        <v>144</v>
      </c>
      <c r="Q96" s="2">
        <v>4</v>
      </c>
      <c r="R96">
        <v>84</v>
      </c>
    </row>
    <row r="97" spans="1:18" x14ac:dyDescent="0.25">
      <c r="A97" t="s">
        <v>144</v>
      </c>
      <c r="B97" s="2">
        <v>5</v>
      </c>
      <c r="C97" s="36">
        <v>5</v>
      </c>
      <c r="D97" t="s">
        <v>144</v>
      </c>
      <c r="E97" s="2">
        <v>5</v>
      </c>
      <c r="F97" s="37">
        <v>10</v>
      </c>
      <c r="G97" t="s">
        <v>144</v>
      </c>
      <c r="H97" s="2">
        <v>5</v>
      </c>
      <c r="I97">
        <v>26</v>
      </c>
      <c r="J97" t="s">
        <v>144</v>
      </c>
      <c r="K97" s="2">
        <v>5</v>
      </c>
      <c r="L97">
        <v>50</v>
      </c>
      <c r="M97" t="s">
        <v>144</v>
      </c>
      <c r="N97" s="2">
        <v>5</v>
      </c>
      <c r="O97">
        <v>60</v>
      </c>
      <c r="P97" t="s">
        <v>144</v>
      </c>
      <c r="Q97" s="2">
        <v>5</v>
      </c>
      <c r="R97">
        <v>60</v>
      </c>
    </row>
    <row r="98" spans="1:18" x14ac:dyDescent="0.25">
      <c r="A98" t="s">
        <v>144</v>
      </c>
      <c r="B98" s="2">
        <v>6</v>
      </c>
      <c r="C98" s="36">
        <v>7</v>
      </c>
      <c r="D98" t="s">
        <v>144</v>
      </c>
      <c r="E98" s="2">
        <v>6</v>
      </c>
      <c r="F98" s="37">
        <v>12</v>
      </c>
      <c r="G98" t="s">
        <v>144</v>
      </c>
      <c r="H98" s="2">
        <v>6</v>
      </c>
      <c r="I98">
        <v>28</v>
      </c>
      <c r="J98" t="s">
        <v>144</v>
      </c>
      <c r="K98" s="2">
        <v>6</v>
      </c>
      <c r="L98">
        <v>43</v>
      </c>
      <c r="M98" t="s">
        <v>144</v>
      </c>
      <c r="N98" s="2">
        <v>6</v>
      </c>
      <c r="O98">
        <v>49</v>
      </c>
      <c r="P98" t="s">
        <v>144</v>
      </c>
      <c r="Q98" s="2">
        <v>6</v>
      </c>
      <c r="R98">
        <v>51</v>
      </c>
    </row>
    <row r="99" spans="1:18" x14ac:dyDescent="0.25">
      <c r="A99" t="s">
        <v>144</v>
      </c>
      <c r="B99" s="2">
        <v>7</v>
      </c>
      <c r="C99" s="36">
        <v>6</v>
      </c>
      <c r="D99" t="s">
        <v>144</v>
      </c>
      <c r="E99" s="2">
        <v>7</v>
      </c>
      <c r="F99" s="37">
        <v>11</v>
      </c>
      <c r="G99" t="s">
        <v>144</v>
      </c>
      <c r="H99" s="2">
        <v>7</v>
      </c>
      <c r="I99">
        <v>24</v>
      </c>
      <c r="J99" t="s">
        <v>144</v>
      </c>
      <c r="K99" s="2">
        <v>7</v>
      </c>
      <c r="L99">
        <v>37</v>
      </c>
      <c r="M99" t="s">
        <v>144</v>
      </c>
      <c r="N99" s="2">
        <v>7</v>
      </c>
      <c r="O99">
        <v>41</v>
      </c>
      <c r="P99" t="s">
        <v>144</v>
      </c>
      <c r="Q99" s="2">
        <v>7</v>
      </c>
      <c r="R99">
        <v>42</v>
      </c>
    </row>
    <row r="100" spans="1:18" x14ac:dyDescent="0.25">
      <c r="A100" t="s">
        <v>144</v>
      </c>
      <c r="B100" s="2">
        <v>8</v>
      </c>
      <c r="C100" s="36">
        <v>8.5</v>
      </c>
      <c r="D100" t="s">
        <v>144</v>
      </c>
      <c r="E100" s="2">
        <v>8</v>
      </c>
      <c r="F100" s="37">
        <v>12</v>
      </c>
      <c r="G100" t="s">
        <v>144</v>
      </c>
      <c r="H100" s="2">
        <v>8</v>
      </c>
      <c r="I100">
        <v>20</v>
      </c>
      <c r="J100" t="s">
        <v>144</v>
      </c>
      <c r="K100" s="2">
        <v>8</v>
      </c>
      <c r="L100">
        <v>33</v>
      </c>
      <c r="M100" t="s">
        <v>144</v>
      </c>
      <c r="N100" s="2">
        <v>8</v>
      </c>
      <c r="O100">
        <v>40</v>
      </c>
      <c r="P100" t="s">
        <v>144</v>
      </c>
      <c r="Q100" s="2">
        <v>8</v>
      </c>
      <c r="R100">
        <v>41</v>
      </c>
    </row>
    <row r="101" spans="1:18" x14ac:dyDescent="0.25">
      <c r="A101" t="s">
        <v>144</v>
      </c>
      <c r="B101" s="2">
        <v>9</v>
      </c>
      <c r="C101" s="36">
        <v>10</v>
      </c>
      <c r="D101" t="s">
        <v>144</v>
      </c>
      <c r="E101" s="2">
        <v>9</v>
      </c>
      <c r="F101" s="37">
        <v>16</v>
      </c>
      <c r="G101" t="s">
        <v>144</v>
      </c>
      <c r="H101" s="2">
        <v>9</v>
      </c>
      <c r="I101">
        <v>44</v>
      </c>
      <c r="J101" t="s">
        <v>144</v>
      </c>
      <c r="K101" s="2">
        <v>9</v>
      </c>
      <c r="L101">
        <v>82</v>
      </c>
      <c r="M101" t="s">
        <v>144</v>
      </c>
      <c r="N101" s="2">
        <v>9</v>
      </c>
      <c r="O101">
        <v>86</v>
      </c>
      <c r="P101" t="s">
        <v>144</v>
      </c>
      <c r="Q101" s="2">
        <v>9</v>
      </c>
      <c r="R101">
        <v>86</v>
      </c>
    </row>
    <row r="102" spans="1:18" x14ac:dyDescent="0.25">
      <c r="A102" t="s">
        <v>144</v>
      </c>
      <c r="B102" s="2">
        <v>10</v>
      </c>
      <c r="C102" s="36">
        <v>6.5</v>
      </c>
      <c r="D102" t="s">
        <v>144</v>
      </c>
      <c r="E102" s="2">
        <v>10</v>
      </c>
      <c r="F102" s="37">
        <v>14.5</v>
      </c>
      <c r="G102" t="s">
        <v>144</v>
      </c>
      <c r="H102" s="2">
        <v>10</v>
      </c>
      <c r="I102">
        <v>24</v>
      </c>
      <c r="J102" t="s">
        <v>144</v>
      </c>
      <c r="K102" s="2">
        <v>10</v>
      </c>
      <c r="L102">
        <v>39</v>
      </c>
      <c r="M102" t="s">
        <v>144</v>
      </c>
      <c r="N102" s="2">
        <v>10</v>
      </c>
      <c r="O102">
        <v>41</v>
      </c>
      <c r="P102" t="s">
        <v>144</v>
      </c>
      <c r="Q102" s="2">
        <v>10</v>
      </c>
      <c r="R102">
        <v>42</v>
      </c>
    </row>
    <row r="103" spans="1:18" x14ac:dyDescent="0.25">
      <c r="A103" t="s">
        <v>144</v>
      </c>
      <c r="B103" s="2">
        <v>11</v>
      </c>
      <c r="C103" s="36">
        <v>6.5</v>
      </c>
      <c r="D103" t="s">
        <v>144</v>
      </c>
      <c r="E103" s="2">
        <v>11</v>
      </c>
      <c r="F103" s="37">
        <v>14</v>
      </c>
      <c r="G103" t="s">
        <v>144</v>
      </c>
      <c r="H103" s="2">
        <v>11</v>
      </c>
      <c r="I103">
        <v>45</v>
      </c>
      <c r="J103" t="s">
        <v>144</v>
      </c>
      <c r="K103" s="2">
        <v>11</v>
      </c>
      <c r="L103">
        <v>75</v>
      </c>
      <c r="M103" t="s">
        <v>144</v>
      </c>
      <c r="N103" s="2">
        <v>11</v>
      </c>
      <c r="O103">
        <v>77</v>
      </c>
      <c r="P103" t="s">
        <v>144</v>
      </c>
      <c r="Q103" s="2">
        <v>11</v>
      </c>
      <c r="R103">
        <v>77</v>
      </c>
    </row>
    <row r="104" spans="1:18" x14ac:dyDescent="0.25">
      <c r="A104" t="s">
        <v>144</v>
      </c>
      <c r="B104" s="2">
        <v>12</v>
      </c>
      <c r="C104" s="36">
        <v>6</v>
      </c>
      <c r="D104" t="s">
        <v>144</v>
      </c>
      <c r="E104" s="2">
        <v>12</v>
      </c>
      <c r="F104" s="37">
        <v>12</v>
      </c>
      <c r="G104" t="s">
        <v>144</v>
      </c>
      <c r="H104" s="2">
        <v>12</v>
      </c>
      <c r="I104">
        <v>31</v>
      </c>
      <c r="J104" t="s">
        <v>144</v>
      </c>
      <c r="K104" s="2">
        <v>12</v>
      </c>
      <c r="L104">
        <v>60</v>
      </c>
      <c r="M104" t="s">
        <v>144</v>
      </c>
      <c r="N104" s="2">
        <v>12</v>
      </c>
      <c r="O104">
        <v>68</v>
      </c>
      <c r="P104" t="s">
        <v>144</v>
      </c>
      <c r="Q104" s="2">
        <v>12</v>
      </c>
      <c r="R104">
        <v>69</v>
      </c>
    </row>
    <row r="105" spans="1:18" x14ac:dyDescent="0.25">
      <c r="A105" t="s">
        <v>144</v>
      </c>
      <c r="B105" s="2">
        <v>13</v>
      </c>
      <c r="C105" s="36">
        <v>5.5</v>
      </c>
      <c r="D105" t="s">
        <v>144</v>
      </c>
      <c r="E105" s="2">
        <v>13</v>
      </c>
      <c r="F105" s="37">
        <v>12</v>
      </c>
      <c r="G105" t="s">
        <v>144</v>
      </c>
      <c r="H105" s="2">
        <v>13</v>
      </c>
      <c r="I105">
        <v>32</v>
      </c>
      <c r="J105" t="s">
        <v>144</v>
      </c>
      <c r="K105" s="2">
        <v>13</v>
      </c>
      <c r="L105">
        <v>67</v>
      </c>
      <c r="M105" t="s">
        <v>144</v>
      </c>
      <c r="N105" s="2">
        <v>13</v>
      </c>
      <c r="O105">
        <v>77</v>
      </c>
      <c r="P105" t="s">
        <v>144</v>
      </c>
      <c r="Q105" s="2">
        <v>13</v>
      </c>
      <c r="R105">
        <v>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8"/>
  <sheetViews>
    <sheetView zoomScale="70" zoomScaleNormal="70" workbookViewId="0">
      <selection activeCell="A12" sqref="A12:U24"/>
    </sheetView>
  </sheetViews>
  <sheetFormatPr defaultRowHeight="15" x14ac:dyDescent="0.25"/>
  <cols>
    <col min="1" max="1" width="12.42578125" bestFit="1" customWidth="1"/>
    <col min="2" max="4" width="10.7109375" bestFit="1" customWidth="1"/>
    <col min="6" max="7" width="10.7109375" bestFit="1" customWidth="1"/>
  </cols>
  <sheetData>
    <row r="1" spans="1:32" x14ac:dyDescent="0.25">
      <c r="A1" s="4"/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20</v>
      </c>
      <c r="M1" s="4" t="s">
        <v>21</v>
      </c>
      <c r="N1" s="2" t="s">
        <v>22</v>
      </c>
      <c r="O1" s="2"/>
      <c r="P1" s="4" t="s">
        <v>10</v>
      </c>
      <c r="Q1" s="4" t="s">
        <v>11</v>
      </c>
      <c r="R1" s="4" t="s">
        <v>12</v>
      </c>
      <c r="S1" s="4" t="s">
        <v>13</v>
      </c>
      <c r="T1" s="4" t="s">
        <v>14</v>
      </c>
      <c r="U1" s="4" t="s">
        <v>15</v>
      </c>
      <c r="V1" s="4" t="s">
        <v>16</v>
      </c>
      <c r="W1" s="4" t="s">
        <v>17</v>
      </c>
      <c r="X1" s="4" t="s">
        <v>18</v>
      </c>
      <c r="Y1" s="4" t="s">
        <v>19</v>
      </c>
      <c r="Z1" s="2" t="s">
        <v>23</v>
      </c>
      <c r="AA1" s="2" t="s">
        <v>24</v>
      </c>
      <c r="AB1" s="2" t="s">
        <v>25</v>
      </c>
      <c r="AC1" s="4"/>
      <c r="AD1" s="4"/>
      <c r="AE1" s="4"/>
      <c r="AF1" s="4"/>
    </row>
    <row r="2" spans="1:32" x14ac:dyDescent="0.25">
      <c r="A2" s="5">
        <v>44760</v>
      </c>
      <c r="B2" s="4">
        <v>8.6</v>
      </c>
      <c r="C2" s="4">
        <v>6</v>
      </c>
      <c r="D2" s="4">
        <v>9</v>
      </c>
      <c r="E2" s="4">
        <v>9</v>
      </c>
      <c r="F2" s="4">
        <v>8.5</v>
      </c>
      <c r="G2" s="4">
        <v>9.5</v>
      </c>
      <c r="H2" s="4">
        <v>10</v>
      </c>
      <c r="I2" s="4">
        <v>9</v>
      </c>
      <c r="J2" s="4">
        <v>7.9</v>
      </c>
      <c r="K2" s="4">
        <v>9</v>
      </c>
      <c r="L2" s="4">
        <v>8.5</v>
      </c>
      <c r="M2" s="4">
        <v>9</v>
      </c>
      <c r="N2" s="4">
        <v>7</v>
      </c>
      <c r="O2" s="4"/>
      <c r="P2" s="4">
        <v>9</v>
      </c>
      <c r="Q2" s="4">
        <v>8.3000000000000007</v>
      </c>
      <c r="R2" s="4">
        <v>11</v>
      </c>
      <c r="S2" s="4">
        <v>5.5</v>
      </c>
      <c r="T2" s="4">
        <v>8</v>
      </c>
      <c r="U2" s="4">
        <v>6</v>
      </c>
      <c r="V2" s="4">
        <v>9.4</v>
      </c>
      <c r="W2" s="4">
        <v>9.5</v>
      </c>
      <c r="X2" s="4">
        <v>9.5</v>
      </c>
      <c r="Y2" s="4">
        <v>11</v>
      </c>
      <c r="Z2" s="4">
        <v>6.5</v>
      </c>
      <c r="AA2" s="4">
        <v>10.5</v>
      </c>
      <c r="AB2" s="4">
        <v>9</v>
      </c>
      <c r="AC2" s="4"/>
      <c r="AD2" s="4"/>
      <c r="AE2" s="4"/>
      <c r="AF2" s="4"/>
    </row>
    <row r="3" spans="1:32" x14ac:dyDescent="0.25">
      <c r="A3" s="5">
        <v>44774</v>
      </c>
      <c r="B3" s="4">
        <v>40.5</v>
      </c>
      <c r="C3" s="4">
        <v>19.100000000000001</v>
      </c>
      <c r="D3" s="4">
        <v>22.8</v>
      </c>
      <c r="E3" s="4">
        <v>22</v>
      </c>
      <c r="F3" s="4">
        <v>20.6</v>
      </c>
      <c r="G3" s="4">
        <v>22</v>
      </c>
      <c r="H3" s="4">
        <v>23.5</v>
      </c>
      <c r="I3" s="4">
        <v>20.6</v>
      </c>
      <c r="J3" s="4">
        <v>19.5</v>
      </c>
      <c r="K3" s="4">
        <v>23.5</v>
      </c>
      <c r="L3" s="4">
        <v>26.9</v>
      </c>
      <c r="M3" s="4">
        <v>19.5</v>
      </c>
      <c r="N3" s="4">
        <v>20</v>
      </c>
      <c r="O3" s="4"/>
      <c r="P3" s="4">
        <v>16.399999999999999</v>
      </c>
      <c r="Q3" s="4">
        <v>15.6</v>
      </c>
      <c r="R3" s="4">
        <v>19.3</v>
      </c>
      <c r="S3" s="4">
        <v>23.9</v>
      </c>
      <c r="T3" s="4">
        <v>14.9</v>
      </c>
      <c r="U3" s="4">
        <v>15.3</v>
      </c>
      <c r="V3" s="4">
        <v>19.5</v>
      </c>
      <c r="W3" s="4">
        <v>18</v>
      </c>
      <c r="X3" s="4">
        <v>18.100000000000001</v>
      </c>
      <c r="Y3" s="4">
        <v>29.5</v>
      </c>
      <c r="Z3" s="4">
        <v>12</v>
      </c>
      <c r="AA3" s="4">
        <v>17.5</v>
      </c>
      <c r="AB3" s="4">
        <v>16.3</v>
      </c>
      <c r="AC3" s="4"/>
      <c r="AD3" s="4"/>
      <c r="AE3" s="4"/>
      <c r="AF3" s="4"/>
    </row>
    <row r="4" spans="1:32" x14ac:dyDescent="0.25">
      <c r="A4" s="5">
        <v>44788</v>
      </c>
      <c r="B4" s="4">
        <v>89</v>
      </c>
      <c r="C4" s="4">
        <v>51</v>
      </c>
      <c r="D4" s="4">
        <v>77.400000000000006</v>
      </c>
      <c r="E4" s="4">
        <v>64.2</v>
      </c>
      <c r="F4" s="4">
        <v>49</v>
      </c>
      <c r="G4" s="4">
        <v>63</v>
      </c>
      <c r="H4" s="4">
        <v>52</v>
      </c>
      <c r="I4" s="4">
        <v>50</v>
      </c>
      <c r="J4" s="4">
        <v>59.7</v>
      </c>
      <c r="K4" s="4">
        <v>66.599999999999994</v>
      </c>
      <c r="L4" s="4">
        <v>52.8</v>
      </c>
      <c r="M4" s="4">
        <v>40.299999999999997</v>
      </c>
      <c r="N4" s="4">
        <v>44.9</v>
      </c>
      <c r="O4" s="4"/>
      <c r="P4" s="4">
        <v>25</v>
      </c>
      <c r="Q4" s="4">
        <v>28</v>
      </c>
      <c r="R4" s="4">
        <v>37.1</v>
      </c>
      <c r="S4" s="4">
        <v>33</v>
      </c>
      <c r="T4" s="4">
        <v>27</v>
      </c>
      <c r="U4" s="4">
        <v>32</v>
      </c>
      <c r="V4" s="4">
        <v>34.5</v>
      </c>
      <c r="W4" s="4">
        <v>33</v>
      </c>
      <c r="X4" s="4">
        <v>30</v>
      </c>
      <c r="Y4" s="4">
        <v>69.2</v>
      </c>
      <c r="Z4" s="4">
        <v>17.399999999999999</v>
      </c>
      <c r="AA4" s="4">
        <v>31.5</v>
      </c>
      <c r="AB4" s="4">
        <v>24.8</v>
      </c>
      <c r="AC4" s="4"/>
      <c r="AD4" s="4"/>
      <c r="AE4" s="4"/>
      <c r="AF4" s="4"/>
    </row>
    <row r="5" spans="1:32" x14ac:dyDescent="0.25">
      <c r="A5" s="5">
        <v>44802</v>
      </c>
      <c r="B5" s="2">
        <v>90</v>
      </c>
      <c r="C5" s="2">
        <v>92.5</v>
      </c>
      <c r="D5" s="2">
        <v>88.8</v>
      </c>
      <c r="E5" s="2">
        <v>76</v>
      </c>
      <c r="F5" s="2">
        <v>74</v>
      </c>
      <c r="G5" s="2">
        <v>101</v>
      </c>
      <c r="H5" s="2">
        <v>69</v>
      </c>
      <c r="I5" s="2">
        <v>79</v>
      </c>
      <c r="J5" s="2">
        <v>74.099999999999994</v>
      </c>
      <c r="K5" s="2">
        <v>84</v>
      </c>
      <c r="L5" s="2">
        <v>71</v>
      </c>
      <c r="M5" s="2">
        <v>59</v>
      </c>
      <c r="N5" s="2">
        <v>59.5</v>
      </c>
      <c r="O5" s="4"/>
      <c r="P5" s="2">
        <v>30.2</v>
      </c>
      <c r="Q5" s="2">
        <v>33.5</v>
      </c>
      <c r="R5" s="2">
        <v>38.5</v>
      </c>
      <c r="S5" s="2">
        <v>50</v>
      </c>
      <c r="T5" s="2">
        <v>33</v>
      </c>
      <c r="U5" s="2">
        <v>49</v>
      </c>
      <c r="V5" s="2">
        <v>39</v>
      </c>
      <c r="W5" s="2">
        <v>40.200000000000003</v>
      </c>
      <c r="X5" s="2">
        <v>35.5</v>
      </c>
      <c r="Y5" s="2">
        <v>71</v>
      </c>
      <c r="Z5" s="2">
        <v>23</v>
      </c>
      <c r="AA5" s="2">
        <v>43</v>
      </c>
      <c r="AB5" s="2">
        <v>30</v>
      </c>
      <c r="AC5" s="4"/>
      <c r="AD5" s="4"/>
      <c r="AE5" s="4"/>
      <c r="AF5" s="4"/>
    </row>
    <row r="6" spans="1:32" x14ac:dyDescent="0.25">
      <c r="A6" s="5">
        <v>44816</v>
      </c>
      <c r="B6" s="2">
        <v>90.5</v>
      </c>
      <c r="C6" s="2">
        <v>102.3</v>
      </c>
      <c r="D6" s="2">
        <v>90.5</v>
      </c>
      <c r="E6" s="2">
        <v>80</v>
      </c>
      <c r="F6" s="2">
        <v>75</v>
      </c>
      <c r="G6" s="2">
        <v>101.3</v>
      </c>
      <c r="H6" s="2">
        <v>73</v>
      </c>
      <c r="I6" s="2">
        <v>84</v>
      </c>
      <c r="J6" s="2">
        <v>77</v>
      </c>
      <c r="K6" s="2">
        <v>85</v>
      </c>
      <c r="L6" s="2">
        <v>80</v>
      </c>
      <c r="M6" s="2">
        <v>60.5</v>
      </c>
      <c r="N6" s="2">
        <v>60.5</v>
      </c>
      <c r="O6" s="4"/>
      <c r="P6" s="2">
        <v>30.5</v>
      </c>
      <c r="Q6" s="2">
        <v>34</v>
      </c>
      <c r="R6" s="2">
        <v>39.5</v>
      </c>
      <c r="S6" s="2">
        <v>51</v>
      </c>
      <c r="T6" s="2">
        <v>33.5</v>
      </c>
      <c r="U6" s="2">
        <v>49.5</v>
      </c>
      <c r="V6" s="2">
        <v>41</v>
      </c>
      <c r="W6" s="2">
        <v>41</v>
      </c>
      <c r="X6" s="2">
        <v>36.5</v>
      </c>
      <c r="Y6" s="2">
        <v>72</v>
      </c>
      <c r="Z6" s="2">
        <v>23.5</v>
      </c>
      <c r="AA6" s="2">
        <v>49</v>
      </c>
      <c r="AB6" s="2">
        <v>32</v>
      </c>
      <c r="AC6" s="4"/>
      <c r="AD6" s="4"/>
      <c r="AE6" s="4"/>
      <c r="AF6" s="4"/>
    </row>
    <row r="7" spans="1:32" x14ac:dyDescent="0.25">
      <c r="A7" s="32">
        <v>44830</v>
      </c>
      <c r="B7" s="2">
        <v>91</v>
      </c>
      <c r="C7" s="2">
        <v>102.4</v>
      </c>
      <c r="D7" s="2">
        <v>90.5</v>
      </c>
      <c r="E7" s="2">
        <v>80.5</v>
      </c>
      <c r="F7" s="2">
        <v>75.5</v>
      </c>
      <c r="G7" s="2">
        <v>101.3</v>
      </c>
      <c r="H7" s="2">
        <v>73.5</v>
      </c>
      <c r="I7" s="2">
        <v>86.5</v>
      </c>
      <c r="J7" s="2">
        <v>77</v>
      </c>
      <c r="K7" s="2">
        <v>85</v>
      </c>
      <c r="L7" s="2">
        <v>80</v>
      </c>
      <c r="M7" s="2">
        <v>60.5</v>
      </c>
      <c r="N7" s="2">
        <v>60.5</v>
      </c>
      <c r="O7" s="4"/>
      <c r="P7" s="2">
        <v>30.5</v>
      </c>
      <c r="Q7" s="2">
        <v>34.5</v>
      </c>
      <c r="R7" s="2">
        <v>40</v>
      </c>
      <c r="S7" s="2">
        <v>51</v>
      </c>
      <c r="T7" s="2">
        <v>34</v>
      </c>
      <c r="U7" s="2">
        <v>50</v>
      </c>
      <c r="V7" s="2">
        <v>41</v>
      </c>
      <c r="W7" s="2">
        <v>41</v>
      </c>
      <c r="X7" s="2">
        <v>37</v>
      </c>
      <c r="Y7" s="2">
        <v>73</v>
      </c>
      <c r="Z7" s="2">
        <v>24</v>
      </c>
      <c r="AA7" s="2">
        <v>49</v>
      </c>
      <c r="AB7" s="2">
        <v>32</v>
      </c>
      <c r="AC7" s="4"/>
      <c r="AD7" s="4"/>
      <c r="AE7" s="4"/>
      <c r="AF7" s="4"/>
    </row>
    <row r="8" spans="1:32" x14ac:dyDescent="0.25">
      <c r="A8" s="5">
        <v>44844</v>
      </c>
      <c r="B8" s="2">
        <v>91</v>
      </c>
      <c r="C8" s="2">
        <v>102.4</v>
      </c>
      <c r="D8" s="2">
        <v>90.5</v>
      </c>
      <c r="E8" s="2">
        <v>80.5</v>
      </c>
      <c r="F8" s="2">
        <v>75.5</v>
      </c>
      <c r="G8" s="2">
        <v>101.3</v>
      </c>
      <c r="H8" s="2">
        <v>73.5</v>
      </c>
      <c r="I8" s="2">
        <v>86.5</v>
      </c>
      <c r="J8" s="2">
        <v>77</v>
      </c>
      <c r="K8" s="2">
        <v>85</v>
      </c>
      <c r="L8" s="2">
        <v>80</v>
      </c>
      <c r="M8" s="2">
        <v>60.5</v>
      </c>
      <c r="N8" s="2">
        <v>60.5</v>
      </c>
      <c r="O8" s="4"/>
      <c r="P8" s="2">
        <v>30.5</v>
      </c>
      <c r="Q8" s="2">
        <v>34.5</v>
      </c>
      <c r="R8" s="2">
        <v>40</v>
      </c>
      <c r="S8" s="2">
        <v>51</v>
      </c>
      <c r="T8" s="2">
        <v>34</v>
      </c>
      <c r="U8" s="2">
        <v>50</v>
      </c>
      <c r="V8" s="2">
        <v>41</v>
      </c>
      <c r="W8" s="2">
        <v>41</v>
      </c>
      <c r="X8" s="2">
        <v>37</v>
      </c>
      <c r="Y8" s="2">
        <v>73</v>
      </c>
      <c r="Z8" s="2">
        <v>24</v>
      </c>
      <c r="AA8" s="2">
        <v>49</v>
      </c>
      <c r="AB8" s="2">
        <v>32</v>
      </c>
      <c r="AC8" s="4"/>
      <c r="AD8" s="4"/>
      <c r="AE8" s="4"/>
      <c r="AF8" s="4"/>
    </row>
    <row r="9" spans="1:32" x14ac:dyDescent="0.25">
      <c r="A9" s="4"/>
      <c r="B9" s="4"/>
      <c r="C9" s="4"/>
      <c r="D9" s="4"/>
      <c r="E9" s="4"/>
      <c r="F9" s="4"/>
      <c r="G9" s="4"/>
      <c r="H9" s="4"/>
      <c r="I9" s="2"/>
      <c r="J9" s="4"/>
      <c r="K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</row>
    <row r="10" spans="1:32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</row>
    <row r="11" spans="1:32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2" spans="1:32" x14ac:dyDescent="0.25">
      <c r="A12" t="s">
        <v>139</v>
      </c>
      <c r="B12" s="4">
        <v>1</v>
      </c>
      <c r="C12" s="4">
        <v>8.6</v>
      </c>
      <c r="D12" s="4">
        <v>40.5</v>
      </c>
      <c r="E12" s="4">
        <v>89</v>
      </c>
      <c r="F12" s="2">
        <v>90</v>
      </c>
      <c r="G12" s="2">
        <v>90.5</v>
      </c>
      <c r="H12" s="2">
        <v>91</v>
      </c>
      <c r="I12" s="4"/>
      <c r="J12" s="4"/>
      <c r="K12" s="4"/>
      <c r="L12" s="4"/>
      <c r="M12" s="4"/>
      <c r="N12" s="4" t="s">
        <v>140</v>
      </c>
      <c r="O12" s="4">
        <v>1</v>
      </c>
      <c r="P12" s="4">
        <v>9</v>
      </c>
      <c r="Q12" s="4">
        <v>16.399999999999999</v>
      </c>
      <c r="R12" s="4">
        <v>25</v>
      </c>
      <c r="S12" s="2">
        <v>30.2</v>
      </c>
      <c r="T12" s="2">
        <v>30.5</v>
      </c>
      <c r="U12" s="2">
        <v>30.5</v>
      </c>
      <c r="V12" s="2"/>
      <c r="W12" s="4"/>
      <c r="X12" s="4"/>
      <c r="Y12" s="4"/>
      <c r="Z12" s="4"/>
      <c r="AA12" s="4"/>
      <c r="AB12" s="4"/>
      <c r="AC12" s="4"/>
      <c r="AD12" s="4"/>
      <c r="AE12" s="4"/>
      <c r="AF12" s="4"/>
    </row>
    <row r="13" spans="1:32" x14ac:dyDescent="0.25">
      <c r="A13" t="s">
        <v>139</v>
      </c>
      <c r="B13" s="4">
        <v>2</v>
      </c>
      <c r="C13" s="4">
        <v>6</v>
      </c>
      <c r="D13" s="4">
        <v>19.100000000000001</v>
      </c>
      <c r="E13" s="4">
        <v>51</v>
      </c>
      <c r="F13" s="2">
        <v>92.5</v>
      </c>
      <c r="G13" s="2">
        <v>102.3</v>
      </c>
      <c r="H13" s="2">
        <v>102.4</v>
      </c>
      <c r="I13" s="4"/>
      <c r="J13" s="4"/>
      <c r="K13" s="4"/>
      <c r="L13" s="4"/>
      <c r="M13" s="4"/>
      <c r="N13" s="4" t="s">
        <v>140</v>
      </c>
      <c r="O13" s="4">
        <v>2</v>
      </c>
      <c r="P13" s="4">
        <v>8.3000000000000007</v>
      </c>
      <c r="Q13" s="4">
        <v>15.6</v>
      </c>
      <c r="R13" s="4">
        <v>28</v>
      </c>
      <c r="S13" s="2">
        <v>33.5</v>
      </c>
      <c r="T13" s="2">
        <v>34</v>
      </c>
      <c r="U13" s="2">
        <v>34.5</v>
      </c>
      <c r="V13" s="2"/>
      <c r="W13" s="4"/>
      <c r="X13" s="4"/>
      <c r="Y13" s="4"/>
      <c r="Z13" s="4"/>
      <c r="AA13" s="4"/>
      <c r="AB13" s="4"/>
      <c r="AC13" s="4"/>
      <c r="AD13" s="4"/>
      <c r="AE13" s="4"/>
      <c r="AF13" s="4"/>
    </row>
    <row r="14" spans="1:32" x14ac:dyDescent="0.25">
      <c r="A14" t="s">
        <v>139</v>
      </c>
      <c r="B14" s="2">
        <v>3</v>
      </c>
      <c r="C14" s="4">
        <v>9</v>
      </c>
      <c r="D14" s="4">
        <v>22.8</v>
      </c>
      <c r="E14" s="4">
        <v>77.400000000000006</v>
      </c>
      <c r="F14" s="2">
        <v>88.8</v>
      </c>
      <c r="G14" s="2">
        <v>90.5</v>
      </c>
      <c r="H14" s="2">
        <v>90.5</v>
      </c>
      <c r="I14" s="4"/>
      <c r="J14" s="4"/>
      <c r="K14" s="4"/>
      <c r="L14" s="4"/>
      <c r="M14" s="4"/>
      <c r="N14" s="4" t="s">
        <v>140</v>
      </c>
      <c r="O14" s="2">
        <v>3</v>
      </c>
      <c r="P14" s="4">
        <v>11</v>
      </c>
      <c r="Q14" s="4">
        <v>19.3</v>
      </c>
      <c r="R14" s="4">
        <v>37.1</v>
      </c>
      <c r="S14" s="2">
        <v>38.5</v>
      </c>
      <c r="T14" s="2">
        <v>39.5</v>
      </c>
      <c r="U14" s="2">
        <v>40</v>
      </c>
      <c r="V14" s="2"/>
      <c r="W14" s="4"/>
      <c r="X14" s="4"/>
      <c r="Y14" s="4"/>
      <c r="Z14" s="4"/>
      <c r="AA14" s="4"/>
      <c r="AB14" s="4"/>
      <c r="AC14" s="4"/>
      <c r="AD14" s="4"/>
      <c r="AE14" s="4"/>
      <c r="AF14" s="4"/>
    </row>
    <row r="15" spans="1:32" x14ac:dyDescent="0.25">
      <c r="A15" t="s">
        <v>139</v>
      </c>
      <c r="B15" s="2">
        <v>4</v>
      </c>
      <c r="C15" s="4">
        <v>9</v>
      </c>
      <c r="D15" s="4">
        <v>22</v>
      </c>
      <c r="E15" s="4">
        <v>64.2</v>
      </c>
      <c r="F15" s="2">
        <v>76</v>
      </c>
      <c r="G15" s="2">
        <v>80</v>
      </c>
      <c r="H15" s="2">
        <v>80.5</v>
      </c>
      <c r="I15" s="4"/>
      <c r="J15" s="4"/>
      <c r="K15" s="4"/>
      <c r="L15" s="4"/>
      <c r="M15" s="4"/>
      <c r="N15" s="2" t="s">
        <v>140</v>
      </c>
      <c r="O15" s="2">
        <v>4</v>
      </c>
      <c r="P15" s="4">
        <v>5.5</v>
      </c>
      <c r="Q15" s="4">
        <v>23.9</v>
      </c>
      <c r="R15" s="4">
        <v>33</v>
      </c>
      <c r="S15" s="2">
        <v>50</v>
      </c>
      <c r="T15" s="2">
        <v>51</v>
      </c>
      <c r="U15" s="2">
        <v>51</v>
      </c>
      <c r="V15" s="2"/>
      <c r="W15" s="4"/>
      <c r="X15" s="4"/>
      <c r="Y15" s="4"/>
      <c r="Z15" s="4"/>
      <c r="AA15" s="4"/>
      <c r="AB15" s="4"/>
      <c r="AC15" s="4"/>
      <c r="AD15" s="4"/>
      <c r="AE15" s="4"/>
      <c r="AF15" s="4"/>
    </row>
    <row r="16" spans="1:32" x14ac:dyDescent="0.25">
      <c r="A16" t="s">
        <v>139</v>
      </c>
      <c r="B16" s="2">
        <v>5</v>
      </c>
      <c r="C16" s="4">
        <v>8.5</v>
      </c>
      <c r="D16" s="4">
        <v>20.6</v>
      </c>
      <c r="E16" s="4">
        <v>49</v>
      </c>
      <c r="F16" s="2">
        <v>74</v>
      </c>
      <c r="G16" s="2">
        <v>75</v>
      </c>
      <c r="H16" s="2">
        <v>75.5</v>
      </c>
      <c r="I16" s="4"/>
      <c r="J16" s="4"/>
      <c r="K16" s="4"/>
      <c r="L16" s="4"/>
      <c r="M16" s="4"/>
      <c r="N16" s="2" t="s">
        <v>140</v>
      </c>
      <c r="O16" s="2">
        <v>5</v>
      </c>
      <c r="P16" s="4">
        <v>8</v>
      </c>
      <c r="Q16" s="4">
        <v>14.9</v>
      </c>
      <c r="R16" s="4">
        <v>27</v>
      </c>
      <c r="S16" s="2">
        <v>33</v>
      </c>
      <c r="T16" s="2">
        <v>33.5</v>
      </c>
      <c r="U16" s="2">
        <v>34</v>
      </c>
      <c r="V16" s="2"/>
      <c r="W16" s="4"/>
      <c r="X16" s="4"/>
      <c r="Y16" s="4"/>
      <c r="Z16" s="4"/>
      <c r="AA16" s="4"/>
      <c r="AB16" s="4"/>
      <c r="AC16" s="4"/>
      <c r="AD16" s="4"/>
      <c r="AE16" s="4"/>
      <c r="AF16" s="4"/>
    </row>
    <row r="17" spans="1:32" x14ac:dyDescent="0.25">
      <c r="A17" t="s">
        <v>139</v>
      </c>
      <c r="B17" s="2">
        <v>6</v>
      </c>
      <c r="C17" s="4">
        <v>9.5</v>
      </c>
      <c r="D17" s="4">
        <v>22</v>
      </c>
      <c r="E17" s="4">
        <v>63</v>
      </c>
      <c r="F17" s="2">
        <v>101</v>
      </c>
      <c r="G17" s="2">
        <v>101.3</v>
      </c>
      <c r="H17" s="2">
        <v>101.3</v>
      </c>
      <c r="I17" s="4"/>
      <c r="J17" s="4"/>
      <c r="K17" s="4"/>
      <c r="L17" s="4"/>
      <c r="M17" s="4"/>
      <c r="N17" s="2" t="s">
        <v>140</v>
      </c>
      <c r="O17" s="2">
        <v>6</v>
      </c>
      <c r="P17" s="4">
        <v>6</v>
      </c>
      <c r="Q17" s="4">
        <v>15.3</v>
      </c>
      <c r="R17" s="4">
        <v>32</v>
      </c>
      <c r="S17" s="2">
        <v>49</v>
      </c>
      <c r="T17" s="2">
        <v>49.5</v>
      </c>
      <c r="U17" s="2">
        <v>50</v>
      </c>
      <c r="V17" s="2"/>
      <c r="W17" s="4"/>
      <c r="X17" s="4"/>
      <c r="Y17" s="4"/>
      <c r="Z17" s="4"/>
      <c r="AA17" s="4"/>
      <c r="AB17" s="4"/>
      <c r="AC17" s="4"/>
      <c r="AD17" s="4"/>
      <c r="AE17" s="4"/>
      <c r="AF17" s="4"/>
    </row>
    <row r="18" spans="1:32" x14ac:dyDescent="0.25">
      <c r="A18" t="s">
        <v>139</v>
      </c>
      <c r="B18" s="2">
        <v>7</v>
      </c>
      <c r="C18" s="4">
        <v>10</v>
      </c>
      <c r="D18" s="4">
        <v>23.5</v>
      </c>
      <c r="E18" s="4">
        <v>52</v>
      </c>
      <c r="F18" s="2">
        <v>69</v>
      </c>
      <c r="G18" s="2">
        <v>73</v>
      </c>
      <c r="H18" s="2">
        <v>73.5</v>
      </c>
      <c r="I18" s="4"/>
      <c r="J18" s="4"/>
      <c r="K18" s="4"/>
      <c r="L18" s="4"/>
      <c r="M18" s="4"/>
      <c r="N18" s="4" t="s">
        <v>140</v>
      </c>
      <c r="O18" s="2">
        <v>7</v>
      </c>
      <c r="P18" s="4">
        <v>9.4</v>
      </c>
      <c r="Q18" s="4">
        <v>19.5</v>
      </c>
      <c r="R18" s="4">
        <v>34.5</v>
      </c>
      <c r="S18" s="2">
        <v>39</v>
      </c>
      <c r="T18" s="2">
        <v>41</v>
      </c>
      <c r="U18" s="2">
        <v>41</v>
      </c>
      <c r="V18" s="2"/>
      <c r="W18" s="4"/>
      <c r="X18" s="4"/>
      <c r="Y18" s="4"/>
      <c r="Z18" s="4"/>
      <c r="AA18" s="4"/>
      <c r="AB18" s="4"/>
      <c r="AC18" s="4"/>
      <c r="AD18" s="4"/>
      <c r="AE18" s="4"/>
      <c r="AF18" s="4"/>
    </row>
    <row r="19" spans="1:32" x14ac:dyDescent="0.25">
      <c r="A19" t="s">
        <v>139</v>
      </c>
      <c r="B19" s="2">
        <v>8</v>
      </c>
      <c r="C19" s="4">
        <v>9</v>
      </c>
      <c r="D19" s="4">
        <v>20.6</v>
      </c>
      <c r="E19" s="4">
        <v>50</v>
      </c>
      <c r="F19" s="2">
        <v>79</v>
      </c>
      <c r="G19" s="2">
        <v>84</v>
      </c>
      <c r="H19" s="2">
        <v>86.5</v>
      </c>
      <c r="I19" s="4"/>
      <c r="J19" s="4"/>
      <c r="K19" s="4"/>
      <c r="L19" s="4"/>
      <c r="M19" s="4"/>
      <c r="N19" s="4" t="s">
        <v>140</v>
      </c>
      <c r="O19" s="2">
        <v>8</v>
      </c>
      <c r="P19" s="4">
        <v>9.5</v>
      </c>
      <c r="Q19" s="4">
        <v>18</v>
      </c>
      <c r="R19" s="4">
        <v>33</v>
      </c>
      <c r="S19" s="2">
        <v>40.200000000000003</v>
      </c>
      <c r="T19" s="2">
        <v>41</v>
      </c>
      <c r="U19" s="2">
        <v>41</v>
      </c>
      <c r="V19" s="2"/>
      <c r="W19" s="4"/>
      <c r="X19" s="4"/>
      <c r="Y19" s="4"/>
      <c r="Z19" s="4"/>
      <c r="AA19" s="4"/>
      <c r="AB19" s="4"/>
      <c r="AC19" s="4"/>
      <c r="AD19" s="4"/>
      <c r="AE19" s="4"/>
      <c r="AF19" s="4"/>
    </row>
    <row r="20" spans="1:32" x14ac:dyDescent="0.25">
      <c r="A20" t="s">
        <v>139</v>
      </c>
      <c r="B20" s="2">
        <v>9</v>
      </c>
      <c r="C20" s="4">
        <v>7.9</v>
      </c>
      <c r="D20" s="4">
        <v>19.5</v>
      </c>
      <c r="E20" s="4">
        <v>59.7</v>
      </c>
      <c r="F20" s="2">
        <v>74.099999999999994</v>
      </c>
      <c r="G20" s="2">
        <v>77</v>
      </c>
      <c r="H20" s="2">
        <v>77</v>
      </c>
      <c r="I20" s="4"/>
      <c r="J20" s="4"/>
      <c r="K20" s="4"/>
      <c r="L20" s="4"/>
      <c r="M20" s="4"/>
      <c r="N20" s="4" t="s">
        <v>140</v>
      </c>
      <c r="O20" s="2">
        <v>9</v>
      </c>
      <c r="P20" s="4">
        <v>9.5</v>
      </c>
      <c r="Q20" s="4">
        <v>18.100000000000001</v>
      </c>
      <c r="R20" s="4">
        <v>30</v>
      </c>
      <c r="S20" s="2">
        <v>35.5</v>
      </c>
      <c r="T20" s="2">
        <v>36.5</v>
      </c>
      <c r="U20" s="2">
        <v>37</v>
      </c>
      <c r="V20" s="2"/>
      <c r="W20" s="4"/>
      <c r="X20" s="4"/>
      <c r="Y20" s="4"/>
      <c r="Z20" s="4"/>
      <c r="AA20" s="4"/>
      <c r="AB20" s="4"/>
      <c r="AC20" s="4"/>
      <c r="AD20" s="4"/>
      <c r="AE20" s="4"/>
      <c r="AF20" s="4"/>
    </row>
    <row r="21" spans="1:32" x14ac:dyDescent="0.25">
      <c r="A21" t="s">
        <v>139</v>
      </c>
      <c r="B21" s="2">
        <v>10</v>
      </c>
      <c r="C21" s="4">
        <v>9</v>
      </c>
      <c r="D21" s="4">
        <v>23.5</v>
      </c>
      <c r="E21" s="4">
        <v>66.599999999999994</v>
      </c>
      <c r="F21" s="2">
        <v>84</v>
      </c>
      <c r="G21" s="2">
        <v>85</v>
      </c>
      <c r="H21" s="2">
        <v>85</v>
      </c>
      <c r="I21" s="4"/>
      <c r="J21" s="4"/>
      <c r="K21" s="4"/>
      <c r="L21" s="4"/>
      <c r="M21" s="4"/>
      <c r="N21" s="2" t="s">
        <v>140</v>
      </c>
      <c r="O21" s="2">
        <v>10</v>
      </c>
      <c r="P21" s="4">
        <v>11</v>
      </c>
      <c r="Q21" s="4">
        <v>29.5</v>
      </c>
      <c r="R21" s="4">
        <v>69.2</v>
      </c>
      <c r="S21" s="2">
        <v>71</v>
      </c>
      <c r="T21" s="2">
        <v>72</v>
      </c>
      <c r="U21" s="2">
        <v>73</v>
      </c>
      <c r="V21" s="2"/>
      <c r="W21" s="4"/>
      <c r="X21" s="4"/>
      <c r="Y21" s="4"/>
      <c r="Z21" s="4"/>
      <c r="AA21" s="4"/>
      <c r="AB21" s="4"/>
      <c r="AC21" s="4"/>
      <c r="AD21" s="4"/>
      <c r="AE21" s="4"/>
      <c r="AF21" s="4"/>
    </row>
    <row r="22" spans="1:32" x14ac:dyDescent="0.25">
      <c r="A22" t="s">
        <v>139</v>
      </c>
      <c r="B22" s="2">
        <v>11</v>
      </c>
      <c r="C22" s="4">
        <v>8.5</v>
      </c>
      <c r="D22" s="4">
        <v>26.9</v>
      </c>
      <c r="E22" s="4">
        <v>52.8</v>
      </c>
      <c r="F22" s="2">
        <v>71</v>
      </c>
      <c r="G22" s="2">
        <v>80</v>
      </c>
      <c r="H22" s="2">
        <v>80</v>
      </c>
      <c r="I22" s="4"/>
      <c r="J22" s="4"/>
      <c r="K22" s="4"/>
      <c r="L22" s="4"/>
      <c r="M22" s="4"/>
      <c r="N22" s="2" t="s">
        <v>140</v>
      </c>
      <c r="O22" s="2">
        <v>11</v>
      </c>
      <c r="P22" s="4">
        <v>6.5</v>
      </c>
      <c r="Q22" s="4">
        <v>12</v>
      </c>
      <c r="R22" s="4">
        <v>17.399999999999999</v>
      </c>
      <c r="S22" s="2">
        <v>23</v>
      </c>
      <c r="T22" s="2">
        <v>23.5</v>
      </c>
      <c r="U22" s="2">
        <v>24</v>
      </c>
      <c r="V22" s="2"/>
      <c r="W22" s="4"/>
      <c r="X22" s="4"/>
      <c r="Y22" s="4"/>
      <c r="Z22" s="4"/>
      <c r="AA22" s="4"/>
      <c r="AB22" s="4"/>
      <c r="AC22" s="4"/>
      <c r="AD22" s="4"/>
      <c r="AE22" s="4"/>
      <c r="AF22" s="4"/>
    </row>
    <row r="23" spans="1:32" x14ac:dyDescent="0.25">
      <c r="A23" t="s">
        <v>139</v>
      </c>
      <c r="B23" s="2">
        <v>12</v>
      </c>
      <c r="C23" s="4">
        <v>9</v>
      </c>
      <c r="D23" s="4">
        <v>19.5</v>
      </c>
      <c r="E23" s="4">
        <v>40.299999999999997</v>
      </c>
      <c r="F23" s="2">
        <v>59</v>
      </c>
      <c r="G23" s="2">
        <v>60.5</v>
      </c>
      <c r="H23" s="2">
        <v>60.5</v>
      </c>
      <c r="I23" s="4"/>
      <c r="J23" s="4"/>
      <c r="K23" s="4"/>
      <c r="L23" s="4"/>
      <c r="M23" s="4"/>
      <c r="N23" s="2" t="s">
        <v>140</v>
      </c>
      <c r="O23" s="2">
        <v>12</v>
      </c>
      <c r="P23" s="4">
        <v>10.5</v>
      </c>
      <c r="Q23" s="4">
        <v>17.5</v>
      </c>
      <c r="R23" s="4">
        <v>31.5</v>
      </c>
      <c r="S23" s="2">
        <v>43</v>
      </c>
      <c r="T23" s="2">
        <v>49</v>
      </c>
      <c r="U23" s="2">
        <v>49</v>
      </c>
      <c r="V23" s="2"/>
      <c r="W23" s="4"/>
      <c r="X23" s="4"/>
      <c r="Y23" s="4"/>
      <c r="Z23" s="4"/>
      <c r="AA23" s="4"/>
      <c r="AB23" s="4"/>
      <c r="AC23" s="4"/>
      <c r="AD23" s="4"/>
      <c r="AE23" s="4"/>
      <c r="AF23" s="4"/>
    </row>
    <row r="24" spans="1:32" x14ac:dyDescent="0.25">
      <c r="A24" t="s">
        <v>139</v>
      </c>
      <c r="B24" s="2">
        <v>13</v>
      </c>
      <c r="C24" s="4">
        <v>7</v>
      </c>
      <c r="D24" s="4">
        <v>20</v>
      </c>
      <c r="E24" s="4">
        <v>44.9</v>
      </c>
      <c r="F24" s="2">
        <v>59.5</v>
      </c>
      <c r="G24" s="2">
        <v>60.5</v>
      </c>
      <c r="H24" s="2">
        <v>60.5</v>
      </c>
      <c r="I24" s="4"/>
      <c r="J24" s="4"/>
      <c r="K24" s="4"/>
      <c r="L24" s="4"/>
      <c r="M24" s="4"/>
      <c r="N24" s="4" t="s">
        <v>140</v>
      </c>
      <c r="O24" s="2">
        <v>13</v>
      </c>
      <c r="P24" s="4">
        <v>9</v>
      </c>
      <c r="Q24" s="4">
        <v>16.3</v>
      </c>
      <c r="R24" s="4">
        <v>24.8</v>
      </c>
      <c r="S24" s="2">
        <v>30</v>
      </c>
      <c r="T24" s="2">
        <v>32</v>
      </c>
      <c r="U24" s="2">
        <v>32</v>
      </c>
      <c r="V24" s="2"/>
      <c r="W24" s="4"/>
      <c r="X24" s="4"/>
      <c r="Y24" s="4"/>
      <c r="Z24" s="4"/>
      <c r="AA24" s="4"/>
      <c r="AB24" s="4"/>
      <c r="AC24" s="4"/>
      <c r="AD24" s="4"/>
      <c r="AE24" s="4"/>
      <c r="AF24" s="4"/>
    </row>
    <row r="25" spans="1:32" x14ac:dyDescent="0.25">
      <c r="A25" s="2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</row>
    <row r="26" spans="1:32" x14ac:dyDescent="0.25">
      <c r="A26" s="2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</row>
    <row r="27" spans="1:32" x14ac:dyDescent="0.25">
      <c r="A27" s="2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</row>
    <row r="28" spans="1:3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7"/>
  <sheetViews>
    <sheetView zoomScale="70" zoomScaleNormal="70" workbookViewId="0">
      <selection activeCell="A11" sqref="A11:Q23"/>
    </sheetView>
  </sheetViews>
  <sheetFormatPr defaultRowHeight="15" x14ac:dyDescent="0.25"/>
  <cols>
    <col min="1" max="1" width="12" bestFit="1" customWidth="1"/>
    <col min="2" max="4" width="10.7109375" bestFit="1" customWidth="1"/>
    <col min="6" max="7" width="10.7109375" bestFit="1" customWidth="1"/>
  </cols>
  <sheetData>
    <row r="1" spans="1:29" x14ac:dyDescent="0.25">
      <c r="A1" s="4"/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20</v>
      </c>
      <c r="M1" s="4" t="s">
        <v>21</v>
      </c>
      <c r="N1" s="4" t="s">
        <v>22</v>
      </c>
      <c r="O1" s="2"/>
      <c r="P1" s="4" t="s">
        <v>10</v>
      </c>
      <c r="Q1" s="4" t="s">
        <v>11</v>
      </c>
      <c r="R1" s="4" t="s">
        <v>12</v>
      </c>
      <c r="S1" s="4" t="s">
        <v>13</v>
      </c>
      <c r="T1" s="4" t="s">
        <v>14</v>
      </c>
      <c r="U1" s="4" t="s">
        <v>15</v>
      </c>
      <c r="V1" s="4" t="s">
        <v>16</v>
      </c>
      <c r="W1" s="4" t="s">
        <v>17</v>
      </c>
      <c r="X1" s="4" t="s">
        <v>18</v>
      </c>
      <c r="Y1" s="4" t="s">
        <v>19</v>
      </c>
      <c r="Z1" s="2" t="s">
        <v>23</v>
      </c>
      <c r="AA1" s="2" t="s">
        <v>24</v>
      </c>
      <c r="AB1" s="2" t="s">
        <v>25</v>
      </c>
      <c r="AC1" s="4"/>
    </row>
    <row r="2" spans="1:29" x14ac:dyDescent="0.25">
      <c r="A2" s="5">
        <v>44760</v>
      </c>
      <c r="B2" s="4">
        <v>6.5</v>
      </c>
      <c r="C2" s="4">
        <v>7.5</v>
      </c>
      <c r="D2" s="4">
        <v>6</v>
      </c>
      <c r="E2" s="4">
        <v>8</v>
      </c>
      <c r="F2" s="4">
        <v>7.5</v>
      </c>
      <c r="G2" s="4">
        <v>7.5</v>
      </c>
      <c r="H2" s="4">
        <v>6</v>
      </c>
      <c r="I2" s="4">
        <v>9</v>
      </c>
      <c r="J2" s="4">
        <v>7</v>
      </c>
      <c r="K2" s="4">
        <v>8.5</v>
      </c>
      <c r="L2" s="4">
        <v>8</v>
      </c>
      <c r="M2" s="4">
        <v>8</v>
      </c>
      <c r="N2" s="4">
        <v>6.5</v>
      </c>
      <c r="O2" s="4"/>
      <c r="P2" s="4">
        <v>8</v>
      </c>
      <c r="Q2" s="4">
        <v>9.3000000000000007</v>
      </c>
      <c r="R2" s="4">
        <v>8.5</v>
      </c>
      <c r="S2" s="4">
        <v>6.5</v>
      </c>
      <c r="T2" s="4">
        <v>6</v>
      </c>
      <c r="U2" s="4">
        <v>10</v>
      </c>
      <c r="V2" s="4">
        <v>9.5</v>
      </c>
      <c r="W2" s="4">
        <v>7</v>
      </c>
      <c r="X2" s="4">
        <v>9</v>
      </c>
      <c r="Y2" s="4">
        <v>8.5</v>
      </c>
      <c r="Z2" s="4">
        <v>9.3000000000000007</v>
      </c>
      <c r="AA2" s="4">
        <v>9</v>
      </c>
      <c r="AB2" s="4">
        <v>9.5</v>
      </c>
      <c r="AC2" s="4"/>
    </row>
    <row r="3" spans="1:29" x14ac:dyDescent="0.25">
      <c r="A3" s="5">
        <v>44774</v>
      </c>
      <c r="B3" s="4">
        <v>22.7</v>
      </c>
      <c r="C3" s="4">
        <v>19</v>
      </c>
      <c r="D3" s="4">
        <v>14.8</v>
      </c>
      <c r="E3" s="4">
        <v>21</v>
      </c>
      <c r="F3" s="4">
        <v>20.8</v>
      </c>
      <c r="G3" s="4">
        <v>18.600000000000001</v>
      </c>
      <c r="H3" s="4">
        <v>18</v>
      </c>
      <c r="I3" s="4">
        <v>20</v>
      </c>
      <c r="J3" s="4">
        <v>14</v>
      </c>
      <c r="K3" s="4">
        <v>16.5</v>
      </c>
      <c r="L3" s="4">
        <v>14.6</v>
      </c>
      <c r="M3" s="4">
        <v>18.100000000000001</v>
      </c>
      <c r="N3" s="4">
        <v>13.1</v>
      </c>
      <c r="O3" s="4"/>
      <c r="P3" s="4">
        <v>16.5</v>
      </c>
      <c r="Q3" s="4">
        <v>20</v>
      </c>
      <c r="R3" s="4">
        <v>15.1</v>
      </c>
      <c r="S3" s="4">
        <v>15.1</v>
      </c>
      <c r="T3" s="4">
        <v>12.9</v>
      </c>
      <c r="U3" s="4">
        <v>16.399999999999999</v>
      </c>
      <c r="V3" s="4">
        <v>16.5</v>
      </c>
      <c r="W3" s="4">
        <v>11.9</v>
      </c>
      <c r="X3" s="4">
        <v>16.5</v>
      </c>
      <c r="Y3" s="4">
        <v>18.899999999999999</v>
      </c>
      <c r="Z3" s="4">
        <v>19</v>
      </c>
      <c r="AA3" s="4">
        <v>17.600000000000001</v>
      </c>
      <c r="AB3" s="4">
        <v>18</v>
      </c>
      <c r="AC3" s="4"/>
    </row>
    <row r="4" spans="1:29" x14ac:dyDescent="0.25">
      <c r="A4" s="5">
        <v>44788</v>
      </c>
      <c r="B4" s="4">
        <v>65.099999999999994</v>
      </c>
      <c r="C4" s="4">
        <v>54.5</v>
      </c>
      <c r="D4" s="4">
        <v>50.7</v>
      </c>
      <c r="E4" s="4">
        <v>51</v>
      </c>
      <c r="F4" s="2">
        <v>25</v>
      </c>
      <c r="G4" s="4">
        <v>55.5</v>
      </c>
      <c r="H4" s="4">
        <v>47.4</v>
      </c>
      <c r="I4" s="4">
        <v>43.1</v>
      </c>
      <c r="J4" s="4">
        <v>36.700000000000003</v>
      </c>
      <c r="K4" s="4">
        <v>49.6</v>
      </c>
      <c r="L4" s="2">
        <v>35.299999999999997</v>
      </c>
      <c r="M4" s="2">
        <v>44.1</v>
      </c>
      <c r="N4" s="4">
        <v>33</v>
      </c>
      <c r="O4" s="4"/>
      <c r="P4" s="2">
        <v>33.4</v>
      </c>
      <c r="Q4" s="4">
        <v>38</v>
      </c>
      <c r="R4" s="4">
        <v>29.5</v>
      </c>
      <c r="S4" s="4">
        <v>33.6</v>
      </c>
      <c r="T4" s="2">
        <v>18</v>
      </c>
      <c r="U4" s="4">
        <v>32.6</v>
      </c>
      <c r="V4" s="2">
        <v>30.1</v>
      </c>
      <c r="W4" s="2">
        <v>23.1</v>
      </c>
      <c r="X4" s="4">
        <v>30.6</v>
      </c>
      <c r="Y4" s="2">
        <v>29.5</v>
      </c>
      <c r="Z4" s="4">
        <v>35.200000000000003</v>
      </c>
      <c r="AA4" s="4">
        <v>39</v>
      </c>
      <c r="AB4" s="2">
        <v>29.5</v>
      </c>
      <c r="AC4" s="4"/>
    </row>
    <row r="5" spans="1:29" x14ac:dyDescent="0.25">
      <c r="A5" s="5">
        <v>44802</v>
      </c>
      <c r="B5" s="2">
        <v>85.3</v>
      </c>
      <c r="C5" s="2">
        <v>70</v>
      </c>
      <c r="D5" s="2">
        <v>70.900000000000006</v>
      </c>
      <c r="E5" s="9">
        <v>66</v>
      </c>
      <c r="F5" s="2">
        <v>76</v>
      </c>
      <c r="G5" s="2">
        <v>75.2</v>
      </c>
      <c r="H5" s="2">
        <v>66</v>
      </c>
      <c r="I5" s="2">
        <v>65</v>
      </c>
      <c r="J5" s="2">
        <v>48.8</v>
      </c>
      <c r="K5" s="2">
        <v>75.2</v>
      </c>
      <c r="L5" s="2">
        <v>47.3</v>
      </c>
      <c r="M5" s="2">
        <v>50</v>
      </c>
      <c r="N5" s="2">
        <v>34.299999999999997</v>
      </c>
      <c r="O5" s="4"/>
      <c r="P5" s="2">
        <v>39</v>
      </c>
      <c r="Q5" s="2">
        <v>44</v>
      </c>
      <c r="R5" s="2">
        <v>31</v>
      </c>
      <c r="S5" s="2">
        <v>56.7</v>
      </c>
      <c r="T5" s="9">
        <v>28</v>
      </c>
      <c r="U5" s="2">
        <v>37.9</v>
      </c>
      <c r="V5" s="2">
        <v>33.299999999999997</v>
      </c>
      <c r="W5" s="2">
        <v>23</v>
      </c>
      <c r="X5" s="2">
        <v>40.200000000000003</v>
      </c>
      <c r="Y5" s="2">
        <v>50</v>
      </c>
      <c r="Z5" s="2">
        <v>47.3</v>
      </c>
      <c r="AA5" s="9">
        <v>60.9</v>
      </c>
      <c r="AB5" s="2">
        <v>36.1</v>
      </c>
      <c r="AC5" s="4"/>
    </row>
    <row r="6" spans="1:29" x14ac:dyDescent="0.25">
      <c r="A6" s="5">
        <v>44816</v>
      </c>
      <c r="B6" s="2">
        <v>89</v>
      </c>
      <c r="C6" s="2">
        <v>78</v>
      </c>
      <c r="D6" s="2">
        <v>77</v>
      </c>
      <c r="E6" s="2">
        <v>71.5</v>
      </c>
      <c r="F6" s="2">
        <v>79.5</v>
      </c>
      <c r="G6" s="2">
        <v>85.5</v>
      </c>
      <c r="H6" s="2">
        <v>72</v>
      </c>
      <c r="I6" s="2">
        <v>69</v>
      </c>
      <c r="J6" s="2">
        <v>61</v>
      </c>
      <c r="K6" s="2">
        <v>90</v>
      </c>
      <c r="L6" s="2">
        <v>57</v>
      </c>
      <c r="M6" s="2">
        <v>54</v>
      </c>
      <c r="N6" s="2">
        <v>56</v>
      </c>
      <c r="O6" s="4"/>
      <c r="P6" s="2">
        <v>40</v>
      </c>
      <c r="Q6" s="2">
        <v>46</v>
      </c>
      <c r="R6" s="2">
        <v>32</v>
      </c>
      <c r="S6" s="2">
        <v>58</v>
      </c>
      <c r="T6" s="2">
        <v>29</v>
      </c>
      <c r="U6" s="2">
        <v>38.5</v>
      </c>
      <c r="V6" s="2">
        <v>35</v>
      </c>
      <c r="W6" s="2">
        <v>24.5</v>
      </c>
      <c r="X6" s="2">
        <v>41</v>
      </c>
      <c r="Y6" s="2">
        <v>51.5</v>
      </c>
      <c r="Z6" s="2">
        <v>48</v>
      </c>
      <c r="AA6" s="2">
        <v>62.5</v>
      </c>
      <c r="AB6" s="2">
        <v>37.5</v>
      </c>
      <c r="AC6" s="4"/>
    </row>
    <row r="7" spans="1:29" x14ac:dyDescent="0.25">
      <c r="A7" s="5">
        <v>44830</v>
      </c>
      <c r="B7" s="2">
        <v>90</v>
      </c>
      <c r="C7" s="2">
        <v>80</v>
      </c>
      <c r="D7" s="2">
        <v>77</v>
      </c>
      <c r="E7" s="2">
        <v>72</v>
      </c>
      <c r="F7" s="2">
        <v>80.5</v>
      </c>
      <c r="G7" s="2">
        <v>87</v>
      </c>
      <c r="H7" s="2">
        <v>73</v>
      </c>
      <c r="I7" s="2">
        <v>71.5</v>
      </c>
      <c r="J7" s="2">
        <v>62</v>
      </c>
      <c r="K7" s="2">
        <v>90.5</v>
      </c>
      <c r="L7" s="2">
        <v>59.5</v>
      </c>
      <c r="M7" s="2">
        <v>54</v>
      </c>
      <c r="N7" s="2">
        <v>57.5</v>
      </c>
      <c r="O7" s="4"/>
      <c r="P7" s="2">
        <v>40</v>
      </c>
      <c r="Q7" s="2">
        <v>47</v>
      </c>
      <c r="R7" s="2">
        <v>33</v>
      </c>
      <c r="S7" s="2">
        <v>58</v>
      </c>
      <c r="T7" s="2">
        <v>29</v>
      </c>
      <c r="U7" s="2">
        <v>38.5</v>
      </c>
      <c r="V7" s="2">
        <v>35</v>
      </c>
      <c r="W7" s="2">
        <v>25</v>
      </c>
      <c r="X7" s="2">
        <v>42.5</v>
      </c>
      <c r="Y7" s="2">
        <v>51.5</v>
      </c>
      <c r="Z7" s="2">
        <v>48</v>
      </c>
      <c r="AA7" s="2">
        <v>62.5</v>
      </c>
      <c r="AB7" s="2">
        <v>37.5</v>
      </c>
      <c r="AC7" s="4"/>
    </row>
    <row r="8" spans="1:29" x14ac:dyDescent="0.25">
      <c r="A8" s="5">
        <v>44844</v>
      </c>
      <c r="B8" s="2">
        <v>90</v>
      </c>
      <c r="C8" s="2">
        <v>80</v>
      </c>
      <c r="D8" s="2">
        <v>77</v>
      </c>
      <c r="E8" s="2">
        <v>72</v>
      </c>
      <c r="F8" s="2">
        <v>80.5</v>
      </c>
      <c r="G8" s="2">
        <v>87</v>
      </c>
      <c r="H8" s="2">
        <v>73</v>
      </c>
      <c r="I8" s="2">
        <v>71.5</v>
      </c>
      <c r="J8" s="2">
        <v>62</v>
      </c>
      <c r="K8" s="2">
        <v>90.5</v>
      </c>
      <c r="L8" s="2">
        <v>59.5</v>
      </c>
      <c r="M8" s="2">
        <v>54</v>
      </c>
      <c r="N8" s="2">
        <v>57.5</v>
      </c>
      <c r="O8" s="4"/>
      <c r="P8" s="2">
        <v>40</v>
      </c>
      <c r="Q8" s="2">
        <v>47</v>
      </c>
      <c r="R8" s="2">
        <v>33</v>
      </c>
      <c r="S8" s="2">
        <v>58</v>
      </c>
      <c r="T8" s="2">
        <v>29</v>
      </c>
      <c r="U8" s="2">
        <v>38.5</v>
      </c>
      <c r="V8" s="2">
        <v>35</v>
      </c>
      <c r="W8" s="2">
        <v>25</v>
      </c>
      <c r="X8" s="2">
        <v>42.5</v>
      </c>
      <c r="Y8" s="2">
        <v>51.5</v>
      </c>
      <c r="Z8" s="2">
        <v>48</v>
      </c>
      <c r="AA8" s="2">
        <v>62.5</v>
      </c>
      <c r="AB8" s="2">
        <v>37.5</v>
      </c>
      <c r="AC8" s="4"/>
    </row>
    <row r="9" spans="1:29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</row>
    <row r="10" spans="1:29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</row>
    <row r="11" spans="1:29" x14ac:dyDescent="0.25">
      <c r="A11" s="4" t="s">
        <v>141</v>
      </c>
      <c r="B11" s="4">
        <v>1</v>
      </c>
      <c r="C11" s="4">
        <v>6.5</v>
      </c>
      <c r="D11" s="4">
        <v>22.7</v>
      </c>
      <c r="E11" s="4">
        <v>65.099999999999994</v>
      </c>
      <c r="F11" s="2">
        <v>85.3</v>
      </c>
      <c r="G11" s="2">
        <v>89</v>
      </c>
      <c r="H11" s="2">
        <v>90</v>
      </c>
      <c r="J11" s="4" t="s">
        <v>142</v>
      </c>
      <c r="K11" s="4">
        <v>1</v>
      </c>
      <c r="L11" s="4">
        <v>8</v>
      </c>
      <c r="M11" s="4">
        <v>16.5</v>
      </c>
      <c r="N11" s="2">
        <v>33.4</v>
      </c>
      <c r="O11" s="2">
        <v>39</v>
      </c>
      <c r="P11" s="2">
        <v>40</v>
      </c>
      <c r="Q11" s="2">
        <v>40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</row>
    <row r="12" spans="1:29" x14ac:dyDescent="0.25">
      <c r="A12" s="4" t="s">
        <v>141</v>
      </c>
      <c r="B12" s="4">
        <v>2</v>
      </c>
      <c r="C12" s="4">
        <v>7.5</v>
      </c>
      <c r="D12" s="4">
        <v>19</v>
      </c>
      <c r="E12" s="4">
        <v>54.5</v>
      </c>
      <c r="F12" s="2">
        <v>70</v>
      </c>
      <c r="G12" s="2">
        <v>78</v>
      </c>
      <c r="H12" s="2">
        <v>80</v>
      </c>
      <c r="J12" s="4" t="s">
        <v>142</v>
      </c>
      <c r="K12" s="4">
        <v>2</v>
      </c>
      <c r="L12" s="4">
        <v>9.3000000000000007</v>
      </c>
      <c r="M12" s="4">
        <v>20</v>
      </c>
      <c r="N12" s="4">
        <v>38</v>
      </c>
      <c r="O12" s="2">
        <v>44</v>
      </c>
      <c r="P12" s="2">
        <v>46</v>
      </c>
      <c r="Q12" s="2">
        <v>47</v>
      </c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</row>
    <row r="13" spans="1:29" x14ac:dyDescent="0.25">
      <c r="A13" s="4" t="s">
        <v>141</v>
      </c>
      <c r="B13" s="2">
        <v>3</v>
      </c>
      <c r="C13" s="4">
        <v>6</v>
      </c>
      <c r="D13" s="4">
        <v>14.8</v>
      </c>
      <c r="E13" s="4">
        <v>50.7</v>
      </c>
      <c r="F13" s="2">
        <v>70.900000000000006</v>
      </c>
      <c r="G13" s="2">
        <v>77</v>
      </c>
      <c r="H13" s="2">
        <v>77</v>
      </c>
      <c r="J13" s="4" t="s">
        <v>142</v>
      </c>
      <c r="K13" s="2">
        <v>3</v>
      </c>
      <c r="L13" s="4">
        <v>8.5</v>
      </c>
      <c r="M13" s="4">
        <v>15.1</v>
      </c>
      <c r="N13" s="4">
        <v>29.5</v>
      </c>
      <c r="O13" s="2">
        <v>31</v>
      </c>
      <c r="P13" s="2">
        <v>32</v>
      </c>
      <c r="Q13" s="2">
        <v>33</v>
      </c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</row>
    <row r="14" spans="1:29" x14ac:dyDescent="0.25">
      <c r="A14" s="2" t="s">
        <v>141</v>
      </c>
      <c r="B14" s="2">
        <v>4</v>
      </c>
      <c r="C14" s="4">
        <v>8</v>
      </c>
      <c r="D14" s="4">
        <v>21</v>
      </c>
      <c r="E14" s="4">
        <v>51</v>
      </c>
      <c r="F14" s="9">
        <v>66</v>
      </c>
      <c r="G14" s="2">
        <v>71.5</v>
      </c>
      <c r="H14" s="2">
        <v>72</v>
      </c>
      <c r="J14" s="2" t="s">
        <v>142</v>
      </c>
      <c r="K14" s="2">
        <v>4</v>
      </c>
      <c r="L14" s="4">
        <v>6.5</v>
      </c>
      <c r="M14" s="4">
        <v>15.1</v>
      </c>
      <c r="N14" s="4">
        <v>33.6</v>
      </c>
      <c r="O14" s="2">
        <v>56.7</v>
      </c>
      <c r="P14" s="2">
        <v>58</v>
      </c>
      <c r="Q14" s="2">
        <v>58</v>
      </c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</row>
    <row r="15" spans="1:29" x14ac:dyDescent="0.25">
      <c r="A15" s="2" t="s">
        <v>141</v>
      </c>
      <c r="B15" s="2">
        <v>5</v>
      </c>
      <c r="C15" s="4">
        <v>7.5</v>
      </c>
      <c r="D15" s="4">
        <v>20.8</v>
      </c>
      <c r="E15" s="2">
        <v>25</v>
      </c>
      <c r="F15" s="2">
        <v>76</v>
      </c>
      <c r="G15" s="2">
        <v>79.5</v>
      </c>
      <c r="H15" s="2">
        <v>80.5</v>
      </c>
      <c r="J15" s="2" t="s">
        <v>142</v>
      </c>
      <c r="K15" s="2">
        <v>5</v>
      </c>
      <c r="L15" s="4">
        <v>6</v>
      </c>
      <c r="M15" s="4">
        <v>12.9</v>
      </c>
      <c r="N15" s="2">
        <v>18</v>
      </c>
      <c r="O15" s="9">
        <v>28</v>
      </c>
      <c r="P15" s="2">
        <v>29</v>
      </c>
      <c r="Q15" s="2">
        <v>29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</row>
    <row r="16" spans="1:29" x14ac:dyDescent="0.25">
      <c r="A16" s="2" t="s">
        <v>141</v>
      </c>
      <c r="B16" s="2">
        <v>6</v>
      </c>
      <c r="C16" s="4">
        <v>7.5</v>
      </c>
      <c r="D16" s="4">
        <v>18.600000000000001</v>
      </c>
      <c r="E16" s="4">
        <v>55.5</v>
      </c>
      <c r="F16" s="2">
        <v>75.2</v>
      </c>
      <c r="G16" s="2">
        <v>85.5</v>
      </c>
      <c r="H16" s="2">
        <v>87</v>
      </c>
      <c r="J16" s="2" t="s">
        <v>142</v>
      </c>
      <c r="K16" s="2">
        <v>6</v>
      </c>
      <c r="L16" s="4">
        <v>10</v>
      </c>
      <c r="M16" s="4">
        <v>16.399999999999999</v>
      </c>
      <c r="N16" s="4">
        <v>32.6</v>
      </c>
      <c r="O16" s="2">
        <v>37.9</v>
      </c>
      <c r="P16" s="2">
        <v>38.5</v>
      </c>
      <c r="Q16" s="2">
        <v>38.5</v>
      </c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</row>
    <row r="17" spans="1:29" x14ac:dyDescent="0.25">
      <c r="A17" s="2" t="s">
        <v>141</v>
      </c>
      <c r="B17" s="2">
        <v>7</v>
      </c>
      <c r="C17" s="4">
        <v>6</v>
      </c>
      <c r="D17" s="4">
        <v>18</v>
      </c>
      <c r="E17" s="4">
        <v>47.4</v>
      </c>
      <c r="F17" s="2">
        <v>66</v>
      </c>
      <c r="G17" s="2">
        <v>72</v>
      </c>
      <c r="H17" s="2">
        <v>73</v>
      </c>
      <c r="J17" s="2" t="s">
        <v>142</v>
      </c>
      <c r="K17" s="2">
        <v>7</v>
      </c>
      <c r="L17" s="4">
        <v>9.5</v>
      </c>
      <c r="M17" s="4">
        <v>16.5</v>
      </c>
      <c r="N17" s="2">
        <v>30.1</v>
      </c>
      <c r="O17" s="2">
        <v>33.299999999999997</v>
      </c>
      <c r="P17" s="2">
        <v>35</v>
      </c>
      <c r="Q17" s="2">
        <v>35</v>
      </c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 spans="1:29" x14ac:dyDescent="0.25">
      <c r="A18" s="4" t="s">
        <v>141</v>
      </c>
      <c r="B18" s="2">
        <v>8</v>
      </c>
      <c r="C18" s="4">
        <v>9</v>
      </c>
      <c r="D18" s="4">
        <v>20</v>
      </c>
      <c r="E18" s="4">
        <v>43.1</v>
      </c>
      <c r="F18" s="2">
        <v>65</v>
      </c>
      <c r="G18" s="2">
        <v>69</v>
      </c>
      <c r="H18" s="2">
        <v>71.5</v>
      </c>
      <c r="J18" s="4" t="s">
        <v>142</v>
      </c>
      <c r="K18" s="2">
        <v>8</v>
      </c>
      <c r="L18" s="4">
        <v>7</v>
      </c>
      <c r="M18" s="4">
        <v>11.9</v>
      </c>
      <c r="N18" s="2">
        <v>23.1</v>
      </c>
      <c r="O18" s="2">
        <v>23</v>
      </c>
      <c r="P18" s="2">
        <v>24.5</v>
      </c>
      <c r="Q18" s="2">
        <v>25</v>
      </c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</row>
    <row r="19" spans="1:29" x14ac:dyDescent="0.25">
      <c r="A19" s="4" t="s">
        <v>141</v>
      </c>
      <c r="B19" s="2">
        <v>9</v>
      </c>
      <c r="C19" s="4">
        <v>7</v>
      </c>
      <c r="D19" s="4">
        <v>14</v>
      </c>
      <c r="E19" s="4">
        <v>36.700000000000003</v>
      </c>
      <c r="F19" s="2">
        <v>48.8</v>
      </c>
      <c r="G19" s="2">
        <v>61</v>
      </c>
      <c r="H19" s="2">
        <v>62</v>
      </c>
      <c r="J19" s="4" t="s">
        <v>142</v>
      </c>
      <c r="K19" s="2">
        <v>9</v>
      </c>
      <c r="L19" s="4">
        <v>9</v>
      </c>
      <c r="M19" s="4">
        <v>16.5</v>
      </c>
      <c r="N19" s="4">
        <v>30.6</v>
      </c>
      <c r="O19" s="2">
        <v>40.200000000000003</v>
      </c>
      <c r="P19" s="2">
        <v>41</v>
      </c>
      <c r="Q19" s="2">
        <v>42.5</v>
      </c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 spans="1:29" x14ac:dyDescent="0.25">
      <c r="A20" s="4" t="s">
        <v>141</v>
      </c>
      <c r="B20" s="2">
        <v>10</v>
      </c>
      <c r="C20" s="4">
        <v>8.5</v>
      </c>
      <c r="D20" s="4">
        <v>16.5</v>
      </c>
      <c r="E20" s="4">
        <v>49.6</v>
      </c>
      <c r="F20" s="2">
        <v>75.2</v>
      </c>
      <c r="G20" s="2">
        <v>90</v>
      </c>
      <c r="H20" s="2">
        <v>90.5</v>
      </c>
      <c r="J20" s="4" t="s">
        <v>142</v>
      </c>
      <c r="K20" s="2">
        <v>10</v>
      </c>
      <c r="L20" s="4">
        <v>8.5</v>
      </c>
      <c r="M20" s="4">
        <v>18.899999999999999</v>
      </c>
      <c r="N20" s="2">
        <v>29.5</v>
      </c>
      <c r="O20" s="2">
        <v>50</v>
      </c>
      <c r="P20" s="2">
        <v>51.5</v>
      </c>
      <c r="Q20" s="2">
        <v>51.5</v>
      </c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</row>
    <row r="21" spans="1:29" x14ac:dyDescent="0.25">
      <c r="A21" s="2" t="s">
        <v>141</v>
      </c>
      <c r="B21" s="2">
        <v>11</v>
      </c>
      <c r="C21" s="4">
        <v>8</v>
      </c>
      <c r="D21" s="4">
        <v>14.6</v>
      </c>
      <c r="E21" s="2">
        <v>35.299999999999997</v>
      </c>
      <c r="F21" s="2">
        <v>47.3</v>
      </c>
      <c r="G21" s="2">
        <v>57</v>
      </c>
      <c r="H21" s="2">
        <v>59.5</v>
      </c>
      <c r="J21" s="2" t="s">
        <v>142</v>
      </c>
      <c r="K21" s="2">
        <v>11</v>
      </c>
      <c r="L21" s="4">
        <v>9.3000000000000007</v>
      </c>
      <c r="M21" s="4">
        <v>19</v>
      </c>
      <c r="N21" s="4">
        <v>35.200000000000003</v>
      </c>
      <c r="O21" s="2">
        <v>47.3</v>
      </c>
      <c r="P21" s="2">
        <v>48</v>
      </c>
      <c r="Q21" s="2">
        <v>48</v>
      </c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1:29" x14ac:dyDescent="0.25">
      <c r="A22" s="2" t="s">
        <v>141</v>
      </c>
      <c r="B22" s="2">
        <v>12</v>
      </c>
      <c r="C22" s="4">
        <v>8</v>
      </c>
      <c r="D22" s="4">
        <v>18.100000000000001</v>
      </c>
      <c r="E22" s="2">
        <v>44.1</v>
      </c>
      <c r="F22" s="2">
        <v>50</v>
      </c>
      <c r="G22" s="2">
        <v>54</v>
      </c>
      <c r="H22" s="2">
        <v>54</v>
      </c>
      <c r="J22" s="2" t="s">
        <v>142</v>
      </c>
      <c r="K22" s="2">
        <v>12</v>
      </c>
      <c r="L22" s="4">
        <v>9</v>
      </c>
      <c r="M22" s="4">
        <v>17.600000000000001</v>
      </c>
      <c r="N22" s="4">
        <v>39</v>
      </c>
      <c r="O22" s="9">
        <v>60.9</v>
      </c>
      <c r="P22" s="2">
        <v>62.5</v>
      </c>
      <c r="Q22" s="2">
        <v>62.5</v>
      </c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1:29" x14ac:dyDescent="0.25">
      <c r="A23" s="2" t="s">
        <v>141</v>
      </c>
      <c r="B23" s="2">
        <v>13</v>
      </c>
      <c r="C23" s="4">
        <v>6.5</v>
      </c>
      <c r="D23" s="4">
        <v>13.1</v>
      </c>
      <c r="E23" s="4">
        <v>33</v>
      </c>
      <c r="F23" s="2">
        <v>34.299999999999997</v>
      </c>
      <c r="G23" s="2">
        <v>56</v>
      </c>
      <c r="H23" s="2">
        <v>57.5</v>
      </c>
      <c r="J23" s="2" t="s">
        <v>142</v>
      </c>
      <c r="K23" s="2">
        <v>13</v>
      </c>
      <c r="L23" s="4">
        <v>9.5</v>
      </c>
      <c r="M23" s="4">
        <v>18</v>
      </c>
      <c r="N23" s="2">
        <v>29.5</v>
      </c>
      <c r="O23" s="2">
        <v>36.1</v>
      </c>
      <c r="P23" s="2">
        <v>37.5</v>
      </c>
      <c r="Q23" s="2">
        <v>37.5</v>
      </c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</row>
    <row r="24" spans="1:29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 spans="1:29" x14ac:dyDescent="0.25">
      <c r="A25" s="2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1:29" x14ac:dyDescent="0.25">
      <c r="A26" s="2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1:29" x14ac:dyDescent="0.25">
      <c r="A27" s="2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3"/>
  <sheetViews>
    <sheetView topLeftCell="F1" workbookViewId="0">
      <selection activeCell="A10" sqref="A10:V24"/>
    </sheetView>
  </sheetViews>
  <sheetFormatPr defaultRowHeight="15" x14ac:dyDescent="0.25"/>
  <cols>
    <col min="1" max="1" width="10.7109375" bestFit="1" customWidth="1"/>
  </cols>
  <sheetData>
    <row r="1" spans="1:29" x14ac:dyDescent="0.25"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20</v>
      </c>
      <c r="M1" s="4" t="s">
        <v>21</v>
      </c>
      <c r="N1" s="4" t="s">
        <v>22</v>
      </c>
      <c r="O1" s="4"/>
      <c r="P1" s="4" t="s">
        <v>10</v>
      </c>
      <c r="Q1" s="4" t="s">
        <v>11</v>
      </c>
      <c r="R1" s="4" t="s">
        <v>12</v>
      </c>
      <c r="S1" s="4" t="s">
        <v>13</v>
      </c>
      <c r="T1" s="4" t="s">
        <v>14</v>
      </c>
      <c r="U1" s="4" t="s">
        <v>15</v>
      </c>
      <c r="V1" s="4" t="s">
        <v>16</v>
      </c>
      <c r="W1" s="4" t="s">
        <v>17</v>
      </c>
      <c r="X1" s="4" t="s">
        <v>18</v>
      </c>
      <c r="Y1" s="4" t="s">
        <v>19</v>
      </c>
      <c r="Z1" s="2" t="s">
        <v>23</v>
      </c>
      <c r="AA1" s="2" t="s">
        <v>24</v>
      </c>
      <c r="AB1" s="2" t="s">
        <v>25</v>
      </c>
    </row>
    <row r="2" spans="1:29" x14ac:dyDescent="0.25">
      <c r="A2" s="1">
        <v>44903</v>
      </c>
      <c r="B2" s="35">
        <v>8.6999999999999993</v>
      </c>
      <c r="C2" s="36">
        <v>7</v>
      </c>
      <c r="D2" s="36">
        <v>9</v>
      </c>
      <c r="E2" s="36">
        <v>10</v>
      </c>
      <c r="F2" s="36">
        <v>9.5</v>
      </c>
      <c r="G2" s="36">
        <v>9.5</v>
      </c>
      <c r="H2" s="36">
        <v>10.5</v>
      </c>
      <c r="I2" s="36">
        <v>9</v>
      </c>
      <c r="J2" s="36">
        <v>7.9</v>
      </c>
      <c r="K2" s="36">
        <v>9.5</v>
      </c>
      <c r="L2" s="36">
        <v>8</v>
      </c>
      <c r="M2" s="36">
        <v>9</v>
      </c>
      <c r="N2" s="36">
        <v>10</v>
      </c>
      <c r="O2" s="36"/>
      <c r="P2" s="36">
        <v>6</v>
      </c>
      <c r="Q2" s="36">
        <v>4.5</v>
      </c>
      <c r="R2" s="36">
        <v>9</v>
      </c>
      <c r="S2" s="36">
        <v>7</v>
      </c>
      <c r="T2" s="36">
        <v>5</v>
      </c>
      <c r="U2" s="36">
        <v>7</v>
      </c>
      <c r="V2" s="36">
        <v>6</v>
      </c>
      <c r="W2" s="36">
        <v>8.5</v>
      </c>
      <c r="X2" s="36">
        <v>10</v>
      </c>
      <c r="Y2" s="36">
        <v>6.5</v>
      </c>
      <c r="Z2" s="36">
        <v>6.5</v>
      </c>
      <c r="AA2" s="36">
        <v>6</v>
      </c>
      <c r="AB2" s="36">
        <v>5.5</v>
      </c>
      <c r="AC2" s="37"/>
    </row>
    <row r="3" spans="1:29" x14ac:dyDescent="0.25">
      <c r="A3" s="1">
        <v>44917</v>
      </c>
      <c r="B3" s="37">
        <v>20</v>
      </c>
      <c r="C3" s="37">
        <v>24</v>
      </c>
      <c r="D3" s="37">
        <v>22.5</v>
      </c>
      <c r="E3" s="37">
        <v>18</v>
      </c>
      <c r="F3" s="37">
        <v>19</v>
      </c>
      <c r="G3" s="37">
        <v>24</v>
      </c>
      <c r="H3" s="37">
        <v>24</v>
      </c>
      <c r="I3" s="37">
        <v>18</v>
      </c>
      <c r="J3" s="37">
        <v>22</v>
      </c>
      <c r="K3" s="37">
        <v>24</v>
      </c>
      <c r="L3" s="37">
        <v>29</v>
      </c>
      <c r="M3" s="37">
        <v>27</v>
      </c>
      <c r="N3" s="37">
        <v>23</v>
      </c>
      <c r="O3" s="36"/>
      <c r="P3" s="37">
        <v>13.5</v>
      </c>
      <c r="Q3" s="37">
        <v>11</v>
      </c>
      <c r="R3" s="37">
        <v>17</v>
      </c>
      <c r="S3" s="37">
        <v>15</v>
      </c>
      <c r="T3" s="37">
        <v>10</v>
      </c>
      <c r="U3" s="37">
        <v>12</v>
      </c>
      <c r="V3" s="37">
        <v>11</v>
      </c>
      <c r="W3" s="37">
        <v>12</v>
      </c>
      <c r="X3" s="37">
        <v>16</v>
      </c>
      <c r="Y3" s="37">
        <v>14.5</v>
      </c>
      <c r="Z3" s="37">
        <v>14</v>
      </c>
      <c r="AA3" s="37">
        <v>12</v>
      </c>
      <c r="AB3" s="37">
        <v>12</v>
      </c>
      <c r="AC3" s="37"/>
    </row>
    <row r="4" spans="1:29" x14ac:dyDescent="0.25">
      <c r="A4" s="1">
        <v>44931</v>
      </c>
      <c r="B4">
        <v>44</v>
      </c>
      <c r="C4">
        <v>47</v>
      </c>
      <c r="D4">
        <v>74</v>
      </c>
      <c r="E4">
        <v>69</v>
      </c>
      <c r="F4">
        <v>54</v>
      </c>
      <c r="G4">
        <v>83</v>
      </c>
      <c r="H4">
        <v>79</v>
      </c>
      <c r="I4">
        <v>39</v>
      </c>
      <c r="J4">
        <v>60</v>
      </c>
      <c r="K4">
        <v>82</v>
      </c>
      <c r="L4">
        <v>90</v>
      </c>
      <c r="M4">
        <v>96</v>
      </c>
      <c r="N4">
        <v>87</v>
      </c>
      <c r="O4" s="36"/>
      <c r="P4">
        <v>19</v>
      </c>
      <c r="Q4">
        <v>20</v>
      </c>
      <c r="R4">
        <v>23</v>
      </c>
      <c r="S4">
        <v>46</v>
      </c>
      <c r="T4">
        <v>26</v>
      </c>
      <c r="U4">
        <v>28</v>
      </c>
      <c r="V4">
        <v>24</v>
      </c>
      <c r="W4">
        <v>20</v>
      </c>
      <c r="X4">
        <v>44</v>
      </c>
      <c r="Y4">
        <v>24</v>
      </c>
      <c r="Z4">
        <v>45</v>
      </c>
      <c r="AA4">
        <v>31</v>
      </c>
      <c r="AB4">
        <v>32</v>
      </c>
      <c r="AC4" s="37"/>
    </row>
    <row r="5" spans="1:29" x14ac:dyDescent="0.25">
      <c r="A5" s="1">
        <v>44945</v>
      </c>
      <c r="B5">
        <v>53</v>
      </c>
      <c r="C5">
        <v>54</v>
      </c>
      <c r="D5">
        <v>94</v>
      </c>
      <c r="E5">
        <v>89</v>
      </c>
      <c r="F5">
        <v>73</v>
      </c>
      <c r="G5">
        <v>95</v>
      </c>
      <c r="H5">
        <v>95</v>
      </c>
      <c r="I5">
        <v>48</v>
      </c>
      <c r="J5">
        <v>87</v>
      </c>
      <c r="K5">
        <v>118</v>
      </c>
      <c r="L5">
        <v>130</v>
      </c>
      <c r="M5">
        <v>117</v>
      </c>
      <c r="N5">
        <v>103</v>
      </c>
      <c r="O5" s="36"/>
      <c r="P5">
        <v>19</v>
      </c>
      <c r="Q5">
        <v>33</v>
      </c>
      <c r="R5">
        <v>22</v>
      </c>
      <c r="S5">
        <v>80</v>
      </c>
      <c r="T5">
        <v>50</v>
      </c>
      <c r="U5">
        <v>43</v>
      </c>
      <c r="V5">
        <v>37</v>
      </c>
      <c r="W5">
        <v>33</v>
      </c>
      <c r="X5">
        <v>82</v>
      </c>
      <c r="Y5">
        <v>39</v>
      </c>
      <c r="Z5">
        <v>75</v>
      </c>
      <c r="AA5">
        <v>60</v>
      </c>
      <c r="AB5">
        <v>67</v>
      </c>
      <c r="AC5" s="37"/>
    </row>
    <row r="6" spans="1:29" x14ac:dyDescent="0.25">
      <c r="A6" s="1">
        <v>44959</v>
      </c>
      <c r="B6">
        <v>59</v>
      </c>
      <c r="C6">
        <v>62</v>
      </c>
      <c r="D6">
        <v>98</v>
      </c>
      <c r="E6">
        <v>94</v>
      </c>
      <c r="F6">
        <v>77</v>
      </c>
      <c r="G6">
        <v>100</v>
      </c>
      <c r="H6">
        <v>97</v>
      </c>
      <c r="I6">
        <v>57</v>
      </c>
      <c r="J6">
        <v>92</v>
      </c>
      <c r="K6">
        <v>118</v>
      </c>
      <c r="L6">
        <v>132</v>
      </c>
      <c r="M6">
        <v>120</v>
      </c>
      <c r="N6">
        <v>108</v>
      </c>
      <c r="O6" s="36"/>
      <c r="P6">
        <v>23</v>
      </c>
      <c r="Q6">
        <v>42</v>
      </c>
      <c r="R6">
        <v>22</v>
      </c>
      <c r="S6">
        <v>84</v>
      </c>
      <c r="T6">
        <v>60</v>
      </c>
      <c r="U6">
        <v>49</v>
      </c>
      <c r="V6">
        <v>41</v>
      </c>
      <c r="W6">
        <v>40</v>
      </c>
      <c r="X6">
        <v>86</v>
      </c>
      <c r="Y6">
        <v>41</v>
      </c>
      <c r="Z6">
        <v>77</v>
      </c>
      <c r="AA6">
        <v>68</v>
      </c>
      <c r="AB6">
        <v>77</v>
      </c>
      <c r="AC6" s="37"/>
    </row>
    <row r="7" spans="1:29" x14ac:dyDescent="0.25">
      <c r="A7" s="1">
        <v>44973</v>
      </c>
      <c r="B7">
        <v>61</v>
      </c>
      <c r="C7">
        <v>65</v>
      </c>
      <c r="D7">
        <v>98</v>
      </c>
      <c r="E7">
        <v>94</v>
      </c>
      <c r="F7">
        <v>78</v>
      </c>
      <c r="G7">
        <v>100</v>
      </c>
      <c r="H7">
        <v>97</v>
      </c>
      <c r="I7">
        <v>57</v>
      </c>
      <c r="J7">
        <v>92</v>
      </c>
      <c r="K7">
        <v>121</v>
      </c>
      <c r="L7">
        <v>133</v>
      </c>
      <c r="M7">
        <v>120</v>
      </c>
      <c r="N7">
        <v>108</v>
      </c>
      <c r="O7" s="36"/>
      <c r="P7">
        <v>25</v>
      </c>
      <c r="Q7">
        <v>42</v>
      </c>
      <c r="R7">
        <v>29</v>
      </c>
      <c r="S7">
        <v>84</v>
      </c>
      <c r="T7">
        <v>60</v>
      </c>
      <c r="U7">
        <v>51</v>
      </c>
      <c r="V7">
        <v>42</v>
      </c>
      <c r="W7">
        <v>41</v>
      </c>
      <c r="X7">
        <v>86</v>
      </c>
      <c r="Y7">
        <v>42</v>
      </c>
      <c r="Z7">
        <v>77</v>
      </c>
      <c r="AA7">
        <v>69</v>
      </c>
      <c r="AB7">
        <v>78</v>
      </c>
      <c r="AC7" s="37"/>
    </row>
    <row r="8" spans="1:29" x14ac:dyDescent="0.25">
      <c r="A8" s="1">
        <v>44987</v>
      </c>
      <c r="B8">
        <v>61</v>
      </c>
      <c r="C8">
        <v>65</v>
      </c>
      <c r="D8">
        <v>98</v>
      </c>
      <c r="E8">
        <v>94</v>
      </c>
      <c r="F8">
        <v>78</v>
      </c>
      <c r="G8">
        <v>100</v>
      </c>
      <c r="H8">
        <v>97</v>
      </c>
      <c r="I8">
        <v>57</v>
      </c>
      <c r="J8">
        <v>92</v>
      </c>
      <c r="K8">
        <v>121</v>
      </c>
      <c r="L8">
        <v>133</v>
      </c>
      <c r="M8">
        <v>120</v>
      </c>
      <c r="N8">
        <v>108</v>
      </c>
      <c r="O8" s="36"/>
      <c r="P8">
        <v>25</v>
      </c>
      <c r="Q8">
        <v>42</v>
      </c>
      <c r="R8">
        <v>29</v>
      </c>
      <c r="S8">
        <v>84</v>
      </c>
      <c r="T8">
        <v>60</v>
      </c>
      <c r="U8">
        <v>51</v>
      </c>
      <c r="V8">
        <v>42</v>
      </c>
      <c r="W8">
        <v>41</v>
      </c>
      <c r="X8">
        <v>86</v>
      </c>
      <c r="Y8">
        <v>42</v>
      </c>
      <c r="Z8">
        <v>77</v>
      </c>
      <c r="AA8">
        <v>69</v>
      </c>
      <c r="AB8">
        <v>78</v>
      </c>
      <c r="AC8" s="37"/>
    </row>
    <row r="10" spans="1:29" x14ac:dyDescent="0.25">
      <c r="A10" t="s">
        <v>143</v>
      </c>
      <c r="B10" s="4">
        <v>1</v>
      </c>
      <c r="C10" s="35">
        <v>8.6999999999999993</v>
      </c>
      <c r="D10" s="37">
        <v>20</v>
      </c>
      <c r="E10">
        <v>44</v>
      </c>
      <c r="F10">
        <v>53</v>
      </c>
      <c r="G10">
        <v>59</v>
      </c>
      <c r="H10">
        <v>61</v>
      </c>
    </row>
    <row r="11" spans="1:29" x14ac:dyDescent="0.25">
      <c r="A11" t="s">
        <v>143</v>
      </c>
      <c r="B11" s="4">
        <v>2</v>
      </c>
      <c r="C11" s="36">
        <v>7</v>
      </c>
      <c r="D11" s="37">
        <v>24</v>
      </c>
      <c r="E11">
        <v>47</v>
      </c>
      <c r="F11">
        <v>54</v>
      </c>
      <c r="G11">
        <v>62</v>
      </c>
      <c r="H11">
        <v>65</v>
      </c>
      <c r="N11" t="s">
        <v>144</v>
      </c>
      <c r="O11" s="4">
        <v>1</v>
      </c>
      <c r="P11" s="36">
        <v>6</v>
      </c>
      <c r="Q11" s="37">
        <v>13.5</v>
      </c>
      <c r="R11">
        <v>19</v>
      </c>
      <c r="S11">
        <v>19</v>
      </c>
      <c r="T11">
        <v>23</v>
      </c>
      <c r="U11">
        <v>25</v>
      </c>
    </row>
    <row r="12" spans="1:29" x14ac:dyDescent="0.25">
      <c r="A12" t="s">
        <v>143</v>
      </c>
      <c r="B12" s="2">
        <v>3</v>
      </c>
      <c r="C12" s="36">
        <v>9</v>
      </c>
      <c r="D12" s="37">
        <v>22.5</v>
      </c>
      <c r="E12">
        <v>74</v>
      </c>
      <c r="F12">
        <v>94</v>
      </c>
      <c r="G12">
        <v>98</v>
      </c>
      <c r="H12">
        <v>98</v>
      </c>
      <c r="N12" t="s">
        <v>144</v>
      </c>
      <c r="O12" s="4">
        <v>2</v>
      </c>
      <c r="P12" s="36">
        <v>4.5</v>
      </c>
      <c r="Q12" s="37">
        <v>11</v>
      </c>
      <c r="R12">
        <v>20</v>
      </c>
      <c r="S12">
        <v>33</v>
      </c>
      <c r="T12">
        <v>42</v>
      </c>
      <c r="U12">
        <v>42</v>
      </c>
    </row>
    <row r="13" spans="1:29" x14ac:dyDescent="0.25">
      <c r="A13" t="s">
        <v>143</v>
      </c>
      <c r="B13" s="2">
        <v>4</v>
      </c>
      <c r="C13" s="36">
        <v>10</v>
      </c>
      <c r="D13" s="37">
        <v>18</v>
      </c>
      <c r="E13">
        <v>69</v>
      </c>
      <c r="F13">
        <v>89</v>
      </c>
      <c r="G13">
        <v>94</v>
      </c>
      <c r="H13">
        <v>94</v>
      </c>
      <c r="N13" t="s">
        <v>144</v>
      </c>
      <c r="O13" s="2">
        <v>3</v>
      </c>
      <c r="P13" s="36">
        <v>9</v>
      </c>
      <c r="Q13" s="37">
        <v>17</v>
      </c>
      <c r="R13">
        <v>23</v>
      </c>
      <c r="S13">
        <v>22</v>
      </c>
      <c r="T13">
        <v>22</v>
      </c>
      <c r="U13">
        <v>29</v>
      </c>
    </row>
    <row r="14" spans="1:29" x14ac:dyDescent="0.25">
      <c r="A14" t="s">
        <v>143</v>
      </c>
      <c r="B14" s="2">
        <v>5</v>
      </c>
      <c r="C14" s="36">
        <v>9.5</v>
      </c>
      <c r="D14" s="37">
        <v>19</v>
      </c>
      <c r="E14">
        <v>54</v>
      </c>
      <c r="F14">
        <v>73</v>
      </c>
      <c r="G14">
        <v>77</v>
      </c>
      <c r="H14">
        <v>78</v>
      </c>
      <c r="N14" t="s">
        <v>144</v>
      </c>
      <c r="O14" s="2">
        <v>4</v>
      </c>
      <c r="P14" s="36">
        <v>7</v>
      </c>
      <c r="Q14" s="37">
        <v>15</v>
      </c>
      <c r="R14">
        <v>46</v>
      </c>
      <c r="S14">
        <v>80</v>
      </c>
      <c r="T14">
        <v>84</v>
      </c>
      <c r="U14">
        <v>84</v>
      </c>
    </row>
    <row r="15" spans="1:29" x14ac:dyDescent="0.25">
      <c r="A15" t="s">
        <v>143</v>
      </c>
      <c r="B15" s="2">
        <v>6</v>
      </c>
      <c r="C15" s="36">
        <v>9.5</v>
      </c>
      <c r="D15" s="37">
        <v>24</v>
      </c>
      <c r="E15">
        <v>83</v>
      </c>
      <c r="F15">
        <v>95</v>
      </c>
      <c r="G15">
        <v>100</v>
      </c>
      <c r="H15">
        <v>100</v>
      </c>
      <c r="N15" t="s">
        <v>144</v>
      </c>
      <c r="O15" s="2">
        <v>5</v>
      </c>
      <c r="P15" s="36">
        <v>5</v>
      </c>
      <c r="Q15" s="37">
        <v>10</v>
      </c>
      <c r="R15">
        <v>26</v>
      </c>
      <c r="S15">
        <v>50</v>
      </c>
      <c r="T15">
        <v>60</v>
      </c>
      <c r="U15">
        <v>60</v>
      </c>
    </row>
    <row r="16" spans="1:29" x14ac:dyDescent="0.25">
      <c r="A16" t="s">
        <v>143</v>
      </c>
      <c r="B16" s="2">
        <v>7</v>
      </c>
      <c r="C16" s="36">
        <v>10.5</v>
      </c>
      <c r="D16" s="37">
        <v>24</v>
      </c>
      <c r="E16">
        <v>79</v>
      </c>
      <c r="F16">
        <v>95</v>
      </c>
      <c r="G16">
        <v>97</v>
      </c>
      <c r="H16">
        <v>97</v>
      </c>
      <c r="N16" t="s">
        <v>144</v>
      </c>
      <c r="O16" s="2">
        <v>6</v>
      </c>
      <c r="P16" s="36">
        <v>7</v>
      </c>
      <c r="Q16" s="37">
        <v>12</v>
      </c>
      <c r="R16">
        <v>28</v>
      </c>
      <c r="S16">
        <v>43</v>
      </c>
      <c r="T16">
        <v>49</v>
      </c>
      <c r="U16">
        <v>51</v>
      </c>
    </row>
    <row r="17" spans="1:21" x14ac:dyDescent="0.25">
      <c r="A17" t="s">
        <v>143</v>
      </c>
      <c r="B17" s="2">
        <v>8</v>
      </c>
      <c r="C17" s="36">
        <v>9</v>
      </c>
      <c r="D17" s="37">
        <v>18</v>
      </c>
      <c r="E17">
        <v>39</v>
      </c>
      <c r="F17">
        <v>48</v>
      </c>
      <c r="G17">
        <v>57</v>
      </c>
      <c r="H17">
        <v>57</v>
      </c>
      <c r="N17" t="s">
        <v>144</v>
      </c>
      <c r="O17" s="2">
        <v>7</v>
      </c>
      <c r="P17" s="36">
        <v>6</v>
      </c>
      <c r="Q17" s="37">
        <v>11</v>
      </c>
      <c r="R17">
        <v>24</v>
      </c>
      <c r="S17">
        <v>37</v>
      </c>
      <c r="T17">
        <v>41</v>
      </c>
      <c r="U17">
        <v>42</v>
      </c>
    </row>
    <row r="18" spans="1:21" x14ac:dyDescent="0.25">
      <c r="A18" t="s">
        <v>143</v>
      </c>
      <c r="B18" s="2">
        <v>9</v>
      </c>
      <c r="C18" s="36">
        <v>7.9</v>
      </c>
      <c r="D18" s="37">
        <v>22</v>
      </c>
      <c r="E18">
        <v>60</v>
      </c>
      <c r="F18">
        <v>87</v>
      </c>
      <c r="G18">
        <v>92</v>
      </c>
      <c r="H18">
        <v>92</v>
      </c>
      <c r="N18" t="s">
        <v>144</v>
      </c>
      <c r="O18" s="2">
        <v>8</v>
      </c>
      <c r="P18" s="36">
        <v>8.5</v>
      </c>
      <c r="Q18" s="37">
        <v>12</v>
      </c>
      <c r="R18">
        <v>20</v>
      </c>
      <c r="S18">
        <v>33</v>
      </c>
      <c r="T18">
        <v>40</v>
      </c>
      <c r="U18">
        <v>41</v>
      </c>
    </row>
    <row r="19" spans="1:21" x14ac:dyDescent="0.25">
      <c r="A19" t="s">
        <v>143</v>
      </c>
      <c r="B19" s="2">
        <v>10</v>
      </c>
      <c r="C19" s="36">
        <v>9.5</v>
      </c>
      <c r="D19" s="37">
        <v>24</v>
      </c>
      <c r="E19">
        <v>82</v>
      </c>
      <c r="F19">
        <v>118</v>
      </c>
      <c r="G19">
        <v>118</v>
      </c>
      <c r="H19">
        <v>121</v>
      </c>
      <c r="N19" t="s">
        <v>144</v>
      </c>
      <c r="O19" s="2">
        <v>9</v>
      </c>
      <c r="P19" s="36">
        <v>10</v>
      </c>
      <c r="Q19" s="37">
        <v>16</v>
      </c>
      <c r="R19">
        <v>44</v>
      </c>
      <c r="S19">
        <v>82</v>
      </c>
      <c r="T19">
        <v>86</v>
      </c>
      <c r="U19">
        <v>86</v>
      </c>
    </row>
    <row r="20" spans="1:21" x14ac:dyDescent="0.25">
      <c r="A20" t="s">
        <v>143</v>
      </c>
      <c r="B20" s="2">
        <v>11</v>
      </c>
      <c r="C20" s="36">
        <v>8</v>
      </c>
      <c r="D20" s="37">
        <v>29</v>
      </c>
      <c r="E20">
        <v>90</v>
      </c>
      <c r="F20">
        <v>130</v>
      </c>
      <c r="G20">
        <v>132</v>
      </c>
      <c r="H20">
        <v>133</v>
      </c>
      <c r="N20" t="s">
        <v>144</v>
      </c>
      <c r="O20" s="2">
        <v>10</v>
      </c>
      <c r="P20" s="36">
        <v>6.5</v>
      </c>
      <c r="Q20" s="37">
        <v>14.5</v>
      </c>
      <c r="R20">
        <v>24</v>
      </c>
      <c r="S20">
        <v>39</v>
      </c>
      <c r="T20">
        <v>41</v>
      </c>
      <c r="U20">
        <v>42</v>
      </c>
    </row>
    <row r="21" spans="1:21" x14ac:dyDescent="0.25">
      <c r="A21" t="s">
        <v>143</v>
      </c>
      <c r="B21" s="2">
        <v>12</v>
      </c>
      <c r="C21" s="36">
        <v>9</v>
      </c>
      <c r="D21" s="37">
        <v>27</v>
      </c>
      <c r="E21">
        <v>96</v>
      </c>
      <c r="F21">
        <v>117</v>
      </c>
      <c r="G21">
        <v>120</v>
      </c>
      <c r="H21">
        <v>120</v>
      </c>
      <c r="N21" t="s">
        <v>144</v>
      </c>
      <c r="O21" s="2">
        <v>11</v>
      </c>
      <c r="P21" s="36">
        <v>6.5</v>
      </c>
      <c r="Q21" s="37">
        <v>14</v>
      </c>
      <c r="R21">
        <v>45</v>
      </c>
      <c r="S21">
        <v>75</v>
      </c>
      <c r="T21">
        <v>77</v>
      </c>
      <c r="U21">
        <v>77</v>
      </c>
    </row>
    <row r="22" spans="1:21" x14ac:dyDescent="0.25">
      <c r="A22" t="s">
        <v>143</v>
      </c>
      <c r="B22" s="2">
        <v>13</v>
      </c>
      <c r="C22" s="36">
        <v>10</v>
      </c>
      <c r="D22" s="37">
        <v>23</v>
      </c>
      <c r="E22">
        <v>87</v>
      </c>
      <c r="F22">
        <v>103</v>
      </c>
      <c r="G22">
        <v>108</v>
      </c>
      <c r="H22">
        <v>108</v>
      </c>
      <c r="N22" t="s">
        <v>144</v>
      </c>
      <c r="O22" s="2">
        <v>12</v>
      </c>
      <c r="P22" s="36">
        <v>6</v>
      </c>
      <c r="Q22" s="37">
        <v>12</v>
      </c>
      <c r="R22">
        <v>31</v>
      </c>
      <c r="S22">
        <v>60</v>
      </c>
      <c r="T22">
        <v>68</v>
      </c>
      <c r="U22">
        <v>69</v>
      </c>
    </row>
    <row r="23" spans="1:21" x14ac:dyDescent="0.25">
      <c r="N23" t="s">
        <v>144</v>
      </c>
      <c r="O23" s="2">
        <v>13</v>
      </c>
      <c r="P23" s="36">
        <v>5.5</v>
      </c>
      <c r="Q23" s="37">
        <v>12</v>
      </c>
      <c r="R23">
        <v>32</v>
      </c>
      <c r="S23">
        <v>67</v>
      </c>
      <c r="T23">
        <v>77</v>
      </c>
      <c r="U23">
        <v>78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3"/>
  <sheetViews>
    <sheetView zoomScale="70" zoomScaleNormal="70" workbookViewId="0">
      <selection activeCell="A11" sqref="A11:T23"/>
    </sheetView>
  </sheetViews>
  <sheetFormatPr defaultRowHeight="15" x14ac:dyDescent="0.25"/>
  <cols>
    <col min="1" max="1" width="12.42578125" bestFit="1" customWidth="1"/>
  </cols>
  <sheetData>
    <row r="1" spans="1:28" x14ac:dyDescent="0.25">
      <c r="A1" s="4"/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20</v>
      </c>
      <c r="M1" s="4" t="s">
        <v>21</v>
      </c>
      <c r="N1" s="4" t="s">
        <v>22</v>
      </c>
      <c r="O1" s="4"/>
      <c r="P1" s="4" t="s">
        <v>10</v>
      </c>
      <c r="Q1" s="4" t="s">
        <v>11</v>
      </c>
      <c r="R1" s="4" t="s">
        <v>12</v>
      </c>
      <c r="S1" s="4" t="s">
        <v>13</v>
      </c>
      <c r="T1" s="4" t="s">
        <v>14</v>
      </c>
      <c r="U1" s="4" t="s">
        <v>15</v>
      </c>
      <c r="V1" s="4" t="s">
        <v>16</v>
      </c>
      <c r="W1" s="4" t="s">
        <v>17</v>
      </c>
      <c r="X1" s="4" t="s">
        <v>18</v>
      </c>
      <c r="Y1" s="4" t="s">
        <v>19</v>
      </c>
      <c r="Z1" s="2" t="s">
        <v>23</v>
      </c>
      <c r="AA1" s="2" t="s">
        <v>24</v>
      </c>
      <c r="AB1" s="2" t="s">
        <v>25</v>
      </c>
    </row>
    <row r="2" spans="1:28" x14ac:dyDescent="0.25">
      <c r="A2" s="1">
        <v>44802</v>
      </c>
      <c r="B2">
        <v>6.3</v>
      </c>
      <c r="C2">
        <v>5.3</v>
      </c>
      <c r="D2">
        <v>7</v>
      </c>
      <c r="E2">
        <v>7.8</v>
      </c>
      <c r="F2">
        <v>9</v>
      </c>
      <c r="G2">
        <v>6.7</v>
      </c>
      <c r="H2">
        <v>7.1</v>
      </c>
      <c r="I2">
        <v>7.3</v>
      </c>
      <c r="J2">
        <v>6</v>
      </c>
      <c r="K2">
        <v>7.3</v>
      </c>
      <c r="L2">
        <v>6</v>
      </c>
      <c r="M2">
        <v>6.3</v>
      </c>
      <c r="N2">
        <v>4.5999999999999996</v>
      </c>
      <c r="P2">
        <v>7.5</v>
      </c>
      <c r="Q2">
        <v>7</v>
      </c>
      <c r="R2">
        <v>6.6</v>
      </c>
      <c r="S2">
        <v>4.5</v>
      </c>
      <c r="T2">
        <v>6.8</v>
      </c>
      <c r="U2">
        <v>8</v>
      </c>
      <c r="V2">
        <v>7.7</v>
      </c>
      <c r="W2">
        <v>8.8000000000000007</v>
      </c>
      <c r="X2">
        <v>4.3</v>
      </c>
      <c r="Y2">
        <v>6.5</v>
      </c>
      <c r="Z2">
        <v>7.3</v>
      </c>
      <c r="AA2">
        <v>7</v>
      </c>
      <c r="AB2">
        <v>4.3</v>
      </c>
    </row>
    <row r="3" spans="1:28" x14ac:dyDescent="0.25">
      <c r="A3" s="5">
        <v>44816</v>
      </c>
      <c r="B3">
        <v>11</v>
      </c>
      <c r="C3">
        <v>11.5</v>
      </c>
      <c r="D3">
        <v>13.5</v>
      </c>
      <c r="E3">
        <v>17</v>
      </c>
      <c r="F3">
        <v>16</v>
      </c>
      <c r="G3">
        <v>13</v>
      </c>
      <c r="H3">
        <v>17.5</v>
      </c>
      <c r="I3">
        <v>15</v>
      </c>
      <c r="J3">
        <v>13</v>
      </c>
      <c r="K3">
        <v>9.5</v>
      </c>
      <c r="L3">
        <v>13</v>
      </c>
      <c r="M3">
        <v>14</v>
      </c>
      <c r="N3">
        <v>17.5</v>
      </c>
      <c r="P3">
        <v>15</v>
      </c>
      <c r="Q3">
        <v>16</v>
      </c>
      <c r="R3">
        <v>14.5</v>
      </c>
      <c r="S3">
        <v>10.199999999999999</v>
      </c>
      <c r="T3">
        <v>15</v>
      </c>
      <c r="U3">
        <v>15</v>
      </c>
      <c r="V3">
        <v>14</v>
      </c>
      <c r="W3">
        <v>14</v>
      </c>
      <c r="X3">
        <v>15.5</v>
      </c>
      <c r="Y3">
        <v>11</v>
      </c>
      <c r="Z3">
        <v>10.5</v>
      </c>
      <c r="AA3">
        <v>13.5</v>
      </c>
      <c r="AB3">
        <v>12</v>
      </c>
    </row>
    <row r="4" spans="1:28" x14ac:dyDescent="0.25">
      <c r="A4" t="s">
        <v>33</v>
      </c>
      <c r="B4">
        <v>34</v>
      </c>
      <c r="C4">
        <v>25</v>
      </c>
      <c r="D4">
        <v>42</v>
      </c>
      <c r="E4">
        <v>43.5</v>
      </c>
      <c r="F4">
        <v>35</v>
      </c>
      <c r="G4">
        <v>35</v>
      </c>
      <c r="H4">
        <v>48</v>
      </c>
      <c r="I4">
        <v>32</v>
      </c>
      <c r="J4">
        <v>40.5</v>
      </c>
      <c r="K4">
        <v>19</v>
      </c>
      <c r="L4">
        <v>38</v>
      </c>
      <c r="M4">
        <v>36</v>
      </c>
      <c r="N4">
        <v>35</v>
      </c>
      <c r="P4">
        <v>37</v>
      </c>
      <c r="Q4">
        <v>64</v>
      </c>
      <c r="R4">
        <v>31.5</v>
      </c>
      <c r="S4">
        <v>25</v>
      </c>
      <c r="T4">
        <v>20</v>
      </c>
      <c r="U4">
        <v>36</v>
      </c>
      <c r="V4">
        <v>36</v>
      </c>
      <c r="W4">
        <v>38</v>
      </c>
      <c r="X4">
        <v>30</v>
      </c>
      <c r="Y4">
        <v>22</v>
      </c>
      <c r="Z4">
        <v>46</v>
      </c>
      <c r="AA4">
        <v>24</v>
      </c>
      <c r="AB4">
        <v>29</v>
      </c>
    </row>
    <row r="5" spans="1:28" x14ac:dyDescent="0.25">
      <c r="A5" s="5">
        <v>44844</v>
      </c>
      <c r="B5">
        <v>67</v>
      </c>
      <c r="C5">
        <v>41</v>
      </c>
      <c r="D5">
        <v>67</v>
      </c>
      <c r="E5">
        <v>66</v>
      </c>
      <c r="F5">
        <v>64</v>
      </c>
      <c r="G5">
        <v>50</v>
      </c>
      <c r="H5">
        <v>65</v>
      </c>
      <c r="I5">
        <v>46</v>
      </c>
      <c r="J5">
        <v>72</v>
      </c>
      <c r="K5">
        <v>24</v>
      </c>
      <c r="L5">
        <v>66</v>
      </c>
      <c r="M5">
        <v>69</v>
      </c>
      <c r="N5">
        <v>57</v>
      </c>
      <c r="P5">
        <v>75</v>
      </c>
      <c r="Q5">
        <v>100</v>
      </c>
      <c r="R5">
        <v>56</v>
      </c>
      <c r="S5">
        <v>41</v>
      </c>
      <c r="T5">
        <v>32</v>
      </c>
      <c r="U5">
        <v>84.5</v>
      </c>
      <c r="V5">
        <v>85.5</v>
      </c>
      <c r="W5">
        <v>86</v>
      </c>
      <c r="X5">
        <v>69.5</v>
      </c>
      <c r="Y5">
        <v>42</v>
      </c>
      <c r="Z5">
        <v>84</v>
      </c>
      <c r="AA5">
        <v>48</v>
      </c>
      <c r="AB5">
        <v>64</v>
      </c>
    </row>
    <row r="6" spans="1:28" x14ac:dyDescent="0.25">
      <c r="A6" s="1">
        <v>44858</v>
      </c>
      <c r="B6">
        <v>90</v>
      </c>
      <c r="C6">
        <v>63</v>
      </c>
      <c r="D6">
        <v>102</v>
      </c>
      <c r="E6">
        <v>77</v>
      </c>
      <c r="F6">
        <v>76</v>
      </c>
      <c r="G6">
        <v>60</v>
      </c>
      <c r="H6">
        <v>71</v>
      </c>
      <c r="I6">
        <v>59</v>
      </c>
      <c r="J6">
        <v>100</v>
      </c>
      <c r="K6">
        <v>37</v>
      </c>
      <c r="L6" s="2">
        <v>81</v>
      </c>
      <c r="M6" s="2">
        <v>82</v>
      </c>
      <c r="N6" s="2">
        <v>78</v>
      </c>
      <c r="P6" s="2">
        <v>75</v>
      </c>
      <c r="Q6" s="2">
        <v>100.5</v>
      </c>
      <c r="R6">
        <v>57</v>
      </c>
      <c r="S6">
        <v>50</v>
      </c>
      <c r="T6">
        <v>40</v>
      </c>
      <c r="U6">
        <v>87</v>
      </c>
      <c r="V6">
        <v>88</v>
      </c>
      <c r="W6">
        <v>88</v>
      </c>
      <c r="X6">
        <v>76</v>
      </c>
      <c r="Y6">
        <v>47</v>
      </c>
      <c r="Z6">
        <v>86</v>
      </c>
      <c r="AA6">
        <v>88</v>
      </c>
      <c r="AB6">
        <v>64</v>
      </c>
    </row>
    <row r="7" spans="1:28" x14ac:dyDescent="0.25">
      <c r="A7" s="1">
        <v>44872</v>
      </c>
      <c r="B7">
        <v>92</v>
      </c>
      <c r="C7">
        <v>76</v>
      </c>
      <c r="D7">
        <v>102</v>
      </c>
      <c r="E7">
        <v>80</v>
      </c>
      <c r="F7">
        <v>78</v>
      </c>
      <c r="G7">
        <v>65</v>
      </c>
      <c r="H7">
        <v>73</v>
      </c>
      <c r="I7">
        <v>59</v>
      </c>
      <c r="J7">
        <v>102</v>
      </c>
      <c r="K7">
        <v>39</v>
      </c>
      <c r="L7" s="2">
        <v>81</v>
      </c>
      <c r="M7" s="2">
        <v>82</v>
      </c>
      <c r="N7" s="2">
        <v>84</v>
      </c>
      <c r="P7" s="2">
        <v>75</v>
      </c>
      <c r="Q7" s="2">
        <v>103</v>
      </c>
      <c r="R7" s="2">
        <v>57</v>
      </c>
      <c r="S7" s="2">
        <v>50</v>
      </c>
      <c r="T7" s="2">
        <v>40</v>
      </c>
      <c r="U7" s="2">
        <v>88</v>
      </c>
      <c r="V7">
        <v>88</v>
      </c>
      <c r="W7">
        <v>88</v>
      </c>
      <c r="X7">
        <v>79</v>
      </c>
      <c r="Y7">
        <v>49</v>
      </c>
      <c r="Z7">
        <v>86</v>
      </c>
      <c r="AA7">
        <v>88</v>
      </c>
      <c r="AB7">
        <v>64</v>
      </c>
    </row>
    <row r="8" spans="1:28" x14ac:dyDescent="0.25">
      <c r="A8" s="1">
        <v>44886</v>
      </c>
      <c r="B8">
        <v>92</v>
      </c>
      <c r="C8">
        <v>76</v>
      </c>
      <c r="D8">
        <v>102</v>
      </c>
      <c r="E8">
        <v>80</v>
      </c>
      <c r="F8">
        <v>78</v>
      </c>
      <c r="G8">
        <v>65</v>
      </c>
      <c r="H8">
        <v>73</v>
      </c>
      <c r="I8">
        <v>59</v>
      </c>
      <c r="J8">
        <v>102</v>
      </c>
      <c r="K8">
        <v>39</v>
      </c>
      <c r="L8" s="2">
        <v>81</v>
      </c>
      <c r="M8" s="2">
        <v>82</v>
      </c>
      <c r="N8" s="2">
        <v>84</v>
      </c>
      <c r="P8" s="2">
        <v>75</v>
      </c>
      <c r="Q8" s="2">
        <v>103</v>
      </c>
      <c r="R8" s="2">
        <v>57</v>
      </c>
      <c r="S8" s="2">
        <v>50</v>
      </c>
      <c r="T8" s="2">
        <v>40</v>
      </c>
      <c r="U8" s="2">
        <v>88</v>
      </c>
      <c r="V8" s="2">
        <v>86</v>
      </c>
      <c r="W8">
        <v>88</v>
      </c>
      <c r="X8">
        <v>79</v>
      </c>
      <c r="Y8">
        <v>49</v>
      </c>
      <c r="Z8">
        <v>86</v>
      </c>
      <c r="AA8">
        <v>88</v>
      </c>
      <c r="AB8">
        <v>64</v>
      </c>
    </row>
    <row r="11" spans="1:28" x14ac:dyDescent="0.25">
      <c r="A11" t="s">
        <v>145</v>
      </c>
      <c r="B11" s="4">
        <v>1</v>
      </c>
      <c r="C11">
        <v>6.3</v>
      </c>
      <c r="D11">
        <v>11</v>
      </c>
      <c r="E11">
        <v>34</v>
      </c>
      <c r="F11">
        <v>67</v>
      </c>
      <c r="G11">
        <v>90</v>
      </c>
      <c r="H11">
        <v>92</v>
      </c>
      <c r="M11" t="s">
        <v>146</v>
      </c>
      <c r="N11" s="4">
        <v>1</v>
      </c>
      <c r="O11">
        <v>7.5</v>
      </c>
      <c r="P11">
        <v>15</v>
      </c>
      <c r="Q11">
        <v>37</v>
      </c>
      <c r="R11">
        <v>75</v>
      </c>
      <c r="S11" s="2">
        <v>75</v>
      </c>
      <c r="T11" s="2">
        <v>75</v>
      </c>
    </row>
    <row r="12" spans="1:28" x14ac:dyDescent="0.25">
      <c r="A12" t="s">
        <v>145</v>
      </c>
      <c r="B12" s="4">
        <v>2</v>
      </c>
      <c r="C12">
        <v>5.3</v>
      </c>
      <c r="D12">
        <v>11.5</v>
      </c>
      <c r="E12">
        <v>25</v>
      </c>
      <c r="F12">
        <v>41</v>
      </c>
      <c r="G12">
        <v>63</v>
      </c>
      <c r="H12">
        <v>76</v>
      </c>
      <c r="M12" t="s">
        <v>146</v>
      </c>
      <c r="N12" s="4">
        <v>2</v>
      </c>
      <c r="O12">
        <v>7</v>
      </c>
      <c r="P12">
        <v>16</v>
      </c>
      <c r="Q12">
        <v>64</v>
      </c>
      <c r="R12">
        <v>100</v>
      </c>
      <c r="S12" s="2">
        <v>100.5</v>
      </c>
      <c r="T12" s="2">
        <v>103</v>
      </c>
    </row>
    <row r="13" spans="1:28" x14ac:dyDescent="0.25">
      <c r="A13" t="s">
        <v>145</v>
      </c>
      <c r="B13" s="2">
        <v>3</v>
      </c>
      <c r="C13">
        <v>7</v>
      </c>
      <c r="D13">
        <v>13.5</v>
      </c>
      <c r="E13">
        <v>42</v>
      </c>
      <c r="F13">
        <v>67</v>
      </c>
      <c r="G13">
        <v>102</v>
      </c>
      <c r="H13">
        <v>102</v>
      </c>
      <c r="M13" t="s">
        <v>146</v>
      </c>
      <c r="N13" s="2">
        <v>3</v>
      </c>
      <c r="O13">
        <v>6.6</v>
      </c>
      <c r="P13">
        <v>14.5</v>
      </c>
      <c r="Q13">
        <v>31.5</v>
      </c>
      <c r="R13">
        <v>56</v>
      </c>
      <c r="S13">
        <v>57</v>
      </c>
      <c r="T13" s="2">
        <v>57</v>
      </c>
    </row>
    <row r="14" spans="1:28" x14ac:dyDescent="0.25">
      <c r="A14" t="s">
        <v>145</v>
      </c>
      <c r="B14" s="2">
        <v>4</v>
      </c>
      <c r="C14">
        <v>7.8</v>
      </c>
      <c r="D14">
        <v>17</v>
      </c>
      <c r="E14">
        <v>43.5</v>
      </c>
      <c r="F14">
        <v>66</v>
      </c>
      <c r="G14">
        <v>77</v>
      </c>
      <c r="H14">
        <v>80</v>
      </c>
      <c r="M14" t="s">
        <v>146</v>
      </c>
      <c r="N14" s="2">
        <v>4</v>
      </c>
      <c r="O14">
        <v>4.5</v>
      </c>
      <c r="P14">
        <v>10.199999999999999</v>
      </c>
      <c r="Q14">
        <v>25</v>
      </c>
      <c r="R14">
        <v>41</v>
      </c>
      <c r="S14">
        <v>50</v>
      </c>
      <c r="T14" s="2">
        <v>50</v>
      </c>
    </row>
    <row r="15" spans="1:28" x14ac:dyDescent="0.25">
      <c r="A15" t="s">
        <v>145</v>
      </c>
      <c r="B15" s="2">
        <v>5</v>
      </c>
      <c r="C15">
        <v>9</v>
      </c>
      <c r="D15">
        <v>16</v>
      </c>
      <c r="E15">
        <v>35</v>
      </c>
      <c r="F15">
        <v>64</v>
      </c>
      <c r="G15">
        <v>76</v>
      </c>
      <c r="H15">
        <v>78</v>
      </c>
      <c r="M15" t="s">
        <v>146</v>
      </c>
      <c r="N15" s="2">
        <v>5</v>
      </c>
      <c r="O15">
        <v>6.8</v>
      </c>
      <c r="P15">
        <v>15</v>
      </c>
      <c r="Q15">
        <v>20</v>
      </c>
      <c r="R15">
        <v>32</v>
      </c>
      <c r="S15">
        <v>40</v>
      </c>
      <c r="T15" s="2">
        <v>40</v>
      </c>
    </row>
    <row r="16" spans="1:28" x14ac:dyDescent="0.25">
      <c r="A16" t="s">
        <v>145</v>
      </c>
      <c r="B16" s="2">
        <v>6</v>
      </c>
      <c r="C16">
        <v>6.7</v>
      </c>
      <c r="D16">
        <v>13</v>
      </c>
      <c r="E16">
        <v>35</v>
      </c>
      <c r="F16">
        <v>50</v>
      </c>
      <c r="G16">
        <v>60</v>
      </c>
      <c r="H16">
        <v>65</v>
      </c>
      <c r="M16" t="s">
        <v>146</v>
      </c>
      <c r="N16" s="2">
        <v>6</v>
      </c>
      <c r="O16">
        <v>8</v>
      </c>
      <c r="P16">
        <v>15</v>
      </c>
      <c r="Q16">
        <v>36</v>
      </c>
      <c r="R16">
        <v>84.5</v>
      </c>
      <c r="S16">
        <v>87</v>
      </c>
      <c r="T16" s="2">
        <v>88</v>
      </c>
    </row>
    <row r="17" spans="1:20" x14ac:dyDescent="0.25">
      <c r="A17" t="s">
        <v>145</v>
      </c>
      <c r="B17" s="2">
        <v>7</v>
      </c>
      <c r="C17">
        <v>7.1</v>
      </c>
      <c r="D17">
        <v>17.5</v>
      </c>
      <c r="E17">
        <v>48</v>
      </c>
      <c r="F17">
        <v>65</v>
      </c>
      <c r="G17">
        <v>71</v>
      </c>
      <c r="H17">
        <v>73</v>
      </c>
      <c r="M17" t="s">
        <v>146</v>
      </c>
      <c r="N17" s="2">
        <v>7</v>
      </c>
      <c r="O17">
        <v>7.7</v>
      </c>
      <c r="P17">
        <v>14</v>
      </c>
      <c r="Q17">
        <v>36</v>
      </c>
      <c r="R17">
        <v>85.5</v>
      </c>
      <c r="S17">
        <v>88</v>
      </c>
      <c r="T17">
        <v>88</v>
      </c>
    </row>
    <row r="18" spans="1:20" x14ac:dyDescent="0.25">
      <c r="A18" t="s">
        <v>145</v>
      </c>
      <c r="B18" s="2">
        <v>8</v>
      </c>
      <c r="C18">
        <v>7.3</v>
      </c>
      <c r="D18">
        <v>15</v>
      </c>
      <c r="E18">
        <v>32</v>
      </c>
      <c r="F18">
        <v>46</v>
      </c>
      <c r="G18">
        <v>59</v>
      </c>
      <c r="H18">
        <v>59</v>
      </c>
      <c r="M18" t="s">
        <v>146</v>
      </c>
      <c r="N18" s="2">
        <v>8</v>
      </c>
      <c r="O18">
        <v>8.8000000000000007</v>
      </c>
      <c r="P18">
        <v>14</v>
      </c>
      <c r="Q18">
        <v>38</v>
      </c>
      <c r="R18">
        <v>86</v>
      </c>
      <c r="S18">
        <v>88</v>
      </c>
      <c r="T18">
        <v>88</v>
      </c>
    </row>
    <row r="19" spans="1:20" x14ac:dyDescent="0.25">
      <c r="A19" t="s">
        <v>145</v>
      </c>
      <c r="B19" s="2">
        <v>9</v>
      </c>
      <c r="C19">
        <v>6</v>
      </c>
      <c r="D19">
        <v>13</v>
      </c>
      <c r="E19">
        <v>40.5</v>
      </c>
      <c r="F19">
        <v>72</v>
      </c>
      <c r="G19">
        <v>100</v>
      </c>
      <c r="H19">
        <v>102</v>
      </c>
      <c r="M19" t="s">
        <v>146</v>
      </c>
      <c r="N19" s="2">
        <v>9</v>
      </c>
      <c r="O19">
        <v>4.3</v>
      </c>
      <c r="P19">
        <v>15.5</v>
      </c>
      <c r="Q19">
        <v>30</v>
      </c>
      <c r="R19">
        <v>69.5</v>
      </c>
      <c r="S19">
        <v>76</v>
      </c>
      <c r="T19">
        <v>79</v>
      </c>
    </row>
    <row r="20" spans="1:20" x14ac:dyDescent="0.25">
      <c r="A20" t="s">
        <v>145</v>
      </c>
      <c r="B20" s="2">
        <v>10</v>
      </c>
      <c r="C20">
        <v>7.3</v>
      </c>
      <c r="D20">
        <v>9.5</v>
      </c>
      <c r="E20">
        <v>19</v>
      </c>
      <c r="F20">
        <v>24</v>
      </c>
      <c r="G20">
        <v>37</v>
      </c>
      <c r="H20">
        <v>39</v>
      </c>
      <c r="M20" t="s">
        <v>146</v>
      </c>
      <c r="N20" s="2">
        <v>10</v>
      </c>
      <c r="O20">
        <v>6.5</v>
      </c>
      <c r="P20">
        <v>11</v>
      </c>
      <c r="Q20">
        <v>22</v>
      </c>
      <c r="R20">
        <v>42</v>
      </c>
      <c r="S20">
        <v>47</v>
      </c>
      <c r="T20">
        <v>49</v>
      </c>
    </row>
    <row r="21" spans="1:20" x14ac:dyDescent="0.25">
      <c r="A21" t="s">
        <v>145</v>
      </c>
      <c r="B21" s="2">
        <v>11</v>
      </c>
      <c r="C21">
        <v>6</v>
      </c>
      <c r="D21">
        <v>13</v>
      </c>
      <c r="E21">
        <v>38</v>
      </c>
      <c r="F21">
        <v>66</v>
      </c>
      <c r="G21" s="2">
        <v>81</v>
      </c>
      <c r="H21" s="2">
        <v>81</v>
      </c>
      <c r="M21" t="s">
        <v>146</v>
      </c>
      <c r="N21" s="2">
        <v>11</v>
      </c>
      <c r="O21">
        <v>7.3</v>
      </c>
      <c r="P21">
        <v>10.5</v>
      </c>
      <c r="Q21">
        <v>46</v>
      </c>
      <c r="R21">
        <v>84</v>
      </c>
      <c r="S21">
        <v>86</v>
      </c>
      <c r="T21">
        <v>86</v>
      </c>
    </row>
    <row r="22" spans="1:20" x14ac:dyDescent="0.25">
      <c r="A22" t="s">
        <v>145</v>
      </c>
      <c r="B22" s="2">
        <v>12</v>
      </c>
      <c r="C22">
        <v>6.3</v>
      </c>
      <c r="D22">
        <v>14</v>
      </c>
      <c r="E22">
        <v>36</v>
      </c>
      <c r="F22">
        <v>69</v>
      </c>
      <c r="G22" s="2">
        <v>82</v>
      </c>
      <c r="H22" s="2">
        <v>82</v>
      </c>
      <c r="M22" t="s">
        <v>146</v>
      </c>
      <c r="N22" s="2">
        <v>12</v>
      </c>
      <c r="O22">
        <v>7</v>
      </c>
      <c r="P22">
        <v>13.5</v>
      </c>
      <c r="Q22">
        <v>24</v>
      </c>
      <c r="R22">
        <v>48</v>
      </c>
      <c r="S22">
        <v>88</v>
      </c>
      <c r="T22">
        <v>88</v>
      </c>
    </row>
    <row r="23" spans="1:20" x14ac:dyDescent="0.25">
      <c r="A23" t="s">
        <v>145</v>
      </c>
      <c r="B23" s="2">
        <v>13</v>
      </c>
      <c r="C23">
        <v>4.5999999999999996</v>
      </c>
      <c r="D23">
        <v>17.5</v>
      </c>
      <c r="E23">
        <v>35</v>
      </c>
      <c r="F23">
        <v>57</v>
      </c>
      <c r="G23" s="2">
        <v>78</v>
      </c>
      <c r="H23" s="2">
        <v>84</v>
      </c>
      <c r="M23" t="s">
        <v>146</v>
      </c>
      <c r="N23" s="2">
        <v>13</v>
      </c>
      <c r="O23">
        <v>4.3</v>
      </c>
      <c r="P23">
        <v>12</v>
      </c>
      <c r="Q23">
        <v>29</v>
      </c>
      <c r="R23">
        <v>64</v>
      </c>
      <c r="S23">
        <v>64</v>
      </c>
      <c r="T23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S1-412</vt:lpstr>
      <vt:lpstr>S1-700</vt:lpstr>
      <vt:lpstr>S2-412</vt:lpstr>
      <vt:lpstr>S2-700</vt:lpstr>
      <vt:lpstr>HEIGHTS INPUT</vt:lpstr>
      <vt:lpstr>S1-412HEIGHT</vt:lpstr>
      <vt:lpstr>S1-700HEIGHT</vt:lpstr>
      <vt:lpstr>S2-412HEIGHT</vt:lpstr>
      <vt:lpstr>S2-700HEIGHT</vt:lpstr>
      <vt:lpstr>WEIGHTSs1</vt:lpstr>
      <vt:lpstr>WEIGHTSs2</vt:lpstr>
      <vt:lpstr>Seed weights</vt:lpstr>
      <vt:lpstr>MC</vt:lpstr>
      <vt:lpstr>SG</vt:lpstr>
      <vt:lpstr>AA</vt:lpstr>
      <vt:lpstr>EC</vt:lpstr>
      <vt:lpstr>TSW</vt:lpstr>
      <vt:lpstr>HEIGHTS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2023-11-24T10:17:24Z</dcterms:modified>
</cp:coreProperties>
</file>