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7. Ryno PhD\4. Chapter 4 - Water and heat budget\Data section\4. Microclimate model\Microclimate % shade\"/>
    </mc:Choice>
  </mc:AlternateContent>
  <xr:revisionPtr revIDLastSave="0" documentId="13_ncr:1_{DA735D3D-51A3-4FBB-96E0-D8594D224025}" xr6:coauthVersionLast="47" xr6:coauthVersionMax="47" xr10:uidLastSave="{00000000-0000-0000-0000-000000000000}"/>
  <bookViews>
    <workbookView xWindow="9885" yWindow="720" windowWidth="15375" windowHeight="7875" xr2:uid="{DD7C9737-A07C-4578-9D98-0138A65EA7D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3" i="1" l="1"/>
  <c r="B35" i="1"/>
  <c r="C35" i="1"/>
  <c r="D35" i="1"/>
  <c r="E35" i="1"/>
  <c r="C36" i="1"/>
  <c r="D36" i="1"/>
  <c r="E36" i="1"/>
  <c r="B36" i="1"/>
  <c r="E29" i="1"/>
  <c r="E30" i="1"/>
  <c r="E31" i="1"/>
  <c r="E32" i="1"/>
  <c r="E33" i="1"/>
  <c r="B26" i="1"/>
  <c r="B27" i="1"/>
  <c r="B25" i="1"/>
  <c r="Q13" i="1"/>
  <c r="Q10" i="1"/>
  <c r="E7" i="1"/>
  <c r="S7" i="1" s="1"/>
  <c r="B23" i="1"/>
  <c r="C23" i="1"/>
  <c r="D23" i="1"/>
  <c r="E23" i="1"/>
  <c r="B24" i="1"/>
  <c r="C24" i="1"/>
  <c r="D24" i="1"/>
  <c r="E24" i="1"/>
  <c r="C25" i="1"/>
  <c r="D25" i="1"/>
  <c r="E25" i="1"/>
  <c r="C26" i="1"/>
  <c r="D26" i="1"/>
  <c r="E26" i="1"/>
  <c r="C27" i="1"/>
  <c r="D27" i="1"/>
  <c r="E27" i="1"/>
  <c r="B28" i="1"/>
  <c r="C28" i="1"/>
  <c r="D28" i="1"/>
  <c r="E28" i="1"/>
  <c r="B29" i="1"/>
  <c r="C29" i="1"/>
  <c r="D29" i="1"/>
  <c r="B30" i="1"/>
  <c r="C30" i="1"/>
  <c r="D30" i="1"/>
  <c r="B31" i="1"/>
  <c r="C31" i="1"/>
  <c r="D31" i="1"/>
  <c r="B32" i="1"/>
  <c r="C32" i="1"/>
  <c r="D32" i="1"/>
  <c r="B33" i="1"/>
  <c r="C33" i="1"/>
  <c r="D33" i="1"/>
  <c r="B34" i="1"/>
  <c r="C34" i="1"/>
  <c r="D34" i="1"/>
  <c r="E34" i="1"/>
  <c r="E22" i="1"/>
  <c r="D22" i="1"/>
  <c r="C22" i="1"/>
  <c r="B22" i="1"/>
  <c r="S4" i="1"/>
  <c r="Q4" i="1"/>
  <c r="Q5" i="1"/>
  <c r="Q6" i="1"/>
  <c r="Q7" i="1"/>
  <c r="Q8" i="1"/>
  <c r="Q9" i="1"/>
  <c r="Q11" i="1"/>
  <c r="Q12" i="1"/>
  <c r="Q14" i="1"/>
  <c r="Q15" i="1"/>
  <c r="M4" i="1"/>
  <c r="M5" i="1"/>
  <c r="S5" i="1" s="1"/>
  <c r="M6" i="1"/>
  <c r="S6" i="1" s="1"/>
  <c r="M7" i="1"/>
  <c r="M8" i="1"/>
  <c r="M9" i="1"/>
  <c r="M10" i="1"/>
  <c r="M11" i="1"/>
  <c r="M12" i="1"/>
  <c r="M13" i="1"/>
  <c r="M14" i="1"/>
  <c r="M15" i="1"/>
  <c r="I4" i="1"/>
  <c r="I5" i="1"/>
  <c r="I6" i="1"/>
  <c r="I7" i="1"/>
  <c r="I8" i="1"/>
  <c r="I9" i="1"/>
  <c r="I10" i="1"/>
  <c r="I11" i="1"/>
  <c r="I12" i="1"/>
  <c r="I13" i="1"/>
  <c r="I14" i="1"/>
  <c r="I15" i="1"/>
  <c r="Q3" i="1"/>
  <c r="M3" i="1"/>
  <c r="I3" i="1"/>
  <c r="E4" i="1"/>
  <c r="E5" i="1"/>
  <c r="E6" i="1"/>
  <c r="E8" i="1"/>
  <c r="E9" i="1"/>
  <c r="E10" i="1"/>
  <c r="E11" i="1"/>
  <c r="E12" i="1"/>
  <c r="E13" i="1"/>
  <c r="E14" i="1"/>
  <c r="E15" i="1"/>
  <c r="E3" i="1"/>
  <c r="S15" i="1" l="1"/>
  <c r="S14" i="1"/>
  <c r="S13" i="1"/>
  <c r="S12" i="1"/>
  <c r="S11" i="1"/>
  <c r="S10" i="1"/>
  <c r="S9" i="1"/>
  <c r="S8" i="1"/>
</calcChain>
</file>

<file path=xl/sharedStrings.xml><?xml version="1.0" encoding="utf-8"?>
<sst xmlns="http://schemas.openxmlformats.org/spreadsheetml/2006/main" count="42" uniqueCount="17">
  <si>
    <t>Black</t>
  </si>
  <si>
    <t>White</t>
  </si>
  <si>
    <t>Total</t>
  </si>
  <si>
    <t>%Shade</t>
  </si>
  <si>
    <t>Site1_MS1</t>
  </si>
  <si>
    <t>Site1_MS2</t>
  </si>
  <si>
    <t>Site1_MS3</t>
  </si>
  <si>
    <t>Site2_MS1</t>
  </si>
  <si>
    <t>Site2_MS2</t>
  </si>
  <si>
    <t>Site2_MS3</t>
  </si>
  <si>
    <t>Site3_MS1</t>
  </si>
  <si>
    <t>Site3_MS2</t>
  </si>
  <si>
    <t>Site3_MS3</t>
  </si>
  <si>
    <t>Site4_MS1</t>
  </si>
  <si>
    <t>Site4_MS2</t>
  </si>
  <si>
    <t>Site4_MS3</t>
  </si>
  <si>
    <t>Site4_MS4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</si>
</sst>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" fontId="0" fillId="0" borderId="0" xfId="0" applyNumberFormat="1"/>
    <xf numFmtId="20" fontId="0" fillId="0" borderId="0" xfId="0" applyNumberForma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E93C73-8B52-44C8-81DE-2BCD54E32181}">
  <dimension ref="A1:S36"/>
  <sheetViews>
    <sheetView tabSelected="1" topLeftCell="J1" zoomScale="85" zoomScaleNormal="85" workbookViewId="0">
      <selection activeCell="S3" sqref="S3"/>
    </sheetView>
  </sheetViews>
  <sheetFormatPr defaultColWidth="9.140625" defaultRowHeight="15" x14ac:dyDescent="0.25"/>
  <cols>
    <col min="1" max="1" width="10.140625" bestFit="1" customWidth="1"/>
    <col min="16" max="16" width="11.7109375" bestFit="1" customWidth="1"/>
  </cols>
  <sheetData>
    <row r="1" spans="1:19" x14ac:dyDescent="0.25">
      <c r="B1" s="2">
        <v>0.33333333333333331</v>
      </c>
      <c r="C1" s="3"/>
      <c r="D1" s="3"/>
      <c r="E1" s="3"/>
      <c r="F1" s="2">
        <v>0.45833333333333331</v>
      </c>
      <c r="G1" s="3"/>
      <c r="H1" s="3"/>
      <c r="I1" s="3"/>
      <c r="J1" s="2">
        <v>0.58333333333333337</v>
      </c>
      <c r="K1" s="3"/>
      <c r="L1" s="3"/>
      <c r="M1" s="3"/>
      <c r="N1" s="2">
        <v>0.70833333333333337</v>
      </c>
      <c r="O1" s="3"/>
      <c r="P1" s="3"/>
      <c r="Q1" s="3"/>
    </row>
    <row r="2" spans="1:19" x14ac:dyDescent="0.25">
      <c r="B2" t="s">
        <v>0</v>
      </c>
      <c r="C2" t="s">
        <v>1</v>
      </c>
      <c r="D2" t="s">
        <v>2</v>
      </c>
      <c r="E2" t="s">
        <v>3</v>
      </c>
      <c r="F2" t="s">
        <v>0</v>
      </c>
      <c r="G2" t="s">
        <v>1</v>
      </c>
      <c r="H2" t="s">
        <v>2</v>
      </c>
      <c r="I2" t="s">
        <v>3</v>
      </c>
      <c r="J2" t="s">
        <v>0</v>
      </c>
      <c r="K2" t="s">
        <v>1</v>
      </c>
      <c r="L2" t="s">
        <v>2</v>
      </c>
      <c r="M2" t="s">
        <v>3</v>
      </c>
      <c r="N2" t="s">
        <v>0</v>
      </c>
      <c r="O2" t="s">
        <v>1</v>
      </c>
      <c r="P2" t="s">
        <v>2</v>
      </c>
      <c r="Q2" t="s">
        <v>3</v>
      </c>
    </row>
    <row r="3" spans="1:19" x14ac:dyDescent="0.25">
      <c r="A3" t="s">
        <v>4</v>
      </c>
      <c r="B3">
        <v>144056</v>
      </c>
      <c r="C3">
        <v>65036</v>
      </c>
      <c r="D3">
        <v>209092</v>
      </c>
      <c r="E3" s="1">
        <f>B3/D3*100</f>
        <v>68.895988368756335</v>
      </c>
      <c r="F3">
        <v>20654</v>
      </c>
      <c r="G3">
        <v>8449</v>
      </c>
      <c r="H3">
        <v>29103</v>
      </c>
      <c r="I3" s="1">
        <f>F3/H3*100</f>
        <v>70.968628663711641</v>
      </c>
      <c r="J3">
        <v>24856</v>
      </c>
      <c r="K3">
        <v>0</v>
      </c>
      <c r="L3">
        <v>24856</v>
      </c>
      <c r="M3" s="1">
        <f>J3/L3*100</f>
        <v>100</v>
      </c>
      <c r="N3">
        <v>26453</v>
      </c>
      <c r="O3">
        <v>619</v>
      </c>
      <c r="P3">
        <v>27072</v>
      </c>
      <c r="Q3" s="1">
        <f>N3/P3*100</f>
        <v>97.713504728132378</v>
      </c>
      <c r="S3" s="1">
        <f>AVERAGE(E3,I3,M3,Q3)</f>
        <v>84.394530440150092</v>
      </c>
    </row>
    <row r="4" spans="1:19" x14ac:dyDescent="0.25">
      <c r="A4" t="s">
        <v>5</v>
      </c>
      <c r="B4">
        <v>33518</v>
      </c>
      <c r="C4">
        <v>4322</v>
      </c>
      <c r="D4">
        <v>37840</v>
      </c>
      <c r="E4" s="1">
        <f t="shared" ref="E4:E15" si="0">B4/D4*100</f>
        <v>88.578224101479918</v>
      </c>
      <c r="F4">
        <v>43016</v>
      </c>
      <c r="G4">
        <v>3581</v>
      </c>
      <c r="H4">
        <v>46597</v>
      </c>
      <c r="I4" s="1">
        <f t="shared" ref="I4:I15" si="1">F4/H4*100</f>
        <v>92.314955898448403</v>
      </c>
      <c r="J4">
        <v>34303</v>
      </c>
      <c r="K4">
        <v>7895</v>
      </c>
      <c r="L4">
        <v>42198</v>
      </c>
      <c r="M4" s="1">
        <f t="shared" ref="M4:M15" si="2">J4/L4*100</f>
        <v>81.290582492061233</v>
      </c>
      <c r="N4">
        <v>29795</v>
      </c>
      <c r="O4">
        <v>1429</v>
      </c>
      <c r="P4">
        <v>31224</v>
      </c>
      <c r="Q4" s="1">
        <f t="shared" ref="Q4:Q15" si="3">N4/P4*100</f>
        <v>95.423392262362285</v>
      </c>
      <c r="S4" s="1">
        <f t="shared" ref="S4:S15" si="4">AVERAGE(E4,I4,M4,Q4)</f>
        <v>89.40178868858797</v>
      </c>
    </row>
    <row r="5" spans="1:19" x14ac:dyDescent="0.25">
      <c r="A5" t="s">
        <v>6</v>
      </c>
      <c r="B5">
        <v>22626</v>
      </c>
      <c r="C5">
        <v>2171</v>
      </c>
      <c r="D5">
        <v>24797</v>
      </c>
      <c r="E5" s="1">
        <f t="shared" si="0"/>
        <v>91.244908658305434</v>
      </c>
      <c r="F5">
        <v>25949</v>
      </c>
      <c r="G5">
        <v>1735</v>
      </c>
      <c r="H5">
        <v>27684</v>
      </c>
      <c r="I5" s="1">
        <f t="shared" si="1"/>
        <v>93.732842074844683</v>
      </c>
      <c r="J5">
        <v>25137</v>
      </c>
      <c r="K5">
        <v>2443</v>
      </c>
      <c r="L5">
        <v>27580</v>
      </c>
      <c r="M5" s="1">
        <f t="shared" si="2"/>
        <v>91.142131979695435</v>
      </c>
      <c r="N5">
        <v>11714</v>
      </c>
      <c r="O5">
        <v>14516</v>
      </c>
      <c r="P5">
        <v>26230</v>
      </c>
      <c r="Q5" s="1">
        <f t="shared" si="3"/>
        <v>44.658787647731607</v>
      </c>
      <c r="S5" s="1">
        <f t="shared" si="4"/>
        <v>80.194667590144292</v>
      </c>
    </row>
    <row r="6" spans="1:19" x14ac:dyDescent="0.25">
      <c r="A6" t="s">
        <v>7</v>
      </c>
      <c r="B6">
        <v>14658</v>
      </c>
      <c r="C6">
        <v>25810</v>
      </c>
      <c r="D6">
        <v>40468</v>
      </c>
      <c r="E6" s="1">
        <f t="shared" si="0"/>
        <v>36.221211821686275</v>
      </c>
      <c r="F6">
        <v>22122</v>
      </c>
      <c r="G6">
        <v>4014</v>
      </c>
      <c r="H6">
        <v>26136</v>
      </c>
      <c r="I6" s="1">
        <f t="shared" si="1"/>
        <v>84.641873278236915</v>
      </c>
      <c r="J6">
        <v>12243</v>
      </c>
      <c r="K6">
        <v>2675</v>
      </c>
      <c r="L6">
        <v>14918</v>
      </c>
      <c r="M6" s="1">
        <f t="shared" si="2"/>
        <v>82.068641909103107</v>
      </c>
      <c r="N6">
        <v>17921</v>
      </c>
      <c r="O6">
        <v>2191</v>
      </c>
      <c r="P6">
        <v>20112</v>
      </c>
      <c r="Q6" s="1">
        <f t="shared" si="3"/>
        <v>89.106006364359587</v>
      </c>
      <c r="S6" s="1">
        <f t="shared" si="4"/>
        <v>73.009433343346473</v>
      </c>
    </row>
    <row r="7" spans="1:19" x14ac:dyDescent="0.25">
      <c r="A7" t="s">
        <v>8</v>
      </c>
      <c r="B7">
        <v>12359</v>
      </c>
      <c r="C7">
        <v>11663</v>
      </c>
      <c r="D7">
        <v>24022</v>
      </c>
      <c r="E7" s="1">
        <f t="shared" si="0"/>
        <v>51.448672050620267</v>
      </c>
      <c r="F7">
        <v>22052</v>
      </c>
      <c r="G7">
        <v>5360</v>
      </c>
      <c r="H7">
        <v>27412</v>
      </c>
      <c r="I7" s="1">
        <f t="shared" si="1"/>
        <v>80.446519772362464</v>
      </c>
      <c r="J7">
        <v>40607</v>
      </c>
      <c r="K7">
        <v>1949</v>
      </c>
      <c r="L7">
        <v>42556</v>
      </c>
      <c r="M7" s="1">
        <f t="shared" si="2"/>
        <v>95.420152269950194</v>
      </c>
      <c r="N7">
        <v>24952</v>
      </c>
      <c r="O7">
        <v>2341</v>
      </c>
      <c r="P7">
        <v>27293</v>
      </c>
      <c r="Q7" s="1">
        <f t="shared" si="3"/>
        <v>91.422709119554469</v>
      </c>
      <c r="S7" s="1">
        <f t="shared" si="4"/>
        <v>79.684513303121847</v>
      </c>
    </row>
    <row r="8" spans="1:19" x14ac:dyDescent="0.25">
      <c r="A8" t="s">
        <v>9</v>
      </c>
      <c r="B8">
        <v>11484</v>
      </c>
      <c r="C8">
        <v>5045</v>
      </c>
      <c r="D8">
        <v>16529</v>
      </c>
      <c r="E8" s="1">
        <f t="shared" si="0"/>
        <v>69.477887349506929</v>
      </c>
      <c r="F8">
        <v>13445</v>
      </c>
      <c r="G8">
        <v>4100</v>
      </c>
      <c r="H8">
        <v>17545</v>
      </c>
      <c r="I8" s="1">
        <f t="shared" si="1"/>
        <v>76.631518951268163</v>
      </c>
      <c r="J8">
        <v>28408</v>
      </c>
      <c r="K8">
        <v>92</v>
      </c>
      <c r="L8">
        <v>28500</v>
      </c>
      <c r="M8" s="1">
        <f t="shared" si="2"/>
        <v>99.677192982456148</v>
      </c>
      <c r="N8">
        <v>22550</v>
      </c>
      <c r="O8">
        <v>6784</v>
      </c>
      <c r="P8">
        <v>29334</v>
      </c>
      <c r="Q8" s="1">
        <f t="shared" si="3"/>
        <v>76.873252880616349</v>
      </c>
      <c r="S8" s="1">
        <f t="shared" si="4"/>
        <v>80.664963040961908</v>
      </c>
    </row>
    <row r="9" spans="1:19" x14ac:dyDescent="0.25">
      <c r="A9" t="s">
        <v>10</v>
      </c>
      <c r="B9">
        <v>21570</v>
      </c>
      <c r="C9">
        <v>388</v>
      </c>
      <c r="D9">
        <v>21958</v>
      </c>
      <c r="E9" s="1">
        <f t="shared" si="0"/>
        <v>98.232990254121503</v>
      </c>
      <c r="F9">
        <v>28920</v>
      </c>
      <c r="G9">
        <v>2831</v>
      </c>
      <c r="H9">
        <v>31751</v>
      </c>
      <c r="I9" s="1">
        <f t="shared" si="1"/>
        <v>91.083745393845859</v>
      </c>
      <c r="J9">
        <v>33778</v>
      </c>
      <c r="K9">
        <v>1911</v>
      </c>
      <c r="L9">
        <v>35689</v>
      </c>
      <c r="M9" s="1">
        <f t="shared" si="2"/>
        <v>94.645408949536275</v>
      </c>
      <c r="N9">
        <v>22235</v>
      </c>
      <c r="O9">
        <v>12</v>
      </c>
      <c r="P9">
        <v>22247</v>
      </c>
      <c r="Q9" s="1">
        <f t="shared" si="3"/>
        <v>99.946060142940624</v>
      </c>
      <c r="S9" s="1">
        <f t="shared" si="4"/>
        <v>95.977051185111065</v>
      </c>
    </row>
    <row r="10" spans="1:19" x14ac:dyDescent="0.25">
      <c r="A10" t="s">
        <v>11</v>
      </c>
      <c r="B10">
        <v>38704</v>
      </c>
      <c r="C10">
        <v>3558</v>
      </c>
      <c r="D10">
        <v>42262</v>
      </c>
      <c r="E10" s="1">
        <f t="shared" si="0"/>
        <v>91.581089394728124</v>
      </c>
      <c r="F10">
        <v>17634</v>
      </c>
      <c r="G10">
        <v>9044</v>
      </c>
      <c r="H10">
        <v>26678</v>
      </c>
      <c r="I10" s="1">
        <f t="shared" si="1"/>
        <v>66.099407751705527</v>
      </c>
      <c r="J10">
        <v>24108</v>
      </c>
      <c r="K10">
        <v>2630</v>
      </c>
      <c r="L10">
        <v>26738</v>
      </c>
      <c r="M10" s="1">
        <f t="shared" si="2"/>
        <v>90.16381180342583</v>
      </c>
      <c r="N10">
        <v>24548</v>
      </c>
      <c r="O10">
        <v>349</v>
      </c>
      <c r="P10">
        <v>24897</v>
      </c>
      <c r="Q10" s="1">
        <f t="shared" si="3"/>
        <v>98.598224685705105</v>
      </c>
      <c r="S10" s="1">
        <f t="shared" si="4"/>
        <v>86.610633408891147</v>
      </c>
    </row>
    <row r="11" spans="1:19" x14ac:dyDescent="0.25">
      <c r="A11" t="s">
        <v>12</v>
      </c>
      <c r="B11">
        <v>14526</v>
      </c>
      <c r="C11">
        <v>692</v>
      </c>
      <c r="D11">
        <v>15218</v>
      </c>
      <c r="E11" s="1">
        <f t="shared" si="0"/>
        <v>95.452753318438681</v>
      </c>
      <c r="F11">
        <v>14945</v>
      </c>
      <c r="G11">
        <v>712</v>
      </c>
      <c r="H11">
        <v>15657</v>
      </c>
      <c r="I11" s="1">
        <f t="shared" si="1"/>
        <v>95.452513252858154</v>
      </c>
      <c r="J11">
        <v>42150</v>
      </c>
      <c r="K11">
        <v>1717</v>
      </c>
      <c r="L11">
        <v>43867</v>
      </c>
      <c r="M11" s="1">
        <f t="shared" si="2"/>
        <v>96.08589600382976</v>
      </c>
      <c r="N11">
        <v>21754</v>
      </c>
      <c r="O11">
        <v>21500</v>
      </c>
      <c r="P11">
        <v>43254</v>
      </c>
      <c r="Q11" s="1">
        <f t="shared" si="3"/>
        <v>50.293614463402228</v>
      </c>
      <c r="S11" s="1">
        <f t="shared" si="4"/>
        <v>84.321194259632207</v>
      </c>
    </row>
    <row r="12" spans="1:19" x14ac:dyDescent="0.25">
      <c r="A12" t="s">
        <v>13</v>
      </c>
      <c r="B12">
        <v>16801</v>
      </c>
      <c r="C12">
        <v>8519</v>
      </c>
      <c r="D12">
        <v>25320</v>
      </c>
      <c r="E12" s="1">
        <f t="shared" si="0"/>
        <v>66.354660347551345</v>
      </c>
      <c r="F12">
        <v>20787</v>
      </c>
      <c r="G12">
        <v>7189</v>
      </c>
      <c r="H12">
        <v>27976</v>
      </c>
      <c r="I12" s="1">
        <f t="shared" si="1"/>
        <v>74.30297397769516</v>
      </c>
      <c r="J12">
        <v>25367</v>
      </c>
      <c r="K12">
        <v>1213</v>
      </c>
      <c r="L12">
        <v>26580</v>
      </c>
      <c r="M12" s="1">
        <f t="shared" si="2"/>
        <v>95.436418359668934</v>
      </c>
      <c r="N12">
        <v>17193</v>
      </c>
      <c r="O12">
        <v>5051</v>
      </c>
      <c r="P12">
        <v>22244</v>
      </c>
      <c r="Q12" s="1">
        <f t="shared" si="3"/>
        <v>77.292753101960074</v>
      </c>
      <c r="S12" s="1">
        <f t="shared" si="4"/>
        <v>78.346701446718868</v>
      </c>
    </row>
    <row r="13" spans="1:19" x14ac:dyDescent="0.25">
      <c r="A13" t="s">
        <v>14</v>
      </c>
      <c r="B13">
        <v>10569</v>
      </c>
      <c r="C13">
        <v>9732</v>
      </c>
      <c r="D13">
        <v>20301</v>
      </c>
      <c r="E13" s="1">
        <f t="shared" si="0"/>
        <v>52.061474804196841</v>
      </c>
      <c r="F13">
        <v>6056</v>
      </c>
      <c r="G13">
        <v>13902</v>
      </c>
      <c r="H13">
        <v>19958</v>
      </c>
      <c r="I13" s="1">
        <f t="shared" si="1"/>
        <v>30.343721815813208</v>
      </c>
      <c r="J13">
        <v>25200</v>
      </c>
      <c r="K13">
        <v>2126</v>
      </c>
      <c r="L13">
        <v>27326</v>
      </c>
      <c r="M13" s="1">
        <f t="shared" si="2"/>
        <v>92.219863865915244</v>
      </c>
      <c r="N13">
        <v>19224</v>
      </c>
      <c r="O13">
        <v>2468</v>
      </c>
      <c r="P13">
        <v>21692</v>
      </c>
      <c r="Q13" s="1">
        <f t="shared" si="3"/>
        <v>88.622533652959618</v>
      </c>
      <c r="S13" s="1">
        <f t="shared" si="4"/>
        <v>65.811898534721223</v>
      </c>
    </row>
    <row r="14" spans="1:19" x14ac:dyDescent="0.25">
      <c r="A14" t="s">
        <v>15</v>
      </c>
      <c r="B14">
        <v>21382</v>
      </c>
      <c r="C14">
        <v>5197</v>
      </c>
      <c r="D14">
        <v>26579</v>
      </c>
      <c r="E14" s="1">
        <f t="shared" si="0"/>
        <v>80.446969411941765</v>
      </c>
      <c r="F14">
        <v>22134</v>
      </c>
      <c r="G14">
        <v>21852</v>
      </c>
      <c r="H14">
        <v>43986</v>
      </c>
      <c r="I14" s="1">
        <f t="shared" si="1"/>
        <v>50.320556540717497</v>
      </c>
      <c r="J14">
        <v>30918</v>
      </c>
      <c r="K14">
        <v>11478</v>
      </c>
      <c r="L14">
        <v>42396</v>
      </c>
      <c r="M14" s="1">
        <f t="shared" si="2"/>
        <v>72.926691197282764</v>
      </c>
      <c r="N14">
        <v>22875</v>
      </c>
      <c r="O14">
        <v>4442</v>
      </c>
      <c r="P14">
        <v>27317</v>
      </c>
      <c r="Q14" s="1">
        <f t="shared" si="3"/>
        <v>83.739063586777462</v>
      </c>
      <c r="S14" s="1">
        <f t="shared" si="4"/>
        <v>71.858320184179874</v>
      </c>
    </row>
    <row r="15" spans="1:19" x14ac:dyDescent="0.25">
      <c r="A15" t="s">
        <v>16</v>
      </c>
      <c r="B15">
        <v>11612</v>
      </c>
      <c r="C15">
        <v>9775</v>
      </c>
      <c r="D15">
        <v>21387</v>
      </c>
      <c r="E15" s="1">
        <f t="shared" si="0"/>
        <v>54.294664983401134</v>
      </c>
      <c r="F15">
        <v>6130</v>
      </c>
      <c r="G15">
        <v>15786</v>
      </c>
      <c r="H15">
        <v>21916</v>
      </c>
      <c r="I15" s="1">
        <f t="shared" si="1"/>
        <v>27.970432560686259</v>
      </c>
      <c r="J15">
        <v>25548</v>
      </c>
      <c r="K15">
        <v>6467</v>
      </c>
      <c r="L15">
        <v>32015</v>
      </c>
      <c r="M15" s="1">
        <f t="shared" si="2"/>
        <v>79.800093706075288</v>
      </c>
      <c r="N15">
        <v>20481</v>
      </c>
      <c r="O15">
        <v>0</v>
      </c>
      <c r="P15">
        <v>20481</v>
      </c>
      <c r="Q15" s="1">
        <f t="shared" si="3"/>
        <v>100</v>
      </c>
      <c r="S15" s="1">
        <f t="shared" si="4"/>
        <v>65.516297812540671</v>
      </c>
    </row>
    <row r="21" spans="1:5" x14ac:dyDescent="0.25">
      <c r="B21">
        <v>8</v>
      </c>
      <c r="C21">
        <v>11</v>
      </c>
      <c r="D21">
        <v>14</v>
      </c>
      <c r="E21">
        <v>17</v>
      </c>
    </row>
    <row r="22" spans="1:5" x14ac:dyDescent="0.25">
      <c r="A22" t="s">
        <v>4</v>
      </c>
      <c r="B22" s="1">
        <f>E3</f>
        <v>68.895988368756335</v>
      </c>
      <c r="C22" s="1">
        <f>I3</f>
        <v>70.968628663711641</v>
      </c>
      <c r="D22" s="1">
        <f>M3</f>
        <v>100</v>
      </c>
      <c r="E22" s="1">
        <f>Q3</f>
        <v>97.713504728132378</v>
      </c>
    </row>
    <row r="23" spans="1:5" x14ac:dyDescent="0.25">
      <c r="A23" t="s">
        <v>5</v>
      </c>
      <c r="B23" s="1">
        <f t="shared" ref="B23:B34" si="5">E4</f>
        <v>88.578224101479918</v>
      </c>
      <c r="C23" s="1">
        <f t="shared" ref="C23:C34" si="6">I4</f>
        <v>92.314955898448403</v>
      </c>
      <c r="D23" s="1">
        <f t="shared" ref="D23:D34" si="7">M4</f>
        <v>81.290582492061233</v>
      </c>
      <c r="E23" s="1">
        <f t="shared" ref="E23:E34" si="8">Q4</f>
        <v>95.423392262362285</v>
      </c>
    </row>
    <row r="24" spans="1:5" x14ac:dyDescent="0.25">
      <c r="A24" t="s">
        <v>6</v>
      </c>
      <c r="B24" s="1">
        <f t="shared" si="5"/>
        <v>91.244908658305434</v>
      </c>
      <c r="C24" s="1">
        <f t="shared" si="6"/>
        <v>93.732842074844683</v>
      </c>
      <c r="D24" s="1">
        <f t="shared" si="7"/>
        <v>91.142131979695435</v>
      </c>
      <c r="E24" s="1">
        <f t="shared" si="8"/>
        <v>44.658787647731607</v>
      </c>
    </row>
    <row r="25" spans="1:5" x14ac:dyDescent="0.25">
      <c r="A25" t="s">
        <v>7</v>
      </c>
      <c r="B25" s="1">
        <f>E6</f>
        <v>36.221211821686275</v>
      </c>
      <c r="C25" s="1">
        <f t="shared" si="6"/>
        <v>84.641873278236915</v>
      </c>
      <c r="D25" s="1">
        <f t="shared" si="7"/>
        <v>82.068641909103107</v>
      </c>
      <c r="E25" s="1">
        <f t="shared" si="8"/>
        <v>89.106006364359587</v>
      </c>
    </row>
    <row r="26" spans="1:5" x14ac:dyDescent="0.25">
      <c r="A26" t="s">
        <v>8</v>
      </c>
      <c r="B26" s="1">
        <f t="shared" ref="B26:B27" si="9">E7</f>
        <v>51.448672050620267</v>
      </c>
      <c r="C26" s="1">
        <f t="shared" si="6"/>
        <v>80.446519772362464</v>
      </c>
      <c r="D26" s="1">
        <f t="shared" si="7"/>
        <v>95.420152269950194</v>
      </c>
      <c r="E26" s="1">
        <f t="shared" si="8"/>
        <v>91.422709119554469</v>
      </c>
    </row>
    <row r="27" spans="1:5" x14ac:dyDescent="0.25">
      <c r="A27" t="s">
        <v>9</v>
      </c>
      <c r="B27" s="1">
        <f t="shared" si="9"/>
        <v>69.477887349506929</v>
      </c>
      <c r="C27" s="1">
        <f t="shared" si="6"/>
        <v>76.631518951268163</v>
      </c>
      <c r="D27" s="1">
        <f t="shared" si="7"/>
        <v>99.677192982456148</v>
      </c>
      <c r="E27" s="1">
        <f t="shared" si="8"/>
        <v>76.873252880616349</v>
      </c>
    </row>
    <row r="28" spans="1:5" x14ac:dyDescent="0.25">
      <c r="A28" t="s">
        <v>10</v>
      </c>
      <c r="B28" s="1">
        <f t="shared" si="5"/>
        <v>98.232990254121503</v>
      </c>
      <c r="C28" s="1">
        <f t="shared" si="6"/>
        <v>91.083745393845859</v>
      </c>
      <c r="D28" s="1">
        <f t="shared" si="7"/>
        <v>94.645408949536275</v>
      </c>
      <c r="E28" s="1">
        <f t="shared" si="8"/>
        <v>99.946060142940624</v>
      </c>
    </row>
    <row r="29" spans="1:5" x14ac:dyDescent="0.25">
      <c r="A29" t="s">
        <v>11</v>
      </c>
      <c r="B29" s="1">
        <f t="shared" si="5"/>
        <v>91.581089394728124</v>
      </c>
      <c r="C29" s="1">
        <f t="shared" si="6"/>
        <v>66.099407751705527</v>
      </c>
      <c r="D29" s="1">
        <f t="shared" si="7"/>
        <v>90.16381180342583</v>
      </c>
      <c r="E29" s="1">
        <f t="shared" si="8"/>
        <v>98.598224685705105</v>
      </c>
    </row>
    <row r="30" spans="1:5" x14ac:dyDescent="0.25">
      <c r="A30" t="s">
        <v>12</v>
      </c>
      <c r="B30" s="1">
        <f t="shared" si="5"/>
        <v>95.452753318438681</v>
      </c>
      <c r="C30" s="1">
        <f t="shared" si="6"/>
        <v>95.452513252858154</v>
      </c>
      <c r="D30" s="1">
        <f t="shared" si="7"/>
        <v>96.08589600382976</v>
      </c>
      <c r="E30" s="1">
        <f t="shared" si="8"/>
        <v>50.293614463402228</v>
      </c>
    </row>
    <row r="31" spans="1:5" x14ac:dyDescent="0.25">
      <c r="A31" t="s">
        <v>13</v>
      </c>
      <c r="B31" s="1">
        <f t="shared" si="5"/>
        <v>66.354660347551345</v>
      </c>
      <c r="C31" s="1">
        <f t="shared" si="6"/>
        <v>74.30297397769516</v>
      </c>
      <c r="D31" s="1">
        <f t="shared" si="7"/>
        <v>95.436418359668934</v>
      </c>
      <c r="E31" s="1">
        <f t="shared" si="8"/>
        <v>77.292753101960074</v>
      </c>
    </row>
    <row r="32" spans="1:5" x14ac:dyDescent="0.25">
      <c r="A32" t="s">
        <v>14</v>
      </c>
      <c r="B32" s="1">
        <f t="shared" si="5"/>
        <v>52.061474804196841</v>
      </c>
      <c r="C32" s="1">
        <f t="shared" si="6"/>
        <v>30.343721815813208</v>
      </c>
      <c r="D32" s="1">
        <f t="shared" si="7"/>
        <v>92.219863865915244</v>
      </c>
      <c r="E32" s="1">
        <f t="shared" si="8"/>
        <v>88.622533652959618</v>
      </c>
    </row>
    <row r="33" spans="1:5" x14ac:dyDescent="0.25">
      <c r="A33" t="s">
        <v>15</v>
      </c>
      <c r="B33" s="1">
        <f t="shared" si="5"/>
        <v>80.446969411941765</v>
      </c>
      <c r="C33" s="1">
        <f t="shared" si="6"/>
        <v>50.320556540717497</v>
      </c>
      <c r="D33" s="1">
        <f t="shared" si="7"/>
        <v>72.926691197282764</v>
      </c>
      <c r="E33" s="1">
        <f t="shared" si="8"/>
        <v>83.739063586777462</v>
      </c>
    </row>
    <row r="34" spans="1:5" x14ac:dyDescent="0.25">
      <c r="A34" t="s">
        <v>16</v>
      </c>
      <c r="B34" s="1">
        <f t="shared" si="5"/>
        <v>54.294664983401134</v>
      </c>
      <c r="C34" s="1">
        <f t="shared" si="6"/>
        <v>27.970432560686259</v>
      </c>
      <c r="D34" s="1">
        <f t="shared" si="7"/>
        <v>79.800093706075288</v>
      </c>
      <c r="E34" s="1">
        <f t="shared" si="8"/>
        <v>100</v>
      </c>
    </row>
    <row r="35" spans="1:5" x14ac:dyDescent="0.25">
      <c r="B35" s="1">
        <f>AVERAGE(B22:B34)</f>
        <v>72.637807297287267</v>
      </c>
      <c r="C35" s="1">
        <f t="shared" ref="C35:E35" si="10">AVERAGE(C22:C34)</f>
        <v>71.8699761486303</v>
      </c>
      <c r="D35" s="1">
        <f t="shared" si="10"/>
        <v>90.067452732230791</v>
      </c>
      <c r="E35" s="1">
        <f t="shared" si="10"/>
        <v>84.129992510500131</v>
      </c>
    </row>
    <row r="36" spans="1:5" x14ac:dyDescent="0.25">
      <c r="B36" s="1">
        <f>_xlfn.STDEV.S(B22:B34)</f>
        <v>19.988029036066681</v>
      </c>
      <c r="C36" s="1">
        <f t="shared" ref="C36:E36" si="11">_xlfn.STDEV.S(C22:C34)</f>
        <v>22.797379988295894</v>
      </c>
      <c r="D36" s="1">
        <f t="shared" si="11"/>
        <v>8.4246415210818526</v>
      </c>
      <c r="E36" s="1">
        <f t="shared" si="11"/>
        <v>18.083031511319628</v>
      </c>
    </row>
  </sheetData>
  <mergeCells count="4">
    <mergeCell ref="B1:E1"/>
    <mergeCell ref="F1:I1"/>
    <mergeCell ref="J1:M1"/>
    <mergeCell ref="N1:Q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2021-04-10T18:25:39Z</dcterms:created>
  <dcterms:modified xsi:type="dcterms:W3CDTF">2022-12-30T10:28:54Z</dcterms:modified>
</cp:coreProperties>
</file>