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1. Ryno PhD_20 December 2020\Ryno PhD\4. Chapter 4 - Water and heat budget\Data section\4. Microclimate model\Microclimate 2018-2019 data\Different microclimate sites\"/>
    </mc:Choice>
  </mc:AlternateContent>
  <xr:revisionPtr revIDLastSave="0" documentId="13_ncr:1_{C3117EE0-A043-4AC0-8DE3-DE0E4BCF6EB5}" xr6:coauthVersionLast="47" xr6:coauthVersionMax="47" xr10:uidLastSave="{00000000-0000-0000-0000-000000000000}"/>
  <bookViews>
    <workbookView xWindow="-120" yWindow="-120" windowWidth="24240" windowHeight="13140" xr2:uid="{69B3F24C-1956-4721-9DEE-B8638FDA058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1" l="1"/>
  <c r="F18" i="1" l="1"/>
  <c r="AD16" i="1" l="1"/>
  <c r="V16" i="1"/>
  <c r="N16" i="1"/>
  <c r="F16" i="1"/>
</calcChain>
</file>

<file path=xl/sharedStrings.xml><?xml version="1.0" encoding="utf-8"?>
<sst xmlns="http://schemas.openxmlformats.org/spreadsheetml/2006/main" count="136" uniqueCount="29">
  <si>
    <t>Microclimate</t>
  </si>
  <si>
    <t>Site1_MS1</t>
  </si>
  <si>
    <t>Site1_MS2</t>
  </si>
  <si>
    <t>Site1_MS3</t>
  </si>
  <si>
    <t>Site2_MS1</t>
  </si>
  <si>
    <t>Site2_MS2</t>
  </si>
  <si>
    <t>Site2_MS3</t>
  </si>
  <si>
    <t>Site3_MS1</t>
  </si>
  <si>
    <t>Site3_MS2</t>
  </si>
  <si>
    <t>Site3_MS3</t>
  </si>
  <si>
    <t>Site4_MS1</t>
  </si>
  <si>
    <t>Site4_MS2</t>
  </si>
  <si>
    <t>Site4_MS3</t>
  </si>
  <si>
    <t>Site4_MS4</t>
  </si>
  <si>
    <t>df</t>
  </si>
  <si>
    <t>F-value</t>
  </si>
  <si>
    <t>P</t>
  </si>
  <si>
    <t>Mean</t>
  </si>
  <si>
    <t>Lower Limit</t>
  </si>
  <si>
    <t>upper limit</t>
  </si>
  <si>
    <t>Sig</t>
  </si>
  <si>
    <t>Season</t>
  </si>
  <si>
    <t>Daily</t>
  </si>
  <si>
    <t>Max</t>
  </si>
  <si>
    <t>Min</t>
  </si>
  <si>
    <t>*</t>
  </si>
  <si>
    <t>N/A</t>
  </si>
  <si>
    <t>P&gt;0.05</t>
  </si>
  <si>
    <t>% Sahde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</si>
</sst>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8927D-0A39-41FF-8AC8-8F28C8F5BF5C}">
  <dimension ref="A1:AG26"/>
  <sheetViews>
    <sheetView tabSelected="1" workbookViewId="0">
      <selection activeCell="G20" sqref="G20"/>
    </sheetView>
  </sheetViews>
  <sheetFormatPr defaultRowHeight="15" x14ac:dyDescent="0.25"/>
  <cols>
    <col min="1" max="1" width="12.5703125" bestFit="1" customWidth="1"/>
    <col min="2" max="2" width="8.42578125" bestFit="1" customWidth="1"/>
    <col min="3" max="3" width="2.85546875" bestFit="1" customWidth="1"/>
    <col min="4" max="4" width="7.5703125" bestFit="1" customWidth="1"/>
    <col min="5" max="5" width="7.7109375" bestFit="1" customWidth="1"/>
    <col min="6" max="6" width="6" bestFit="1" customWidth="1"/>
    <col min="7" max="8" width="11.28515625" customWidth="1"/>
    <col min="9" max="9" width="3.5703125" bestFit="1" customWidth="1"/>
    <col min="10" max="10" width="2.28515625" customWidth="1"/>
    <col min="11" max="11" width="2.85546875" bestFit="1" customWidth="1"/>
    <col min="12" max="12" width="7.5703125" bestFit="1" customWidth="1"/>
    <col min="13" max="13" width="7.7109375" bestFit="1" customWidth="1"/>
    <col min="14" max="14" width="7" bestFit="1" customWidth="1"/>
    <col min="15" max="15" width="11.28515625" bestFit="1" customWidth="1"/>
    <col min="16" max="16" width="10.85546875" bestFit="1" customWidth="1"/>
    <col min="17" max="17" width="3.5703125" bestFit="1" customWidth="1"/>
    <col min="18" max="18" width="2.28515625" customWidth="1"/>
    <col min="19" max="19" width="2.85546875" bestFit="1" customWidth="1"/>
    <col min="20" max="20" width="7.5703125" bestFit="1" customWidth="1"/>
    <col min="21" max="21" width="7.7109375" bestFit="1" customWidth="1"/>
    <col min="22" max="22" width="6" bestFit="1" customWidth="1"/>
    <col min="23" max="23" width="11.28515625" bestFit="1" customWidth="1"/>
    <col min="24" max="24" width="10.85546875" bestFit="1" customWidth="1"/>
    <col min="25" max="25" width="3.5703125" bestFit="1" customWidth="1"/>
    <col min="26" max="26" width="2.28515625" customWidth="1"/>
    <col min="27" max="27" width="2.85546875" bestFit="1" customWidth="1"/>
    <col min="28" max="28" width="7.5703125" bestFit="1" customWidth="1"/>
    <col min="29" max="29" width="7" bestFit="1" customWidth="1"/>
    <col min="30" max="30" width="6" bestFit="1" customWidth="1"/>
    <col min="31" max="31" width="11.28515625" bestFit="1" customWidth="1"/>
    <col min="32" max="32" width="10.85546875" bestFit="1" customWidth="1"/>
    <col min="33" max="33" width="4.5703125" bestFit="1" customWidth="1"/>
  </cols>
  <sheetData>
    <row r="1" spans="1:33" x14ac:dyDescent="0.25">
      <c r="C1" s="2" t="s">
        <v>21</v>
      </c>
      <c r="D1" s="2"/>
      <c r="E1" s="2"/>
      <c r="F1" s="2"/>
      <c r="G1" s="2"/>
      <c r="H1" s="2"/>
      <c r="I1" s="2"/>
      <c r="J1" s="1"/>
      <c r="K1" s="2" t="s">
        <v>22</v>
      </c>
      <c r="L1" s="2"/>
      <c r="M1" s="2"/>
      <c r="N1" s="2"/>
      <c r="O1" s="2"/>
      <c r="P1" s="2"/>
      <c r="Q1" s="2"/>
      <c r="R1" s="1"/>
      <c r="S1" s="2" t="s">
        <v>23</v>
      </c>
      <c r="T1" s="2"/>
      <c r="U1" s="2"/>
      <c r="V1" s="2"/>
      <c r="W1" s="2"/>
      <c r="X1" s="2"/>
      <c r="Y1" s="2"/>
      <c r="Z1" s="1"/>
      <c r="AA1" s="2" t="s">
        <v>24</v>
      </c>
      <c r="AB1" s="2"/>
      <c r="AC1" s="2"/>
      <c r="AD1" s="2"/>
      <c r="AE1" s="2"/>
      <c r="AF1" s="2"/>
      <c r="AG1" s="2"/>
    </row>
    <row r="2" spans="1:33" x14ac:dyDescent="0.25">
      <c r="A2" t="s">
        <v>0</v>
      </c>
      <c r="B2" t="s">
        <v>28</v>
      </c>
      <c r="C2" t="s">
        <v>14</v>
      </c>
      <c r="D2" t="s">
        <v>15</v>
      </c>
      <c r="E2" t="s">
        <v>16</v>
      </c>
      <c r="F2" t="s">
        <v>17</v>
      </c>
      <c r="G2" t="s">
        <v>18</v>
      </c>
      <c r="H2" t="s">
        <v>19</v>
      </c>
      <c r="I2" t="s">
        <v>20</v>
      </c>
      <c r="J2" s="1"/>
      <c r="K2" t="s">
        <v>14</v>
      </c>
      <c r="L2" t="s">
        <v>15</v>
      </c>
      <c r="M2" t="s">
        <v>16</v>
      </c>
      <c r="N2" t="s">
        <v>17</v>
      </c>
      <c r="O2" t="s">
        <v>18</v>
      </c>
      <c r="P2" t="s">
        <v>19</v>
      </c>
      <c r="Q2" t="s">
        <v>20</v>
      </c>
      <c r="R2" s="1"/>
      <c r="S2" t="s">
        <v>14</v>
      </c>
      <c r="T2" t="s">
        <v>15</v>
      </c>
      <c r="U2" t="s">
        <v>16</v>
      </c>
      <c r="V2" t="s">
        <v>17</v>
      </c>
      <c r="W2" t="s">
        <v>18</v>
      </c>
      <c r="X2" t="s">
        <v>19</v>
      </c>
      <c r="Y2" t="s">
        <v>20</v>
      </c>
      <c r="Z2" s="1"/>
      <c r="AA2" t="s">
        <v>14</v>
      </c>
      <c r="AB2" t="s">
        <v>15</v>
      </c>
      <c r="AC2" t="s">
        <v>16</v>
      </c>
      <c r="AD2" t="s">
        <v>17</v>
      </c>
      <c r="AE2" t="s">
        <v>18</v>
      </c>
      <c r="AF2" t="s">
        <v>19</v>
      </c>
      <c r="AG2" t="s">
        <v>20</v>
      </c>
    </row>
    <row r="3" spans="1:33" x14ac:dyDescent="0.25">
      <c r="A3" t="s">
        <v>1</v>
      </c>
      <c r="B3" s="3">
        <v>84.394530440150092</v>
      </c>
      <c r="C3">
        <v>1</v>
      </c>
      <c r="D3">
        <v>73.495999999999995</v>
      </c>
      <c r="E3" t="s">
        <v>27</v>
      </c>
      <c r="F3">
        <v>3.48</v>
      </c>
      <c r="G3">
        <v>2.6859999999999999</v>
      </c>
      <c r="H3">
        <v>4.2809999999999997</v>
      </c>
      <c r="I3" t="s">
        <v>25</v>
      </c>
      <c r="J3" s="1"/>
      <c r="K3">
        <v>1</v>
      </c>
      <c r="L3">
        <v>19.632000000000001</v>
      </c>
      <c r="M3" t="s">
        <v>27</v>
      </c>
      <c r="N3">
        <v>3.6789999999999998</v>
      </c>
      <c r="O3">
        <v>2.0110000000000001</v>
      </c>
      <c r="P3">
        <v>3.47</v>
      </c>
      <c r="Q3" t="s">
        <v>25</v>
      </c>
      <c r="R3" s="1"/>
      <c r="S3">
        <v>1</v>
      </c>
      <c r="T3">
        <v>27.443000000000001</v>
      </c>
      <c r="U3" t="s">
        <v>27</v>
      </c>
      <c r="V3">
        <v>5.992</v>
      </c>
      <c r="W3">
        <v>3.6949999999999998</v>
      </c>
      <c r="X3">
        <v>8.2889999999999997</v>
      </c>
      <c r="Y3" t="s">
        <v>25</v>
      </c>
      <c r="Z3" s="1"/>
      <c r="AA3">
        <v>1</v>
      </c>
      <c r="AB3">
        <v>0.21299999999999999</v>
      </c>
      <c r="AC3">
        <v>0.64639999999999997</v>
      </c>
      <c r="AD3">
        <v>0.35499999999999998</v>
      </c>
      <c r="AE3">
        <v>-1.1910000000000001</v>
      </c>
      <c r="AF3">
        <v>1.901</v>
      </c>
      <c r="AG3" t="s">
        <v>26</v>
      </c>
    </row>
    <row r="4" spans="1:33" x14ac:dyDescent="0.25">
      <c r="A4" t="s">
        <v>2</v>
      </c>
      <c r="B4" s="3">
        <v>89.40178868858797</v>
      </c>
      <c r="C4">
        <v>1</v>
      </c>
      <c r="D4">
        <v>57.161000000000001</v>
      </c>
      <c r="E4" t="s">
        <v>27</v>
      </c>
      <c r="F4">
        <v>2.7970000000000002</v>
      </c>
      <c r="G4">
        <v>2.0709</v>
      </c>
      <c r="H4">
        <v>3.5219999999999998</v>
      </c>
      <c r="I4" t="s">
        <v>25</v>
      </c>
      <c r="J4" s="1"/>
      <c r="K4">
        <v>1</v>
      </c>
      <c r="L4">
        <v>21.507999999999999</v>
      </c>
      <c r="M4" t="s">
        <v>27</v>
      </c>
      <c r="N4">
        <v>3.1259999999999999</v>
      </c>
      <c r="O4">
        <v>1.7723</v>
      </c>
      <c r="P4">
        <v>4.4800000000000004</v>
      </c>
      <c r="Q4" t="s">
        <v>25</v>
      </c>
      <c r="R4" s="1"/>
      <c r="S4">
        <v>1</v>
      </c>
      <c r="T4">
        <v>80.073999999999998</v>
      </c>
      <c r="U4" t="s">
        <v>27</v>
      </c>
      <c r="V4">
        <v>8.0709999999999997</v>
      </c>
      <c r="W4">
        <v>6.2590000000000003</v>
      </c>
      <c r="X4">
        <v>9.8800000000000008</v>
      </c>
      <c r="Y4" t="s">
        <v>25</v>
      </c>
      <c r="Z4" s="1"/>
      <c r="AA4">
        <v>1</v>
      </c>
      <c r="AB4">
        <v>4.7999999999999996E-3</v>
      </c>
      <c r="AC4">
        <v>0.94530000000000003</v>
      </c>
      <c r="AD4">
        <v>5.4399999999999997E-2</v>
      </c>
      <c r="AE4">
        <v>-1.529766</v>
      </c>
      <c r="AF4">
        <v>1.638636</v>
      </c>
      <c r="AG4" t="s">
        <v>26</v>
      </c>
    </row>
    <row r="5" spans="1:33" x14ac:dyDescent="0.25">
      <c r="A5" t="s">
        <v>3</v>
      </c>
      <c r="B5" s="3">
        <v>80.194667590144292</v>
      </c>
      <c r="C5">
        <v>1</v>
      </c>
      <c r="D5">
        <v>38.853999999999999</v>
      </c>
      <c r="E5" t="s">
        <v>27</v>
      </c>
      <c r="F5">
        <v>2.6880000000000002</v>
      </c>
      <c r="G5">
        <v>1.8420000000000001</v>
      </c>
      <c r="H5">
        <v>3.5339999999999998</v>
      </c>
      <c r="I5" t="s">
        <v>25</v>
      </c>
      <c r="J5" s="1"/>
      <c r="K5">
        <v>1</v>
      </c>
      <c r="L5">
        <v>11.923999999999999</v>
      </c>
      <c r="M5" t="s">
        <v>27</v>
      </c>
      <c r="N5">
        <v>2.7869999999999999</v>
      </c>
      <c r="O5">
        <v>1.1659999999999999</v>
      </c>
      <c r="P5">
        <v>4.4080000000000004</v>
      </c>
      <c r="Q5" t="s">
        <v>25</v>
      </c>
      <c r="R5" s="1"/>
      <c r="S5">
        <v>1</v>
      </c>
      <c r="T5">
        <v>22.908000000000001</v>
      </c>
      <c r="U5" t="s">
        <v>27</v>
      </c>
      <c r="V5">
        <v>6.218</v>
      </c>
      <c r="W5">
        <v>3.609</v>
      </c>
      <c r="X5">
        <v>8.827</v>
      </c>
      <c r="Y5" t="s">
        <v>25</v>
      </c>
      <c r="Z5" s="1"/>
      <c r="AA5">
        <v>1</v>
      </c>
      <c r="AB5">
        <v>2.06E-2</v>
      </c>
      <c r="AC5">
        <v>0.88639999999999997</v>
      </c>
      <c r="AD5">
        <v>0.113</v>
      </c>
      <c r="AE5">
        <v>-1.4690000000000001</v>
      </c>
      <c r="AF5">
        <v>1.694</v>
      </c>
      <c r="AG5" t="s">
        <v>26</v>
      </c>
    </row>
    <row r="6" spans="1:33" x14ac:dyDescent="0.25">
      <c r="A6" t="s">
        <v>4</v>
      </c>
      <c r="B6" s="3">
        <v>73.009433343346473</v>
      </c>
      <c r="C6">
        <v>1</v>
      </c>
      <c r="D6">
        <v>74.811000000000007</v>
      </c>
      <c r="E6" t="s">
        <v>27</v>
      </c>
      <c r="F6">
        <v>3.85</v>
      </c>
      <c r="G6">
        <v>2.976</v>
      </c>
      <c r="H6">
        <v>4.7229999999999999</v>
      </c>
      <c r="I6" t="s">
        <v>25</v>
      </c>
      <c r="J6" s="1"/>
      <c r="K6">
        <v>1</v>
      </c>
      <c r="L6">
        <v>30.957000000000001</v>
      </c>
      <c r="M6" t="s">
        <v>27</v>
      </c>
      <c r="N6">
        <v>3.7109999999999999</v>
      </c>
      <c r="O6">
        <v>2.371</v>
      </c>
      <c r="P6">
        <v>5.0510000000000002</v>
      </c>
      <c r="Q6" t="s">
        <v>25</v>
      </c>
      <c r="R6" s="1"/>
      <c r="S6">
        <v>1</v>
      </c>
      <c r="T6">
        <v>45.036000000000001</v>
      </c>
      <c r="U6" t="s">
        <v>27</v>
      </c>
      <c r="V6">
        <v>5.3959999999999999</v>
      </c>
      <c r="W6">
        <v>3.7810000000000001</v>
      </c>
      <c r="X6">
        <v>7.0110000000000001</v>
      </c>
      <c r="Y6" t="s">
        <v>25</v>
      </c>
      <c r="Z6" s="1"/>
      <c r="AA6">
        <v>1</v>
      </c>
      <c r="AB6">
        <v>10.845000000000001</v>
      </c>
      <c r="AC6" t="s">
        <v>27</v>
      </c>
      <c r="AD6">
        <v>1.9020999999999999</v>
      </c>
      <c r="AE6">
        <v>0.74199999999999999</v>
      </c>
      <c r="AF6">
        <v>3.0621999999999998</v>
      </c>
      <c r="AG6" t="s">
        <v>25</v>
      </c>
    </row>
    <row r="7" spans="1:33" x14ac:dyDescent="0.25">
      <c r="A7" t="s">
        <v>5</v>
      </c>
      <c r="B7" s="3">
        <v>79.684513303121847</v>
      </c>
      <c r="C7">
        <v>1</v>
      </c>
      <c r="D7">
        <v>31.131</v>
      </c>
      <c r="E7" t="s">
        <v>27</v>
      </c>
      <c r="F7">
        <v>2.2170000000000001</v>
      </c>
      <c r="G7">
        <v>1.4370000000000001</v>
      </c>
      <c r="H7">
        <v>2.996</v>
      </c>
      <c r="I7" t="s">
        <v>25</v>
      </c>
      <c r="J7" s="1"/>
      <c r="K7">
        <v>1</v>
      </c>
      <c r="L7">
        <v>7.56</v>
      </c>
      <c r="M7" t="s">
        <v>27</v>
      </c>
      <c r="N7">
        <v>1.75499</v>
      </c>
      <c r="O7">
        <v>0.47299999999999998</v>
      </c>
      <c r="P7">
        <v>3.0369000000000002</v>
      </c>
      <c r="Q7" t="s">
        <v>25</v>
      </c>
      <c r="R7" s="1"/>
      <c r="S7">
        <v>1</v>
      </c>
      <c r="T7">
        <v>4.2042999999999999</v>
      </c>
      <c r="U7" t="s">
        <v>27</v>
      </c>
      <c r="V7">
        <v>1.468</v>
      </c>
      <c r="W7">
        <v>2.998E-2</v>
      </c>
      <c r="X7">
        <v>2.9060000000000001</v>
      </c>
      <c r="Y7" t="s">
        <v>25</v>
      </c>
      <c r="Z7" s="1"/>
      <c r="AA7">
        <v>1</v>
      </c>
      <c r="AB7">
        <v>0.62380000000000002</v>
      </c>
      <c r="AC7">
        <v>0.43340000000000001</v>
      </c>
      <c r="AD7">
        <v>0.46689999999999998</v>
      </c>
      <c r="AE7">
        <v>-0.72040000000000004</v>
      </c>
      <c r="AF7">
        <v>1.654291</v>
      </c>
      <c r="AG7" t="s">
        <v>26</v>
      </c>
    </row>
    <row r="8" spans="1:33" x14ac:dyDescent="0.25">
      <c r="A8" t="s">
        <v>6</v>
      </c>
      <c r="B8" s="3">
        <v>80.664963040961908</v>
      </c>
      <c r="C8">
        <v>1</v>
      </c>
      <c r="D8">
        <v>113.86</v>
      </c>
      <c r="E8" t="s">
        <v>27</v>
      </c>
      <c r="F8">
        <v>4.3898849999999996</v>
      </c>
      <c r="G8">
        <v>3.5827599999999999</v>
      </c>
      <c r="H8">
        <v>5.1970109999999998</v>
      </c>
      <c r="I8" t="s">
        <v>25</v>
      </c>
      <c r="J8" s="1"/>
      <c r="K8">
        <v>1</v>
      </c>
      <c r="L8">
        <v>35.488</v>
      </c>
      <c r="M8" t="s">
        <v>27</v>
      </c>
      <c r="N8">
        <v>4.8212650000000004</v>
      </c>
      <c r="O8">
        <v>3.1960000000000002</v>
      </c>
      <c r="P8">
        <v>6.4470000000000001</v>
      </c>
      <c r="Q8" t="s">
        <v>25</v>
      </c>
      <c r="R8" s="1"/>
      <c r="S8">
        <v>1</v>
      </c>
      <c r="T8">
        <v>17.890999999999998</v>
      </c>
      <c r="U8" t="s">
        <v>27</v>
      </c>
      <c r="V8">
        <v>5.085</v>
      </c>
      <c r="W8">
        <v>2.67048</v>
      </c>
      <c r="X8">
        <v>7.5002000000000004</v>
      </c>
      <c r="Y8" t="s">
        <v>25</v>
      </c>
      <c r="Z8" s="1"/>
      <c r="AA8">
        <v>1</v>
      </c>
      <c r="AB8">
        <v>5.5397999999999996</v>
      </c>
      <c r="AC8" t="s">
        <v>27</v>
      </c>
      <c r="AD8">
        <v>1.3292330000000001</v>
      </c>
      <c r="AE8">
        <v>0.19400000000000001</v>
      </c>
      <c r="AF8">
        <v>2.464</v>
      </c>
      <c r="AG8" t="s">
        <v>25</v>
      </c>
    </row>
    <row r="9" spans="1:33" x14ac:dyDescent="0.25">
      <c r="A9" t="s">
        <v>7</v>
      </c>
      <c r="B9" s="3">
        <v>95.977051185111065</v>
      </c>
      <c r="C9">
        <v>1</v>
      </c>
      <c r="D9">
        <v>183.94</v>
      </c>
      <c r="E9" t="s">
        <v>27</v>
      </c>
      <c r="F9">
        <v>4.5519999999999996</v>
      </c>
      <c r="G9">
        <v>3.8929999999999998</v>
      </c>
      <c r="H9">
        <v>5.21</v>
      </c>
      <c r="I9" t="s">
        <v>25</v>
      </c>
      <c r="J9" s="1"/>
      <c r="K9">
        <v>1</v>
      </c>
      <c r="L9">
        <v>31.908000000000001</v>
      </c>
      <c r="M9" t="s">
        <v>27</v>
      </c>
      <c r="N9">
        <v>5.1680000000000001</v>
      </c>
      <c r="O9">
        <v>3.3216999999999999</v>
      </c>
      <c r="P9">
        <v>7.0145</v>
      </c>
      <c r="Q9" t="s">
        <v>25</v>
      </c>
      <c r="R9" s="1"/>
      <c r="S9">
        <v>1</v>
      </c>
      <c r="T9">
        <v>23.448</v>
      </c>
      <c r="U9" t="s">
        <v>27</v>
      </c>
      <c r="V9">
        <v>5.1020000000000003</v>
      </c>
      <c r="W9">
        <v>2.9758</v>
      </c>
      <c r="X9">
        <v>7.2285000000000004</v>
      </c>
      <c r="Y9" t="s">
        <v>25</v>
      </c>
      <c r="Z9" s="1"/>
      <c r="AA9">
        <v>1</v>
      </c>
      <c r="AB9">
        <v>6.2656999999999998</v>
      </c>
      <c r="AC9" t="s">
        <v>27</v>
      </c>
      <c r="AD9">
        <v>1.732218</v>
      </c>
      <c r="AE9">
        <v>0.33567010000000003</v>
      </c>
      <c r="AF9">
        <v>3.1280000000000001</v>
      </c>
      <c r="AG9" t="s">
        <v>25</v>
      </c>
    </row>
    <row r="10" spans="1:33" x14ac:dyDescent="0.25">
      <c r="A10" t="s">
        <v>8</v>
      </c>
      <c r="B10" s="3">
        <v>86.610633408891147</v>
      </c>
      <c r="C10">
        <v>1</v>
      </c>
      <c r="D10">
        <v>42.133000000000003</v>
      </c>
      <c r="E10" t="s">
        <v>27</v>
      </c>
      <c r="F10">
        <v>2.6895600000000002</v>
      </c>
      <c r="G10">
        <v>1.8765000000000001</v>
      </c>
      <c r="H10">
        <v>3.5019999999999998</v>
      </c>
      <c r="I10" t="s">
        <v>25</v>
      </c>
      <c r="J10" s="1"/>
      <c r="K10">
        <v>1</v>
      </c>
      <c r="L10">
        <v>10.391999999999999</v>
      </c>
      <c r="M10" t="s">
        <v>27</v>
      </c>
      <c r="N10">
        <v>2.9849999999999999</v>
      </c>
      <c r="O10">
        <v>1.116325</v>
      </c>
      <c r="P10">
        <v>4.8537999999999997</v>
      </c>
      <c r="Q10" t="s">
        <v>25</v>
      </c>
      <c r="R10" s="1"/>
      <c r="S10">
        <v>1</v>
      </c>
      <c r="T10">
        <v>27.199000000000002</v>
      </c>
      <c r="U10" t="s">
        <v>27</v>
      </c>
      <c r="V10">
        <v>5.3242599999999998</v>
      </c>
      <c r="W10">
        <v>3.2639900000000002</v>
      </c>
      <c r="X10">
        <v>7.3845000000000001</v>
      </c>
      <c r="Y10" t="s">
        <v>25</v>
      </c>
      <c r="Z10" s="1"/>
      <c r="AA10">
        <v>1</v>
      </c>
      <c r="AB10">
        <v>0.16220000000000001</v>
      </c>
      <c r="AC10">
        <v>0.68920000000000003</v>
      </c>
      <c r="AD10">
        <v>0.30847000000000002</v>
      </c>
      <c r="AE10">
        <v>-1.23732</v>
      </c>
      <c r="AF10">
        <v>1.8540000000000001</v>
      </c>
      <c r="AG10" t="s">
        <v>26</v>
      </c>
    </row>
    <row r="11" spans="1:33" x14ac:dyDescent="0.25">
      <c r="A11" t="s">
        <v>9</v>
      </c>
      <c r="B11" s="3">
        <v>84.321194259632207</v>
      </c>
      <c r="C11">
        <v>1</v>
      </c>
      <c r="D11">
        <v>38.823</v>
      </c>
      <c r="E11" t="s">
        <v>27</v>
      </c>
      <c r="F11">
        <v>2.6040000000000001</v>
      </c>
      <c r="G11">
        <v>1.7829999999999999</v>
      </c>
      <c r="H11">
        <v>3.4239999999999999</v>
      </c>
      <c r="I11" t="s">
        <v>25</v>
      </c>
      <c r="J11" s="1"/>
      <c r="K11">
        <v>1</v>
      </c>
      <c r="L11">
        <v>5.8691000000000004</v>
      </c>
      <c r="M11" t="s">
        <v>27</v>
      </c>
      <c r="N11">
        <v>2.507215</v>
      </c>
      <c r="O11">
        <v>0.41555999999999998</v>
      </c>
      <c r="P11">
        <v>4.5988629999999997</v>
      </c>
      <c r="Q11" t="s">
        <v>25</v>
      </c>
      <c r="R11" s="1"/>
      <c r="S11">
        <v>1</v>
      </c>
      <c r="T11">
        <v>2.8713000000000002</v>
      </c>
      <c r="U11" t="s">
        <v>27</v>
      </c>
      <c r="V11">
        <v>2.0400999999999998</v>
      </c>
      <c r="W11">
        <v>-0.39322000000000001</v>
      </c>
      <c r="X11">
        <v>4.4735810000000003</v>
      </c>
      <c r="Y11" t="s">
        <v>25</v>
      </c>
      <c r="Z11" s="1"/>
      <c r="AA11">
        <v>1</v>
      </c>
      <c r="AB11">
        <v>0.6996</v>
      </c>
      <c r="AC11">
        <v>0.40789999999999998</v>
      </c>
      <c r="AD11">
        <v>0.64900000000000002</v>
      </c>
      <c r="AE11">
        <v>-0.91900000000000004</v>
      </c>
      <c r="AF11">
        <v>2.2170000000000001</v>
      </c>
      <c r="AG11" t="s">
        <v>26</v>
      </c>
    </row>
    <row r="12" spans="1:33" x14ac:dyDescent="0.25">
      <c r="A12" t="s">
        <v>10</v>
      </c>
      <c r="B12" s="3">
        <v>78.346701446718868</v>
      </c>
      <c r="C12">
        <v>1</v>
      </c>
      <c r="D12">
        <v>28.898</v>
      </c>
      <c r="E12" t="s">
        <v>27</v>
      </c>
      <c r="F12">
        <v>2.5897100000000002</v>
      </c>
      <c r="G12">
        <v>1.6439999999999999</v>
      </c>
      <c r="H12">
        <v>3.5349469999999998</v>
      </c>
      <c r="I12" t="s">
        <v>25</v>
      </c>
      <c r="J12" s="1"/>
      <c r="K12">
        <v>1</v>
      </c>
      <c r="L12">
        <v>3.9981</v>
      </c>
      <c r="M12">
        <v>0.51749999999999996</v>
      </c>
      <c r="N12">
        <v>2.504</v>
      </c>
      <c r="O12">
        <v>-1.9857530000000002E-2</v>
      </c>
      <c r="P12">
        <v>5.0284000000000004</v>
      </c>
      <c r="Q12" t="s">
        <v>26</v>
      </c>
      <c r="R12" s="1"/>
      <c r="S12">
        <v>1</v>
      </c>
      <c r="T12">
        <v>0.1646</v>
      </c>
      <c r="U12">
        <v>0.68689999999999996</v>
      </c>
      <c r="V12">
        <v>0.56100000000000005</v>
      </c>
      <c r="W12">
        <v>-2.2279399999999998</v>
      </c>
      <c r="X12">
        <v>3.3510909999999998</v>
      </c>
      <c r="Y12" t="s">
        <v>26</v>
      </c>
      <c r="Z12" s="1"/>
      <c r="AA12">
        <v>1</v>
      </c>
      <c r="AB12">
        <v>1.7676000000000001</v>
      </c>
      <c r="AC12">
        <v>0.1905</v>
      </c>
      <c r="AD12">
        <v>1.2343</v>
      </c>
      <c r="AE12">
        <v>-0.63670000000000004</v>
      </c>
      <c r="AF12">
        <v>3.1053999999999999</v>
      </c>
      <c r="AG12" t="s">
        <v>26</v>
      </c>
    </row>
    <row r="13" spans="1:33" x14ac:dyDescent="0.25">
      <c r="A13" t="s">
        <v>11</v>
      </c>
      <c r="B13" s="3">
        <v>65.811898534721223</v>
      </c>
      <c r="C13">
        <v>1</v>
      </c>
      <c r="D13">
        <v>4.2388000000000003</v>
      </c>
      <c r="E13" t="s">
        <v>27</v>
      </c>
      <c r="F13">
        <v>1.110215</v>
      </c>
      <c r="G13">
        <v>5.21E-2</v>
      </c>
      <c r="H13">
        <v>2.1688000000000001</v>
      </c>
      <c r="I13" t="s">
        <v>25</v>
      </c>
      <c r="J13" s="1"/>
      <c r="K13">
        <v>1</v>
      </c>
      <c r="L13">
        <v>1.01E-2</v>
      </c>
      <c r="M13">
        <v>0.92020000000000002</v>
      </c>
      <c r="N13">
        <v>-0.12493</v>
      </c>
      <c r="O13">
        <v>-2.6240000000000001</v>
      </c>
      <c r="P13">
        <v>2.3744000000000001</v>
      </c>
      <c r="Q13" t="s">
        <v>26</v>
      </c>
      <c r="R13" s="1"/>
      <c r="S13">
        <v>1</v>
      </c>
      <c r="T13">
        <v>5.6614000000000004</v>
      </c>
      <c r="U13" t="s">
        <v>27</v>
      </c>
      <c r="V13">
        <v>-3.3526570000000002</v>
      </c>
      <c r="W13">
        <v>-6.1924000000000001</v>
      </c>
      <c r="X13">
        <v>-0.51290000000000002</v>
      </c>
      <c r="Y13" t="s">
        <v>25</v>
      </c>
      <c r="Z13" s="1"/>
      <c r="AA13">
        <v>1</v>
      </c>
      <c r="AB13">
        <v>3.1743999999999999</v>
      </c>
      <c r="AC13">
        <v>8.1710000000000005E-2</v>
      </c>
      <c r="AD13">
        <v>1.6145099999999999</v>
      </c>
      <c r="AE13">
        <v>-0.21176819999999999</v>
      </c>
      <c r="AF13">
        <v>3.440788</v>
      </c>
      <c r="AG13" t="s">
        <v>26</v>
      </c>
    </row>
    <row r="14" spans="1:33" x14ac:dyDescent="0.25">
      <c r="A14" t="s">
        <v>12</v>
      </c>
      <c r="B14" s="3">
        <v>71.858320184179874</v>
      </c>
      <c r="C14">
        <v>1</v>
      </c>
      <c r="D14">
        <v>15.099</v>
      </c>
      <c r="E14" t="s">
        <v>27</v>
      </c>
      <c r="F14">
        <v>2.1412140000000002</v>
      </c>
      <c r="G14">
        <v>1.0600499999999999</v>
      </c>
      <c r="H14">
        <v>3.2223999999999999</v>
      </c>
      <c r="I14" t="s">
        <v>25</v>
      </c>
      <c r="J14" s="1"/>
      <c r="K14">
        <v>1</v>
      </c>
      <c r="L14">
        <v>2.4018000000000002</v>
      </c>
      <c r="M14">
        <v>0.12839999999999999</v>
      </c>
      <c r="N14">
        <v>1.9302809999999999</v>
      </c>
      <c r="O14">
        <v>-0.57989999999999997</v>
      </c>
      <c r="P14">
        <v>4.4404000000000003</v>
      </c>
      <c r="Q14" t="s">
        <v>26</v>
      </c>
      <c r="R14" s="1"/>
      <c r="S14">
        <v>1</v>
      </c>
      <c r="T14">
        <v>10.647</v>
      </c>
      <c r="U14" t="s">
        <v>27</v>
      </c>
      <c r="V14">
        <v>5.2466869999999997</v>
      </c>
      <c r="W14">
        <v>2.0061</v>
      </c>
      <c r="X14">
        <v>8.48</v>
      </c>
      <c r="Y14" t="s">
        <v>25</v>
      </c>
      <c r="Z14" s="1"/>
      <c r="AA14">
        <v>1</v>
      </c>
      <c r="AB14">
        <v>0.54190000000000005</v>
      </c>
      <c r="AC14">
        <v>0.46560000000000001</v>
      </c>
      <c r="AD14">
        <v>0.66866999999999999</v>
      </c>
      <c r="AE14">
        <v>-1.162005</v>
      </c>
      <c r="AF14">
        <v>2.4993530000000002</v>
      </c>
      <c r="AG14" t="s">
        <v>26</v>
      </c>
    </row>
    <row r="15" spans="1:33" x14ac:dyDescent="0.25">
      <c r="A15" t="s">
        <v>13</v>
      </c>
      <c r="B15" s="3">
        <v>65.516297812540671</v>
      </c>
      <c r="C15">
        <v>1</v>
      </c>
      <c r="D15">
        <v>12.352</v>
      </c>
      <c r="E15" t="s">
        <v>27</v>
      </c>
      <c r="F15">
        <v>1.92</v>
      </c>
      <c r="G15">
        <v>0.84823300000000001</v>
      </c>
      <c r="H15">
        <v>2.992324</v>
      </c>
      <c r="I15" t="s">
        <v>25</v>
      </c>
      <c r="J15" s="1"/>
      <c r="K15">
        <v>1</v>
      </c>
      <c r="L15">
        <v>0.73250000000000004</v>
      </c>
      <c r="M15" t="s">
        <v>27</v>
      </c>
      <c r="N15">
        <v>1.089399</v>
      </c>
      <c r="O15">
        <v>-1.47593</v>
      </c>
      <c r="P15">
        <v>3.6547510000000001</v>
      </c>
      <c r="Q15" t="s">
        <v>26</v>
      </c>
      <c r="R15" s="1"/>
      <c r="S15">
        <v>1</v>
      </c>
      <c r="T15">
        <v>3.5799999999999998E-2</v>
      </c>
      <c r="U15">
        <v>0.8508</v>
      </c>
      <c r="V15">
        <v>0.2773583</v>
      </c>
      <c r="W15">
        <v>-2.6773289999999998</v>
      </c>
      <c r="X15">
        <v>3.2320000000000002</v>
      </c>
      <c r="Y15" t="s">
        <v>26</v>
      </c>
      <c r="Z15" s="1"/>
      <c r="AA15">
        <v>1</v>
      </c>
      <c r="AB15">
        <v>3.6831</v>
      </c>
      <c r="AC15">
        <v>6.1469999999999997E-2</v>
      </c>
      <c r="AD15">
        <v>1.7319340000000001</v>
      </c>
      <c r="AE15">
        <v>-8.6840000000000001E-2</v>
      </c>
      <c r="AF15">
        <v>3.55071</v>
      </c>
      <c r="AG15" t="s">
        <v>26</v>
      </c>
    </row>
    <row r="16" spans="1:33" x14ac:dyDescent="0.25">
      <c r="F16">
        <f>AVERAGE(F3:F15)</f>
        <v>2.848352615384615</v>
      </c>
      <c r="N16">
        <f>AVERAGE(N3:N15)</f>
        <v>2.7644784615384617</v>
      </c>
      <c r="V16">
        <f>AVERAGE(V3:V15)</f>
        <v>3.648365253846154</v>
      </c>
      <c r="AD16">
        <f>AVERAGE(AD3:AD15)</f>
        <v>0.93536423076923092</v>
      </c>
    </row>
    <row r="18" spans="4:6" x14ac:dyDescent="0.25">
      <c r="F18">
        <f>AVERAGE(F3:F15,N3:N15)</f>
        <v>2.8064155384615384</v>
      </c>
    </row>
    <row r="26" spans="4:6" x14ac:dyDescent="0.25">
      <c r="D26">
        <f>600*4.5</f>
        <v>2700</v>
      </c>
    </row>
  </sheetData>
  <mergeCells count="4">
    <mergeCell ref="C1:I1"/>
    <mergeCell ref="K1:Q1"/>
    <mergeCell ref="S1:Y1"/>
    <mergeCell ref="AA1:AG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2021-05-02T11:12:49Z</dcterms:created>
  <dcterms:modified xsi:type="dcterms:W3CDTF">2021-07-06T19:48:50Z</dcterms:modified>
</cp:coreProperties>
</file>