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udamf\Downloads\"/>
    </mc:Choice>
  </mc:AlternateContent>
  <xr:revisionPtr revIDLastSave="0" documentId="8_{398261CD-007D-4670-BBF6-594FBF28217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a" sheetId="1" r:id="rId1"/>
    <sheet name="Si" sheetId="25" r:id="rId2"/>
    <sheet name="U" sheetId="24" r:id="rId3"/>
    <sheet name="Ba" sheetId="23" r:id="rId4"/>
    <sheet name="Sb" sheetId="22" r:id="rId5"/>
    <sheet name="Ag" sheetId="21" r:id="rId6"/>
    <sheet name="Sr" sheetId="20" r:id="rId7"/>
    <sheet name="Br" sheetId="19" r:id="rId8"/>
    <sheet name="Zn" sheetId="18" r:id="rId9"/>
    <sheet name="Cu" sheetId="17" r:id="rId10"/>
    <sheet name="Ni" sheetId="16" r:id="rId11"/>
    <sheet name="Fe" sheetId="15" r:id="rId12"/>
    <sheet name="Mn" sheetId="14" r:id="rId13"/>
    <sheet name="V" sheetId="13" r:id="rId14"/>
    <sheet name="Ti" sheetId="12" r:id="rId15"/>
    <sheet name="Ca" sheetId="11" r:id="rId16"/>
    <sheet name="K" sheetId="10" r:id="rId17"/>
    <sheet name="Cl" sheetId="9" r:id="rId18"/>
    <sheet name="S" sheetId="8" r:id="rId19"/>
    <sheet name="PM2.5" sheetId="7" r:id="rId20"/>
    <sheet name="Adults " sheetId="2" r:id="rId21"/>
    <sheet name="children " sheetId="3" r:id="rId22"/>
    <sheet name="Infants " sheetId="4" r:id="rId23"/>
    <sheet name="P" sheetId="6" r:id="rId2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" i="3" l="1"/>
  <c r="Q4" i="3"/>
  <c r="P3" i="3"/>
  <c r="O3" i="3"/>
  <c r="Q2" i="3"/>
  <c r="P2" i="3"/>
  <c r="O2" i="3"/>
  <c r="N3" i="3"/>
  <c r="N2" i="3"/>
  <c r="M3" i="3"/>
  <c r="L3" i="3"/>
  <c r="M2" i="3"/>
  <c r="L2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4" i="3"/>
  <c r="K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P4" i="4"/>
  <c r="O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4" i="4"/>
  <c r="Q3" i="4"/>
  <c r="P3" i="4"/>
  <c r="O3" i="4"/>
  <c r="Q2" i="4"/>
  <c r="P2" i="4"/>
  <c r="O2" i="4"/>
  <c r="N3" i="4"/>
  <c r="M3" i="4"/>
  <c r="L3" i="4"/>
  <c r="N2" i="4"/>
  <c r="M2" i="4"/>
  <c r="L2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4" i="4"/>
  <c r="K3" i="4"/>
  <c r="J3" i="4"/>
  <c r="I3" i="4"/>
  <c r="K2" i="4"/>
  <c r="J2" i="4"/>
  <c r="I2" i="4"/>
  <c r="I3" i="3"/>
  <c r="K2" i="3"/>
  <c r="J2" i="3"/>
  <c r="I2" i="3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P4" i="2"/>
  <c r="O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4" i="2"/>
  <c r="L4" i="2"/>
  <c r="K22" i="2"/>
  <c r="K21" i="2"/>
  <c r="K20" i="2"/>
  <c r="K19" i="2"/>
  <c r="K18" i="2"/>
  <c r="K17" i="2"/>
  <c r="K16" i="2"/>
  <c r="K14" i="2"/>
  <c r="K13" i="2"/>
  <c r="K12" i="2"/>
  <c r="K11" i="2"/>
  <c r="K10" i="2"/>
  <c r="K9" i="2"/>
  <c r="K8" i="2"/>
  <c r="K7" i="2"/>
  <c r="K6" i="2"/>
  <c r="K5" i="2"/>
  <c r="K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4" i="2"/>
  <c r="Q3" i="2"/>
  <c r="Q2" i="2"/>
  <c r="P3" i="2"/>
  <c r="O3" i="2"/>
  <c r="N3" i="2"/>
  <c r="M3" i="2"/>
  <c r="L3" i="2"/>
  <c r="P2" i="2"/>
  <c r="O2" i="2"/>
  <c r="M2" i="2"/>
  <c r="L2" i="2"/>
  <c r="N2" i="2" s="1"/>
  <c r="J3" i="2"/>
  <c r="J2" i="2"/>
  <c r="I3" i="2"/>
  <c r="I2" i="2"/>
  <c r="K2" i="2" s="1"/>
  <c r="I5" i="2"/>
  <c r="I6" i="2"/>
  <c r="I7" i="2"/>
  <c r="I8" i="2"/>
  <c r="I9" i="2"/>
  <c r="I10" i="2"/>
  <c r="I11" i="2"/>
  <c r="I12" i="2"/>
  <c r="I13" i="2"/>
  <c r="I14" i="2"/>
  <c r="I15" i="2"/>
  <c r="K15" i="2" s="1"/>
  <c r="I16" i="2"/>
  <c r="I17" i="2"/>
  <c r="I18" i="2"/>
  <c r="I19" i="2"/>
  <c r="I20" i="2"/>
  <c r="I21" i="2"/>
  <c r="I22" i="2"/>
  <c r="I4" i="2"/>
  <c r="Q5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4" i="3"/>
  <c r="O5" i="3"/>
  <c r="O6" i="3"/>
  <c r="Q6" i="3" s="1"/>
  <c r="O7" i="3"/>
  <c r="Q7" i="3" s="1"/>
  <c r="O8" i="3"/>
  <c r="Q8" i="3" s="1"/>
  <c r="O9" i="3"/>
  <c r="Q9" i="3" s="1"/>
  <c r="O10" i="3"/>
  <c r="Q10" i="3" s="1"/>
  <c r="O11" i="3"/>
  <c r="Q11" i="3" s="1"/>
  <c r="O12" i="3"/>
  <c r="Q12" i="3" s="1"/>
  <c r="O13" i="3"/>
  <c r="Q13" i="3" s="1"/>
  <c r="O14" i="3"/>
  <c r="Q14" i="3" s="1"/>
  <c r="O15" i="3"/>
  <c r="O16" i="3"/>
  <c r="O17" i="3"/>
  <c r="O18" i="3"/>
  <c r="O19" i="3"/>
  <c r="O20" i="3"/>
  <c r="O21" i="3"/>
  <c r="Q21" i="3" s="1"/>
  <c r="O22" i="3"/>
  <c r="Q22" i="3" s="1"/>
  <c r="O4" i="3"/>
  <c r="N12" i="3"/>
  <c r="N13" i="3"/>
  <c r="N14" i="3"/>
  <c r="N15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L5" i="3"/>
  <c r="N5" i="3" s="1"/>
  <c r="L6" i="3"/>
  <c r="L7" i="3"/>
  <c r="L8" i="3"/>
  <c r="L9" i="3"/>
  <c r="N9" i="3" s="1"/>
  <c r="L10" i="3"/>
  <c r="L11" i="3"/>
  <c r="L12" i="3"/>
  <c r="L13" i="3"/>
  <c r="L14" i="3"/>
  <c r="L15" i="3"/>
  <c r="L16" i="3"/>
  <c r="N16" i="3" s="1"/>
  <c r="L17" i="3"/>
  <c r="N17" i="3" s="1"/>
  <c r="L18" i="3"/>
  <c r="N18" i="3" s="1"/>
  <c r="L19" i="3"/>
  <c r="N19" i="3" s="1"/>
  <c r="L20" i="3"/>
  <c r="N20" i="3" s="1"/>
  <c r="L21" i="3"/>
  <c r="N21" i="3" s="1"/>
  <c r="L22" i="3"/>
  <c r="M4" i="3"/>
  <c r="L4" i="3"/>
  <c r="N4" i="3" s="1"/>
  <c r="K3" i="2" l="1"/>
  <c r="N11" i="3"/>
  <c r="N8" i="3"/>
  <c r="N10" i="3"/>
  <c r="Q17" i="3"/>
  <c r="Q20" i="3"/>
  <c r="N7" i="3"/>
  <c r="Q16" i="3"/>
  <c r="Q19" i="3"/>
  <c r="N22" i="3"/>
  <c r="N6" i="3"/>
  <c r="Q15" i="3"/>
  <c r="Q18" i="3"/>
</calcChain>
</file>

<file path=xl/sharedStrings.xml><?xml version="1.0" encoding="utf-8"?>
<sst xmlns="http://schemas.openxmlformats.org/spreadsheetml/2006/main" count="514" uniqueCount="139">
  <si>
    <t>Samplingdate</t>
  </si>
  <si>
    <t>SampleID</t>
  </si>
  <si>
    <t>M44</t>
  </si>
  <si>
    <t>M21</t>
  </si>
  <si>
    <t>M30</t>
  </si>
  <si>
    <t>M49</t>
  </si>
  <si>
    <t>M55</t>
  </si>
  <si>
    <t>M19</t>
  </si>
  <si>
    <t>M51</t>
  </si>
  <si>
    <t>M52</t>
  </si>
  <si>
    <t>M39</t>
  </si>
  <si>
    <t>M48</t>
  </si>
  <si>
    <t>M36</t>
  </si>
  <si>
    <t>M29</t>
  </si>
  <si>
    <t>M41</t>
  </si>
  <si>
    <t>M17</t>
  </si>
  <si>
    <t>M37</t>
  </si>
  <si>
    <t>M22</t>
  </si>
  <si>
    <t>M42</t>
  </si>
  <si>
    <t>M56</t>
  </si>
  <si>
    <t>M33</t>
  </si>
  <si>
    <t>M26</t>
  </si>
  <si>
    <t>M28</t>
  </si>
  <si>
    <t>M50</t>
  </si>
  <si>
    <t>M59</t>
  </si>
  <si>
    <t>M34</t>
  </si>
  <si>
    <t>M27</t>
  </si>
  <si>
    <t>M20</t>
  </si>
  <si>
    <t>M11</t>
  </si>
  <si>
    <t>M16</t>
  </si>
  <si>
    <t>M57</t>
  </si>
  <si>
    <t>M32</t>
  </si>
  <si>
    <t>M54</t>
  </si>
  <si>
    <t>M31</t>
  </si>
  <si>
    <t>M14</t>
  </si>
  <si>
    <t>M12</t>
  </si>
  <si>
    <t>M45</t>
  </si>
  <si>
    <t>M15</t>
  </si>
  <si>
    <t>M25</t>
  </si>
  <si>
    <t>M46</t>
  </si>
  <si>
    <t>M24</t>
  </si>
  <si>
    <t>M13</t>
  </si>
  <si>
    <t>seasonperiod</t>
  </si>
  <si>
    <t>wet</t>
  </si>
  <si>
    <t>Dry</t>
  </si>
  <si>
    <t>Day</t>
  </si>
  <si>
    <t>monday</t>
  </si>
  <si>
    <t>wednesday</t>
  </si>
  <si>
    <t>thursday</t>
  </si>
  <si>
    <t>tuesday</t>
  </si>
  <si>
    <t>saturday</t>
  </si>
  <si>
    <t>friday</t>
  </si>
  <si>
    <t>sunday</t>
  </si>
  <si>
    <t>Dayoftheweek</t>
  </si>
  <si>
    <t>weekday</t>
  </si>
  <si>
    <t>weekend</t>
  </si>
  <si>
    <t>Clusterorigin</t>
  </si>
  <si>
    <t>short southeast indian ocean</t>
  </si>
  <si>
    <t>northern cape</t>
  </si>
  <si>
    <t>eastern indian ocean</t>
  </si>
  <si>
    <t>north limpopo</t>
  </si>
  <si>
    <t>long southeast indian ocean</t>
  </si>
  <si>
    <t>Season</t>
  </si>
  <si>
    <t xml:space="preserve">Spring </t>
  </si>
  <si>
    <t>winter</t>
  </si>
  <si>
    <t>Summer</t>
  </si>
  <si>
    <t>Soot</t>
  </si>
  <si>
    <t>Blackcarbon</t>
  </si>
  <si>
    <t>Organiccarbon</t>
  </si>
  <si>
    <t>Clusternumber</t>
  </si>
  <si>
    <t>Count</t>
  </si>
  <si>
    <t>Temp</t>
  </si>
  <si>
    <t>RH</t>
  </si>
  <si>
    <t>Windspeed105m1</t>
  </si>
  <si>
    <t>P</t>
  </si>
  <si>
    <t>S</t>
  </si>
  <si>
    <t>Cl</t>
  </si>
  <si>
    <t>K</t>
  </si>
  <si>
    <t>Ca</t>
  </si>
  <si>
    <t>Ti</t>
  </si>
  <si>
    <t>V</t>
  </si>
  <si>
    <t>Mn</t>
  </si>
  <si>
    <t>Fe</t>
  </si>
  <si>
    <t>Ni</t>
  </si>
  <si>
    <t>Cu</t>
  </si>
  <si>
    <t>Zn</t>
  </si>
  <si>
    <t>Br</t>
  </si>
  <si>
    <t>Sr</t>
  </si>
  <si>
    <t>Ag</t>
  </si>
  <si>
    <t>Sb</t>
  </si>
  <si>
    <t>Ba</t>
  </si>
  <si>
    <t>U</t>
  </si>
  <si>
    <t>Si</t>
  </si>
  <si>
    <t>Season_1</t>
  </si>
  <si>
    <t>Dayoftheweek_1</t>
  </si>
  <si>
    <t>Day_1</t>
  </si>
  <si>
    <t xml:space="preserve">variable </t>
  </si>
  <si>
    <t xml:space="preserve">Inhalation </t>
  </si>
  <si>
    <t>BW (SA)</t>
  </si>
  <si>
    <t>study Mean</t>
  </si>
  <si>
    <t>Wet (Mean)</t>
  </si>
  <si>
    <t>HQ (full study)</t>
  </si>
  <si>
    <t>FADD (fully study)</t>
  </si>
  <si>
    <t>SADD(fully study</t>
  </si>
  <si>
    <t>FADD (Dry)</t>
  </si>
  <si>
    <t>SADD(Dry)</t>
  </si>
  <si>
    <t>FADD (Wet)</t>
  </si>
  <si>
    <t>SADD(Wet)</t>
  </si>
  <si>
    <t>SADD (full study)</t>
  </si>
  <si>
    <t>HQ (full study )</t>
  </si>
  <si>
    <t>SADD (Dry)</t>
  </si>
  <si>
    <t>HQ (Dry )</t>
  </si>
  <si>
    <t>HQ (Wet)</t>
  </si>
  <si>
    <t>FADD (wet)</t>
  </si>
  <si>
    <t>Mean (full study)</t>
  </si>
  <si>
    <t>Mean (Dry)</t>
  </si>
  <si>
    <t>Mean (wet)</t>
  </si>
  <si>
    <t>FADD (full study)</t>
  </si>
  <si>
    <t>HQ (fully study)</t>
  </si>
  <si>
    <t>HQ (Dry)</t>
  </si>
  <si>
    <t>SADD (Wet)</t>
  </si>
  <si>
    <t>SAAQS (daily)</t>
  </si>
  <si>
    <t>WHO (daily)</t>
  </si>
  <si>
    <t>BW (US)</t>
  </si>
  <si>
    <t>PM2,5 (SAQQS)</t>
  </si>
  <si>
    <t>PM2,5 (WHO)</t>
  </si>
  <si>
    <t>SADD (wet)</t>
  </si>
  <si>
    <t>HQ (wet )</t>
  </si>
  <si>
    <t>RfC/SAAQS/WHO</t>
  </si>
  <si>
    <t>Dry ( mean)</t>
  </si>
  <si>
    <t>RfC/SAAQS/WHO (µg.m-3)</t>
  </si>
  <si>
    <t>Dry (mean) (µg.m-3)</t>
  </si>
  <si>
    <t>Mean (full study) (µg.m-3)</t>
  </si>
  <si>
    <t>Wet (mean)(µg.m-3)</t>
  </si>
  <si>
    <t xml:space="preserve">Inhalation (m3.day-1) </t>
  </si>
  <si>
    <t>BW (SA)(Kg)</t>
  </si>
  <si>
    <t>BW (USA)(Kg)</t>
  </si>
  <si>
    <t>PM2,5 (SAAQS)</t>
  </si>
  <si>
    <t>PM2.5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</si>
</sst>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00"/>
    <numFmt numFmtId="167" formatCode="0.000000000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14" fontId="0" fillId="0" borderId="0" xfId="0" applyNumberFormat="1" applyFont="1" applyFill="1" applyBorder="1" applyAlignment="1" applyProtection="1"/>
    <xf numFmtId="0" fontId="3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5" fontId="0" fillId="0" borderId="0" xfId="0" applyNumberFormat="1"/>
    <xf numFmtId="0" fontId="1" fillId="0" borderId="0" xfId="0" applyFont="1" applyAlignment="1">
      <alignment horizontal="right" vertical="center"/>
    </xf>
    <xf numFmtId="0" fontId="3" fillId="2" borderId="0" xfId="0" applyFont="1" applyFill="1"/>
    <xf numFmtId="0" fontId="3" fillId="3" borderId="0" xfId="0" applyFont="1" applyFill="1"/>
    <xf numFmtId="0" fontId="3" fillId="4" borderId="0" xfId="0" applyFont="1" applyFill="1"/>
    <xf numFmtId="0" fontId="2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0" fontId="10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1" fillId="0" borderId="0" xfId="0" applyFont="1"/>
    <xf numFmtId="0" fontId="8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167" fontId="0" fillId="0" borderId="0" xfId="0" applyNumberFormat="1"/>
    <xf numFmtId="0" fontId="8" fillId="0" borderId="0" xfId="0" applyFont="1"/>
    <xf numFmtId="164" fontId="11" fillId="0" borderId="0" xfId="0" applyNumberFormat="1" applyFont="1" applyAlignment="1">
      <alignment horizontal="left"/>
    </xf>
    <xf numFmtId="2" fontId="13" fillId="0" borderId="0" xfId="0" applyNumberFormat="1" applyFont="1" applyAlignment="1">
      <alignment horizontal="center"/>
    </xf>
    <xf numFmtId="166" fontId="11" fillId="0" borderId="0" xfId="0" applyNumberFormat="1" applyFont="1"/>
    <xf numFmtId="2" fontId="11" fillId="0" borderId="0" xfId="0" applyNumberFormat="1" applyFont="1"/>
    <xf numFmtId="2" fontId="8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Data!$AK$1</c:f>
              <c:strCache>
                <c:ptCount val="1"/>
                <c:pt idx="0">
                  <c:v>Si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Data!$AK$2:$AK$41</c:f>
              <c:numCache>
                <c:formatCode>General</c:formatCode>
                <c:ptCount val="40"/>
                <c:pt idx="0">
                  <c:v>692.40384619999998</c:v>
                </c:pt>
                <c:pt idx="1">
                  <c:v>9.591346154</c:v>
                </c:pt>
                <c:pt idx="2">
                  <c:v>47.044131440000001</c:v>
                </c:pt>
                <c:pt idx="3">
                  <c:v>84.722497590000003</c:v>
                </c:pt>
                <c:pt idx="4">
                  <c:v>14.15865385</c:v>
                </c:pt>
                <c:pt idx="5">
                  <c:v>25.424679489999999</c:v>
                </c:pt>
                <c:pt idx="6">
                  <c:v>153.15705130000001</c:v>
                </c:pt>
                <c:pt idx="7">
                  <c:v>32.941657259999999</c:v>
                </c:pt>
                <c:pt idx="8">
                  <c:v>7.7509781780000004</c:v>
                </c:pt>
                <c:pt idx="9">
                  <c:v>63.514960070000001</c:v>
                </c:pt>
                <c:pt idx="10">
                  <c:v>39.616110689999999</c:v>
                </c:pt>
                <c:pt idx="11">
                  <c:v>78.801611480000005</c:v>
                </c:pt>
                <c:pt idx="12">
                  <c:v>73.741945169999994</c:v>
                </c:pt>
                <c:pt idx="13">
                  <c:v>1080.016026</c:v>
                </c:pt>
                <c:pt idx="14">
                  <c:v>1360.144231</c:v>
                </c:pt>
                <c:pt idx="15">
                  <c:v>342.24358969999997</c:v>
                </c:pt>
                <c:pt idx="16">
                  <c:v>93.477564099999995</c:v>
                </c:pt>
                <c:pt idx="17">
                  <c:v>753.45352560000003</c:v>
                </c:pt>
                <c:pt idx="18">
                  <c:v>88.382681730000002</c:v>
                </c:pt>
                <c:pt idx="19">
                  <c:v>374.21474360000002</c:v>
                </c:pt>
                <c:pt idx="20">
                  <c:v>367.6682692</c:v>
                </c:pt>
                <c:pt idx="21">
                  <c:v>780.85737180000001</c:v>
                </c:pt>
                <c:pt idx="22">
                  <c:v>120.8814103</c:v>
                </c:pt>
                <c:pt idx="23">
                  <c:v>19.63942308</c:v>
                </c:pt>
                <c:pt idx="24">
                  <c:v>73.741945169999994</c:v>
                </c:pt>
                <c:pt idx="25">
                  <c:v>38.539585940000002</c:v>
                </c:pt>
                <c:pt idx="26">
                  <c:v>59.83173077</c:v>
                </c:pt>
                <c:pt idx="27">
                  <c:v>457.1875</c:v>
                </c:pt>
                <c:pt idx="28">
                  <c:v>30.357997869999998</c:v>
                </c:pt>
                <c:pt idx="29">
                  <c:v>400.55288460000003</c:v>
                </c:pt>
                <c:pt idx="30">
                  <c:v>11.875</c:v>
                </c:pt>
                <c:pt idx="31">
                  <c:v>29.839743590000001</c:v>
                </c:pt>
                <c:pt idx="32">
                  <c:v>64.39903846</c:v>
                </c:pt>
                <c:pt idx="33">
                  <c:v>40.369678010000001</c:v>
                </c:pt>
                <c:pt idx="34">
                  <c:v>79.878136229999996</c:v>
                </c:pt>
                <c:pt idx="35">
                  <c:v>62.267628209999998</c:v>
                </c:pt>
                <c:pt idx="36">
                  <c:v>64.268527399999996</c:v>
                </c:pt>
                <c:pt idx="37">
                  <c:v>83.538320369999994</c:v>
                </c:pt>
                <c:pt idx="38">
                  <c:v>65.129747190000003</c:v>
                </c:pt>
                <c:pt idx="39">
                  <c:v>623.28525639999998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A-460F-8E9A-AD0F71591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2228016"/>
        <c:axId val="62315136"/>
      </c:lineChart>
      <c:dateAx>
        <c:axId val="36222801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2315136"/>
        <c:crosses val="autoZero"/>
        <c:auto val="1"/>
        <c:lblOffset val="100"/>
        <c:baseTimeUnit val="days"/>
      </c:dateAx>
      <c:valAx>
        <c:axId val="623151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Si level 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3888888888888888E-2"/>
              <c:y val="0.299420020414114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22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Data!$AB$1</c:f>
              <c:strCache>
                <c:ptCount val="1"/>
                <c:pt idx="0">
                  <c:v>Ni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Data!$AB$2:$AB$41</c:f>
              <c:numCache>
                <c:formatCode>General</c:formatCode>
                <c:ptCount val="40"/>
                <c:pt idx="0">
                  <c:v>5.13</c:v>
                </c:pt>
                <c:pt idx="1">
                  <c:v>7.31</c:v>
                </c:pt>
                <c:pt idx="2">
                  <c:v>3.97</c:v>
                </c:pt>
                <c:pt idx="3">
                  <c:v>2.0299999999999998</c:v>
                </c:pt>
                <c:pt idx="4">
                  <c:v>17.53</c:v>
                </c:pt>
                <c:pt idx="5">
                  <c:v>3.02</c:v>
                </c:pt>
                <c:pt idx="6">
                  <c:v>5.26</c:v>
                </c:pt>
                <c:pt idx="7">
                  <c:v>2.91</c:v>
                </c:pt>
                <c:pt idx="8">
                  <c:v>4.8899999999999997</c:v>
                </c:pt>
                <c:pt idx="9">
                  <c:v>3.32</c:v>
                </c:pt>
                <c:pt idx="10">
                  <c:v>2.2999999999999998</c:v>
                </c:pt>
                <c:pt idx="11">
                  <c:v>8.7100000000000009</c:v>
                </c:pt>
                <c:pt idx="12">
                  <c:v>3</c:v>
                </c:pt>
                <c:pt idx="13">
                  <c:v>5.8</c:v>
                </c:pt>
                <c:pt idx="14">
                  <c:v>1.42</c:v>
                </c:pt>
                <c:pt idx="15">
                  <c:v>2.0299999999999998</c:v>
                </c:pt>
                <c:pt idx="16">
                  <c:v>1.6</c:v>
                </c:pt>
                <c:pt idx="17">
                  <c:v>4.3899999999999997</c:v>
                </c:pt>
                <c:pt idx="18">
                  <c:v>6.39</c:v>
                </c:pt>
                <c:pt idx="19">
                  <c:v>7.45</c:v>
                </c:pt>
                <c:pt idx="20">
                  <c:v>7.22</c:v>
                </c:pt>
                <c:pt idx="21">
                  <c:v>4.3</c:v>
                </c:pt>
                <c:pt idx="22">
                  <c:v>0.63</c:v>
                </c:pt>
                <c:pt idx="23">
                  <c:v>0.46</c:v>
                </c:pt>
                <c:pt idx="24">
                  <c:v>5.8</c:v>
                </c:pt>
                <c:pt idx="25">
                  <c:v>4.42</c:v>
                </c:pt>
                <c:pt idx="26">
                  <c:v>10.76</c:v>
                </c:pt>
                <c:pt idx="27">
                  <c:v>1.25</c:v>
                </c:pt>
                <c:pt idx="28">
                  <c:v>8.92</c:v>
                </c:pt>
                <c:pt idx="29">
                  <c:v>2.12</c:v>
                </c:pt>
                <c:pt idx="30">
                  <c:v>3.59</c:v>
                </c:pt>
                <c:pt idx="31">
                  <c:v>15.27</c:v>
                </c:pt>
                <c:pt idx="32">
                  <c:v>0.76</c:v>
                </c:pt>
                <c:pt idx="33">
                  <c:v>3.86</c:v>
                </c:pt>
                <c:pt idx="34">
                  <c:v>6.2</c:v>
                </c:pt>
                <c:pt idx="35">
                  <c:v>1.68</c:v>
                </c:pt>
                <c:pt idx="36">
                  <c:v>7.32</c:v>
                </c:pt>
                <c:pt idx="37">
                  <c:v>6.22</c:v>
                </c:pt>
                <c:pt idx="38">
                  <c:v>2.25</c:v>
                </c:pt>
                <c:pt idx="39">
                  <c:v>9.77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A0-4455-8A6D-011BC0078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1730512"/>
        <c:axId val="323325088"/>
      </c:lineChart>
      <c:dateAx>
        <c:axId val="32173051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23325088"/>
        <c:crosses val="autoZero"/>
        <c:auto val="1"/>
        <c:lblOffset val="100"/>
        <c:baseTimeUnit val="days"/>
      </c:dateAx>
      <c:valAx>
        <c:axId val="3233250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Ni level</a:t>
                </a:r>
                <a:r>
                  <a:rPr lang="en-ZA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3888888888888888E-2"/>
              <c:y val="0.250418124817731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21730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Data!$AA$1</c:f>
              <c:strCache>
                <c:ptCount val="1"/>
                <c:pt idx="0">
                  <c:v>Fe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Data!$AA$2:$AA$41</c:f>
              <c:numCache>
                <c:formatCode>General</c:formatCode>
                <c:ptCount val="40"/>
                <c:pt idx="0">
                  <c:v>212.11</c:v>
                </c:pt>
                <c:pt idx="1">
                  <c:v>156.19999999999999</c:v>
                </c:pt>
                <c:pt idx="2">
                  <c:v>165.03</c:v>
                </c:pt>
                <c:pt idx="3">
                  <c:v>151.79</c:v>
                </c:pt>
                <c:pt idx="4">
                  <c:v>189.24</c:v>
                </c:pt>
                <c:pt idx="5">
                  <c:v>172.19</c:v>
                </c:pt>
                <c:pt idx="6">
                  <c:v>300.83</c:v>
                </c:pt>
                <c:pt idx="7">
                  <c:v>194.57</c:v>
                </c:pt>
                <c:pt idx="8">
                  <c:v>152.4</c:v>
                </c:pt>
                <c:pt idx="9">
                  <c:v>159.25</c:v>
                </c:pt>
                <c:pt idx="10">
                  <c:v>198.37</c:v>
                </c:pt>
                <c:pt idx="11">
                  <c:v>163.66</c:v>
                </c:pt>
                <c:pt idx="12">
                  <c:v>239.63</c:v>
                </c:pt>
                <c:pt idx="13">
                  <c:v>471.04</c:v>
                </c:pt>
                <c:pt idx="14">
                  <c:v>524.78</c:v>
                </c:pt>
                <c:pt idx="15">
                  <c:v>232.02</c:v>
                </c:pt>
                <c:pt idx="16">
                  <c:v>226.54</c:v>
                </c:pt>
                <c:pt idx="17">
                  <c:v>353.05</c:v>
                </c:pt>
                <c:pt idx="18">
                  <c:v>184.98</c:v>
                </c:pt>
                <c:pt idx="19">
                  <c:v>272.52</c:v>
                </c:pt>
                <c:pt idx="20">
                  <c:v>255.77</c:v>
                </c:pt>
                <c:pt idx="21">
                  <c:v>672.31</c:v>
                </c:pt>
                <c:pt idx="22">
                  <c:v>441.51</c:v>
                </c:pt>
                <c:pt idx="23">
                  <c:v>176.45</c:v>
                </c:pt>
                <c:pt idx="24">
                  <c:v>171.27</c:v>
                </c:pt>
                <c:pt idx="25">
                  <c:v>149.5</c:v>
                </c:pt>
                <c:pt idx="26">
                  <c:v>204.92</c:v>
                </c:pt>
                <c:pt idx="27">
                  <c:v>270.99</c:v>
                </c:pt>
                <c:pt idx="28">
                  <c:v>143.87</c:v>
                </c:pt>
                <c:pt idx="29">
                  <c:v>266.58</c:v>
                </c:pt>
                <c:pt idx="30">
                  <c:v>280.89</c:v>
                </c:pt>
                <c:pt idx="31">
                  <c:v>179.19</c:v>
                </c:pt>
                <c:pt idx="32">
                  <c:v>190.61</c:v>
                </c:pt>
                <c:pt idx="33">
                  <c:v>348.64</c:v>
                </c:pt>
                <c:pt idx="34">
                  <c:v>210.71</c:v>
                </c:pt>
                <c:pt idx="35">
                  <c:v>168.99</c:v>
                </c:pt>
                <c:pt idx="36">
                  <c:v>199.29</c:v>
                </c:pt>
                <c:pt idx="37">
                  <c:v>131.69</c:v>
                </c:pt>
                <c:pt idx="38">
                  <c:v>203.09</c:v>
                </c:pt>
                <c:pt idx="39">
                  <c:v>332.2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E3-44DC-96A4-0553B400B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708240"/>
        <c:axId val="1661388576"/>
      </c:lineChart>
      <c:dateAx>
        <c:axId val="32870824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61388576"/>
        <c:crosses val="autoZero"/>
        <c:auto val="1"/>
        <c:lblOffset val="100"/>
        <c:baseTimeUnit val="days"/>
      </c:dateAx>
      <c:valAx>
        <c:axId val="16613885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Fe level 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3888888888888888E-2"/>
              <c:y val="0.24914515893846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2870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Data!$Z$1</c:f>
              <c:strCache>
                <c:ptCount val="1"/>
                <c:pt idx="0">
                  <c:v>Mn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Data!$Z$2:$Z$41</c:f>
              <c:numCache>
                <c:formatCode>General</c:formatCode>
                <c:ptCount val="40"/>
                <c:pt idx="0">
                  <c:v>8.23</c:v>
                </c:pt>
                <c:pt idx="2">
                  <c:v>7.76</c:v>
                </c:pt>
                <c:pt idx="3">
                  <c:v>4.16</c:v>
                </c:pt>
                <c:pt idx="4">
                  <c:v>1.36</c:v>
                </c:pt>
                <c:pt idx="5">
                  <c:v>3.73</c:v>
                </c:pt>
                <c:pt idx="11">
                  <c:v>5.0199999999999996</c:v>
                </c:pt>
                <c:pt idx="18">
                  <c:v>4.8099999999999996</c:v>
                </c:pt>
                <c:pt idx="23">
                  <c:v>4.46</c:v>
                </c:pt>
                <c:pt idx="24">
                  <c:v>7.52</c:v>
                </c:pt>
                <c:pt idx="25">
                  <c:v>13.75</c:v>
                </c:pt>
                <c:pt idx="26">
                  <c:v>7.81</c:v>
                </c:pt>
                <c:pt idx="27">
                  <c:v>6.96</c:v>
                </c:pt>
                <c:pt idx="28">
                  <c:v>6.85</c:v>
                </c:pt>
                <c:pt idx="31">
                  <c:v>1.72</c:v>
                </c:pt>
                <c:pt idx="32">
                  <c:v>2.79</c:v>
                </c:pt>
                <c:pt idx="34">
                  <c:v>10.25</c:v>
                </c:pt>
                <c:pt idx="35">
                  <c:v>10.25</c:v>
                </c:pt>
                <c:pt idx="36">
                  <c:v>0.5</c:v>
                </c:pt>
                <c:pt idx="37">
                  <c:v>16.8</c:v>
                </c:pt>
                <c:pt idx="38">
                  <c:v>3.73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22-4002-B0DC-1F07A619A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5361680"/>
        <c:axId val="740220736"/>
      </c:lineChart>
      <c:dateAx>
        <c:axId val="72536168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40220736"/>
        <c:crosses val="autoZero"/>
        <c:auto val="1"/>
        <c:lblOffset val="100"/>
        <c:baseTimeUnit val="days"/>
      </c:dateAx>
      <c:valAx>
        <c:axId val="740220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Mn</a:t>
                </a:r>
                <a:r>
                  <a:rPr lang="en-ZA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level 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3888888888888888E-2"/>
              <c:y val="0.234214421114027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25361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Data!$Y$1</c:f>
              <c:strCache>
                <c:ptCount val="1"/>
                <c:pt idx="0">
                  <c:v>V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Data!$Y$2:$Y$41</c:f>
              <c:numCache>
                <c:formatCode>General</c:formatCode>
                <c:ptCount val="40"/>
                <c:pt idx="0">
                  <c:v>32.43</c:v>
                </c:pt>
                <c:pt idx="4">
                  <c:v>77.19</c:v>
                </c:pt>
                <c:pt idx="5">
                  <c:v>5.31</c:v>
                </c:pt>
                <c:pt idx="14">
                  <c:v>45.98</c:v>
                </c:pt>
                <c:pt idx="23">
                  <c:v>53.29</c:v>
                </c:pt>
                <c:pt idx="29">
                  <c:v>16.14</c:v>
                </c:pt>
                <c:pt idx="34">
                  <c:v>31.67</c:v>
                </c:pt>
                <c:pt idx="36">
                  <c:v>12.33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28-461D-B866-62808E45F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242256"/>
        <c:axId val="1662347040"/>
      </c:lineChart>
      <c:dateAx>
        <c:axId val="35524225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62347040"/>
        <c:crosses val="autoZero"/>
        <c:auto val="1"/>
        <c:lblOffset val="100"/>
        <c:baseTimeUnit val="days"/>
      </c:dateAx>
      <c:valAx>
        <c:axId val="16623470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 level 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66666666666666E-2"/>
              <c:y val="0.25222368037328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55242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Data!$X$1</c:f>
              <c:strCache>
                <c:ptCount val="1"/>
                <c:pt idx="0">
                  <c:v>Ti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Data!$X$2:$X$41</c:f>
              <c:numCache>
                <c:formatCode>General</c:formatCode>
                <c:ptCount val="40"/>
                <c:pt idx="0">
                  <c:v>28.32</c:v>
                </c:pt>
                <c:pt idx="1">
                  <c:v>3.65</c:v>
                </c:pt>
                <c:pt idx="2">
                  <c:v>1.72</c:v>
                </c:pt>
                <c:pt idx="3">
                  <c:v>7.11</c:v>
                </c:pt>
                <c:pt idx="4">
                  <c:v>2.0499999999999998</c:v>
                </c:pt>
                <c:pt idx="5">
                  <c:v>5.17</c:v>
                </c:pt>
                <c:pt idx="6">
                  <c:v>19.03</c:v>
                </c:pt>
                <c:pt idx="7">
                  <c:v>1.98</c:v>
                </c:pt>
                <c:pt idx="8">
                  <c:v>14.01</c:v>
                </c:pt>
                <c:pt idx="9">
                  <c:v>3.35</c:v>
                </c:pt>
                <c:pt idx="10">
                  <c:v>5.27</c:v>
                </c:pt>
                <c:pt idx="11">
                  <c:v>3.23</c:v>
                </c:pt>
                <c:pt idx="12">
                  <c:v>2.0499999999999998</c:v>
                </c:pt>
                <c:pt idx="13">
                  <c:v>46.43</c:v>
                </c:pt>
                <c:pt idx="14">
                  <c:v>54.81</c:v>
                </c:pt>
                <c:pt idx="15">
                  <c:v>6.85</c:v>
                </c:pt>
                <c:pt idx="16">
                  <c:v>13.85</c:v>
                </c:pt>
                <c:pt idx="17">
                  <c:v>21.77</c:v>
                </c:pt>
                <c:pt idx="18">
                  <c:v>10.33</c:v>
                </c:pt>
                <c:pt idx="19">
                  <c:v>35.78</c:v>
                </c:pt>
                <c:pt idx="20">
                  <c:v>10.81</c:v>
                </c:pt>
                <c:pt idx="21">
                  <c:v>68.81</c:v>
                </c:pt>
                <c:pt idx="22">
                  <c:v>30.14</c:v>
                </c:pt>
                <c:pt idx="23">
                  <c:v>9.0399999999999991</c:v>
                </c:pt>
                <c:pt idx="24">
                  <c:v>5.6</c:v>
                </c:pt>
                <c:pt idx="25">
                  <c:v>8.2899999999999991</c:v>
                </c:pt>
                <c:pt idx="26">
                  <c:v>5.6</c:v>
                </c:pt>
                <c:pt idx="27">
                  <c:v>12.18</c:v>
                </c:pt>
                <c:pt idx="28">
                  <c:v>0.43</c:v>
                </c:pt>
                <c:pt idx="29">
                  <c:v>12.79</c:v>
                </c:pt>
                <c:pt idx="30">
                  <c:v>13.4</c:v>
                </c:pt>
                <c:pt idx="31">
                  <c:v>2.58</c:v>
                </c:pt>
                <c:pt idx="32">
                  <c:v>5.0599999999999996</c:v>
                </c:pt>
                <c:pt idx="33">
                  <c:v>14.92</c:v>
                </c:pt>
                <c:pt idx="34">
                  <c:v>8.18</c:v>
                </c:pt>
                <c:pt idx="35">
                  <c:v>3.77</c:v>
                </c:pt>
                <c:pt idx="36">
                  <c:v>6.89</c:v>
                </c:pt>
                <c:pt idx="37">
                  <c:v>8.07</c:v>
                </c:pt>
                <c:pt idx="38">
                  <c:v>6.46</c:v>
                </c:pt>
                <c:pt idx="39">
                  <c:v>13.25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4A-4521-8C1D-B9B8ACA93B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66929072"/>
        <c:axId val="319257120"/>
      </c:lineChart>
      <c:dateAx>
        <c:axId val="126692907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9257120"/>
        <c:crosses val="autoZero"/>
        <c:auto val="1"/>
        <c:lblOffset val="100"/>
        <c:baseTimeUnit val="days"/>
      </c:dateAx>
      <c:valAx>
        <c:axId val="3192571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 level 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3888888888888888E-2"/>
              <c:y val="0.247061825605132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66929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Data!$W$1</c:f>
              <c:strCache>
                <c:ptCount val="1"/>
                <c:pt idx="0">
                  <c:v>Ca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Data!$W$2:$W$41</c:f>
              <c:numCache>
                <c:formatCode>General</c:formatCode>
                <c:ptCount val="40"/>
                <c:pt idx="0">
                  <c:v>188.78</c:v>
                </c:pt>
                <c:pt idx="1">
                  <c:v>45.98</c:v>
                </c:pt>
                <c:pt idx="2">
                  <c:v>49.78</c:v>
                </c:pt>
                <c:pt idx="3">
                  <c:v>2.44</c:v>
                </c:pt>
                <c:pt idx="4">
                  <c:v>161.99</c:v>
                </c:pt>
                <c:pt idx="5">
                  <c:v>58.77</c:v>
                </c:pt>
                <c:pt idx="6">
                  <c:v>67.290000000000006</c:v>
                </c:pt>
                <c:pt idx="7">
                  <c:v>148.88999999999999</c:v>
                </c:pt>
                <c:pt idx="8">
                  <c:v>99.42</c:v>
                </c:pt>
                <c:pt idx="9">
                  <c:v>30.75</c:v>
                </c:pt>
                <c:pt idx="10">
                  <c:v>39.74</c:v>
                </c:pt>
                <c:pt idx="11">
                  <c:v>28.01</c:v>
                </c:pt>
                <c:pt idx="12">
                  <c:v>27.4</c:v>
                </c:pt>
                <c:pt idx="13">
                  <c:v>304.02999999999997</c:v>
                </c:pt>
                <c:pt idx="14">
                  <c:v>310.58</c:v>
                </c:pt>
                <c:pt idx="15">
                  <c:v>115.1</c:v>
                </c:pt>
                <c:pt idx="16">
                  <c:v>130.93</c:v>
                </c:pt>
                <c:pt idx="17">
                  <c:v>172.04</c:v>
                </c:pt>
                <c:pt idx="18">
                  <c:v>50.85</c:v>
                </c:pt>
                <c:pt idx="19">
                  <c:v>200.96</c:v>
                </c:pt>
                <c:pt idx="20">
                  <c:v>214.51</c:v>
                </c:pt>
                <c:pt idx="21">
                  <c:v>359.75</c:v>
                </c:pt>
                <c:pt idx="22">
                  <c:v>252.12</c:v>
                </c:pt>
                <c:pt idx="23">
                  <c:v>138.24</c:v>
                </c:pt>
                <c:pt idx="24">
                  <c:v>66.38</c:v>
                </c:pt>
                <c:pt idx="25">
                  <c:v>69.58</c:v>
                </c:pt>
                <c:pt idx="26">
                  <c:v>54.81</c:v>
                </c:pt>
                <c:pt idx="27">
                  <c:v>131.54</c:v>
                </c:pt>
                <c:pt idx="28">
                  <c:v>40.65</c:v>
                </c:pt>
                <c:pt idx="29">
                  <c:v>95.3</c:v>
                </c:pt>
                <c:pt idx="30">
                  <c:v>80.23</c:v>
                </c:pt>
                <c:pt idx="31">
                  <c:v>74.14</c:v>
                </c:pt>
                <c:pt idx="32">
                  <c:v>75.36</c:v>
                </c:pt>
                <c:pt idx="33">
                  <c:v>80.38</c:v>
                </c:pt>
                <c:pt idx="34">
                  <c:v>42.78</c:v>
                </c:pt>
                <c:pt idx="35">
                  <c:v>52.68</c:v>
                </c:pt>
                <c:pt idx="36">
                  <c:v>53.29</c:v>
                </c:pt>
                <c:pt idx="37">
                  <c:v>20.71</c:v>
                </c:pt>
                <c:pt idx="38">
                  <c:v>28.01</c:v>
                </c:pt>
                <c:pt idx="39">
                  <c:v>128.80000000000001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7F-4C42-8479-03DF7C96C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2925728"/>
        <c:axId val="313468336"/>
      </c:lineChart>
      <c:dateAx>
        <c:axId val="166292572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3468336"/>
        <c:crosses val="autoZero"/>
        <c:auto val="1"/>
        <c:lblOffset val="100"/>
        <c:baseTimeUnit val="days"/>
      </c:dateAx>
      <c:valAx>
        <c:axId val="3134683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Ca level 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1111111111111112E-2"/>
              <c:y val="0.191563867016622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62925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Data!$V$1</c:f>
              <c:strCache>
                <c:ptCount val="1"/>
                <c:pt idx="0">
                  <c:v>K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Data!$V$2:$V$41</c:f>
              <c:numCache>
                <c:formatCode>General</c:formatCode>
                <c:ptCount val="40"/>
                <c:pt idx="0">
                  <c:v>191.37</c:v>
                </c:pt>
                <c:pt idx="1">
                  <c:v>6.55</c:v>
                </c:pt>
                <c:pt idx="2">
                  <c:v>12.03</c:v>
                </c:pt>
                <c:pt idx="3">
                  <c:v>23.14</c:v>
                </c:pt>
                <c:pt idx="4">
                  <c:v>54.35</c:v>
                </c:pt>
                <c:pt idx="5">
                  <c:v>21.16</c:v>
                </c:pt>
                <c:pt idx="6">
                  <c:v>44.46</c:v>
                </c:pt>
                <c:pt idx="7">
                  <c:v>15.53</c:v>
                </c:pt>
                <c:pt idx="8">
                  <c:v>3.81</c:v>
                </c:pt>
                <c:pt idx="9">
                  <c:v>108.85</c:v>
                </c:pt>
                <c:pt idx="10">
                  <c:v>43.85</c:v>
                </c:pt>
                <c:pt idx="11">
                  <c:v>32.880000000000003</c:v>
                </c:pt>
                <c:pt idx="12">
                  <c:v>85.71</c:v>
                </c:pt>
                <c:pt idx="13">
                  <c:v>362.19</c:v>
                </c:pt>
                <c:pt idx="14">
                  <c:v>224.25</c:v>
                </c:pt>
                <c:pt idx="15">
                  <c:v>103.53</c:v>
                </c:pt>
                <c:pt idx="16">
                  <c:v>46.59</c:v>
                </c:pt>
                <c:pt idx="17">
                  <c:v>418.67</c:v>
                </c:pt>
                <c:pt idx="18">
                  <c:v>53.74</c:v>
                </c:pt>
                <c:pt idx="19">
                  <c:v>182.24</c:v>
                </c:pt>
                <c:pt idx="20">
                  <c:v>310.73</c:v>
                </c:pt>
                <c:pt idx="21">
                  <c:v>140.22</c:v>
                </c:pt>
                <c:pt idx="22">
                  <c:v>96.07</c:v>
                </c:pt>
                <c:pt idx="23">
                  <c:v>17.2</c:v>
                </c:pt>
                <c:pt idx="24">
                  <c:v>44.61</c:v>
                </c:pt>
                <c:pt idx="25">
                  <c:v>83.73</c:v>
                </c:pt>
                <c:pt idx="26">
                  <c:v>15.83</c:v>
                </c:pt>
                <c:pt idx="27">
                  <c:v>148.74</c:v>
                </c:pt>
                <c:pt idx="28">
                  <c:v>37.450000000000003</c:v>
                </c:pt>
                <c:pt idx="29">
                  <c:v>64.86</c:v>
                </c:pt>
                <c:pt idx="30">
                  <c:v>59.07</c:v>
                </c:pt>
                <c:pt idx="31">
                  <c:v>9.2899999999999991</c:v>
                </c:pt>
                <c:pt idx="32">
                  <c:v>71.099999999999994</c:v>
                </c:pt>
                <c:pt idx="33">
                  <c:v>53.13</c:v>
                </c:pt>
                <c:pt idx="34">
                  <c:v>20.55</c:v>
                </c:pt>
                <c:pt idx="35">
                  <c:v>37.15</c:v>
                </c:pt>
                <c:pt idx="36">
                  <c:v>9.9</c:v>
                </c:pt>
                <c:pt idx="37">
                  <c:v>1.83</c:v>
                </c:pt>
                <c:pt idx="38">
                  <c:v>9.44</c:v>
                </c:pt>
                <c:pt idx="39">
                  <c:v>98.65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3C-4C99-AB10-296BC1B54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2973024"/>
        <c:axId val="726127328"/>
      </c:lineChart>
      <c:dateAx>
        <c:axId val="166297302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26127328"/>
        <c:crosses val="autoZero"/>
        <c:auto val="1"/>
        <c:lblOffset val="100"/>
        <c:baseTimeUnit val="days"/>
      </c:dateAx>
      <c:valAx>
        <c:axId val="7261273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K level 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3888888888888888E-2"/>
              <c:y val="0.21228164187809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62973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Data!$U$1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Data!$U$2:$U$41</c:f>
              <c:numCache>
                <c:formatCode>General</c:formatCode>
                <c:ptCount val="40"/>
                <c:pt idx="0">
                  <c:v>0.14000000000000001</c:v>
                </c:pt>
                <c:pt idx="1">
                  <c:v>2.62</c:v>
                </c:pt>
                <c:pt idx="2">
                  <c:v>3.59</c:v>
                </c:pt>
                <c:pt idx="3">
                  <c:v>4.12</c:v>
                </c:pt>
                <c:pt idx="4">
                  <c:v>1.61</c:v>
                </c:pt>
                <c:pt idx="5">
                  <c:v>2.98</c:v>
                </c:pt>
                <c:pt idx="6">
                  <c:v>4.16</c:v>
                </c:pt>
                <c:pt idx="7">
                  <c:v>5.16</c:v>
                </c:pt>
                <c:pt idx="8">
                  <c:v>8.9700000000000006</c:v>
                </c:pt>
                <c:pt idx="9">
                  <c:v>0.96</c:v>
                </c:pt>
                <c:pt idx="10">
                  <c:v>2.0099999999999998</c:v>
                </c:pt>
                <c:pt idx="11">
                  <c:v>3.32</c:v>
                </c:pt>
                <c:pt idx="12">
                  <c:v>0.68</c:v>
                </c:pt>
                <c:pt idx="13">
                  <c:v>18.95</c:v>
                </c:pt>
                <c:pt idx="14">
                  <c:v>13.66</c:v>
                </c:pt>
                <c:pt idx="15">
                  <c:v>1.0900000000000001</c:v>
                </c:pt>
                <c:pt idx="16">
                  <c:v>65.39</c:v>
                </c:pt>
                <c:pt idx="17">
                  <c:v>8.5299999999999994</c:v>
                </c:pt>
                <c:pt idx="18">
                  <c:v>4.41</c:v>
                </c:pt>
                <c:pt idx="19">
                  <c:v>0.01</c:v>
                </c:pt>
                <c:pt idx="20">
                  <c:v>18.649999999999999</c:v>
                </c:pt>
                <c:pt idx="21">
                  <c:v>9.1</c:v>
                </c:pt>
                <c:pt idx="22">
                  <c:v>3.65</c:v>
                </c:pt>
                <c:pt idx="23">
                  <c:v>4.58</c:v>
                </c:pt>
                <c:pt idx="24">
                  <c:v>3.18</c:v>
                </c:pt>
                <c:pt idx="25">
                  <c:v>1.56</c:v>
                </c:pt>
                <c:pt idx="26">
                  <c:v>2.65</c:v>
                </c:pt>
                <c:pt idx="27">
                  <c:v>2.56</c:v>
                </c:pt>
                <c:pt idx="28">
                  <c:v>1.42</c:v>
                </c:pt>
                <c:pt idx="29">
                  <c:v>3.15</c:v>
                </c:pt>
                <c:pt idx="30">
                  <c:v>4.58</c:v>
                </c:pt>
                <c:pt idx="31">
                  <c:v>3.61</c:v>
                </c:pt>
                <c:pt idx="32">
                  <c:v>1.4</c:v>
                </c:pt>
                <c:pt idx="33">
                  <c:v>0.17</c:v>
                </c:pt>
                <c:pt idx="34">
                  <c:v>3.64</c:v>
                </c:pt>
                <c:pt idx="35">
                  <c:v>0.28999999999999998</c:v>
                </c:pt>
                <c:pt idx="36">
                  <c:v>2.25</c:v>
                </c:pt>
                <c:pt idx="37">
                  <c:v>1.45</c:v>
                </c:pt>
                <c:pt idx="38">
                  <c:v>1.04</c:v>
                </c:pt>
                <c:pt idx="39">
                  <c:v>4.3499999999999996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6C-439D-AA8F-F2E5B57E6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3394448"/>
        <c:axId val="1262521888"/>
      </c:lineChart>
      <c:dateAx>
        <c:axId val="166339444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62521888"/>
        <c:crosses val="autoZero"/>
        <c:auto val="1"/>
        <c:lblOffset val="100"/>
        <c:baseTimeUnit val="days"/>
      </c:dateAx>
      <c:valAx>
        <c:axId val="1262521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Cl</a:t>
                </a:r>
                <a:r>
                  <a:rPr lang="en-ZA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level 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9444444444444445E-2"/>
              <c:y val="0.245788495188101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63394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Data!$T$1</c:f>
              <c:strCache>
                <c:ptCount val="1"/>
                <c:pt idx="0">
                  <c:v>S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Data!$T$2:$T$41</c:f>
              <c:numCache>
                <c:formatCode>General</c:formatCode>
                <c:ptCount val="40"/>
                <c:pt idx="0">
                  <c:v>107.94</c:v>
                </c:pt>
                <c:pt idx="1">
                  <c:v>16.75</c:v>
                </c:pt>
                <c:pt idx="2">
                  <c:v>20.86</c:v>
                </c:pt>
                <c:pt idx="3">
                  <c:v>24.51</c:v>
                </c:pt>
                <c:pt idx="4">
                  <c:v>110.38</c:v>
                </c:pt>
                <c:pt idx="5">
                  <c:v>25.27</c:v>
                </c:pt>
                <c:pt idx="6">
                  <c:v>26.34</c:v>
                </c:pt>
                <c:pt idx="7">
                  <c:v>37.450000000000003</c:v>
                </c:pt>
                <c:pt idx="8">
                  <c:v>15.83</c:v>
                </c:pt>
                <c:pt idx="9">
                  <c:v>95.61</c:v>
                </c:pt>
                <c:pt idx="10">
                  <c:v>54.05</c:v>
                </c:pt>
                <c:pt idx="11">
                  <c:v>48.41</c:v>
                </c:pt>
                <c:pt idx="12">
                  <c:v>33.04</c:v>
                </c:pt>
                <c:pt idx="13">
                  <c:v>143.87</c:v>
                </c:pt>
                <c:pt idx="14">
                  <c:v>88.15</c:v>
                </c:pt>
                <c:pt idx="15">
                  <c:v>221.36</c:v>
                </c:pt>
                <c:pt idx="16">
                  <c:v>40.65</c:v>
                </c:pt>
                <c:pt idx="17">
                  <c:v>749.65</c:v>
                </c:pt>
                <c:pt idx="18">
                  <c:v>30.91</c:v>
                </c:pt>
                <c:pt idx="19">
                  <c:v>86.32</c:v>
                </c:pt>
                <c:pt idx="20">
                  <c:v>226.08</c:v>
                </c:pt>
                <c:pt idx="21">
                  <c:v>43.85</c:v>
                </c:pt>
                <c:pt idx="22">
                  <c:v>51.15</c:v>
                </c:pt>
                <c:pt idx="23">
                  <c:v>9.9</c:v>
                </c:pt>
                <c:pt idx="24">
                  <c:v>114.79</c:v>
                </c:pt>
                <c:pt idx="25">
                  <c:v>121.03</c:v>
                </c:pt>
                <c:pt idx="26">
                  <c:v>41.87</c:v>
                </c:pt>
                <c:pt idx="27">
                  <c:v>2113.75</c:v>
                </c:pt>
                <c:pt idx="28">
                  <c:v>163.51</c:v>
                </c:pt>
                <c:pt idx="29">
                  <c:v>97.28</c:v>
                </c:pt>
                <c:pt idx="30">
                  <c:v>52.22</c:v>
                </c:pt>
                <c:pt idx="31">
                  <c:v>19.18</c:v>
                </c:pt>
                <c:pt idx="32">
                  <c:v>634.70000000000005</c:v>
                </c:pt>
                <c:pt idx="33">
                  <c:v>113.73</c:v>
                </c:pt>
                <c:pt idx="34">
                  <c:v>25.58</c:v>
                </c:pt>
                <c:pt idx="35">
                  <c:v>189.85</c:v>
                </c:pt>
                <c:pt idx="36">
                  <c:v>83.73</c:v>
                </c:pt>
                <c:pt idx="37">
                  <c:v>9.1300000000000008</c:v>
                </c:pt>
                <c:pt idx="38">
                  <c:v>17.2</c:v>
                </c:pt>
                <c:pt idx="39">
                  <c:v>203.85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34-428A-B5D2-8669551F5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1059088"/>
        <c:axId val="1664740480"/>
      </c:lineChart>
      <c:dateAx>
        <c:axId val="127105908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64740480"/>
        <c:crosses val="autoZero"/>
        <c:auto val="1"/>
        <c:lblOffset val="100"/>
        <c:baseTimeUnit val="days"/>
      </c:dateAx>
      <c:valAx>
        <c:axId val="16647404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 level 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66666666666666E-2"/>
              <c:y val="0.26069590259550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71059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WHO (daily)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Data!$C$2:$C$41</c:f>
              <c:numCache>
                <c:formatCode>General</c:formatCode>
                <c:ptCount val="40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A2-45FD-9E08-1010985FFD1F}"/>
            </c:ext>
          </c:extLst>
        </c:ser>
        <c:ser>
          <c:idx val="1"/>
          <c:order val="1"/>
          <c:tx>
            <c:strRef>
              <c:f>Data!$D$1</c:f>
              <c:strCache>
                <c:ptCount val="1"/>
                <c:pt idx="0">
                  <c:v>SAAQS (daily)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Data!$D$2:$D$41</c:f>
              <c:numCache>
                <c:formatCode>General</c:formatCode>
                <c:ptCount val="40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  <c:pt idx="3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A2-45FD-9E08-1010985FFD1F}"/>
            </c:ext>
          </c:extLst>
        </c:ser>
        <c:ser>
          <c:idx val="2"/>
          <c:order val="2"/>
          <c:tx>
            <c:strRef>
              <c:f>Data!$J$1</c:f>
              <c:strCache>
                <c:ptCount val="1"/>
                <c:pt idx="0">
                  <c:v>PM2.5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Data!$J$2:$J$41</c:f>
              <c:numCache>
                <c:formatCode>General</c:formatCode>
                <c:ptCount val="40"/>
                <c:pt idx="0">
                  <c:v>13.06</c:v>
                </c:pt>
                <c:pt idx="1">
                  <c:v>5.39</c:v>
                </c:pt>
                <c:pt idx="2">
                  <c:v>4.29</c:v>
                </c:pt>
                <c:pt idx="3">
                  <c:v>6.39</c:v>
                </c:pt>
                <c:pt idx="4">
                  <c:v>3.69</c:v>
                </c:pt>
                <c:pt idx="5">
                  <c:v>10.81</c:v>
                </c:pt>
                <c:pt idx="6">
                  <c:v>14.04</c:v>
                </c:pt>
                <c:pt idx="7">
                  <c:v>7.1</c:v>
                </c:pt>
                <c:pt idx="8">
                  <c:v>4.5999999999999996</c:v>
                </c:pt>
                <c:pt idx="9">
                  <c:v>7.56</c:v>
                </c:pt>
                <c:pt idx="10">
                  <c:v>11.7</c:v>
                </c:pt>
                <c:pt idx="11">
                  <c:v>7.4</c:v>
                </c:pt>
                <c:pt idx="12">
                  <c:v>15.08</c:v>
                </c:pt>
                <c:pt idx="13">
                  <c:v>20.13</c:v>
                </c:pt>
                <c:pt idx="14">
                  <c:v>13.06</c:v>
                </c:pt>
                <c:pt idx="15">
                  <c:v>6.61</c:v>
                </c:pt>
                <c:pt idx="16">
                  <c:v>15.32</c:v>
                </c:pt>
                <c:pt idx="17">
                  <c:v>20.59</c:v>
                </c:pt>
                <c:pt idx="18">
                  <c:v>4.66</c:v>
                </c:pt>
                <c:pt idx="19">
                  <c:v>6</c:v>
                </c:pt>
                <c:pt idx="20">
                  <c:v>13.18</c:v>
                </c:pt>
                <c:pt idx="21">
                  <c:v>18.12</c:v>
                </c:pt>
                <c:pt idx="22">
                  <c:v>23.3</c:v>
                </c:pt>
                <c:pt idx="23">
                  <c:v>8.25</c:v>
                </c:pt>
                <c:pt idx="24">
                  <c:v>9.0500000000000007</c:v>
                </c:pt>
                <c:pt idx="25">
                  <c:v>5.15</c:v>
                </c:pt>
                <c:pt idx="26">
                  <c:v>7.89</c:v>
                </c:pt>
                <c:pt idx="27">
                  <c:v>25.49</c:v>
                </c:pt>
                <c:pt idx="28">
                  <c:v>7.71</c:v>
                </c:pt>
                <c:pt idx="29">
                  <c:v>8.19</c:v>
                </c:pt>
                <c:pt idx="30">
                  <c:v>29.27</c:v>
                </c:pt>
                <c:pt idx="31">
                  <c:v>5.27</c:v>
                </c:pt>
                <c:pt idx="32">
                  <c:v>17.690000000000001</c:v>
                </c:pt>
                <c:pt idx="33">
                  <c:v>10.77</c:v>
                </c:pt>
                <c:pt idx="34">
                  <c:v>1.1299999999999999</c:v>
                </c:pt>
                <c:pt idx="35">
                  <c:v>3.81</c:v>
                </c:pt>
                <c:pt idx="36">
                  <c:v>3.32</c:v>
                </c:pt>
                <c:pt idx="37">
                  <c:v>2.16</c:v>
                </c:pt>
                <c:pt idx="38">
                  <c:v>4.2300000000000004</c:v>
                </c:pt>
                <c:pt idx="39">
                  <c:v>13.07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A2-45FD-9E08-1010985FF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968944"/>
        <c:axId val="1655964320"/>
      </c:lineChart>
      <c:dateAx>
        <c:axId val="6196894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55964320"/>
        <c:crosses val="autoZero"/>
        <c:auto val="1"/>
        <c:lblOffset val="100"/>
        <c:baseTimeUnit val="days"/>
      </c:dateAx>
      <c:valAx>
        <c:axId val="16559643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level (μg.m</a:t>
                </a:r>
                <a:r>
                  <a:rPr lang="en-ZA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</a:t>
                </a:r>
                <a:r>
                  <a:rPr lang="en-ZA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), </a:t>
                </a:r>
                <a:endParaRPr lang="en-ZA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3888888888888888E-2"/>
              <c:y val="0.28129738990959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1968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Data!$AJ$1</c:f>
              <c:strCache>
                <c:ptCount val="1"/>
                <c:pt idx="0">
                  <c:v>U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Data!$AJ$2:$AJ$41</c:f>
              <c:numCache>
                <c:formatCode>General</c:formatCode>
                <c:ptCount val="40"/>
                <c:pt idx="0">
                  <c:v>5.005840074</c:v>
                </c:pt>
                <c:pt idx="1">
                  <c:v>0.65668009599999999</c:v>
                </c:pt>
                <c:pt idx="2">
                  <c:v>5.069711538</c:v>
                </c:pt>
                <c:pt idx="3">
                  <c:v>2.0561622669999999</c:v>
                </c:pt>
                <c:pt idx="4">
                  <c:v>1.970040287</c:v>
                </c:pt>
                <c:pt idx="5">
                  <c:v>0.81815880799999996</c:v>
                </c:pt>
                <c:pt idx="6">
                  <c:v>3.1434522610000002</c:v>
                </c:pt>
                <c:pt idx="7">
                  <c:v>0.91504603500000004</c:v>
                </c:pt>
                <c:pt idx="8">
                  <c:v>9.1346153999999999E-2</c:v>
                </c:pt>
                <c:pt idx="9">
                  <c:v>0.51673187899999995</c:v>
                </c:pt>
                <c:pt idx="10">
                  <c:v>2.1161858969999998</c:v>
                </c:pt>
                <c:pt idx="11">
                  <c:v>5.2426755180000004</c:v>
                </c:pt>
                <c:pt idx="12">
                  <c:v>1.334890686</c:v>
                </c:pt>
                <c:pt idx="13">
                  <c:v>1.033463757</c:v>
                </c:pt>
                <c:pt idx="14">
                  <c:v>1.1411162319999999</c:v>
                </c:pt>
                <c:pt idx="15">
                  <c:v>2.3252934540000001</c:v>
                </c:pt>
                <c:pt idx="16">
                  <c:v>5.983173077</c:v>
                </c:pt>
                <c:pt idx="17">
                  <c:v>0.29066168199999998</c:v>
                </c:pt>
                <c:pt idx="18">
                  <c:v>3.3049309729999998</c:v>
                </c:pt>
                <c:pt idx="19">
                  <c:v>5.2426755180000004</c:v>
                </c:pt>
                <c:pt idx="20">
                  <c:v>4.3168642349999997</c:v>
                </c:pt>
                <c:pt idx="21">
                  <c:v>5.2426755180000004</c:v>
                </c:pt>
                <c:pt idx="22">
                  <c:v>0.37678366099999999</c:v>
                </c:pt>
                <c:pt idx="23">
                  <c:v>2.7451381050000001</c:v>
                </c:pt>
                <c:pt idx="24">
                  <c:v>3.1219217659999998</c:v>
                </c:pt>
                <c:pt idx="25">
                  <c:v>1.291829696</c:v>
                </c:pt>
                <c:pt idx="26">
                  <c:v>4.2738032459999999</c:v>
                </c:pt>
                <c:pt idx="27">
                  <c:v>1.3133601909999999</c:v>
                </c:pt>
                <c:pt idx="28">
                  <c:v>0.29066168199999998</c:v>
                </c:pt>
                <c:pt idx="29">
                  <c:v>0.31219217700000002</c:v>
                </c:pt>
                <c:pt idx="30">
                  <c:v>3.8001323569999998</c:v>
                </c:pt>
                <c:pt idx="31">
                  <c:v>4.5673076999999999E-2</c:v>
                </c:pt>
                <c:pt idx="32">
                  <c:v>4.8120656190000002</c:v>
                </c:pt>
                <c:pt idx="33">
                  <c:v>1.5071346459999999</c:v>
                </c:pt>
                <c:pt idx="34">
                  <c:v>5.2426755180000004</c:v>
                </c:pt>
                <c:pt idx="35">
                  <c:v>2.9066168170000002</c:v>
                </c:pt>
                <c:pt idx="36">
                  <c:v>5.2426755180000004</c:v>
                </c:pt>
                <c:pt idx="37">
                  <c:v>1.722439595</c:v>
                </c:pt>
                <c:pt idx="38">
                  <c:v>3.8970195840000001</c:v>
                </c:pt>
                <c:pt idx="39">
                  <c:v>5.2426755180000004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D-447E-8FCB-B27CB9F20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399808"/>
        <c:axId val="726127808"/>
      </c:lineChart>
      <c:dateAx>
        <c:axId val="32039980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26127808"/>
        <c:crosses val="autoZero"/>
        <c:auto val="1"/>
        <c:lblOffset val="100"/>
        <c:baseTimeUnit val="days"/>
      </c:dateAx>
      <c:valAx>
        <c:axId val="726127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U level 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3888888888888888E-2"/>
              <c:y val="0.303010717410323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20399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Data!$S$1</c:f>
              <c:strCache>
                <c:ptCount val="1"/>
                <c:pt idx="0">
                  <c:v>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Data!$S$2:$S$41</c:f>
              <c:numCache>
                <c:formatCode>General</c:formatCode>
                <c:ptCount val="40"/>
                <c:pt idx="0">
                  <c:v>3.23</c:v>
                </c:pt>
                <c:pt idx="1">
                  <c:v>16.75</c:v>
                </c:pt>
                <c:pt idx="2">
                  <c:v>19.79</c:v>
                </c:pt>
                <c:pt idx="3">
                  <c:v>5.38</c:v>
                </c:pt>
                <c:pt idx="4">
                  <c:v>8.61</c:v>
                </c:pt>
                <c:pt idx="5">
                  <c:v>24.36</c:v>
                </c:pt>
                <c:pt idx="6">
                  <c:v>9.1300000000000008</c:v>
                </c:pt>
                <c:pt idx="7">
                  <c:v>16.75</c:v>
                </c:pt>
                <c:pt idx="8">
                  <c:v>9.1300000000000008</c:v>
                </c:pt>
                <c:pt idx="9">
                  <c:v>1.52</c:v>
                </c:pt>
                <c:pt idx="10">
                  <c:v>2.15</c:v>
                </c:pt>
                <c:pt idx="11">
                  <c:v>2.15</c:v>
                </c:pt>
                <c:pt idx="12">
                  <c:v>5.38</c:v>
                </c:pt>
                <c:pt idx="13">
                  <c:v>22.84</c:v>
                </c:pt>
                <c:pt idx="14">
                  <c:v>19.79</c:v>
                </c:pt>
                <c:pt idx="15">
                  <c:v>1.08</c:v>
                </c:pt>
                <c:pt idx="16">
                  <c:v>16.75</c:v>
                </c:pt>
                <c:pt idx="17">
                  <c:v>6.09</c:v>
                </c:pt>
                <c:pt idx="18">
                  <c:v>10.77</c:v>
                </c:pt>
                <c:pt idx="19">
                  <c:v>0</c:v>
                </c:pt>
                <c:pt idx="20">
                  <c:v>0</c:v>
                </c:pt>
                <c:pt idx="21">
                  <c:v>24.36</c:v>
                </c:pt>
                <c:pt idx="22">
                  <c:v>27.4</c:v>
                </c:pt>
                <c:pt idx="23">
                  <c:v>41.11</c:v>
                </c:pt>
                <c:pt idx="24">
                  <c:v>3.04</c:v>
                </c:pt>
                <c:pt idx="25">
                  <c:v>1.08</c:v>
                </c:pt>
                <c:pt idx="26">
                  <c:v>12.18</c:v>
                </c:pt>
                <c:pt idx="27">
                  <c:v>13.7</c:v>
                </c:pt>
                <c:pt idx="28">
                  <c:v>9.1300000000000008</c:v>
                </c:pt>
                <c:pt idx="29">
                  <c:v>7.61</c:v>
                </c:pt>
                <c:pt idx="30">
                  <c:v>16.75</c:v>
                </c:pt>
                <c:pt idx="31">
                  <c:v>7.61</c:v>
                </c:pt>
                <c:pt idx="32">
                  <c:v>4.3099999999999996</c:v>
                </c:pt>
                <c:pt idx="33">
                  <c:v>4.3099999999999996</c:v>
                </c:pt>
                <c:pt idx="34">
                  <c:v>2.15</c:v>
                </c:pt>
                <c:pt idx="35">
                  <c:v>6.09</c:v>
                </c:pt>
                <c:pt idx="36">
                  <c:v>5.38</c:v>
                </c:pt>
                <c:pt idx="37">
                  <c:v>4.57</c:v>
                </c:pt>
                <c:pt idx="38">
                  <c:v>1.52</c:v>
                </c:pt>
                <c:pt idx="39">
                  <c:v>7.61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45-471D-B2C6-E7300B469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0691728"/>
        <c:axId val="1266810096"/>
      </c:lineChart>
      <c:dateAx>
        <c:axId val="166069172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810096"/>
        <c:crosses val="autoZero"/>
        <c:auto val="1"/>
        <c:lblOffset val="100"/>
        <c:baseTimeUnit val="days"/>
      </c:dateAx>
      <c:valAx>
        <c:axId val="126681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0691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Data!$AI$1</c:f>
              <c:strCache>
                <c:ptCount val="1"/>
                <c:pt idx="0">
                  <c:v>Ba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Data!$AI$2:$AI$41</c:f>
              <c:numCache>
                <c:formatCode>General</c:formatCode>
                <c:ptCount val="40"/>
                <c:pt idx="0">
                  <c:v>8.1457039190000007</c:v>
                </c:pt>
                <c:pt idx="1">
                  <c:v>33.696581199999997</c:v>
                </c:pt>
                <c:pt idx="2">
                  <c:v>27.454594019999998</c:v>
                </c:pt>
                <c:pt idx="3">
                  <c:v>1.2686965809999999</c:v>
                </c:pt>
                <c:pt idx="4">
                  <c:v>7.3921365960000003</c:v>
                </c:pt>
                <c:pt idx="5">
                  <c:v>20.755876069999999</c:v>
                </c:pt>
                <c:pt idx="6">
                  <c:v>26.084401710000002</c:v>
                </c:pt>
                <c:pt idx="7">
                  <c:v>36.589209400000001</c:v>
                </c:pt>
                <c:pt idx="8">
                  <c:v>13.60042735</c:v>
                </c:pt>
                <c:pt idx="9">
                  <c:v>2.638888889</c:v>
                </c:pt>
                <c:pt idx="10">
                  <c:v>11.590583110000001</c:v>
                </c:pt>
                <c:pt idx="11">
                  <c:v>0.71768316499999996</c:v>
                </c:pt>
                <c:pt idx="12">
                  <c:v>2.3324702849999999</c:v>
                </c:pt>
                <c:pt idx="13">
                  <c:v>1.255945538</c:v>
                </c:pt>
                <c:pt idx="14">
                  <c:v>2.4866452990000001</c:v>
                </c:pt>
                <c:pt idx="15">
                  <c:v>4.1625623550000004</c:v>
                </c:pt>
                <c:pt idx="16">
                  <c:v>23.800747860000001</c:v>
                </c:pt>
                <c:pt idx="17">
                  <c:v>7.6629273500000004</c:v>
                </c:pt>
                <c:pt idx="18">
                  <c:v>15.573724670000001</c:v>
                </c:pt>
                <c:pt idx="19">
                  <c:v>3.0860376079999998</c:v>
                </c:pt>
                <c:pt idx="20">
                  <c:v>8.1196581200000004</c:v>
                </c:pt>
                <c:pt idx="21">
                  <c:v>37.807158119999997</c:v>
                </c:pt>
                <c:pt idx="22">
                  <c:v>18.62446581</c:v>
                </c:pt>
                <c:pt idx="23">
                  <c:v>21.517094019999998</c:v>
                </c:pt>
                <c:pt idx="24">
                  <c:v>7.6629273500000004</c:v>
                </c:pt>
                <c:pt idx="25">
                  <c:v>11.621260680000001</c:v>
                </c:pt>
                <c:pt idx="26">
                  <c:v>25.170940170000002</c:v>
                </c:pt>
                <c:pt idx="27">
                  <c:v>5.6837606840000001</c:v>
                </c:pt>
                <c:pt idx="28">
                  <c:v>5.9882478629999998</c:v>
                </c:pt>
                <c:pt idx="29">
                  <c:v>6.2927350430000004</c:v>
                </c:pt>
                <c:pt idx="30">
                  <c:v>28.672542740000001</c:v>
                </c:pt>
                <c:pt idx="31">
                  <c:v>28.977029909999999</c:v>
                </c:pt>
                <c:pt idx="32">
                  <c:v>4.2702148299999996</c:v>
                </c:pt>
                <c:pt idx="33">
                  <c:v>6.5972222220000001</c:v>
                </c:pt>
                <c:pt idx="34">
                  <c:v>1.7254273499999999</c:v>
                </c:pt>
                <c:pt idx="35">
                  <c:v>8.6839662919999991</c:v>
                </c:pt>
                <c:pt idx="36">
                  <c:v>2.4866452990000001</c:v>
                </c:pt>
                <c:pt idx="37">
                  <c:v>8.2719017089999998</c:v>
                </c:pt>
                <c:pt idx="38">
                  <c:v>10.25106838</c:v>
                </c:pt>
                <c:pt idx="39">
                  <c:v>2.638888889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A6-4E11-BC66-33C22BE7D4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5938912"/>
        <c:axId val="1661385696"/>
      </c:lineChart>
      <c:dateAx>
        <c:axId val="31593891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61385696"/>
        <c:crosses val="autoZero"/>
        <c:auto val="1"/>
        <c:lblOffset val="100"/>
        <c:baseTimeUnit val="days"/>
      </c:dateAx>
      <c:valAx>
        <c:axId val="16613856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Ba level  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66666666666666E-2"/>
              <c:y val="0.243624234470691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5938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Data!$AH$1</c:f>
              <c:strCache>
                <c:ptCount val="1"/>
                <c:pt idx="0">
                  <c:v>Sb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Data!$AH$2:$AH$41</c:f>
              <c:numCache>
                <c:formatCode>General</c:formatCode>
                <c:ptCount val="40"/>
                <c:pt idx="0">
                  <c:v>15.071346460000001</c:v>
                </c:pt>
                <c:pt idx="1">
                  <c:v>54.80769231</c:v>
                </c:pt>
                <c:pt idx="2">
                  <c:v>8.6121979759999991</c:v>
                </c:pt>
                <c:pt idx="4">
                  <c:v>15.224358970000001</c:v>
                </c:pt>
                <c:pt idx="5">
                  <c:v>1.522435897</c:v>
                </c:pt>
                <c:pt idx="6">
                  <c:v>18.26923077</c:v>
                </c:pt>
                <c:pt idx="7">
                  <c:v>18.26923077</c:v>
                </c:pt>
                <c:pt idx="8">
                  <c:v>20.45397019</c:v>
                </c:pt>
                <c:pt idx="11">
                  <c:v>29.066168170000001</c:v>
                </c:pt>
                <c:pt idx="12">
                  <c:v>15.224358970000001</c:v>
                </c:pt>
                <c:pt idx="13">
                  <c:v>29.066168170000001</c:v>
                </c:pt>
                <c:pt idx="15">
                  <c:v>21.314102559999998</c:v>
                </c:pt>
                <c:pt idx="16">
                  <c:v>4.567307692</c:v>
                </c:pt>
                <c:pt idx="18">
                  <c:v>18.300920699999999</c:v>
                </c:pt>
                <c:pt idx="20">
                  <c:v>7.5356732290000004</c:v>
                </c:pt>
                <c:pt idx="21">
                  <c:v>19.37744545</c:v>
                </c:pt>
                <c:pt idx="22">
                  <c:v>9.134615385</c:v>
                </c:pt>
                <c:pt idx="24">
                  <c:v>29.066168170000001</c:v>
                </c:pt>
                <c:pt idx="26">
                  <c:v>8.6121979759999991</c:v>
                </c:pt>
                <c:pt idx="30">
                  <c:v>18.300920699999999</c:v>
                </c:pt>
                <c:pt idx="31">
                  <c:v>16.147871200000001</c:v>
                </c:pt>
                <c:pt idx="32">
                  <c:v>5.3826237350000001</c:v>
                </c:pt>
                <c:pt idx="34">
                  <c:v>7.5356732290000004</c:v>
                </c:pt>
                <c:pt idx="35">
                  <c:v>28.926282050000001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3D-4B71-9F41-8732ED32C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8980848"/>
        <c:axId val="322504784"/>
      </c:lineChart>
      <c:dateAx>
        <c:axId val="125898084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22504784"/>
        <c:crosses val="autoZero"/>
        <c:auto val="1"/>
        <c:lblOffset val="100"/>
        <c:baseTimeUnit val="days"/>
      </c:dateAx>
      <c:valAx>
        <c:axId val="3225047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Sb level 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9444444444444445E-2"/>
              <c:y val="0.332860163312919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58980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Data!$AG$1</c:f>
              <c:strCache>
                <c:ptCount val="1"/>
                <c:pt idx="0">
                  <c:v>Ag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Data!$AG$2:$AG$41</c:f>
              <c:numCache>
                <c:formatCode>General</c:formatCode>
                <c:ptCount val="40"/>
                <c:pt idx="0">
                  <c:v>0.61003068999999999</c:v>
                </c:pt>
                <c:pt idx="1">
                  <c:v>6.2079593739999996</c:v>
                </c:pt>
                <c:pt idx="3">
                  <c:v>10.72936331</c:v>
                </c:pt>
                <c:pt idx="4">
                  <c:v>1.9018603860000001</c:v>
                </c:pt>
                <c:pt idx="5">
                  <c:v>6.7494658120000004</c:v>
                </c:pt>
                <c:pt idx="6">
                  <c:v>0.81196581199999995</c:v>
                </c:pt>
                <c:pt idx="7">
                  <c:v>1.2686965809999999</c:v>
                </c:pt>
                <c:pt idx="8">
                  <c:v>9.5451860899999996</c:v>
                </c:pt>
                <c:pt idx="9">
                  <c:v>12.559455379999999</c:v>
                </c:pt>
                <c:pt idx="10">
                  <c:v>10.837015790000001</c:v>
                </c:pt>
                <c:pt idx="11">
                  <c:v>4.3778673039999996</c:v>
                </c:pt>
                <c:pt idx="12">
                  <c:v>13.85128508</c:v>
                </c:pt>
                <c:pt idx="14">
                  <c:v>13.42067518</c:v>
                </c:pt>
                <c:pt idx="15">
                  <c:v>9.9465811970000004</c:v>
                </c:pt>
                <c:pt idx="16">
                  <c:v>7.9303989699999997</c:v>
                </c:pt>
                <c:pt idx="17">
                  <c:v>3.6242999820000001</c:v>
                </c:pt>
                <c:pt idx="18">
                  <c:v>5.7773494760000004</c:v>
                </c:pt>
                <c:pt idx="19">
                  <c:v>0.71768316499999996</c:v>
                </c:pt>
                <c:pt idx="20">
                  <c:v>13.7436326</c:v>
                </c:pt>
                <c:pt idx="21">
                  <c:v>4.9161296779999999</c:v>
                </c:pt>
                <c:pt idx="22">
                  <c:v>15.12286325</c:v>
                </c:pt>
                <c:pt idx="23">
                  <c:v>7.1768315999999999E-2</c:v>
                </c:pt>
                <c:pt idx="24">
                  <c:v>10.55555556</c:v>
                </c:pt>
                <c:pt idx="25">
                  <c:v>6.1404914530000001</c:v>
                </c:pt>
                <c:pt idx="26">
                  <c:v>1.1482930629999999</c:v>
                </c:pt>
                <c:pt idx="27">
                  <c:v>3.9472574059999999</c:v>
                </c:pt>
                <c:pt idx="28">
                  <c:v>3.2478632479999998</c:v>
                </c:pt>
                <c:pt idx="29">
                  <c:v>5.8850019500000004</c:v>
                </c:pt>
                <c:pt idx="30">
                  <c:v>2.3324702849999999</c:v>
                </c:pt>
                <c:pt idx="31">
                  <c:v>11.77350427</c:v>
                </c:pt>
                <c:pt idx="32">
                  <c:v>4.4658119660000004</c:v>
                </c:pt>
                <c:pt idx="33">
                  <c:v>0.35523504299999997</c:v>
                </c:pt>
                <c:pt idx="35">
                  <c:v>2.18215812</c:v>
                </c:pt>
                <c:pt idx="36">
                  <c:v>1.0406405889999999</c:v>
                </c:pt>
                <c:pt idx="37">
                  <c:v>1.7942079120000001</c:v>
                </c:pt>
                <c:pt idx="38">
                  <c:v>8.8808760679999992</c:v>
                </c:pt>
                <c:pt idx="39">
                  <c:v>13.85128508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87-4687-ABAD-F60D91A09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4250848"/>
        <c:axId val="1664738080"/>
      </c:lineChart>
      <c:dateAx>
        <c:axId val="165425084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64738080"/>
        <c:crosses val="autoZero"/>
        <c:auto val="1"/>
        <c:lblOffset val="100"/>
        <c:baseTimeUnit val="days"/>
      </c:dateAx>
      <c:valAx>
        <c:axId val="16647380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 level 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9444444444444445E-2"/>
              <c:y val="0.330313867016622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54250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Data!$AF$1</c:f>
              <c:strCache>
                <c:ptCount val="1"/>
                <c:pt idx="0">
                  <c:v>Sr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Data!$AF$2:$AF$41</c:f>
              <c:numCache>
                <c:formatCode>General</c:formatCode>
                <c:ptCount val="40"/>
                <c:pt idx="0">
                  <c:v>2.5190679079999998</c:v>
                </c:pt>
                <c:pt idx="1">
                  <c:v>0.41984465100000001</c:v>
                </c:pt>
                <c:pt idx="2">
                  <c:v>0.121794872</c:v>
                </c:pt>
                <c:pt idx="3">
                  <c:v>1.3456559340000001</c:v>
                </c:pt>
                <c:pt idx="4">
                  <c:v>0.48443613600000002</c:v>
                </c:pt>
                <c:pt idx="5">
                  <c:v>1.270299201</c:v>
                </c:pt>
                <c:pt idx="6">
                  <c:v>1.087289994</c:v>
                </c:pt>
                <c:pt idx="7">
                  <c:v>3.6709493869999998</c:v>
                </c:pt>
                <c:pt idx="8">
                  <c:v>0.61361910600000003</c:v>
                </c:pt>
                <c:pt idx="9">
                  <c:v>1.0200320510000001</c:v>
                </c:pt>
                <c:pt idx="10">
                  <c:v>1.421012666</c:v>
                </c:pt>
                <c:pt idx="11">
                  <c:v>0.76433256999999999</c:v>
                </c:pt>
                <c:pt idx="12">
                  <c:v>0.21314102600000001</c:v>
                </c:pt>
                <c:pt idx="13">
                  <c:v>1.644230769</c:v>
                </c:pt>
                <c:pt idx="14">
                  <c:v>2.605189888</c:v>
                </c:pt>
                <c:pt idx="15">
                  <c:v>0.161478712</c:v>
                </c:pt>
                <c:pt idx="16">
                  <c:v>0.51762820499999995</c:v>
                </c:pt>
                <c:pt idx="17">
                  <c:v>0.167467949</c:v>
                </c:pt>
                <c:pt idx="18">
                  <c:v>2.6697813730000002</c:v>
                </c:pt>
                <c:pt idx="19">
                  <c:v>2.3145282059999999</c:v>
                </c:pt>
                <c:pt idx="20">
                  <c:v>1.3456559340000001</c:v>
                </c:pt>
                <c:pt idx="21">
                  <c:v>3.337226716</c:v>
                </c:pt>
                <c:pt idx="22">
                  <c:v>0.883012821</c:v>
                </c:pt>
                <c:pt idx="23">
                  <c:v>1.1303509839999999</c:v>
                </c:pt>
                <c:pt idx="24">
                  <c:v>0.57055811599999995</c:v>
                </c:pt>
                <c:pt idx="25">
                  <c:v>3.4771749330000001</c:v>
                </c:pt>
                <c:pt idx="26">
                  <c:v>2.3683544429999999</c:v>
                </c:pt>
                <c:pt idx="27">
                  <c:v>1.6470828630000001</c:v>
                </c:pt>
                <c:pt idx="28">
                  <c:v>1.0200320510000001</c:v>
                </c:pt>
                <c:pt idx="29">
                  <c:v>0.74280207499999995</c:v>
                </c:pt>
                <c:pt idx="30">
                  <c:v>3.0465650339999999</c:v>
                </c:pt>
                <c:pt idx="31">
                  <c:v>1.001168015</c:v>
                </c:pt>
                <c:pt idx="32">
                  <c:v>1.216472964</c:v>
                </c:pt>
                <c:pt idx="33">
                  <c:v>0.53285256400000003</c:v>
                </c:pt>
                <c:pt idx="34">
                  <c:v>2.7343728569999999</c:v>
                </c:pt>
                <c:pt idx="35">
                  <c:v>0.64591484799999999</c:v>
                </c:pt>
                <c:pt idx="36">
                  <c:v>1.6255523679999999</c:v>
                </c:pt>
                <c:pt idx="37">
                  <c:v>0.66744534300000002</c:v>
                </c:pt>
                <c:pt idx="38">
                  <c:v>3.0680955289999998</c:v>
                </c:pt>
                <c:pt idx="39">
                  <c:v>0.80739355999999995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8D-41A7-B8B7-7BD0FACA5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6386736"/>
        <c:axId val="1256192896"/>
      </c:lineChart>
      <c:dateAx>
        <c:axId val="32638673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56192896"/>
        <c:crosses val="autoZero"/>
        <c:auto val="1"/>
        <c:lblOffset val="100"/>
        <c:baseTimeUnit val="days"/>
      </c:dateAx>
      <c:valAx>
        <c:axId val="12561928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Sr level</a:t>
                </a:r>
                <a:r>
                  <a:rPr lang="en-ZA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66666666666666E-2"/>
              <c:y val="0.342871828521434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26386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Data!$AE$1</c:f>
              <c:strCache>
                <c:ptCount val="1"/>
                <c:pt idx="0">
                  <c:v>Br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Data!$AE$2:$AE$41</c:f>
              <c:numCache>
                <c:formatCode>General</c:formatCode>
                <c:ptCount val="40"/>
                <c:pt idx="0">
                  <c:v>4.0801282050000003</c:v>
                </c:pt>
                <c:pt idx="2">
                  <c:v>2.1618589739999998</c:v>
                </c:pt>
                <c:pt idx="3">
                  <c:v>1.5833333329999999</c:v>
                </c:pt>
                <c:pt idx="4">
                  <c:v>2.100961538</c:v>
                </c:pt>
                <c:pt idx="5">
                  <c:v>5.6025641029999997</c:v>
                </c:pt>
                <c:pt idx="6">
                  <c:v>7.1097756409999997</c:v>
                </c:pt>
                <c:pt idx="7">
                  <c:v>2.740384615</c:v>
                </c:pt>
                <c:pt idx="8">
                  <c:v>6.394230769</c:v>
                </c:pt>
                <c:pt idx="9">
                  <c:v>4.0344551280000003</c:v>
                </c:pt>
                <c:pt idx="12">
                  <c:v>2.3597756410000001</c:v>
                </c:pt>
                <c:pt idx="13">
                  <c:v>5.1001602559999997</c:v>
                </c:pt>
                <c:pt idx="14">
                  <c:v>4.1866987179999997</c:v>
                </c:pt>
                <c:pt idx="16">
                  <c:v>5.6330128210000003</c:v>
                </c:pt>
                <c:pt idx="17">
                  <c:v>6.1810897440000003</c:v>
                </c:pt>
                <c:pt idx="18">
                  <c:v>2.4511217950000002</c:v>
                </c:pt>
                <c:pt idx="19">
                  <c:v>3.197115385</c:v>
                </c:pt>
                <c:pt idx="20">
                  <c:v>9.9719551279999994</c:v>
                </c:pt>
                <c:pt idx="21">
                  <c:v>8.540865385</c:v>
                </c:pt>
                <c:pt idx="22">
                  <c:v>9.134615385</c:v>
                </c:pt>
                <c:pt idx="23">
                  <c:v>1.9334935900000001</c:v>
                </c:pt>
                <c:pt idx="27">
                  <c:v>6.6834935900000003</c:v>
                </c:pt>
                <c:pt idx="29">
                  <c:v>1.1875</c:v>
                </c:pt>
                <c:pt idx="30">
                  <c:v>10.45913462</c:v>
                </c:pt>
                <c:pt idx="32">
                  <c:v>4.4455128210000003</c:v>
                </c:pt>
                <c:pt idx="33">
                  <c:v>5.9222756409999997</c:v>
                </c:pt>
                <c:pt idx="34">
                  <c:v>1.8878205130000001</c:v>
                </c:pt>
                <c:pt idx="39">
                  <c:v>6.622596154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69-443E-A84B-ABF30DD9F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7193872"/>
        <c:axId val="314375904"/>
      </c:lineChart>
      <c:dateAx>
        <c:axId val="165719387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4375904"/>
        <c:crosses val="autoZero"/>
        <c:auto val="1"/>
        <c:lblOffset val="100"/>
        <c:baseTimeUnit val="days"/>
      </c:dateAx>
      <c:valAx>
        <c:axId val="3143759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Br level 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66666666666666E-2"/>
              <c:y val="0.30789515893846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57193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Data!$AD$1</c:f>
              <c:strCache>
                <c:ptCount val="1"/>
                <c:pt idx="0">
                  <c:v>Zn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Data!$AD$2:$AD$41</c:f>
              <c:numCache>
                <c:formatCode>General</c:formatCode>
                <c:ptCount val="40"/>
                <c:pt idx="0">
                  <c:v>4.201923077</c:v>
                </c:pt>
                <c:pt idx="1">
                  <c:v>3.7463061199999999</c:v>
                </c:pt>
                <c:pt idx="2">
                  <c:v>1.9485097920000001</c:v>
                </c:pt>
                <c:pt idx="4">
                  <c:v>2.5298331549999999</c:v>
                </c:pt>
                <c:pt idx="6">
                  <c:v>0.51673187899999995</c:v>
                </c:pt>
                <c:pt idx="7">
                  <c:v>1.4425431609999999</c:v>
                </c:pt>
                <c:pt idx="8">
                  <c:v>3.1649827560000001</c:v>
                </c:pt>
                <c:pt idx="10">
                  <c:v>1.91621405</c:v>
                </c:pt>
                <c:pt idx="11">
                  <c:v>3.4771749330000001</c:v>
                </c:pt>
                <c:pt idx="12">
                  <c:v>6.302884615</c:v>
                </c:pt>
                <c:pt idx="13">
                  <c:v>14.11298077</c:v>
                </c:pt>
                <c:pt idx="14">
                  <c:v>12.56009615</c:v>
                </c:pt>
                <c:pt idx="15">
                  <c:v>3.6494188919999999</c:v>
                </c:pt>
                <c:pt idx="16">
                  <c:v>3.057330281</c:v>
                </c:pt>
                <c:pt idx="17">
                  <c:v>8.4647435899999994</c:v>
                </c:pt>
                <c:pt idx="18">
                  <c:v>2.8097295899999999</c:v>
                </c:pt>
                <c:pt idx="19">
                  <c:v>1.1411162319999999</c:v>
                </c:pt>
                <c:pt idx="20">
                  <c:v>4.15625</c:v>
                </c:pt>
                <c:pt idx="21">
                  <c:v>5.1001602559999997</c:v>
                </c:pt>
                <c:pt idx="22">
                  <c:v>2.4967948720000002</c:v>
                </c:pt>
                <c:pt idx="24">
                  <c:v>0.837339744</c:v>
                </c:pt>
                <c:pt idx="27">
                  <c:v>13.488782049999999</c:v>
                </c:pt>
                <c:pt idx="28">
                  <c:v>0.333722672</c:v>
                </c:pt>
                <c:pt idx="29">
                  <c:v>0.70032051299999998</c:v>
                </c:pt>
                <c:pt idx="30">
                  <c:v>2.4967948720000002</c:v>
                </c:pt>
                <c:pt idx="32">
                  <c:v>2.1530494939999998</c:v>
                </c:pt>
                <c:pt idx="33">
                  <c:v>8.9671474359999994</c:v>
                </c:pt>
                <c:pt idx="35">
                  <c:v>2.5728941449999998</c:v>
                </c:pt>
                <c:pt idx="36">
                  <c:v>3.2726352310000002</c:v>
                </c:pt>
                <c:pt idx="39">
                  <c:v>10.063301279999999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4E-47B1-B8DD-66743A003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5363536"/>
        <c:axId val="314376864"/>
      </c:lineChart>
      <c:dateAx>
        <c:axId val="72536353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4376864"/>
        <c:crosses val="autoZero"/>
        <c:auto val="1"/>
        <c:lblOffset val="100"/>
        <c:baseTimeUnit val="days"/>
      </c:dateAx>
      <c:valAx>
        <c:axId val="3143768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Zn level 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3888888888888888E-2"/>
              <c:y val="0.328450714494021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25363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Data!$AC$1</c:f>
              <c:strCache>
                <c:ptCount val="1"/>
                <c:pt idx="0">
                  <c:v>Cu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Data!$A$2:$A$41</c:f>
              <c:numCache>
                <c:formatCode>m/d/yyyy</c:formatCode>
                <c:ptCount val="40"/>
                <c:pt idx="0">
                  <c:v>44727</c:v>
                </c:pt>
                <c:pt idx="1">
                  <c:v>44733</c:v>
                </c:pt>
                <c:pt idx="2">
                  <c:v>44733</c:v>
                </c:pt>
                <c:pt idx="3">
                  <c:v>44739</c:v>
                </c:pt>
                <c:pt idx="4">
                  <c:v>44739</c:v>
                </c:pt>
                <c:pt idx="5">
                  <c:v>44745</c:v>
                </c:pt>
                <c:pt idx="6">
                  <c:v>44745</c:v>
                </c:pt>
                <c:pt idx="7">
                  <c:v>44751</c:v>
                </c:pt>
                <c:pt idx="8">
                  <c:v>44757</c:v>
                </c:pt>
                <c:pt idx="9">
                  <c:v>44757</c:v>
                </c:pt>
                <c:pt idx="10">
                  <c:v>44763</c:v>
                </c:pt>
                <c:pt idx="11">
                  <c:v>44775</c:v>
                </c:pt>
                <c:pt idx="12">
                  <c:v>44781</c:v>
                </c:pt>
                <c:pt idx="13">
                  <c:v>44787</c:v>
                </c:pt>
                <c:pt idx="14">
                  <c:v>44793</c:v>
                </c:pt>
                <c:pt idx="15">
                  <c:v>44799</c:v>
                </c:pt>
                <c:pt idx="16">
                  <c:v>44805</c:v>
                </c:pt>
                <c:pt idx="17">
                  <c:v>44811</c:v>
                </c:pt>
                <c:pt idx="18">
                  <c:v>44817</c:v>
                </c:pt>
                <c:pt idx="19">
                  <c:v>44823</c:v>
                </c:pt>
                <c:pt idx="20">
                  <c:v>44829</c:v>
                </c:pt>
                <c:pt idx="21">
                  <c:v>44835</c:v>
                </c:pt>
                <c:pt idx="22">
                  <c:v>44847</c:v>
                </c:pt>
                <c:pt idx="23">
                  <c:v>44853</c:v>
                </c:pt>
                <c:pt idx="24">
                  <c:v>44865</c:v>
                </c:pt>
                <c:pt idx="25">
                  <c:v>44877</c:v>
                </c:pt>
                <c:pt idx="26">
                  <c:v>44883</c:v>
                </c:pt>
                <c:pt idx="27">
                  <c:v>44895</c:v>
                </c:pt>
                <c:pt idx="28">
                  <c:v>44901</c:v>
                </c:pt>
                <c:pt idx="29">
                  <c:v>44907</c:v>
                </c:pt>
                <c:pt idx="30">
                  <c:v>44919</c:v>
                </c:pt>
                <c:pt idx="31">
                  <c:v>44925</c:v>
                </c:pt>
                <c:pt idx="32">
                  <c:v>44932</c:v>
                </c:pt>
                <c:pt idx="33">
                  <c:v>44938</c:v>
                </c:pt>
                <c:pt idx="34">
                  <c:v>44943</c:v>
                </c:pt>
                <c:pt idx="35">
                  <c:v>44955</c:v>
                </c:pt>
                <c:pt idx="36">
                  <c:v>44961</c:v>
                </c:pt>
                <c:pt idx="37">
                  <c:v>44967</c:v>
                </c:pt>
                <c:pt idx="38">
                  <c:v>44973</c:v>
                </c:pt>
                <c:pt idx="39">
                  <c:v>44985</c:v>
                </c:pt>
              </c:numCache>
            </c:numRef>
          </c:cat>
          <c:val>
            <c:numRef>
              <c:f>Data!$AC$2:$AC$41</c:f>
              <c:numCache>
                <c:formatCode>General</c:formatCode>
                <c:ptCount val="40"/>
                <c:pt idx="0">
                  <c:v>4.0116185900000003</c:v>
                </c:pt>
                <c:pt idx="3">
                  <c:v>0.40344551299999998</c:v>
                </c:pt>
                <c:pt idx="4">
                  <c:v>0.76971519399999999</c:v>
                </c:pt>
                <c:pt idx="5">
                  <c:v>2.7182249860000001</c:v>
                </c:pt>
                <c:pt idx="6">
                  <c:v>2.763221154</c:v>
                </c:pt>
                <c:pt idx="8">
                  <c:v>5.2447916670000003</c:v>
                </c:pt>
                <c:pt idx="9">
                  <c:v>2.260817308</c:v>
                </c:pt>
                <c:pt idx="12">
                  <c:v>1.5771087539999999</c:v>
                </c:pt>
                <c:pt idx="13">
                  <c:v>2.2553193450000002</c:v>
                </c:pt>
                <c:pt idx="15">
                  <c:v>3.0088866680000002</c:v>
                </c:pt>
                <c:pt idx="16">
                  <c:v>1.4802215270000001</c:v>
                </c:pt>
                <c:pt idx="17">
                  <c:v>4.9707532050000003</c:v>
                </c:pt>
                <c:pt idx="22">
                  <c:v>2.8581732030000002</c:v>
                </c:pt>
                <c:pt idx="23">
                  <c:v>3.2457221120000002</c:v>
                </c:pt>
                <c:pt idx="26">
                  <c:v>2.2836538E-2</c:v>
                </c:pt>
                <c:pt idx="27">
                  <c:v>1.9000661780000001</c:v>
                </c:pt>
                <c:pt idx="31">
                  <c:v>0.30680955300000001</c:v>
                </c:pt>
                <c:pt idx="33">
                  <c:v>1.738587466</c:v>
                </c:pt>
                <c:pt idx="36">
                  <c:v>1.118990385</c:v>
                </c:pt>
                <c:pt idx="38">
                  <c:v>3.2672526070000001</c:v>
                </c:pt>
                <c:pt idx="39">
                  <c:v>2.3826121790000001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26-43C6-B66E-BD1679BE0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709168"/>
        <c:axId val="1266904544"/>
      </c:lineChart>
      <c:dateAx>
        <c:axId val="32870916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66904544"/>
        <c:crosses val="autoZero"/>
        <c:auto val="1"/>
        <c:lblOffset val="100"/>
        <c:baseTimeUnit val="days"/>
      </c:dateAx>
      <c:valAx>
        <c:axId val="12669045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Cu level  (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ng.m</a:t>
                </a:r>
                <a:r>
                  <a:rPr lang="en-GB" sz="1000" b="1" i="0" u="none" strike="noStrike" baseline="3000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-3)</a:t>
                </a:r>
                <a:endParaRPr lang="en-ZA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1111111111111112E-2"/>
              <c:y val="0.313959609215514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28709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0</xdr:rowOff>
    </xdr:from>
    <xdr:to>
      <xdr:col>13</xdr:col>
      <xdr:colOff>304800</xdr:colOff>
      <xdr:row>22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4E42CF-A1AF-4E3F-B699-F802CB5247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137160</xdr:colOff>
      <xdr:row>6</xdr:row>
      <xdr:rowOff>83820</xdr:rowOff>
    </xdr:from>
    <xdr:to>
      <xdr:col>10</xdr:col>
      <xdr:colOff>441960</xdr:colOff>
      <xdr:row>22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63E762-30E5-455B-94F6-B0F9E81EDB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</xdr:colOff>
      <xdr:row>4</xdr:row>
      <xdr:rowOff>76200</xdr:rowOff>
    </xdr:from>
    <xdr:to>
      <xdr:col>9</xdr:col>
      <xdr:colOff>358140</xdr:colOff>
      <xdr:row>20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A67483-1391-4956-89B4-40A35F7A45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4</xdr:row>
      <xdr:rowOff>121920</xdr:rowOff>
    </xdr:from>
    <xdr:to>
      <xdr:col>9</xdr:col>
      <xdr:colOff>381000</xdr:colOff>
      <xdr:row>21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D4070A-4587-4279-8F87-A99D953046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5</xdr:row>
      <xdr:rowOff>60960</xdr:rowOff>
    </xdr:from>
    <xdr:to>
      <xdr:col>9</xdr:col>
      <xdr:colOff>457200</xdr:colOff>
      <xdr:row>21</xdr:row>
      <xdr:rowOff>121920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94B3D2-787D-46C5-82C1-7F308573ED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175260</xdr:colOff>
      <xdr:row>5</xdr:row>
      <xdr:rowOff>152400</xdr:rowOff>
    </xdr:from>
    <xdr:to>
      <xdr:col>9</xdr:col>
      <xdr:colOff>480060</xdr:colOff>
      <xdr:row>22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3C6733-2C1C-4B18-B508-E2D7705C64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358140</xdr:colOff>
      <xdr:row>4</xdr:row>
      <xdr:rowOff>106680</xdr:rowOff>
    </xdr:from>
    <xdr:to>
      <xdr:col>9</xdr:col>
      <xdr:colOff>53340</xdr:colOff>
      <xdr:row>21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5811C1-1FF8-49BA-9D53-77914543BA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335280</xdr:colOff>
      <xdr:row>5</xdr:row>
      <xdr:rowOff>38100</xdr:rowOff>
    </xdr:from>
    <xdr:to>
      <xdr:col>10</xdr:col>
      <xdr:colOff>30480</xdr:colOff>
      <xdr:row>21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6E9C41-6B9F-4E82-8954-6F261E673A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594360</xdr:colOff>
      <xdr:row>6</xdr:row>
      <xdr:rowOff>22860</xdr:rowOff>
    </xdr:from>
    <xdr:to>
      <xdr:col>10</xdr:col>
      <xdr:colOff>289560</xdr:colOff>
      <xdr:row>22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14FDCE-4C66-400B-AC88-D3D1B5CBBA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24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F2A47A-858B-4743-B71F-86883F110E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</xdr:row>
      <xdr:rowOff>0</xdr:rowOff>
    </xdr:from>
    <xdr:to>
      <xdr:col>11</xdr:col>
      <xdr:colOff>304800</xdr:colOff>
      <xdr:row>23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8BB5D8-41CC-4FCA-A58B-D0B6738F7C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12</xdr:col>
      <xdr:colOff>304800</xdr:colOff>
      <xdr:row>23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065C67-9CBC-4B02-B376-4D256AA402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11</xdr:row>
      <xdr:rowOff>0</xdr:rowOff>
    </xdr:from>
    <xdr:to>
      <xdr:col>14</xdr:col>
      <xdr:colOff>304800</xdr:colOff>
      <xdr:row>27</xdr:row>
      <xdr:rowOff>60960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73B91D9-FDFF-45F3-835A-54B3184560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7</xdr:row>
      <xdr:rowOff>129540</xdr:rowOff>
    </xdr:from>
    <xdr:to>
      <xdr:col>11</xdr:col>
      <xdr:colOff>228600</xdr:colOff>
      <xdr:row>24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78327E-D395-4172-AC2E-6A72B893D5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5</xdr:row>
      <xdr:rowOff>83820</xdr:rowOff>
    </xdr:from>
    <xdr:to>
      <xdr:col>10</xdr:col>
      <xdr:colOff>320040</xdr:colOff>
      <xdr:row>21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E7B872-6636-4371-A25E-70F9E02F54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167640</xdr:colOff>
      <xdr:row>6</xdr:row>
      <xdr:rowOff>68580</xdr:rowOff>
    </xdr:from>
    <xdr:to>
      <xdr:col>11</xdr:col>
      <xdr:colOff>472440</xdr:colOff>
      <xdr:row>22</xdr:row>
      <xdr:rowOff>129540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01BC56-055F-46A8-8E33-33F1A7E553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3</xdr:row>
      <xdr:rowOff>83820</xdr:rowOff>
    </xdr:from>
    <xdr:to>
      <xdr:col>10</xdr:col>
      <xdr:colOff>76200</xdr:colOff>
      <xdr:row>19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942830-BEBD-432C-BE17-6C228BE7D2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312420</xdr:colOff>
      <xdr:row>6</xdr:row>
      <xdr:rowOff>53340</xdr:rowOff>
    </xdr:from>
    <xdr:to>
      <xdr:col>11</xdr:col>
      <xdr:colOff>7620</xdr:colOff>
      <xdr:row>22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ED0D34-34FF-42CD-8A97-8FBA0E3CA5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144780</xdr:colOff>
      <xdr:row>6</xdr:row>
      <xdr:rowOff>38100</xdr:rowOff>
    </xdr:from>
    <xdr:to>
      <xdr:col>9</xdr:col>
      <xdr:colOff>449580</xdr:colOff>
      <xdr:row>22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9EFA36-E924-4A08-AC3A-F17C6D608C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</xdr:colOff>
      <xdr:row>6</xdr:row>
      <xdr:rowOff>22860</xdr:rowOff>
    </xdr:from>
    <xdr:to>
      <xdr:col>9</xdr:col>
      <xdr:colOff>365760</xdr:colOff>
      <xdr:row>22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551B4E-4285-4002-B610-9D86D169D3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41"/>
  <sheetViews>
    <sheetView tabSelected="1" workbookViewId="0">
      <selection activeCell="J1" sqref="J1"/>
    </sheetView>
  </sheetViews>
  <sheetFormatPr defaultRowHeight="13.2" x14ac:dyDescent="0.25"/>
  <cols>
    <col min="1" max="1" width="18.33203125" customWidth="1"/>
    <col min="2" max="4" width="26.6640625" customWidth="1"/>
    <col min="5" max="5" width="29.21875" customWidth="1"/>
    <col min="6" max="6" width="19.5546875" customWidth="1"/>
    <col min="7" max="7" width="27.33203125" customWidth="1"/>
    <col min="8" max="8" width="25.109375" customWidth="1"/>
    <col min="9" max="9" width="35.33203125" customWidth="1"/>
  </cols>
  <sheetData>
    <row r="1" spans="1:40" x14ac:dyDescent="0.25">
      <c r="A1" t="s">
        <v>0</v>
      </c>
      <c r="B1" t="s">
        <v>1</v>
      </c>
      <c r="C1" t="s">
        <v>122</v>
      </c>
      <c r="D1" t="s">
        <v>121</v>
      </c>
      <c r="E1" t="s">
        <v>42</v>
      </c>
      <c r="F1" t="s">
        <v>45</v>
      </c>
      <c r="G1" t="s">
        <v>53</v>
      </c>
      <c r="H1" t="s">
        <v>56</v>
      </c>
      <c r="I1" t="s">
        <v>62</v>
      </c>
      <c r="J1" t="s">
        <v>138</v>
      </c>
      <c r="K1" t="s">
        <v>66</v>
      </c>
      <c r="L1" t="s">
        <v>67</v>
      </c>
      <c r="M1" t="s">
        <v>68</v>
      </c>
      <c r="N1" t="s">
        <v>69</v>
      </c>
      <c r="O1" t="s">
        <v>70</v>
      </c>
      <c r="P1" t="s">
        <v>71</v>
      </c>
      <c r="Q1" t="s">
        <v>72</v>
      </c>
      <c r="R1" t="s">
        <v>73</v>
      </c>
      <c r="S1" t="s">
        <v>74</v>
      </c>
      <c r="T1" t="s">
        <v>75</v>
      </c>
      <c r="U1" t="s">
        <v>76</v>
      </c>
      <c r="V1" t="s">
        <v>77</v>
      </c>
      <c r="W1" t="s">
        <v>78</v>
      </c>
      <c r="X1" t="s">
        <v>79</v>
      </c>
      <c r="Y1" t="s">
        <v>80</v>
      </c>
      <c r="Z1" t="s">
        <v>81</v>
      </c>
      <c r="AA1" t="s">
        <v>82</v>
      </c>
      <c r="AB1" t="s">
        <v>83</v>
      </c>
      <c r="AC1" t="s">
        <v>84</v>
      </c>
      <c r="AD1" t="s">
        <v>85</v>
      </c>
      <c r="AE1" t="s">
        <v>86</v>
      </c>
      <c r="AF1" t="s">
        <v>87</v>
      </c>
      <c r="AG1" t="s">
        <v>88</v>
      </c>
      <c r="AH1" t="s">
        <v>89</v>
      </c>
      <c r="AI1" t="s">
        <v>90</v>
      </c>
      <c r="AJ1" t="s">
        <v>91</v>
      </c>
      <c r="AK1" t="s">
        <v>92</v>
      </c>
      <c r="AL1" t="s">
        <v>93</v>
      </c>
      <c r="AM1" t="s">
        <v>94</v>
      </c>
      <c r="AN1" t="s">
        <v>95</v>
      </c>
    </row>
    <row r="2" spans="1:40" x14ac:dyDescent="0.25">
      <c r="A2" s="1">
        <v>44727</v>
      </c>
      <c r="B2" t="s">
        <v>28</v>
      </c>
      <c r="C2">
        <v>40</v>
      </c>
      <c r="D2">
        <v>15</v>
      </c>
      <c r="E2" t="s">
        <v>44</v>
      </c>
      <c r="F2" t="s">
        <v>46</v>
      </c>
      <c r="G2" t="s">
        <v>54</v>
      </c>
      <c r="H2" t="s">
        <v>60</v>
      </c>
      <c r="I2" t="s">
        <v>64</v>
      </c>
      <c r="J2">
        <v>13.06</v>
      </c>
      <c r="K2">
        <v>1.65</v>
      </c>
      <c r="L2">
        <v>0.74370076459684908</v>
      </c>
      <c r="M2">
        <v>0.95161879259980553</v>
      </c>
      <c r="N2">
        <v>2</v>
      </c>
      <c r="O2">
        <v>5</v>
      </c>
      <c r="P2">
        <v>8.3640000000000008</v>
      </c>
      <c r="Q2">
        <v>51.6</v>
      </c>
      <c r="R2">
        <v>3.2200000000000006</v>
      </c>
      <c r="S2">
        <v>3.23</v>
      </c>
      <c r="T2">
        <v>107.94</v>
      </c>
      <c r="U2">
        <v>0.14000000000000001</v>
      </c>
      <c r="V2">
        <v>191.37</v>
      </c>
      <c r="W2">
        <v>188.78</v>
      </c>
      <c r="X2">
        <v>28.32</v>
      </c>
      <c r="Y2">
        <v>32.43</v>
      </c>
      <c r="Z2">
        <v>8.23</v>
      </c>
      <c r="AA2">
        <v>212.11</v>
      </c>
      <c r="AB2">
        <v>5.13</v>
      </c>
      <c r="AC2">
        <v>4.0116185900000003</v>
      </c>
      <c r="AD2">
        <v>4.201923077</v>
      </c>
      <c r="AE2">
        <v>4.0801282050000003</v>
      </c>
      <c r="AF2">
        <v>2.5190679079999998</v>
      </c>
      <c r="AG2">
        <v>0.61003068999999999</v>
      </c>
      <c r="AH2">
        <v>15.071346460000001</v>
      </c>
      <c r="AI2">
        <v>8.1457039190000007</v>
      </c>
      <c r="AJ2">
        <v>5.005840074</v>
      </c>
      <c r="AK2">
        <v>692.40384619999998</v>
      </c>
      <c r="AL2" t="s">
        <v>64</v>
      </c>
      <c r="AM2" t="s">
        <v>54</v>
      </c>
      <c r="AN2" t="s">
        <v>46</v>
      </c>
    </row>
    <row r="3" spans="1:40" x14ac:dyDescent="0.25">
      <c r="A3" s="1">
        <v>44733</v>
      </c>
      <c r="B3" t="s">
        <v>35</v>
      </c>
      <c r="C3">
        <v>40</v>
      </c>
      <c r="D3">
        <v>15</v>
      </c>
      <c r="E3" t="s">
        <v>44</v>
      </c>
      <c r="F3" t="s">
        <v>52</v>
      </c>
      <c r="G3" t="s">
        <v>55</v>
      </c>
      <c r="H3" t="s">
        <v>59</v>
      </c>
      <c r="I3" t="s">
        <v>64</v>
      </c>
      <c r="J3">
        <v>5.39</v>
      </c>
      <c r="K3">
        <v>0.45</v>
      </c>
      <c r="L3">
        <v>2.2286260426320665E-2</v>
      </c>
      <c r="M3">
        <v>6.5060045439792283E-2</v>
      </c>
      <c r="N3">
        <v>4</v>
      </c>
      <c r="O3">
        <v>12</v>
      </c>
      <c r="P3">
        <v>12.296000000000001</v>
      </c>
      <c r="Q3">
        <v>68.72</v>
      </c>
      <c r="R3">
        <v>3.9879999999999991</v>
      </c>
      <c r="S3">
        <v>16.75</v>
      </c>
      <c r="T3">
        <v>16.75</v>
      </c>
      <c r="U3">
        <v>2.62</v>
      </c>
      <c r="V3">
        <v>6.55</v>
      </c>
      <c r="W3">
        <v>45.98</v>
      </c>
      <c r="X3">
        <v>3.65</v>
      </c>
      <c r="AA3">
        <v>156.19999999999999</v>
      </c>
      <c r="AB3">
        <v>7.31</v>
      </c>
      <c r="AD3">
        <v>3.7463061199999999</v>
      </c>
      <c r="AF3">
        <v>0.41984465100000001</v>
      </c>
      <c r="AG3">
        <v>6.2079593739999996</v>
      </c>
      <c r="AH3">
        <v>54.80769231</v>
      </c>
      <c r="AI3">
        <v>33.696581199999997</v>
      </c>
      <c r="AJ3">
        <v>0.65668009599999999</v>
      </c>
      <c r="AK3">
        <v>9.591346154</v>
      </c>
      <c r="AL3" t="s">
        <v>64</v>
      </c>
      <c r="AM3" t="s">
        <v>55</v>
      </c>
      <c r="AN3" t="s">
        <v>52</v>
      </c>
    </row>
    <row r="4" spans="1:40" x14ac:dyDescent="0.25">
      <c r="A4" s="1">
        <v>44733</v>
      </c>
      <c r="B4" t="s">
        <v>41</v>
      </c>
      <c r="C4">
        <v>40</v>
      </c>
      <c r="D4">
        <v>15</v>
      </c>
      <c r="E4" t="s">
        <v>44</v>
      </c>
      <c r="F4" t="s">
        <v>52</v>
      </c>
      <c r="G4" t="s">
        <v>55</v>
      </c>
      <c r="H4" t="s">
        <v>59</v>
      </c>
      <c r="I4" t="s">
        <v>64</v>
      </c>
      <c r="J4">
        <v>4.29</v>
      </c>
      <c r="K4">
        <v>0.52</v>
      </c>
      <c r="L4">
        <v>0.23616099011430339</v>
      </c>
      <c r="M4">
        <v>0.24567104836092182</v>
      </c>
      <c r="N4">
        <v>4</v>
      </c>
      <c r="O4">
        <v>12</v>
      </c>
      <c r="P4">
        <v>12.296000000000001</v>
      </c>
      <c r="Q4">
        <v>68.72</v>
      </c>
      <c r="R4">
        <v>3.9879999999999991</v>
      </c>
      <c r="S4">
        <v>19.79</v>
      </c>
      <c r="T4">
        <v>20.86</v>
      </c>
      <c r="U4">
        <v>3.59</v>
      </c>
      <c r="V4">
        <v>12.03</v>
      </c>
      <c r="W4">
        <v>49.78</v>
      </c>
      <c r="X4">
        <v>1.72</v>
      </c>
      <c r="Z4">
        <v>7.76</v>
      </c>
      <c r="AA4">
        <v>165.03</v>
      </c>
      <c r="AB4">
        <v>3.97</v>
      </c>
      <c r="AD4">
        <v>1.9485097920000001</v>
      </c>
      <c r="AE4">
        <v>2.1618589739999998</v>
      </c>
      <c r="AF4">
        <v>0.121794872</v>
      </c>
      <c r="AH4">
        <v>8.6121979759999991</v>
      </c>
      <c r="AI4">
        <v>27.454594019999998</v>
      </c>
      <c r="AJ4">
        <v>5.069711538</v>
      </c>
      <c r="AK4">
        <v>47.044131440000001</v>
      </c>
      <c r="AL4" t="s">
        <v>64</v>
      </c>
      <c r="AM4" t="s">
        <v>55</v>
      </c>
      <c r="AN4" t="s">
        <v>52</v>
      </c>
    </row>
    <row r="5" spans="1:40" x14ac:dyDescent="0.25">
      <c r="A5" s="1">
        <v>44739</v>
      </c>
      <c r="B5" t="s">
        <v>34</v>
      </c>
      <c r="C5">
        <v>40</v>
      </c>
      <c r="D5">
        <v>15</v>
      </c>
      <c r="E5" t="s">
        <v>44</v>
      </c>
      <c r="F5" t="s">
        <v>50</v>
      </c>
      <c r="G5" t="s">
        <v>55</v>
      </c>
      <c r="H5" t="s">
        <v>61</v>
      </c>
      <c r="I5" t="s">
        <v>64</v>
      </c>
      <c r="J5">
        <v>6.39</v>
      </c>
      <c r="K5">
        <v>0.78</v>
      </c>
      <c r="L5">
        <v>1.1179815415508187</v>
      </c>
      <c r="M5">
        <v>1.5120293735800063</v>
      </c>
      <c r="N5">
        <v>5</v>
      </c>
      <c r="O5">
        <v>12</v>
      </c>
      <c r="P5">
        <v>11.675999999999998</v>
      </c>
      <c r="Q5">
        <v>57.72</v>
      </c>
      <c r="R5">
        <v>4.6319999999999997</v>
      </c>
      <c r="S5">
        <v>5.38</v>
      </c>
      <c r="T5">
        <v>24.51</v>
      </c>
      <c r="U5">
        <v>4.12</v>
      </c>
      <c r="V5">
        <v>23.14</v>
      </c>
      <c r="W5">
        <v>2.44</v>
      </c>
      <c r="X5">
        <v>7.11</v>
      </c>
      <c r="Z5">
        <v>4.16</v>
      </c>
      <c r="AA5">
        <v>151.79</v>
      </c>
      <c r="AB5">
        <v>2.0299999999999998</v>
      </c>
      <c r="AC5">
        <v>0.40344551299999998</v>
      </c>
      <c r="AE5">
        <v>1.5833333329999999</v>
      </c>
      <c r="AF5">
        <v>1.3456559340000001</v>
      </c>
      <c r="AG5">
        <v>10.72936331</v>
      </c>
      <c r="AI5">
        <v>1.2686965809999999</v>
      </c>
      <c r="AJ5">
        <v>2.0561622669999999</v>
      </c>
      <c r="AK5">
        <v>84.722497590000003</v>
      </c>
      <c r="AL5" t="s">
        <v>64</v>
      </c>
      <c r="AM5" t="s">
        <v>55</v>
      </c>
      <c r="AN5" t="s">
        <v>50</v>
      </c>
    </row>
    <row r="6" spans="1:40" x14ac:dyDescent="0.25">
      <c r="A6" s="1">
        <v>44739</v>
      </c>
      <c r="B6" t="s">
        <v>37</v>
      </c>
      <c r="C6">
        <v>40</v>
      </c>
      <c r="D6">
        <v>15</v>
      </c>
      <c r="E6" t="s">
        <v>44</v>
      </c>
      <c r="F6" t="s">
        <v>50</v>
      </c>
      <c r="G6" t="s">
        <v>55</v>
      </c>
      <c r="H6" t="s">
        <v>61</v>
      </c>
      <c r="I6" t="s">
        <v>64</v>
      </c>
      <c r="J6">
        <v>3.69</v>
      </c>
      <c r="K6">
        <v>0.7</v>
      </c>
      <c r="L6">
        <v>0.25743840747605806</v>
      </c>
      <c r="M6">
        <v>0.42782375851996113</v>
      </c>
      <c r="N6">
        <v>5</v>
      </c>
      <c r="O6">
        <v>12</v>
      </c>
      <c r="P6">
        <v>11.675999999999998</v>
      </c>
      <c r="Q6">
        <v>57.72</v>
      </c>
      <c r="R6">
        <v>4.6319999999999997</v>
      </c>
      <c r="S6">
        <v>8.61</v>
      </c>
      <c r="T6">
        <v>110.38</v>
      </c>
      <c r="U6">
        <v>1.61</v>
      </c>
      <c r="V6">
        <v>54.35</v>
      </c>
      <c r="W6">
        <v>161.99</v>
      </c>
      <c r="X6">
        <v>2.0499999999999998</v>
      </c>
      <c r="Y6">
        <v>77.19</v>
      </c>
      <c r="Z6">
        <v>1.36</v>
      </c>
      <c r="AA6">
        <v>189.24</v>
      </c>
      <c r="AB6">
        <v>17.53</v>
      </c>
      <c r="AC6">
        <v>0.76971519399999999</v>
      </c>
      <c r="AD6">
        <v>2.5298331549999999</v>
      </c>
      <c r="AE6">
        <v>2.100961538</v>
      </c>
      <c r="AF6">
        <v>0.48443613600000002</v>
      </c>
      <c r="AG6">
        <v>1.9018603860000001</v>
      </c>
      <c r="AH6">
        <v>15.224358970000001</v>
      </c>
      <c r="AI6">
        <v>7.3921365960000003</v>
      </c>
      <c r="AJ6">
        <v>1.970040287</v>
      </c>
      <c r="AK6">
        <v>14.15865385</v>
      </c>
      <c r="AL6" t="s">
        <v>64</v>
      </c>
      <c r="AM6" t="s">
        <v>55</v>
      </c>
      <c r="AN6" t="s">
        <v>50</v>
      </c>
    </row>
    <row r="7" spans="1:40" x14ac:dyDescent="0.25">
      <c r="A7" s="1">
        <v>44745</v>
      </c>
      <c r="B7" t="s">
        <v>15</v>
      </c>
      <c r="C7">
        <v>40</v>
      </c>
      <c r="D7">
        <v>15</v>
      </c>
      <c r="E7" t="s">
        <v>44</v>
      </c>
      <c r="F7" t="s">
        <v>51</v>
      </c>
      <c r="G7" t="s">
        <v>54</v>
      </c>
      <c r="H7" t="s">
        <v>60</v>
      </c>
      <c r="I7" t="s">
        <v>64</v>
      </c>
      <c r="J7">
        <v>10.81</v>
      </c>
      <c r="K7">
        <v>1.08</v>
      </c>
      <c r="L7">
        <v>1.9589898053753474</v>
      </c>
      <c r="M7">
        <v>2.2227564102564106</v>
      </c>
      <c r="N7">
        <v>2</v>
      </c>
      <c r="O7">
        <v>9</v>
      </c>
      <c r="P7">
        <v>10.78</v>
      </c>
      <c r="Q7">
        <v>61.04</v>
      </c>
      <c r="R7">
        <v>0.80399999999999994</v>
      </c>
      <c r="S7">
        <v>24.36</v>
      </c>
      <c r="T7">
        <v>25.27</v>
      </c>
      <c r="U7">
        <v>2.98</v>
      </c>
      <c r="V7">
        <v>21.16</v>
      </c>
      <c r="W7">
        <v>58.77</v>
      </c>
      <c r="X7">
        <v>5.17</v>
      </c>
      <c r="Y7">
        <v>5.31</v>
      </c>
      <c r="Z7">
        <v>3.73</v>
      </c>
      <c r="AA7">
        <v>172.19</v>
      </c>
      <c r="AB7">
        <v>3.02</v>
      </c>
      <c r="AC7">
        <v>2.7182249860000001</v>
      </c>
      <c r="AE7">
        <v>5.6025641029999997</v>
      </c>
      <c r="AF7">
        <v>1.270299201</v>
      </c>
      <c r="AG7">
        <v>6.7494658120000004</v>
      </c>
      <c r="AH7">
        <v>1.522435897</v>
      </c>
      <c r="AI7">
        <v>20.755876069999999</v>
      </c>
      <c r="AJ7">
        <v>0.81815880799999996</v>
      </c>
      <c r="AK7">
        <v>25.424679489999999</v>
      </c>
      <c r="AL7" t="s">
        <v>64</v>
      </c>
      <c r="AM7" t="s">
        <v>54</v>
      </c>
      <c r="AN7" t="s">
        <v>51</v>
      </c>
    </row>
    <row r="8" spans="1:40" x14ac:dyDescent="0.25">
      <c r="A8" s="1">
        <v>44745</v>
      </c>
      <c r="B8" t="s">
        <v>29</v>
      </c>
      <c r="C8">
        <v>40</v>
      </c>
      <c r="D8">
        <v>15</v>
      </c>
      <c r="E8" t="s">
        <v>44</v>
      </c>
      <c r="F8" t="s">
        <v>51</v>
      </c>
      <c r="G8" t="s">
        <v>54</v>
      </c>
      <c r="H8" t="s">
        <v>60</v>
      </c>
      <c r="I8" t="s">
        <v>64</v>
      </c>
      <c r="J8">
        <v>14.04</v>
      </c>
      <c r="K8">
        <v>1.33</v>
      </c>
      <c r="L8">
        <v>2.3496872103799817</v>
      </c>
      <c r="M8">
        <v>2.3688331710483612</v>
      </c>
      <c r="N8">
        <v>2</v>
      </c>
      <c r="O8">
        <v>9</v>
      </c>
      <c r="P8">
        <v>10.78</v>
      </c>
      <c r="Q8">
        <v>61.04</v>
      </c>
      <c r="R8">
        <v>0.80399999999999994</v>
      </c>
      <c r="S8">
        <v>9.1300000000000008</v>
      </c>
      <c r="T8">
        <v>26.34</v>
      </c>
      <c r="U8">
        <v>4.16</v>
      </c>
      <c r="V8">
        <v>44.46</v>
      </c>
      <c r="W8">
        <v>67.290000000000006</v>
      </c>
      <c r="X8">
        <v>19.03</v>
      </c>
      <c r="AA8">
        <v>300.83</v>
      </c>
      <c r="AB8">
        <v>5.26</v>
      </c>
      <c r="AC8">
        <v>2.763221154</v>
      </c>
      <c r="AD8">
        <v>0.51673187899999995</v>
      </c>
      <c r="AE8">
        <v>7.1097756409999997</v>
      </c>
      <c r="AF8">
        <v>1.087289994</v>
      </c>
      <c r="AG8">
        <v>0.81196581199999995</v>
      </c>
      <c r="AH8">
        <v>18.26923077</v>
      </c>
      <c r="AI8">
        <v>26.084401710000002</v>
      </c>
      <c r="AJ8">
        <v>3.1434522610000002</v>
      </c>
      <c r="AK8">
        <v>153.15705130000001</v>
      </c>
      <c r="AL8" t="s">
        <v>64</v>
      </c>
      <c r="AM8" t="s">
        <v>54</v>
      </c>
      <c r="AN8" t="s">
        <v>51</v>
      </c>
    </row>
    <row r="9" spans="1:40" x14ac:dyDescent="0.25">
      <c r="A9" s="1">
        <v>44751</v>
      </c>
      <c r="B9" t="s">
        <v>7</v>
      </c>
      <c r="C9">
        <v>40</v>
      </c>
      <c r="D9">
        <v>15</v>
      </c>
      <c r="E9" t="s">
        <v>44</v>
      </c>
      <c r="F9" t="s">
        <v>48</v>
      </c>
      <c r="G9" t="s">
        <v>54</v>
      </c>
      <c r="H9" t="s">
        <v>59</v>
      </c>
      <c r="I9" t="s">
        <v>64</v>
      </c>
      <c r="J9">
        <v>7.1</v>
      </c>
      <c r="K9">
        <v>0.77</v>
      </c>
      <c r="L9">
        <v>1.2078602873030584</v>
      </c>
      <c r="M9">
        <v>1.663887536514119</v>
      </c>
      <c r="N9">
        <v>4</v>
      </c>
      <c r="O9">
        <v>11</v>
      </c>
      <c r="P9">
        <v>11.064</v>
      </c>
      <c r="Q9">
        <v>68.52</v>
      </c>
      <c r="R9">
        <v>1.9119999999999997</v>
      </c>
      <c r="S9">
        <v>16.75</v>
      </c>
      <c r="T9">
        <v>37.450000000000003</v>
      </c>
      <c r="U9">
        <v>5.16</v>
      </c>
      <c r="V9">
        <v>15.53</v>
      </c>
      <c r="W9">
        <v>148.88999999999999</v>
      </c>
      <c r="X9">
        <v>1.98</v>
      </c>
      <c r="AA9">
        <v>194.57</v>
      </c>
      <c r="AB9">
        <v>2.91</v>
      </c>
      <c r="AD9">
        <v>1.4425431609999999</v>
      </c>
      <c r="AE9">
        <v>2.740384615</v>
      </c>
      <c r="AF9">
        <v>3.6709493869999998</v>
      </c>
      <c r="AG9">
        <v>1.2686965809999999</v>
      </c>
      <c r="AH9">
        <v>18.26923077</v>
      </c>
      <c r="AI9">
        <v>36.589209400000001</v>
      </c>
      <c r="AJ9">
        <v>0.91504603500000004</v>
      </c>
      <c r="AK9">
        <v>32.941657259999999</v>
      </c>
      <c r="AL9" t="s">
        <v>64</v>
      </c>
      <c r="AM9" t="s">
        <v>54</v>
      </c>
      <c r="AN9" t="s">
        <v>48</v>
      </c>
    </row>
    <row r="10" spans="1:40" x14ac:dyDescent="0.25">
      <c r="A10" s="1">
        <v>44757</v>
      </c>
      <c r="B10" t="s">
        <v>3</v>
      </c>
      <c r="C10">
        <v>40</v>
      </c>
      <c r="D10">
        <v>15</v>
      </c>
      <c r="E10" t="s">
        <v>44</v>
      </c>
      <c r="F10" t="s">
        <v>47</v>
      </c>
      <c r="G10" t="s">
        <v>54</v>
      </c>
      <c r="H10" t="s">
        <v>58</v>
      </c>
      <c r="I10" t="s">
        <v>64</v>
      </c>
      <c r="J10">
        <v>4.5999999999999996</v>
      </c>
      <c r="K10">
        <v>0.34</v>
      </c>
      <c r="L10">
        <v>0.22891566265060243</v>
      </c>
      <c r="M10">
        <v>0.25353375527426164</v>
      </c>
      <c r="N10">
        <v>3</v>
      </c>
      <c r="O10">
        <v>12</v>
      </c>
      <c r="P10">
        <v>11.132</v>
      </c>
      <c r="Q10">
        <v>58.96</v>
      </c>
      <c r="R10">
        <v>2.5680000000000001</v>
      </c>
      <c r="S10">
        <v>9.1300000000000008</v>
      </c>
      <c r="T10">
        <v>15.83</v>
      </c>
      <c r="U10">
        <v>8.9700000000000006</v>
      </c>
      <c r="V10">
        <v>3.81</v>
      </c>
      <c r="W10">
        <v>99.42</v>
      </c>
      <c r="X10">
        <v>14.01</v>
      </c>
      <c r="AA10">
        <v>152.4</v>
      </c>
      <c r="AB10">
        <v>4.8899999999999997</v>
      </c>
      <c r="AC10">
        <v>5.2447916670000003</v>
      </c>
      <c r="AD10">
        <v>3.1649827560000001</v>
      </c>
      <c r="AE10">
        <v>6.394230769</v>
      </c>
      <c r="AF10">
        <v>0.61361910600000003</v>
      </c>
      <c r="AG10">
        <v>9.5451860899999996</v>
      </c>
      <c r="AH10">
        <v>20.45397019</v>
      </c>
      <c r="AI10">
        <v>13.60042735</v>
      </c>
      <c r="AJ10">
        <v>9.1346153999999999E-2</v>
      </c>
      <c r="AK10">
        <v>7.7509781780000004</v>
      </c>
      <c r="AL10" t="s">
        <v>64</v>
      </c>
      <c r="AM10" t="s">
        <v>54</v>
      </c>
      <c r="AN10" t="s">
        <v>47</v>
      </c>
    </row>
    <row r="11" spans="1:40" x14ac:dyDescent="0.25">
      <c r="A11" s="1">
        <v>44757</v>
      </c>
      <c r="B11" t="s">
        <v>27</v>
      </c>
      <c r="C11">
        <v>40</v>
      </c>
      <c r="D11">
        <v>15</v>
      </c>
      <c r="E11" t="s">
        <v>44</v>
      </c>
      <c r="F11" t="s">
        <v>47</v>
      </c>
      <c r="G11" t="s">
        <v>54</v>
      </c>
      <c r="H11" t="s">
        <v>58</v>
      </c>
      <c r="I11" t="s">
        <v>64</v>
      </c>
      <c r="J11">
        <v>7.56</v>
      </c>
      <c r="K11">
        <v>0.77</v>
      </c>
      <c r="L11">
        <v>1.308744593759654</v>
      </c>
      <c r="M11">
        <v>1.6006775397598185</v>
      </c>
      <c r="N11">
        <v>3</v>
      </c>
      <c r="O11">
        <v>12</v>
      </c>
      <c r="P11">
        <v>11.132</v>
      </c>
      <c r="Q11">
        <v>58.96</v>
      </c>
      <c r="R11">
        <v>2.5680000000000001</v>
      </c>
      <c r="S11">
        <v>1.52</v>
      </c>
      <c r="T11">
        <v>95.61</v>
      </c>
      <c r="U11">
        <v>0.96</v>
      </c>
      <c r="V11">
        <v>108.85</v>
      </c>
      <c r="W11">
        <v>30.75</v>
      </c>
      <c r="X11">
        <v>3.35</v>
      </c>
      <c r="AA11">
        <v>159.25</v>
      </c>
      <c r="AB11">
        <v>3.32</v>
      </c>
      <c r="AC11">
        <v>2.260817308</v>
      </c>
      <c r="AE11">
        <v>4.0344551280000003</v>
      </c>
      <c r="AF11">
        <v>1.0200320510000001</v>
      </c>
      <c r="AG11">
        <v>12.559455379999999</v>
      </c>
      <c r="AI11">
        <v>2.638888889</v>
      </c>
      <c r="AJ11">
        <v>0.51673187899999995</v>
      </c>
      <c r="AK11">
        <v>63.514960070000001</v>
      </c>
      <c r="AL11" t="s">
        <v>64</v>
      </c>
      <c r="AM11" t="s">
        <v>54</v>
      </c>
      <c r="AN11" t="s">
        <v>47</v>
      </c>
    </row>
    <row r="12" spans="1:40" x14ac:dyDescent="0.25">
      <c r="A12" s="1">
        <v>44763</v>
      </c>
      <c r="B12" t="s">
        <v>17</v>
      </c>
      <c r="C12">
        <v>40</v>
      </c>
      <c r="D12">
        <v>15</v>
      </c>
      <c r="E12" t="s">
        <v>44</v>
      </c>
      <c r="F12" t="s">
        <v>49</v>
      </c>
      <c r="G12" t="s">
        <v>54</v>
      </c>
      <c r="H12" t="s">
        <v>59</v>
      </c>
      <c r="I12" t="s">
        <v>64</v>
      </c>
      <c r="J12">
        <v>11.7</v>
      </c>
      <c r="K12">
        <v>0.82</v>
      </c>
      <c r="L12">
        <v>1.1794292554834724</v>
      </c>
      <c r="M12">
        <v>1.5910418695228827</v>
      </c>
      <c r="N12">
        <v>4</v>
      </c>
      <c r="O12">
        <v>6</v>
      </c>
      <c r="P12">
        <v>12.28</v>
      </c>
      <c r="Q12">
        <v>77.239999999999995</v>
      </c>
      <c r="R12">
        <v>1.2439999999999998</v>
      </c>
      <c r="S12">
        <v>2.15</v>
      </c>
      <c r="T12">
        <v>54.05</v>
      </c>
      <c r="U12">
        <v>2.0099999999999998</v>
      </c>
      <c r="V12">
        <v>43.85</v>
      </c>
      <c r="W12">
        <v>39.74</v>
      </c>
      <c r="X12">
        <v>5.27</v>
      </c>
      <c r="AA12">
        <v>198.37</v>
      </c>
      <c r="AB12">
        <v>2.2999999999999998</v>
      </c>
      <c r="AD12">
        <v>1.91621405</v>
      </c>
      <c r="AF12">
        <v>1.421012666</v>
      </c>
      <c r="AG12">
        <v>10.837015790000001</v>
      </c>
      <c r="AI12">
        <v>11.590583110000001</v>
      </c>
      <c r="AJ12">
        <v>2.1161858969999998</v>
      </c>
      <c r="AK12">
        <v>39.616110689999999</v>
      </c>
      <c r="AL12" t="s">
        <v>64</v>
      </c>
      <c r="AM12" t="s">
        <v>54</v>
      </c>
      <c r="AN12" t="s">
        <v>49</v>
      </c>
    </row>
    <row r="13" spans="1:40" x14ac:dyDescent="0.25">
      <c r="A13" s="1">
        <v>44775</v>
      </c>
      <c r="B13" t="s">
        <v>40</v>
      </c>
      <c r="C13">
        <v>40</v>
      </c>
      <c r="D13">
        <v>15</v>
      </c>
      <c r="E13" t="s">
        <v>44</v>
      </c>
      <c r="F13" t="s">
        <v>52</v>
      </c>
      <c r="G13" t="s">
        <v>55</v>
      </c>
      <c r="H13" t="s">
        <v>57</v>
      </c>
      <c r="I13" t="s">
        <v>64</v>
      </c>
      <c r="J13">
        <v>7.4</v>
      </c>
      <c r="K13">
        <v>0.5</v>
      </c>
      <c r="L13">
        <v>0.75470632530120485</v>
      </c>
      <c r="M13">
        <v>0.83367818889970802</v>
      </c>
      <c r="N13">
        <v>1</v>
      </c>
      <c r="O13">
        <v>12</v>
      </c>
      <c r="P13">
        <v>12.924000000000001</v>
      </c>
      <c r="Q13">
        <v>70.8</v>
      </c>
      <c r="R13">
        <v>3.5000000000000004</v>
      </c>
      <c r="S13">
        <v>2.15</v>
      </c>
      <c r="T13">
        <v>48.41</v>
      </c>
      <c r="U13">
        <v>3.32</v>
      </c>
      <c r="V13">
        <v>32.880000000000003</v>
      </c>
      <c r="W13">
        <v>28.01</v>
      </c>
      <c r="X13">
        <v>3.23</v>
      </c>
      <c r="Z13">
        <v>5.0199999999999996</v>
      </c>
      <c r="AA13">
        <v>163.66</v>
      </c>
      <c r="AB13">
        <v>8.7100000000000009</v>
      </c>
      <c r="AD13">
        <v>3.4771749330000001</v>
      </c>
      <c r="AF13">
        <v>0.76433256999999999</v>
      </c>
      <c r="AG13">
        <v>4.3778673039999996</v>
      </c>
      <c r="AH13">
        <v>29.066168170000001</v>
      </c>
      <c r="AI13">
        <v>0.71768316499999996</v>
      </c>
      <c r="AJ13">
        <v>5.2426755180000004</v>
      </c>
      <c r="AK13">
        <v>78.801611480000005</v>
      </c>
      <c r="AL13" t="s">
        <v>64</v>
      </c>
      <c r="AM13" t="s">
        <v>55</v>
      </c>
      <c r="AN13" t="s">
        <v>52</v>
      </c>
    </row>
    <row r="14" spans="1:40" x14ac:dyDescent="0.25">
      <c r="A14" s="1">
        <v>44781</v>
      </c>
      <c r="B14" t="s">
        <v>38</v>
      </c>
      <c r="C14">
        <v>40</v>
      </c>
      <c r="D14">
        <v>15</v>
      </c>
      <c r="E14" t="s">
        <v>44</v>
      </c>
      <c r="F14" t="s">
        <v>50</v>
      </c>
      <c r="G14" t="s">
        <v>55</v>
      </c>
      <c r="H14" t="s">
        <v>60</v>
      </c>
      <c r="I14" t="s">
        <v>64</v>
      </c>
      <c r="J14">
        <v>15.08</v>
      </c>
      <c r="K14">
        <v>0.8</v>
      </c>
      <c r="L14">
        <v>1.1986889867160953</v>
      </c>
      <c r="M14">
        <v>1.6345950989938329</v>
      </c>
      <c r="N14">
        <v>2</v>
      </c>
      <c r="O14">
        <v>8</v>
      </c>
      <c r="P14">
        <v>16.104000000000006</v>
      </c>
      <c r="Q14">
        <v>41.04</v>
      </c>
      <c r="R14">
        <v>5.48</v>
      </c>
      <c r="S14">
        <v>5.38</v>
      </c>
      <c r="T14">
        <v>33.04</v>
      </c>
      <c r="U14">
        <v>0.68</v>
      </c>
      <c r="V14">
        <v>85.71</v>
      </c>
      <c r="W14">
        <v>27.4</v>
      </c>
      <c r="X14">
        <v>2.0499999999999998</v>
      </c>
      <c r="AA14">
        <v>239.63</v>
      </c>
      <c r="AB14">
        <v>3</v>
      </c>
      <c r="AC14">
        <v>1.5771087539999999</v>
      </c>
      <c r="AD14">
        <v>6.302884615</v>
      </c>
      <c r="AE14">
        <v>2.3597756410000001</v>
      </c>
      <c r="AF14">
        <v>0.21314102600000001</v>
      </c>
      <c r="AG14">
        <v>13.85128508</v>
      </c>
      <c r="AH14">
        <v>15.224358970000001</v>
      </c>
      <c r="AI14">
        <v>2.3324702849999999</v>
      </c>
      <c r="AJ14">
        <v>1.334890686</v>
      </c>
      <c r="AK14">
        <v>73.741945169999994</v>
      </c>
      <c r="AL14" t="s">
        <v>64</v>
      </c>
      <c r="AM14" t="s">
        <v>55</v>
      </c>
      <c r="AN14" t="s">
        <v>50</v>
      </c>
    </row>
    <row r="15" spans="1:40" x14ac:dyDescent="0.25">
      <c r="A15" s="1">
        <v>44787</v>
      </c>
      <c r="B15" t="s">
        <v>21</v>
      </c>
      <c r="C15">
        <v>40</v>
      </c>
      <c r="D15">
        <v>15</v>
      </c>
      <c r="E15" t="s">
        <v>44</v>
      </c>
      <c r="F15" t="s">
        <v>51</v>
      </c>
      <c r="G15" t="s">
        <v>54</v>
      </c>
      <c r="H15" t="s">
        <v>60</v>
      </c>
      <c r="I15" t="s">
        <v>64</v>
      </c>
      <c r="J15">
        <v>20.13</v>
      </c>
      <c r="K15">
        <v>2.93</v>
      </c>
      <c r="L15">
        <v>1.4288886314488725</v>
      </c>
      <c r="M15">
        <v>1.3752028562155145</v>
      </c>
      <c r="N15">
        <v>2</v>
      </c>
      <c r="O15">
        <v>6</v>
      </c>
      <c r="P15">
        <v>12.672000000000002</v>
      </c>
      <c r="Q15">
        <v>30.52</v>
      </c>
      <c r="R15">
        <v>4.1720000000000006</v>
      </c>
      <c r="S15">
        <v>22.84</v>
      </c>
      <c r="T15">
        <v>143.87</v>
      </c>
      <c r="U15">
        <v>18.95</v>
      </c>
      <c r="V15">
        <v>362.19</v>
      </c>
      <c r="W15">
        <v>304.02999999999997</v>
      </c>
      <c r="X15">
        <v>46.43</v>
      </c>
      <c r="AA15">
        <v>471.04</v>
      </c>
      <c r="AB15">
        <v>5.8</v>
      </c>
      <c r="AC15">
        <v>2.2553193450000002</v>
      </c>
      <c r="AD15">
        <v>14.11298077</v>
      </c>
      <c r="AE15">
        <v>5.1001602559999997</v>
      </c>
      <c r="AF15">
        <v>1.644230769</v>
      </c>
      <c r="AH15">
        <v>29.066168170000001</v>
      </c>
      <c r="AI15">
        <v>1.255945538</v>
      </c>
      <c r="AJ15">
        <v>1.033463757</v>
      </c>
      <c r="AK15">
        <v>1080.016026</v>
      </c>
      <c r="AL15" t="s">
        <v>64</v>
      </c>
      <c r="AM15" t="s">
        <v>54</v>
      </c>
      <c r="AN15" t="s">
        <v>51</v>
      </c>
    </row>
    <row r="16" spans="1:40" x14ac:dyDescent="0.25">
      <c r="A16" s="1">
        <v>44793</v>
      </c>
      <c r="B16" t="s">
        <v>26</v>
      </c>
      <c r="C16">
        <v>40</v>
      </c>
      <c r="D16">
        <v>15</v>
      </c>
      <c r="E16" t="s">
        <v>44</v>
      </c>
      <c r="F16" t="s">
        <v>48</v>
      </c>
      <c r="G16" t="s">
        <v>54</v>
      </c>
      <c r="H16" t="s">
        <v>61</v>
      </c>
      <c r="I16" t="s">
        <v>64</v>
      </c>
      <c r="J16">
        <v>13.06</v>
      </c>
      <c r="K16">
        <v>0.97</v>
      </c>
      <c r="L16">
        <v>0.37960013129440845</v>
      </c>
      <c r="M16">
        <v>0.55578545926647205</v>
      </c>
      <c r="N16">
        <v>5</v>
      </c>
      <c r="O16">
        <v>9</v>
      </c>
      <c r="P16">
        <v>12.267999999999995</v>
      </c>
      <c r="Q16">
        <v>34.92</v>
      </c>
      <c r="R16">
        <v>4.3400000000000007</v>
      </c>
      <c r="S16">
        <v>19.79</v>
      </c>
      <c r="T16">
        <v>88.15</v>
      </c>
      <c r="U16">
        <v>13.66</v>
      </c>
      <c r="V16">
        <v>224.25</v>
      </c>
      <c r="W16">
        <v>310.58</v>
      </c>
      <c r="X16">
        <v>54.81</v>
      </c>
      <c r="Y16">
        <v>45.98</v>
      </c>
      <c r="AA16">
        <v>524.78</v>
      </c>
      <c r="AB16">
        <v>1.42</v>
      </c>
      <c r="AD16">
        <v>12.56009615</v>
      </c>
      <c r="AE16">
        <v>4.1866987179999997</v>
      </c>
      <c r="AF16">
        <v>2.605189888</v>
      </c>
      <c r="AG16">
        <v>13.42067518</v>
      </c>
      <c r="AI16">
        <v>2.4866452990000001</v>
      </c>
      <c r="AJ16">
        <v>1.1411162319999999</v>
      </c>
      <c r="AK16">
        <v>1360.144231</v>
      </c>
      <c r="AL16" t="s">
        <v>64</v>
      </c>
      <c r="AM16" t="s">
        <v>54</v>
      </c>
      <c r="AN16" t="s">
        <v>48</v>
      </c>
    </row>
    <row r="17" spans="1:40" x14ac:dyDescent="0.25">
      <c r="A17" s="1">
        <v>44799</v>
      </c>
      <c r="B17" t="s">
        <v>22</v>
      </c>
      <c r="C17">
        <v>40</v>
      </c>
      <c r="D17">
        <v>15</v>
      </c>
      <c r="E17" t="s">
        <v>44</v>
      </c>
      <c r="F17" t="s">
        <v>47</v>
      </c>
      <c r="G17" t="s">
        <v>54</v>
      </c>
      <c r="H17" t="s">
        <v>60</v>
      </c>
      <c r="I17" t="s">
        <v>64</v>
      </c>
      <c r="J17">
        <v>6.61</v>
      </c>
      <c r="K17">
        <v>0.73</v>
      </c>
      <c r="L17">
        <v>0.16902706981773247</v>
      </c>
      <c r="M17">
        <v>0.22381734826355085</v>
      </c>
      <c r="N17">
        <v>2</v>
      </c>
      <c r="O17">
        <v>12</v>
      </c>
      <c r="P17">
        <v>16.740000000000002</v>
      </c>
      <c r="Q17">
        <v>39.200000000000003</v>
      </c>
      <c r="R17">
        <v>1.7480000000000002</v>
      </c>
      <c r="S17">
        <v>1.08</v>
      </c>
      <c r="T17">
        <v>221.36</v>
      </c>
      <c r="U17">
        <v>1.0900000000000001</v>
      </c>
      <c r="V17">
        <v>103.53</v>
      </c>
      <c r="W17">
        <v>115.1</v>
      </c>
      <c r="X17">
        <v>6.85</v>
      </c>
      <c r="AA17">
        <v>232.02</v>
      </c>
      <c r="AB17">
        <v>2.0299999999999998</v>
      </c>
      <c r="AC17">
        <v>3.0088866680000002</v>
      </c>
      <c r="AD17">
        <v>3.6494188919999999</v>
      </c>
      <c r="AF17">
        <v>0.161478712</v>
      </c>
      <c r="AG17">
        <v>9.9465811970000004</v>
      </c>
      <c r="AH17">
        <v>21.314102559999998</v>
      </c>
      <c r="AI17">
        <v>4.1625623550000004</v>
      </c>
      <c r="AJ17">
        <v>2.3252934540000001</v>
      </c>
      <c r="AK17">
        <v>342.24358969999997</v>
      </c>
      <c r="AL17" t="s">
        <v>64</v>
      </c>
      <c r="AM17" t="s">
        <v>54</v>
      </c>
      <c r="AN17" t="s">
        <v>47</v>
      </c>
    </row>
    <row r="18" spans="1:40" x14ac:dyDescent="0.25">
      <c r="A18" s="1">
        <v>44805</v>
      </c>
      <c r="B18" t="s">
        <v>13</v>
      </c>
      <c r="C18">
        <v>40</v>
      </c>
      <c r="D18">
        <v>15</v>
      </c>
      <c r="E18" t="s">
        <v>44</v>
      </c>
      <c r="F18" t="s">
        <v>49</v>
      </c>
      <c r="G18" t="s">
        <v>54</v>
      </c>
      <c r="H18" t="s">
        <v>58</v>
      </c>
      <c r="I18" t="s">
        <v>63</v>
      </c>
      <c r="J18">
        <v>15.32</v>
      </c>
      <c r="K18">
        <v>1.1599999999999999</v>
      </c>
      <c r="L18">
        <v>1.9241388631448872</v>
      </c>
      <c r="M18">
        <v>2.0570228821811098</v>
      </c>
      <c r="N18">
        <v>3</v>
      </c>
      <c r="O18">
        <v>12</v>
      </c>
      <c r="P18">
        <v>12.915999999999999</v>
      </c>
      <c r="Q18">
        <v>47.92</v>
      </c>
      <c r="R18">
        <v>1.444</v>
      </c>
      <c r="S18">
        <v>16.75</v>
      </c>
      <c r="T18">
        <v>40.65</v>
      </c>
      <c r="U18">
        <v>65.39</v>
      </c>
      <c r="V18">
        <v>46.59</v>
      </c>
      <c r="W18">
        <v>130.93</v>
      </c>
      <c r="X18">
        <v>13.85</v>
      </c>
      <c r="AA18">
        <v>226.54</v>
      </c>
      <c r="AB18">
        <v>1.6</v>
      </c>
      <c r="AC18">
        <v>1.4802215270000001</v>
      </c>
      <c r="AD18">
        <v>3.057330281</v>
      </c>
      <c r="AE18">
        <v>5.6330128210000003</v>
      </c>
      <c r="AF18">
        <v>0.51762820499999995</v>
      </c>
      <c r="AG18">
        <v>7.9303989699999997</v>
      </c>
      <c r="AH18">
        <v>4.567307692</v>
      </c>
      <c r="AI18">
        <v>23.800747860000001</v>
      </c>
      <c r="AJ18">
        <v>5.983173077</v>
      </c>
      <c r="AK18">
        <v>93.477564099999995</v>
      </c>
      <c r="AL18" t="s">
        <v>63</v>
      </c>
      <c r="AM18" t="s">
        <v>54</v>
      </c>
      <c r="AN18" t="s">
        <v>49</v>
      </c>
    </row>
    <row r="19" spans="1:40" x14ac:dyDescent="0.25">
      <c r="A19" s="1">
        <v>44811</v>
      </c>
      <c r="B19" t="s">
        <v>4</v>
      </c>
      <c r="C19">
        <v>40</v>
      </c>
      <c r="D19">
        <v>15</v>
      </c>
      <c r="E19" t="s">
        <v>44</v>
      </c>
      <c r="F19" t="s">
        <v>46</v>
      </c>
      <c r="G19" t="s">
        <v>54</v>
      </c>
      <c r="H19" t="s">
        <v>59</v>
      </c>
      <c r="I19" t="s">
        <v>63</v>
      </c>
      <c r="J19">
        <v>20.59</v>
      </c>
      <c r="K19">
        <v>1.72</v>
      </c>
      <c r="L19">
        <v>0.56761179332715483</v>
      </c>
      <c r="M19">
        <v>0.77933300876338862</v>
      </c>
      <c r="N19">
        <v>4</v>
      </c>
      <c r="O19">
        <v>9</v>
      </c>
      <c r="P19">
        <v>16.696000000000002</v>
      </c>
      <c r="Q19">
        <v>61.04</v>
      </c>
      <c r="R19">
        <v>2.452</v>
      </c>
      <c r="S19">
        <v>6.09</v>
      </c>
      <c r="T19">
        <v>749.65</v>
      </c>
      <c r="U19">
        <v>8.5299999999999994</v>
      </c>
      <c r="V19">
        <v>418.67</v>
      </c>
      <c r="W19">
        <v>172.04</v>
      </c>
      <c r="X19">
        <v>21.77</v>
      </c>
      <c r="AA19">
        <v>353.05</v>
      </c>
      <c r="AB19">
        <v>4.3899999999999997</v>
      </c>
      <c r="AC19">
        <v>4.9707532050000003</v>
      </c>
      <c r="AD19">
        <v>8.4647435899999994</v>
      </c>
      <c r="AE19">
        <v>6.1810897440000003</v>
      </c>
      <c r="AF19">
        <v>0.167467949</v>
      </c>
      <c r="AG19">
        <v>3.6242999820000001</v>
      </c>
      <c r="AI19">
        <v>7.6629273500000004</v>
      </c>
      <c r="AJ19">
        <v>0.29066168199999998</v>
      </c>
      <c r="AK19">
        <v>753.45352560000003</v>
      </c>
      <c r="AL19" t="s">
        <v>63</v>
      </c>
      <c r="AM19" t="s">
        <v>54</v>
      </c>
      <c r="AN19" t="s">
        <v>46</v>
      </c>
    </row>
    <row r="20" spans="1:40" x14ac:dyDescent="0.25">
      <c r="A20" s="1">
        <v>44817</v>
      </c>
      <c r="B20" t="s">
        <v>33</v>
      </c>
      <c r="C20">
        <v>40</v>
      </c>
      <c r="D20">
        <v>15</v>
      </c>
      <c r="E20" t="s">
        <v>44</v>
      </c>
      <c r="F20" t="s">
        <v>52</v>
      </c>
      <c r="G20" t="s">
        <v>55</v>
      </c>
      <c r="H20" t="s">
        <v>57</v>
      </c>
      <c r="I20" t="s">
        <v>63</v>
      </c>
      <c r="J20">
        <v>4.66</v>
      </c>
      <c r="K20">
        <v>0.59</v>
      </c>
      <c r="L20">
        <v>0.65162090670373807</v>
      </c>
      <c r="M20">
        <v>0.78164556962025322</v>
      </c>
      <c r="N20">
        <v>1</v>
      </c>
      <c r="O20">
        <v>10</v>
      </c>
      <c r="P20">
        <v>17.515999999999998</v>
      </c>
      <c r="Q20">
        <v>58.68</v>
      </c>
      <c r="R20">
        <v>3.7320000000000007</v>
      </c>
      <c r="S20">
        <v>10.77</v>
      </c>
      <c r="T20">
        <v>30.91</v>
      </c>
      <c r="U20">
        <v>4.41</v>
      </c>
      <c r="V20">
        <v>53.74</v>
      </c>
      <c r="W20">
        <v>50.85</v>
      </c>
      <c r="X20">
        <v>10.33</v>
      </c>
      <c r="Z20">
        <v>4.8099999999999996</v>
      </c>
      <c r="AA20">
        <v>184.98</v>
      </c>
      <c r="AB20">
        <v>6.39</v>
      </c>
      <c r="AD20">
        <v>2.8097295899999999</v>
      </c>
      <c r="AE20">
        <v>2.4511217950000002</v>
      </c>
      <c r="AF20">
        <v>2.6697813730000002</v>
      </c>
      <c r="AG20">
        <v>5.7773494760000004</v>
      </c>
      <c r="AH20">
        <v>18.300920699999999</v>
      </c>
      <c r="AI20">
        <v>15.573724670000001</v>
      </c>
      <c r="AJ20">
        <v>3.3049309729999998</v>
      </c>
      <c r="AK20">
        <v>88.382681730000002</v>
      </c>
      <c r="AL20" t="s">
        <v>63</v>
      </c>
      <c r="AM20" t="s">
        <v>55</v>
      </c>
      <c r="AN20" t="s">
        <v>52</v>
      </c>
    </row>
    <row r="21" spans="1:40" x14ac:dyDescent="0.25">
      <c r="A21" s="1">
        <v>44823</v>
      </c>
      <c r="B21" t="s">
        <v>31</v>
      </c>
      <c r="C21">
        <v>40</v>
      </c>
      <c r="D21">
        <v>15</v>
      </c>
      <c r="E21" t="s">
        <v>44</v>
      </c>
      <c r="F21" t="s">
        <v>50</v>
      </c>
      <c r="G21" t="s">
        <v>55</v>
      </c>
      <c r="H21" t="s">
        <v>60</v>
      </c>
      <c r="I21" t="s">
        <v>63</v>
      </c>
      <c r="J21">
        <v>6</v>
      </c>
      <c r="K21">
        <v>0.68</v>
      </c>
      <c r="L21">
        <v>0.18113318659252395</v>
      </c>
      <c r="M21">
        <v>0.36010426809477447</v>
      </c>
      <c r="N21">
        <v>2</v>
      </c>
      <c r="O21">
        <v>12</v>
      </c>
      <c r="P21">
        <v>21.724</v>
      </c>
      <c r="Q21">
        <v>33.76</v>
      </c>
      <c r="R21">
        <v>5.28</v>
      </c>
      <c r="S21">
        <v>0</v>
      </c>
      <c r="T21">
        <v>86.32</v>
      </c>
      <c r="U21">
        <v>0.01</v>
      </c>
      <c r="V21">
        <v>182.24</v>
      </c>
      <c r="W21">
        <v>200.96</v>
      </c>
      <c r="X21">
        <v>35.78</v>
      </c>
      <c r="AA21">
        <v>272.52</v>
      </c>
      <c r="AB21">
        <v>7.45</v>
      </c>
      <c r="AD21">
        <v>1.1411162319999999</v>
      </c>
      <c r="AE21">
        <v>3.197115385</v>
      </c>
      <c r="AF21">
        <v>2.3145282059999999</v>
      </c>
      <c r="AG21">
        <v>0.71768316499999996</v>
      </c>
      <c r="AI21">
        <v>3.0860376079999998</v>
      </c>
      <c r="AJ21">
        <v>5.2426755180000004</v>
      </c>
      <c r="AK21">
        <v>374.21474360000002</v>
      </c>
      <c r="AL21" t="s">
        <v>63</v>
      </c>
      <c r="AM21" t="s">
        <v>55</v>
      </c>
      <c r="AN21" t="s">
        <v>50</v>
      </c>
    </row>
    <row r="22" spans="1:40" x14ac:dyDescent="0.25">
      <c r="A22" s="1">
        <v>44829</v>
      </c>
      <c r="B22" t="s">
        <v>20</v>
      </c>
      <c r="C22">
        <v>40</v>
      </c>
      <c r="D22">
        <v>15</v>
      </c>
      <c r="E22" t="s">
        <v>44</v>
      </c>
      <c r="F22" t="s">
        <v>51</v>
      </c>
      <c r="G22" t="s">
        <v>54</v>
      </c>
      <c r="H22" t="s">
        <v>58</v>
      </c>
      <c r="I22" t="s">
        <v>63</v>
      </c>
      <c r="J22">
        <v>13.18</v>
      </c>
      <c r="K22">
        <v>1.84</v>
      </c>
      <c r="L22">
        <v>0.88723161878282375</v>
      </c>
      <c r="M22">
        <v>0.83599074975657273</v>
      </c>
      <c r="N22">
        <v>4</v>
      </c>
      <c r="O22">
        <v>12</v>
      </c>
      <c r="P22">
        <v>23.26</v>
      </c>
      <c r="Q22">
        <v>37.04</v>
      </c>
      <c r="R22">
        <v>3.468</v>
      </c>
      <c r="S22">
        <v>0</v>
      </c>
      <c r="T22">
        <v>226.08</v>
      </c>
      <c r="U22">
        <v>18.649999999999999</v>
      </c>
      <c r="V22">
        <v>310.73</v>
      </c>
      <c r="W22">
        <v>214.51</v>
      </c>
      <c r="X22">
        <v>10.81</v>
      </c>
      <c r="AA22">
        <v>255.77</v>
      </c>
      <c r="AB22">
        <v>7.22</v>
      </c>
      <c r="AD22">
        <v>4.15625</v>
      </c>
      <c r="AE22">
        <v>9.9719551279999994</v>
      </c>
      <c r="AF22">
        <v>1.3456559340000001</v>
      </c>
      <c r="AG22">
        <v>13.7436326</v>
      </c>
      <c r="AH22">
        <v>7.5356732290000004</v>
      </c>
      <c r="AI22">
        <v>8.1196581200000004</v>
      </c>
      <c r="AJ22">
        <v>4.3168642349999997</v>
      </c>
      <c r="AK22">
        <v>367.6682692</v>
      </c>
      <c r="AL22" t="s">
        <v>63</v>
      </c>
      <c r="AM22" t="s">
        <v>54</v>
      </c>
      <c r="AN22" t="s">
        <v>51</v>
      </c>
    </row>
    <row r="23" spans="1:40" x14ac:dyDescent="0.25">
      <c r="A23" s="1">
        <v>44835</v>
      </c>
      <c r="B23" t="s">
        <v>25</v>
      </c>
      <c r="C23">
        <v>40</v>
      </c>
      <c r="D23">
        <v>15</v>
      </c>
      <c r="E23" t="s">
        <v>44</v>
      </c>
      <c r="F23" t="s">
        <v>48</v>
      </c>
      <c r="G23" t="s">
        <v>54</v>
      </c>
      <c r="H23" t="s">
        <v>58</v>
      </c>
      <c r="I23" t="s">
        <v>63</v>
      </c>
      <c r="J23">
        <v>18.12</v>
      </c>
      <c r="K23">
        <v>1.24</v>
      </c>
      <c r="L23">
        <v>1.8021605653382762</v>
      </c>
      <c r="M23">
        <v>1.9059355728659528</v>
      </c>
      <c r="N23">
        <v>4</v>
      </c>
      <c r="O23">
        <v>8</v>
      </c>
      <c r="P23">
        <v>23.820000000000004</v>
      </c>
      <c r="Q23">
        <v>37.4</v>
      </c>
      <c r="R23">
        <v>2.0239999999999996</v>
      </c>
      <c r="S23">
        <v>24.36</v>
      </c>
      <c r="T23">
        <v>43.85</v>
      </c>
      <c r="U23">
        <v>9.1</v>
      </c>
      <c r="V23">
        <v>140.22</v>
      </c>
      <c r="W23">
        <v>359.75</v>
      </c>
      <c r="X23">
        <v>68.81</v>
      </c>
      <c r="AA23">
        <v>672.31</v>
      </c>
      <c r="AB23">
        <v>4.3</v>
      </c>
      <c r="AD23">
        <v>5.1001602559999997</v>
      </c>
      <c r="AE23">
        <v>8.540865385</v>
      </c>
      <c r="AF23">
        <v>3.337226716</v>
      </c>
      <c r="AG23">
        <v>4.9161296779999999</v>
      </c>
      <c r="AH23">
        <v>19.37744545</v>
      </c>
      <c r="AI23">
        <v>37.807158119999997</v>
      </c>
      <c r="AJ23">
        <v>5.2426755180000004</v>
      </c>
      <c r="AK23">
        <v>780.85737180000001</v>
      </c>
      <c r="AL23" t="s">
        <v>63</v>
      </c>
      <c r="AM23" t="s">
        <v>54</v>
      </c>
      <c r="AN23" t="s">
        <v>48</v>
      </c>
    </row>
    <row r="24" spans="1:40" x14ac:dyDescent="0.25">
      <c r="A24" s="1">
        <v>44847</v>
      </c>
      <c r="B24" t="s">
        <v>12</v>
      </c>
      <c r="C24">
        <v>40</v>
      </c>
      <c r="D24">
        <v>15</v>
      </c>
      <c r="E24" t="s">
        <v>44</v>
      </c>
      <c r="F24" t="s">
        <v>49</v>
      </c>
      <c r="G24" t="s">
        <v>54</v>
      </c>
      <c r="H24" t="s">
        <v>58</v>
      </c>
      <c r="I24" t="s">
        <v>63</v>
      </c>
      <c r="J24">
        <v>23.3</v>
      </c>
      <c r="K24">
        <v>1.41</v>
      </c>
      <c r="L24">
        <v>2.3240075687364845</v>
      </c>
      <c r="M24">
        <v>2.2401006166828954</v>
      </c>
      <c r="N24">
        <v>4</v>
      </c>
      <c r="O24">
        <v>12</v>
      </c>
      <c r="P24">
        <v>24.332000000000004</v>
      </c>
      <c r="Q24">
        <v>37.159999999999997</v>
      </c>
      <c r="R24">
        <v>3.0200000000000005</v>
      </c>
      <c r="S24">
        <v>27.4</v>
      </c>
      <c r="T24">
        <v>51.15</v>
      </c>
      <c r="U24">
        <v>3.65</v>
      </c>
      <c r="V24">
        <v>96.07</v>
      </c>
      <c r="W24">
        <v>252.12</v>
      </c>
      <c r="X24">
        <v>30.14</v>
      </c>
      <c r="AA24">
        <v>441.51</v>
      </c>
      <c r="AB24">
        <v>0.63</v>
      </c>
      <c r="AC24">
        <v>2.8581732030000002</v>
      </c>
      <c r="AD24">
        <v>2.4967948720000002</v>
      </c>
      <c r="AE24">
        <v>9.134615385</v>
      </c>
      <c r="AF24">
        <v>0.883012821</v>
      </c>
      <c r="AG24">
        <v>15.12286325</v>
      </c>
      <c r="AH24">
        <v>9.134615385</v>
      </c>
      <c r="AI24">
        <v>18.62446581</v>
      </c>
      <c r="AJ24">
        <v>0.37678366099999999</v>
      </c>
      <c r="AK24">
        <v>120.8814103</v>
      </c>
      <c r="AL24" t="s">
        <v>63</v>
      </c>
      <c r="AM24" t="s">
        <v>54</v>
      </c>
      <c r="AN24" t="s">
        <v>49</v>
      </c>
    </row>
    <row r="25" spans="1:40" x14ac:dyDescent="0.25">
      <c r="A25" s="1">
        <v>44853</v>
      </c>
      <c r="B25" t="s">
        <v>16</v>
      </c>
      <c r="C25">
        <v>40</v>
      </c>
      <c r="D25">
        <v>15</v>
      </c>
      <c r="E25" t="s">
        <v>44</v>
      </c>
      <c r="F25" t="s">
        <v>46</v>
      </c>
      <c r="G25" t="s">
        <v>54</v>
      </c>
      <c r="H25" t="s">
        <v>58</v>
      </c>
      <c r="I25" t="s">
        <v>63</v>
      </c>
      <c r="J25">
        <v>8.25</v>
      </c>
      <c r="K25">
        <v>0.71</v>
      </c>
      <c r="L25">
        <v>3.613492431263516E-2</v>
      </c>
      <c r="M25">
        <v>0.16573352807530026</v>
      </c>
      <c r="N25">
        <v>4</v>
      </c>
      <c r="O25">
        <v>6</v>
      </c>
      <c r="P25">
        <v>22.324000000000002</v>
      </c>
      <c r="Q25">
        <v>52.72</v>
      </c>
      <c r="R25">
        <v>3.4280000000000008</v>
      </c>
      <c r="S25">
        <v>41.11</v>
      </c>
      <c r="T25">
        <v>9.9</v>
      </c>
      <c r="U25">
        <v>4.58</v>
      </c>
      <c r="V25">
        <v>17.2</v>
      </c>
      <c r="W25">
        <v>138.24</v>
      </c>
      <c r="X25">
        <v>9.0399999999999991</v>
      </c>
      <c r="Y25">
        <v>53.29</v>
      </c>
      <c r="Z25">
        <v>4.46</v>
      </c>
      <c r="AA25">
        <v>176.45</v>
      </c>
      <c r="AB25">
        <v>0.46</v>
      </c>
      <c r="AC25">
        <v>3.2457221120000002</v>
      </c>
      <c r="AE25">
        <v>1.9334935900000001</v>
      </c>
      <c r="AF25">
        <v>1.1303509839999999</v>
      </c>
      <c r="AG25">
        <v>7.1768315999999999E-2</v>
      </c>
      <c r="AI25">
        <v>21.517094019999998</v>
      </c>
      <c r="AJ25">
        <v>2.7451381050000001</v>
      </c>
      <c r="AK25">
        <v>19.63942308</v>
      </c>
      <c r="AL25" t="s">
        <v>63</v>
      </c>
      <c r="AM25" t="s">
        <v>54</v>
      </c>
      <c r="AN25" t="s">
        <v>46</v>
      </c>
    </row>
    <row r="26" spans="1:40" x14ac:dyDescent="0.25">
      <c r="A26" s="1">
        <v>44865</v>
      </c>
      <c r="B26" t="s">
        <v>10</v>
      </c>
      <c r="C26">
        <v>40</v>
      </c>
      <c r="D26">
        <v>15</v>
      </c>
      <c r="E26" t="s">
        <v>44</v>
      </c>
      <c r="F26" t="s">
        <v>50</v>
      </c>
      <c r="G26" t="s">
        <v>54</v>
      </c>
      <c r="H26" t="s">
        <v>60</v>
      </c>
      <c r="I26" t="s">
        <v>63</v>
      </c>
      <c r="J26">
        <v>9.0500000000000007</v>
      </c>
      <c r="K26">
        <v>0.72</v>
      </c>
      <c r="L26">
        <v>1.2069431572443621</v>
      </c>
      <c r="M26">
        <v>1.2510954235637783</v>
      </c>
      <c r="N26">
        <v>2</v>
      </c>
      <c r="O26">
        <v>11</v>
      </c>
      <c r="P26">
        <v>19.395999999999994</v>
      </c>
      <c r="Q26">
        <v>76.28</v>
      </c>
      <c r="R26">
        <v>3.4520000000000004</v>
      </c>
      <c r="S26">
        <v>3.04</v>
      </c>
      <c r="T26">
        <v>114.79</v>
      </c>
      <c r="U26">
        <v>3.18</v>
      </c>
      <c r="V26">
        <v>44.61</v>
      </c>
      <c r="W26">
        <v>66.38</v>
      </c>
      <c r="X26">
        <v>5.6</v>
      </c>
      <c r="Z26">
        <v>7.52</v>
      </c>
      <c r="AA26">
        <v>171.27</v>
      </c>
      <c r="AB26">
        <v>5.8</v>
      </c>
      <c r="AD26">
        <v>0.837339744</v>
      </c>
      <c r="AF26">
        <v>0.57055811599999995</v>
      </c>
      <c r="AG26">
        <v>10.55555556</v>
      </c>
      <c r="AH26">
        <v>29.066168170000001</v>
      </c>
      <c r="AI26">
        <v>7.6629273500000004</v>
      </c>
      <c r="AJ26">
        <v>3.1219217659999998</v>
      </c>
      <c r="AK26">
        <v>73.741945169999994</v>
      </c>
      <c r="AL26" t="s">
        <v>63</v>
      </c>
      <c r="AM26" t="s">
        <v>54</v>
      </c>
      <c r="AN26" t="s">
        <v>50</v>
      </c>
    </row>
    <row r="27" spans="1:40" x14ac:dyDescent="0.25">
      <c r="A27" s="1">
        <v>44877</v>
      </c>
      <c r="B27" t="s">
        <v>14</v>
      </c>
      <c r="C27">
        <v>40</v>
      </c>
      <c r="D27">
        <v>15</v>
      </c>
      <c r="E27" t="s">
        <v>43</v>
      </c>
      <c r="F27" t="s">
        <v>48</v>
      </c>
      <c r="G27" t="s">
        <v>54</v>
      </c>
      <c r="H27" t="s">
        <v>57</v>
      </c>
      <c r="I27" t="s">
        <v>63</v>
      </c>
      <c r="J27">
        <v>5.15</v>
      </c>
      <c r="K27">
        <v>0.31</v>
      </c>
      <c r="L27">
        <v>0.26844396818041399</v>
      </c>
      <c r="M27">
        <v>0.23753854268094779</v>
      </c>
      <c r="N27">
        <v>1</v>
      </c>
      <c r="O27">
        <v>9</v>
      </c>
      <c r="P27">
        <v>19.600000000000005</v>
      </c>
      <c r="Q27">
        <v>86.04</v>
      </c>
      <c r="R27">
        <v>2.6959999999999997</v>
      </c>
      <c r="S27">
        <v>1.08</v>
      </c>
      <c r="T27">
        <v>121.03</v>
      </c>
      <c r="U27">
        <v>1.56</v>
      </c>
      <c r="V27">
        <v>83.73</v>
      </c>
      <c r="W27">
        <v>69.58</v>
      </c>
      <c r="X27">
        <v>8.2899999999999991</v>
      </c>
      <c r="Z27">
        <v>13.75</v>
      </c>
      <c r="AA27">
        <v>149.5</v>
      </c>
      <c r="AB27">
        <v>4.42</v>
      </c>
      <c r="AF27">
        <v>3.4771749330000001</v>
      </c>
      <c r="AG27">
        <v>6.1404914530000001</v>
      </c>
      <c r="AI27">
        <v>11.621260680000001</v>
      </c>
      <c r="AJ27">
        <v>1.291829696</v>
      </c>
      <c r="AK27">
        <v>38.539585940000002</v>
      </c>
      <c r="AL27" t="s">
        <v>63</v>
      </c>
      <c r="AM27" t="s">
        <v>54</v>
      </c>
      <c r="AN27" t="s">
        <v>48</v>
      </c>
    </row>
    <row r="28" spans="1:40" x14ac:dyDescent="0.25">
      <c r="A28" s="1">
        <v>44883</v>
      </c>
      <c r="B28" t="s">
        <v>18</v>
      </c>
      <c r="C28">
        <v>40</v>
      </c>
      <c r="D28">
        <v>15</v>
      </c>
      <c r="E28" t="s">
        <v>43</v>
      </c>
      <c r="F28" t="s">
        <v>46</v>
      </c>
      <c r="G28" t="s">
        <v>54</v>
      </c>
      <c r="H28" t="s">
        <v>60</v>
      </c>
      <c r="I28" t="s">
        <v>63</v>
      </c>
      <c r="J28">
        <v>7.89</v>
      </c>
      <c r="K28">
        <v>0.36</v>
      </c>
      <c r="L28">
        <v>0.888607313870868</v>
      </c>
      <c r="M28">
        <v>1.526290165530672</v>
      </c>
      <c r="N28">
        <v>2</v>
      </c>
      <c r="O28">
        <v>12</v>
      </c>
      <c r="P28">
        <v>24.348000000000006</v>
      </c>
      <c r="Q28">
        <v>61.32</v>
      </c>
      <c r="R28">
        <v>3.08</v>
      </c>
      <c r="S28">
        <v>12.18</v>
      </c>
      <c r="T28">
        <v>41.87</v>
      </c>
      <c r="U28">
        <v>2.65</v>
      </c>
      <c r="V28">
        <v>15.83</v>
      </c>
      <c r="W28">
        <v>54.81</v>
      </c>
      <c r="X28">
        <v>5.6</v>
      </c>
      <c r="Z28">
        <v>7.81</v>
      </c>
      <c r="AA28">
        <v>204.92</v>
      </c>
      <c r="AB28">
        <v>10.76</v>
      </c>
      <c r="AC28">
        <v>2.2836538E-2</v>
      </c>
      <c r="AF28">
        <v>2.3683544429999999</v>
      </c>
      <c r="AG28">
        <v>1.1482930629999999</v>
      </c>
      <c r="AH28">
        <v>8.6121979759999991</v>
      </c>
      <c r="AI28">
        <v>25.170940170000002</v>
      </c>
      <c r="AJ28">
        <v>4.2738032459999999</v>
      </c>
      <c r="AK28">
        <v>59.83173077</v>
      </c>
      <c r="AL28" t="s">
        <v>63</v>
      </c>
      <c r="AM28" t="s">
        <v>54</v>
      </c>
      <c r="AN28" t="s">
        <v>46</v>
      </c>
    </row>
    <row r="29" spans="1:40" x14ac:dyDescent="0.25">
      <c r="A29" s="1">
        <v>44895</v>
      </c>
      <c r="B29" t="s">
        <v>2</v>
      </c>
      <c r="C29">
        <v>40</v>
      </c>
      <c r="D29">
        <v>15</v>
      </c>
      <c r="E29" t="s">
        <v>43</v>
      </c>
      <c r="F29" t="s">
        <v>46</v>
      </c>
      <c r="G29" t="s">
        <v>54</v>
      </c>
      <c r="H29" t="s">
        <v>57</v>
      </c>
      <c r="I29" t="s">
        <v>63</v>
      </c>
      <c r="J29">
        <v>25.49</v>
      </c>
      <c r="K29">
        <v>1.83</v>
      </c>
      <c r="L29">
        <v>1.0712079085573061</v>
      </c>
      <c r="M29">
        <v>1.0290895813047711</v>
      </c>
      <c r="N29">
        <v>1</v>
      </c>
      <c r="O29">
        <v>10</v>
      </c>
      <c r="P29">
        <v>21.584</v>
      </c>
      <c r="Q29">
        <v>66.84</v>
      </c>
      <c r="R29">
        <v>1.992</v>
      </c>
      <c r="S29">
        <v>13.7</v>
      </c>
      <c r="T29">
        <v>2113.75</v>
      </c>
      <c r="U29">
        <v>2.56</v>
      </c>
      <c r="V29">
        <v>148.74</v>
      </c>
      <c r="W29">
        <v>131.54</v>
      </c>
      <c r="X29">
        <v>12.18</v>
      </c>
      <c r="Z29">
        <v>6.96</v>
      </c>
      <c r="AA29">
        <v>270.99</v>
      </c>
      <c r="AB29">
        <v>1.25</v>
      </c>
      <c r="AC29">
        <v>1.9000661780000001</v>
      </c>
      <c r="AD29">
        <v>13.488782049999999</v>
      </c>
      <c r="AE29">
        <v>6.6834935900000003</v>
      </c>
      <c r="AF29">
        <v>1.6470828630000001</v>
      </c>
      <c r="AG29">
        <v>3.9472574059999999</v>
      </c>
      <c r="AI29">
        <v>5.6837606840000001</v>
      </c>
      <c r="AJ29">
        <v>1.3133601909999999</v>
      </c>
      <c r="AK29">
        <v>457.1875</v>
      </c>
      <c r="AL29" t="s">
        <v>63</v>
      </c>
      <c r="AM29" t="s">
        <v>54</v>
      </c>
      <c r="AN29" t="s">
        <v>46</v>
      </c>
    </row>
    <row r="30" spans="1:40" x14ac:dyDescent="0.25">
      <c r="A30" s="1">
        <v>44901</v>
      </c>
      <c r="B30" t="s">
        <v>36</v>
      </c>
      <c r="C30">
        <v>40</v>
      </c>
      <c r="D30">
        <v>15</v>
      </c>
      <c r="E30" t="s">
        <v>43</v>
      </c>
      <c r="F30" t="s">
        <v>52</v>
      </c>
      <c r="G30" t="s">
        <v>55</v>
      </c>
      <c r="H30" t="s">
        <v>58</v>
      </c>
      <c r="I30" t="s">
        <v>65</v>
      </c>
      <c r="J30">
        <v>7.71</v>
      </c>
      <c r="K30">
        <v>0.54</v>
      </c>
      <c r="L30">
        <v>1.1143130213160335</v>
      </c>
      <c r="M30">
        <v>1.184802012333658</v>
      </c>
      <c r="N30">
        <v>3</v>
      </c>
      <c r="O30">
        <v>10</v>
      </c>
      <c r="P30">
        <v>19.284000000000002</v>
      </c>
      <c r="Q30">
        <v>77.040000000000006</v>
      </c>
      <c r="R30">
        <v>3.9280000000000017</v>
      </c>
      <c r="S30">
        <v>9.1300000000000008</v>
      </c>
      <c r="T30">
        <v>163.51</v>
      </c>
      <c r="U30">
        <v>1.42</v>
      </c>
      <c r="V30">
        <v>37.450000000000003</v>
      </c>
      <c r="W30">
        <v>40.65</v>
      </c>
      <c r="X30">
        <v>0.43</v>
      </c>
      <c r="Z30">
        <v>6.85</v>
      </c>
      <c r="AA30">
        <v>143.87</v>
      </c>
      <c r="AB30">
        <v>8.92</v>
      </c>
      <c r="AD30">
        <v>0.333722672</v>
      </c>
      <c r="AF30">
        <v>1.0200320510000001</v>
      </c>
      <c r="AG30">
        <v>3.2478632479999998</v>
      </c>
      <c r="AI30">
        <v>5.9882478629999998</v>
      </c>
      <c r="AJ30">
        <v>0.29066168199999998</v>
      </c>
      <c r="AK30">
        <v>30.357997869999998</v>
      </c>
      <c r="AL30" t="s">
        <v>65</v>
      </c>
      <c r="AM30" t="s">
        <v>55</v>
      </c>
      <c r="AN30" t="s">
        <v>52</v>
      </c>
    </row>
    <row r="31" spans="1:40" x14ac:dyDescent="0.25">
      <c r="A31" s="1">
        <v>44907</v>
      </c>
      <c r="B31" t="s">
        <v>39</v>
      </c>
      <c r="C31">
        <v>40</v>
      </c>
      <c r="D31">
        <v>15</v>
      </c>
      <c r="E31" t="s">
        <v>43</v>
      </c>
      <c r="F31" t="s">
        <v>50</v>
      </c>
      <c r="G31" t="s">
        <v>55</v>
      </c>
      <c r="H31" t="s">
        <v>59</v>
      </c>
      <c r="I31" t="s">
        <v>65</v>
      </c>
      <c r="J31">
        <v>8.19</v>
      </c>
      <c r="K31">
        <v>0.49</v>
      </c>
      <c r="L31">
        <v>0.45315396200185365</v>
      </c>
      <c r="M31">
        <v>0.34476428107757229</v>
      </c>
      <c r="N31">
        <v>4</v>
      </c>
      <c r="O31">
        <v>12</v>
      </c>
      <c r="P31">
        <v>20.715999999999998</v>
      </c>
      <c r="Q31">
        <v>82.88</v>
      </c>
      <c r="R31">
        <v>2.012</v>
      </c>
      <c r="S31">
        <v>7.61</v>
      </c>
      <c r="T31">
        <v>97.28</v>
      </c>
      <c r="U31">
        <v>3.15</v>
      </c>
      <c r="V31">
        <v>64.86</v>
      </c>
      <c r="W31">
        <v>95.3</v>
      </c>
      <c r="X31">
        <v>12.79</v>
      </c>
      <c r="Y31">
        <v>16.14</v>
      </c>
      <c r="AA31">
        <v>266.58</v>
      </c>
      <c r="AB31">
        <v>2.12</v>
      </c>
      <c r="AD31">
        <v>0.70032051299999998</v>
      </c>
      <c r="AE31">
        <v>1.1875</v>
      </c>
      <c r="AF31">
        <v>0.74280207499999995</v>
      </c>
      <c r="AG31">
        <v>5.8850019500000004</v>
      </c>
      <c r="AI31">
        <v>6.2927350430000004</v>
      </c>
      <c r="AJ31">
        <v>0.31219217700000002</v>
      </c>
      <c r="AK31">
        <v>400.55288460000003</v>
      </c>
      <c r="AL31" t="s">
        <v>65</v>
      </c>
      <c r="AM31" t="s">
        <v>55</v>
      </c>
      <c r="AN31" t="s">
        <v>50</v>
      </c>
    </row>
    <row r="32" spans="1:40" x14ac:dyDescent="0.25">
      <c r="A32" s="1">
        <v>44919</v>
      </c>
      <c r="B32" t="s">
        <v>11</v>
      </c>
      <c r="C32">
        <v>40</v>
      </c>
      <c r="D32">
        <v>15</v>
      </c>
      <c r="E32" t="s">
        <v>43</v>
      </c>
      <c r="F32" t="s">
        <v>48</v>
      </c>
      <c r="G32" t="s">
        <v>54</v>
      </c>
      <c r="H32" t="s">
        <v>61</v>
      </c>
      <c r="I32" t="s">
        <v>65</v>
      </c>
      <c r="J32">
        <v>29.27</v>
      </c>
      <c r="K32">
        <v>0.3</v>
      </c>
      <c r="L32">
        <v>0.44260696632684582</v>
      </c>
      <c r="M32">
        <v>0.51570107108081797</v>
      </c>
      <c r="N32">
        <v>1</v>
      </c>
      <c r="O32">
        <v>6</v>
      </c>
      <c r="P32">
        <v>22.267999999999994</v>
      </c>
      <c r="Q32">
        <v>58.44</v>
      </c>
      <c r="R32">
        <v>1.8560000000000003</v>
      </c>
      <c r="S32">
        <v>16.75</v>
      </c>
      <c r="T32">
        <v>52.22</v>
      </c>
      <c r="U32">
        <v>4.58</v>
      </c>
      <c r="V32">
        <v>59.07</v>
      </c>
      <c r="W32">
        <v>80.23</v>
      </c>
      <c r="X32">
        <v>13.4</v>
      </c>
      <c r="AA32">
        <v>280.89</v>
      </c>
      <c r="AB32">
        <v>3.59</v>
      </c>
      <c r="AD32">
        <v>2.4967948720000002</v>
      </c>
      <c r="AE32">
        <v>10.45913462</v>
      </c>
      <c r="AF32">
        <v>3.0465650339999999</v>
      </c>
      <c r="AG32">
        <v>2.3324702849999999</v>
      </c>
      <c r="AH32">
        <v>18.300920699999999</v>
      </c>
      <c r="AI32">
        <v>28.672542740000001</v>
      </c>
      <c r="AJ32">
        <v>3.8001323569999998</v>
      </c>
      <c r="AK32">
        <v>11.875</v>
      </c>
      <c r="AL32" t="s">
        <v>65</v>
      </c>
      <c r="AM32" t="s">
        <v>54</v>
      </c>
      <c r="AN32" t="s">
        <v>48</v>
      </c>
    </row>
    <row r="33" spans="1:40" x14ac:dyDescent="0.25">
      <c r="A33" s="1">
        <v>44925</v>
      </c>
      <c r="B33" t="s">
        <v>5</v>
      </c>
      <c r="C33">
        <v>40</v>
      </c>
      <c r="D33">
        <v>15</v>
      </c>
      <c r="E33" t="s">
        <v>43</v>
      </c>
      <c r="F33" t="s">
        <v>47</v>
      </c>
      <c r="G33" t="s">
        <v>54</v>
      </c>
      <c r="H33" t="s">
        <v>58</v>
      </c>
      <c r="I33" t="s">
        <v>65</v>
      </c>
      <c r="J33">
        <v>5.27</v>
      </c>
      <c r="K33">
        <v>0.3</v>
      </c>
      <c r="L33">
        <v>0.44260696632684582</v>
      </c>
      <c r="M33">
        <v>0.51570107108081797</v>
      </c>
      <c r="N33">
        <v>3</v>
      </c>
      <c r="O33">
        <v>7</v>
      </c>
      <c r="P33">
        <v>17.640000000000004</v>
      </c>
      <c r="Q33">
        <v>88.64</v>
      </c>
      <c r="R33">
        <v>3.2680000000000011</v>
      </c>
      <c r="S33">
        <v>7.61</v>
      </c>
      <c r="T33">
        <v>19.18</v>
      </c>
      <c r="U33">
        <v>3.61</v>
      </c>
      <c r="V33">
        <v>9.2899999999999991</v>
      </c>
      <c r="W33">
        <v>74.14</v>
      </c>
      <c r="X33">
        <v>2.58</v>
      </c>
      <c r="Z33">
        <v>1.72</v>
      </c>
      <c r="AA33">
        <v>179.19</v>
      </c>
      <c r="AB33">
        <v>15.27</v>
      </c>
      <c r="AC33">
        <v>0.30680955300000001</v>
      </c>
      <c r="AF33">
        <v>1.001168015</v>
      </c>
      <c r="AG33">
        <v>11.77350427</v>
      </c>
      <c r="AH33">
        <v>16.147871200000001</v>
      </c>
      <c r="AI33">
        <v>28.977029909999999</v>
      </c>
      <c r="AJ33">
        <v>4.5673076999999999E-2</v>
      </c>
      <c r="AK33">
        <v>29.839743590000001</v>
      </c>
      <c r="AL33" t="s">
        <v>65</v>
      </c>
      <c r="AM33" t="s">
        <v>54</v>
      </c>
      <c r="AN33" t="s">
        <v>47</v>
      </c>
    </row>
    <row r="34" spans="1:40" x14ac:dyDescent="0.25">
      <c r="A34" s="1">
        <v>44932</v>
      </c>
      <c r="B34" t="s">
        <v>23</v>
      </c>
      <c r="C34">
        <v>40</v>
      </c>
      <c r="D34">
        <v>15</v>
      </c>
      <c r="E34" t="s">
        <v>43</v>
      </c>
      <c r="F34" t="s">
        <v>51</v>
      </c>
      <c r="G34" t="s">
        <v>54</v>
      </c>
      <c r="H34" t="s">
        <v>58</v>
      </c>
      <c r="I34" t="s">
        <v>65</v>
      </c>
      <c r="J34">
        <v>17.690000000000001</v>
      </c>
      <c r="K34">
        <v>1.48</v>
      </c>
      <c r="L34">
        <v>0.7525052131603337</v>
      </c>
      <c r="M34">
        <v>0.7700827653359299</v>
      </c>
      <c r="N34">
        <v>3</v>
      </c>
      <c r="O34">
        <v>6</v>
      </c>
      <c r="P34">
        <v>20.496428571428574</v>
      </c>
      <c r="Q34">
        <v>71.464285714285708</v>
      </c>
      <c r="R34">
        <v>4.7928571428571436</v>
      </c>
      <c r="S34">
        <v>4.3099999999999996</v>
      </c>
      <c r="T34">
        <v>634.70000000000005</v>
      </c>
      <c r="U34">
        <v>1.4</v>
      </c>
      <c r="V34">
        <v>71.099999999999994</v>
      </c>
      <c r="W34">
        <v>75.36</v>
      </c>
      <c r="X34">
        <v>5.0599999999999996</v>
      </c>
      <c r="Z34">
        <v>2.79</v>
      </c>
      <c r="AA34">
        <v>190.61</v>
      </c>
      <c r="AB34">
        <v>0.76</v>
      </c>
      <c r="AD34">
        <v>2.1530494939999998</v>
      </c>
      <c r="AE34">
        <v>4.4455128210000003</v>
      </c>
      <c r="AF34">
        <v>1.216472964</v>
      </c>
      <c r="AG34">
        <v>4.4658119660000004</v>
      </c>
      <c r="AH34">
        <v>5.3826237350000001</v>
      </c>
      <c r="AI34">
        <v>4.2702148299999996</v>
      </c>
      <c r="AJ34">
        <v>4.8120656190000002</v>
      </c>
      <c r="AK34">
        <v>64.39903846</v>
      </c>
      <c r="AL34" t="s">
        <v>65</v>
      </c>
      <c r="AM34" t="s">
        <v>54</v>
      </c>
      <c r="AN34" t="s">
        <v>51</v>
      </c>
    </row>
    <row r="35" spans="1:40" x14ac:dyDescent="0.25">
      <c r="A35" s="1">
        <v>44938</v>
      </c>
      <c r="B35" t="s">
        <v>8</v>
      </c>
      <c r="C35">
        <v>40</v>
      </c>
      <c r="D35">
        <v>15</v>
      </c>
      <c r="E35" t="s">
        <v>43</v>
      </c>
      <c r="F35" t="s">
        <v>48</v>
      </c>
      <c r="G35" t="s">
        <v>54</v>
      </c>
      <c r="H35" t="s">
        <v>57</v>
      </c>
      <c r="I35" t="s">
        <v>65</v>
      </c>
      <c r="J35">
        <v>10.77</v>
      </c>
      <c r="K35">
        <v>2.71</v>
      </c>
      <c r="L35">
        <v>1.4903363453815264</v>
      </c>
      <c r="M35">
        <v>1.8300064913988967</v>
      </c>
      <c r="N35">
        <v>1</v>
      </c>
      <c r="O35">
        <v>12</v>
      </c>
      <c r="P35">
        <v>23.788</v>
      </c>
      <c r="Q35">
        <v>38.68</v>
      </c>
      <c r="R35">
        <v>3.8519999999999985</v>
      </c>
      <c r="S35">
        <v>4.3099999999999996</v>
      </c>
      <c r="T35">
        <v>113.73</v>
      </c>
      <c r="U35">
        <v>0.17</v>
      </c>
      <c r="V35">
        <v>53.13</v>
      </c>
      <c r="W35">
        <v>80.38</v>
      </c>
      <c r="X35">
        <v>14.92</v>
      </c>
      <c r="AA35">
        <v>348.64</v>
      </c>
      <c r="AB35">
        <v>3.86</v>
      </c>
      <c r="AC35">
        <v>1.738587466</v>
      </c>
      <c r="AD35">
        <v>8.9671474359999994</v>
      </c>
      <c r="AE35">
        <v>5.9222756409999997</v>
      </c>
      <c r="AF35">
        <v>0.53285256400000003</v>
      </c>
      <c r="AG35">
        <v>0.35523504299999997</v>
      </c>
      <c r="AI35">
        <v>6.5972222220000001</v>
      </c>
      <c r="AJ35">
        <v>1.5071346459999999</v>
      </c>
      <c r="AK35">
        <v>40.369678010000001</v>
      </c>
      <c r="AL35" t="s">
        <v>65</v>
      </c>
      <c r="AM35" t="s">
        <v>54</v>
      </c>
      <c r="AN35" t="s">
        <v>48</v>
      </c>
    </row>
    <row r="36" spans="1:40" x14ac:dyDescent="0.25">
      <c r="A36" s="1">
        <v>44943</v>
      </c>
      <c r="B36" t="s">
        <v>9</v>
      </c>
      <c r="C36">
        <v>40</v>
      </c>
      <c r="D36">
        <v>15</v>
      </c>
      <c r="E36" t="s">
        <v>43</v>
      </c>
      <c r="F36" t="s">
        <v>49</v>
      </c>
      <c r="G36" t="s">
        <v>54</v>
      </c>
      <c r="H36" t="s">
        <v>57</v>
      </c>
      <c r="I36" t="s">
        <v>65</v>
      </c>
      <c r="J36">
        <v>1.1299999999999999</v>
      </c>
      <c r="K36">
        <v>0.33</v>
      </c>
      <c r="L36">
        <v>0.67335688909484093</v>
      </c>
      <c r="M36">
        <v>0.96086903602726403</v>
      </c>
      <c r="N36">
        <v>1</v>
      </c>
      <c r="O36">
        <v>7</v>
      </c>
      <c r="P36">
        <v>20.22</v>
      </c>
      <c r="Q36">
        <v>77.8</v>
      </c>
      <c r="R36">
        <v>2.6</v>
      </c>
      <c r="S36">
        <v>2.15</v>
      </c>
      <c r="T36">
        <v>25.58</v>
      </c>
      <c r="U36">
        <v>3.64</v>
      </c>
      <c r="V36">
        <v>20.55</v>
      </c>
      <c r="W36">
        <v>42.78</v>
      </c>
      <c r="X36">
        <v>8.18</v>
      </c>
      <c r="Y36">
        <v>31.67</v>
      </c>
      <c r="Z36">
        <v>10.25</v>
      </c>
      <c r="AA36">
        <v>210.71</v>
      </c>
      <c r="AB36">
        <v>6.2</v>
      </c>
      <c r="AE36">
        <v>1.8878205130000001</v>
      </c>
      <c r="AF36">
        <v>2.7343728569999999</v>
      </c>
      <c r="AH36">
        <v>7.5356732290000004</v>
      </c>
      <c r="AI36">
        <v>1.7254273499999999</v>
      </c>
      <c r="AJ36">
        <v>5.2426755180000004</v>
      </c>
      <c r="AK36">
        <v>79.878136229999996</v>
      </c>
      <c r="AL36" t="s">
        <v>65</v>
      </c>
      <c r="AM36" t="s">
        <v>54</v>
      </c>
      <c r="AN36" t="s">
        <v>49</v>
      </c>
    </row>
    <row r="37" spans="1:40" x14ac:dyDescent="0.25">
      <c r="A37" s="1">
        <v>44955</v>
      </c>
      <c r="B37" t="s">
        <v>32</v>
      </c>
      <c r="C37">
        <v>40</v>
      </c>
      <c r="D37">
        <v>15</v>
      </c>
      <c r="E37" t="s">
        <v>43</v>
      </c>
      <c r="F37" t="s">
        <v>49</v>
      </c>
      <c r="G37" t="s">
        <v>55</v>
      </c>
      <c r="H37" t="s">
        <v>60</v>
      </c>
      <c r="I37" t="s">
        <v>65</v>
      </c>
      <c r="J37">
        <v>3.81</v>
      </c>
      <c r="K37">
        <v>0.16</v>
      </c>
      <c r="L37">
        <v>0.41445107352486871</v>
      </c>
      <c r="M37">
        <v>0.75505111976630968</v>
      </c>
      <c r="N37">
        <v>2</v>
      </c>
      <c r="O37">
        <v>11</v>
      </c>
      <c r="S37">
        <v>6.09</v>
      </c>
      <c r="T37">
        <v>189.85</v>
      </c>
      <c r="U37">
        <v>0.28999999999999998</v>
      </c>
      <c r="V37">
        <v>37.15</v>
      </c>
      <c r="W37">
        <v>52.68</v>
      </c>
      <c r="X37">
        <v>3.77</v>
      </c>
      <c r="Z37">
        <v>10.25</v>
      </c>
      <c r="AA37">
        <v>168.99</v>
      </c>
      <c r="AB37">
        <v>1.68</v>
      </c>
      <c r="AD37">
        <v>2.5728941449999998</v>
      </c>
      <c r="AF37">
        <v>0.64591484799999999</v>
      </c>
      <c r="AG37">
        <v>2.18215812</v>
      </c>
      <c r="AH37">
        <v>28.926282050000001</v>
      </c>
      <c r="AI37">
        <v>8.6839662919999991</v>
      </c>
      <c r="AJ37">
        <v>2.9066168170000002</v>
      </c>
      <c r="AK37">
        <v>62.267628209999998</v>
      </c>
      <c r="AL37" t="s">
        <v>65</v>
      </c>
      <c r="AM37" t="s">
        <v>55</v>
      </c>
      <c r="AN37" t="s">
        <v>49</v>
      </c>
    </row>
    <row r="38" spans="1:40" x14ac:dyDescent="0.25">
      <c r="A38" s="1">
        <v>44961</v>
      </c>
      <c r="B38" t="s">
        <v>6</v>
      </c>
      <c r="C38">
        <v>40</v>
      </c>
      <c r="D38">
        <v>15</v>
      </c>
      <c r="E38" t="s">
        <v>43</v>
      </c>
      <c r="F38" t="s">
        <v>47</v>
      </c>
      <c r="G38" t="s">
        <v>54</v>
      </c>
      <c r="H38" t="s">
        <v>58</v>
      </c>
      <c r="I38" t="s">
        <v>65</v>
      </c>
      <c r="J38">
        <v>3.32</v>
      </c>
      <c r="K38">
        <v>0.34</v>
      </c>
      <c r="L38">
        <v>0.15820493512511588</v>
      </c>
      <c r="M38">
        <v>0.1888591366439468</v>
      </c>
      <c r="N38">
        <v>4</v>
      </c>
      <c r="O38">
        <v>10</v>
      </c>
      <c r="S38">
        <v>5.38</v>
      </c>
      <c r="T38">
        <v>83.73</v>
      </c>
      <c r="U38">
        <v>2.25</v>
      </c>
      <c r="V38">
        <v>9.9</v>
      </c>
      <c r="W38">
        <v>53.29</v>
      </c>
      <c r="X38">
        <v>6.89</v>
      </c>
      <c r="Y38">
        <v>12.33</v>
      </c>
      <c r="Z38">
        <v>0.5</v>
      </c>
      <c r="AA38">
        <v>199.29</v>
      </c>
      <c r="AB38">
        <v>7.32</v>
      </c>
      <c r="AC38">
        <v>1.118990385</v>
      </c>
      <c r="AD38">
        <v>3.2726352310000002</v>
      </c>
      <c r="AF38">
        <v>1.6255523679999999</v>
      </c>
      <c r="AG38">
        <v>1.0406405889999999</v>
      </c>
      <c r="AI38">
        <v>2.4866452990000001</v>
      </c>
      <c r="AJ38">
        <v>5.2426755180000004</v>
      </c>
      <c r="AK38">
        <v>64.268527399999996</v>
      </c>
      <c r="AL38" t="s">
        <v>65</v>
      </c>
      <c r="AM38" t="s">
        <v>54</v>
      </c>
      <c r="AN38" t="s">
        <v>47</v>
      </c>
    </row>
    <row r="39" spans="1:40" x14ac:dyDescent="0.25">
      <c r="A39" s="1">
        <v>44967</v>
      </c>
      <c r="B39" t="s">
        <v>19</v>
      </c>
      <c r="C39">
        <v>40</v>
      </c>
      <c r="D39">
        <v>15</v>
      </c>
      <c r="E39" t="s">
        <v>43</v>
      </c>
      <c r="F39" t="s">
        <v>51</v>
      </c>
      <c r="G39" t="s">
        <v>54</v>
      </c>
      <c r="H39" t="s">
        <v>58</v>
      </c>
      <c r="I39" t="s">
        <v>65</v>
      </c>
      <c r="J39">
        <v>2.16</v>
      </c>
      <c r="K39">
        <v>0.11</v>
      </c>
      <c r="L39">
        <v>0.21580070281124503</v>
      </c>
      <c r="M39">
        <v>0.18585280753002276</v>
      </c>
      <c r="N39">
        <v>4</v>
      </c>
      <c r="O39">
        <v>3</v>
      </c>
      <c r="P39">
        <v>19.399999999999999</v>
      </c>
      <c r="Q39">
        <v>93.65384615384616</v>
      </c>
      <c r="R39">
        <v>2.5400000000000005</v>
      </c>
      <c r="S39">
        <v>4.57</v>
      </c>
      <c r="T39">
        <v>9.1300000000000008</v>
      </c>
      <c r="U39">
        <v>1.45</v>
      </c>
      <c r="V39">
        <v>1.83</v>
      </c>
      <c r="W39">
        <v>20.71</v>
      </c>
      <c r="X39">
        <v>8.07</v>
      </c>
      <c r="Z39">
        <v>16.8</v>
      </c>
      <c r="AA39">
        <v>131.69</v>
      </c>
      <c r="AB39">
        <v>6.22</v>
      </c>
      <c r="AF39">
        <v>0.66744534300000002</v>
      </c>
      <c r="AG39">
        <v>1.7942079120000001</v>
      </c>
      <c r="AI39">
        <v>8.2719017089999998</v>
      </c>
      <c r="AJ39">
        <v>1.722439595</v>
      </c>
      <c r="AK39">
        <v>83.538320369999994</v>
      </c>
      <c r="AL39" t="s">
        <v>65</v>
      </c>
      <c r="AM39" t="s">
        <v>54</v>
      </c>
      <c r="AN39" t="s">
        <v>51</v>
      </c>
    </row>
    <row r="40" spans="1:40" x14ac:dyDescent="0.25">
      <c r="A40" s="1">
        <v>44973</v>
      </c>
      <c r="B40" t="s">
        <v>30</v>
      </c>
      <c r="C40">
        <v>40</v>
      </c>
      <c r="D40">
        <v>15</v>
      </c>
      <c r="E40" t="s">
        <v>43</v>
      </c>
      <c r="F40" t="s">
        <v>48</v>
      </c>
      <c r="G40" t="s">
        <v>54</v>
      </c>
      <c r="H40" t="s">
        <v>58</v>
      </c>
      <c r="I40" t="s">
        <v>65</v>
      </c>
      <c r="J40">
        <v>4.2300000000000004</v>
      </c>
      <c r="K40">
        <v>0.54</v>
      </c>
      <c r="L40">
        <v>0.86833873957367946</v>
      </c>
      <c r="M40">
        <v>1.2996592015579358</v>
      </c>
      <c r="N40">
        <v>4</v>
      </c>
      <c r="O40">
        <v>12</v>
      </c>
      <c r="S40">
        <v>1.52</v>
      </c>
      <c r="T40">
        <v>17.2</v>
      </c>
      <c r="U40">
        <v>1.04</v>
      </c>
      <c r="V40">
        <v>9.44</v>
      </c>
      <c r="W40">
        <v>28.01</v>
      </c>
      <c r="X40">
        <v>6.46</v>
      </c>
      <c r="Z40">
        <v>3.73</v>
      </c>
      <c r="AA40">
        <v>203.09</v>
      </c>
      <c r="AB40">
        <v>2.25</v>
      </c>
      <c r="AC40">
        <v>3.2672526070000001</v>
      </c>
      <c r="AF40">
        <v>3.0680955289999998</v>
      </c>
      <c r="AG40">
        <v>8.8808760679999992</v>
      </c>
      <c r="AI40">
        <v>10.25106838</v>
      </c>
      <c r="AJ40">
        <v>3.8970195840000001</v>
      </c>
      <c r="AK40">
        <v>65.129747190000003</v>
      </c>
      <c r="AL40" t="s">
        <v>65</v>
      </c>
      <c r="AM40" t="s">
        <v>54</v>
      </c>
      <c r="AN40" t="s">
        <v>48</v>
      </c>
    </row>
    <row r="41" spans="1:40" x14ac:dyDescent="0.25">
      <c r="A41" s="1">
        <v>44985</v>
      </c>
      <c r="B41" t="s">
        <v>24</v>
      </c>
      <c r="C41">
        <v>40</v>
      </c>
      <c r="D41">
        <v>15</v>
      </c>
      <c r="E41" t="s">
        <v>43</v>
      </c>
      <c r="F41" t="s">
        <v>49</v>
      </c>
      <c r="G41" t="s">
        <v>54</v>
      </c>
      <c r="H41" t="s">
        <v>57</v>
      </c>
      <c r="I41" t="s">
        <v>65</v>
      </c>
      <c r="J41">
        <v>13.07</v>
      </c>
      <c r="K41">
        <v>1.33</v>
      </c>
      <c r="L41">
        <v>0.69344203738029042</v>
      </c>
      <c r="M41">
        <v>0.72074813372281732</v>
      </c>
      <c r="N41">
        <v>1</v>
      </c>
      <c r="O41">
        <v>12</v>
      </c>
      <c r="P41">
        <v>25.1</v>
      </c>
      <c r="Q41">
        <v>54.6</v>
      </c>
      <c r="R41">
        <v>2.5666666666666669</v>
      </c>
      <c r="S41">
        <v>7.61</v>
      </c>
      <c r="T41">
        <v>203.85</v>
      </c>
      <c r="U41">
        <v>4.3499999999999996</v>
      </c>
      <c r="V41">
        <v>98.65</v>
      </c>
      <c r="W41">
        <v>128.80000000000001</v>
      </c>
      <c r="X41">
        <v>13.25</v>
      </c>
      <c r="AA41">
        <v>332.2</v>
      </c>
      <c r="AB41">
        <v>9.77</v>
      </c>
      <c r="AC41">
        <v>2.3826121790000001</v>
      </c>
      <c r="AD41">
        <v>10.063301279999999</v>
      </c>
      <c r="AE41">
        <v>6.622596154</v>
      </c>
      <c r="AF41">
        <v>0.80739355999999995</v>
      </c>
      <c r="AG41">
        <v>13.85128508</v>
      </c>
      <c r="AI41">
        <v>2.638888889</v>
      </c>
      <c r="AJ41">
        <v>5.2426755180000004</v>
      </c>
      <c r="AK41">
        <v>623.28525639999998</v>
      </c>
      <c r="AL41" t="s">
        <v>65</v>
      </c>
      <c r="AM41" t="s">
        <v>54</v>
      </c>
      <c r="AN41" t="s">
        <v>49</v>
      </c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>
      <selection activeCell="L22" sqref="L22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J27" sqref="J27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>
      <selection activeCell="I26" sqref="I26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L20" sqref="L20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M18" sqref="M18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>
      <selection activeCell="M21" sqref="M21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>
      <selection activeCell="K11" sqref="K11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>
      <selection activeCell="M20" sqref="M20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topLeftCell="B1" workbookViewId="0">
      <selection activeCell="M18" sqref="M18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>
      <selection activeCell="M22" sqref="M22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K34" sqref="K34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>
      <selection activeCell="N22" sqref="N22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R23"/>
  <sheetViews>
    <sheetView workbookViewId="0">
      <pane xSplit="1" topLeftCell="L1" activePane="topRight" state="frozen"/>
      <selection pane="topRight" activeCell="M28" sqref="M28"/>
    </sheetView>
  </sheetViews>
  <sheetFormatPr defaultRowHeight="13.2" x14ac:dyDescent="0.25"/>
  <cols>
    <col min="1" max="3" width="16.77734375" customWidth="1"/>
    <col min="4" max="4" width="18.109375" customWidth="1"/>
    <col min="5" max="5" width="35" customWidth="1"/>
    <col min="6" max="6" width="25.44140625" customWidth="1"/>
    <col min="7" max="8" width="16.109375" customWidth="1"/>
    <col min="9" max="9" width="22.109375" customWidth="1"/>
    <col min="10" max="10" width="22.5546875" customWidth="1"/>
    <col min="11" max="11" width="24.88671875" customWidth="1"/>
    <col min="12" max="12" width="28.21875" customWidth="1"/>
    <col min="13" max="13" width="26.44140625" customWidth="1"/>
    <col min="14" max="14" width="22" customWidth="1"/>
    <col min="15" max="15" width="31.77734375" customWidth="1"/>
    <col min="16" max="16" width="30.88671875" customWidth="1"/>
    <col min="17" max="17" width="24.33203125" customWidth="1"/>
  </cols>
  <sheetData>
    <row r="1" spans="1:18" s="13" customFormat="1" ht="14.4" x14ac:dyDescent="0.3">
      <c r="A1" s="2" t="s">
        <v>96</v>
      </c>
      <c r="B1" s="2" t="s">
        <v>132</v>
      </c>
      <c r="C1" s="16" t="s">
        <v>131</v>
      </c>
      <c r="D1" s="16" t="s">
        <v>133</v>
      </c>
      <c r="E1" s="2" t="s">
        <v>130</v>
      </c>
      <c r="F1" s="2" t="s">
        <v>134</v>
      </c>
      <c r="G1" s="2" t="s">
        <v>135</v>
      </c>
      <c r="H1" s="2" t="s">
        <v>136</v>
      </c>
      <c r="I1" s="12" t="s">
        <v>102</v>
      </c>
      <c r="J1" s="12" t="s">
        <v>108</v>
      </c>
      <c r="K1" s="12" t="s">
        <v>109</v>
      </c>
      <c r="L1" s="10" t="s">
        <v>104</v>
      </c>
      <c r="M1" s="10" t="s">
        <v>110</v>
      </c>
      <c r="N1" s="10" t="s">
        <v>111</v>
      </c>
      <c r="O1" s="11" t="s">
        <v>113</v>
      </c>
      <c r="P1" s="11" t="s">
        <v>126</v>
      </c>
      <c r="Q1" s="11" t="s">
        <v>127</v>
      </c>
      <c r="R1" s="2"/>
    </row>
    <row r="2" spans="1:18" ht="14.4" x14ac:dyDescent="0.3">
      <c r="A2" s="17" t="s">
        <v>124</v>
      </c>
      <c r="B2" s="18">
        <v>10.36</v>
      </c>
      <c r="C2" s="19">
        <v>10.78</v>
      </c>
      <c r="D2" s="20">
        <v>9.68</v>
      </c>
      <c r="E2" s="21">
        <v>20</v>
      </c>
      <c r="F2" s="17">
        <v>15.9</v>
      </c>
      <c r="G2" s="22">
        <v>71.900000000000006</v>
      </c>
      <c r="H2" s="23">
        <v>73.7</v>
      </c>
      <c r="I2" s="23">
        <f>B2*F2/G2</f>
        <v>2.2910152990264252</v>
      </c>
      <c r="J2" s="23">
        <f>E2*F2/G2</f>
        <v>4.4228094575799721</v>
      </c>
      <c r="K2" s="32">
        <f>I2/J2</f>
        <v>0.5179999999999999</v>
      </c>
      <c r="L2" s="23">
        <f>C2*F2/G2</f>
        <v>2.3838942976356048</v>
      </c>
      <c r="M2" s="23">
        <f>E2*F2/G2</f>
        <v>4.4228094575799721</v>
      </c>
      <c r="N2" s="23">
        <f>L2/M2</f>
        <v>0.53899999999999992</v>
      </c>
      <c r="O2" s="23">
        <f>D2*F2/G2</f>
        <v>2.1406397774687065</v>
      </c>
      <c r="P2" s="23">
        <f>E2*F2/G2</f>
        <v>4.4228094575799721</v>
      </c>
      <c r="Q2" s="23">
        <f>O2/P2</f>
        <v>0.48399999999999999</v>
      </c>
    </row>
    <row r="3" spans="1:18" ht="14.4" x14ac:dyDescent="0.3">
      <c r="A3" s="17" t="s">
        <v>125</v>
      </c>
      <c r="B3" s="18">
        <v>10.36</v>
      </c>
      <c r="C3" s="19">
        <v>10.78</v>
      </c>
      <c r="D3" s="20">
        <v>9.68</v>
      </c>
      <c r="E3" s="21">
        <v>5</v>
      </c>
      <c r="F3" s="17">
        <v>15.9</v>
      </c>
      <c r="G3" s="22">
        <v>71.900000000000006</v>
      </c>
      <c r="H3" s="23">
        <v>73.7</v>
      </c>
      <c r="I3" s="23">
        <f t="shared" ref="I3" si="0">B3*F3/G3</f>
        <v>2.2910152990264252</v>
      </c>
      <c r="J3" s="23">
        <f>E3*F3/H3</f>
        <v>1.0786974219810039</v>
      </c>
      <c r="K3" s="32">
        <f>I3/J3</f>
        <v>2.1238720445062587</v>
      </c>
      <c r="L3" s="23">
        <f>C3*F3/G3</f>
        <v>2.3838942976356048</v>
      </c>
      <c r="M3" s="23">
        <f>E3*F3/H3</f>
        <v>1.0786974219810039</v>
      </c>
      <c r="N3" s="23">
        <f>L3/M3</f>
        <v>2.2099749652294856</v>
      </c>
      <c r="O3" s="23">
        <f>D3*F3/G3</f>
        <v>2.1406397774687065</v>
      </c>
      <c r="P3" s="23">
        <f>E3*F3/H3</f>
        <v>1.0786974219810039</v>
      </c>
      <c r="Q3" s="23">
        <f>O3/P3</f>
        <v>1.9844673157162729</v>
      </c>
    </row>
    <row r="4" spans="1:18" ht="14.4" x14ac:dyDescent="0.3">
      <c r="A4" s="24" t="s">
        <v>88</v>
      </c>
      <c r="B4" s="25">
        <v>6.0000000000000001E-3</v>
      </c>
      <c r="C4" s="26">
        <v>7.1900000000000002E-3</v>
      </c>
      <c r="D4" s="26">
        <v>6.5700000000000003E-3</v>
      </c>
      <c r="E4" s="27">
        <v>0.2</v>
      </c>
      <c r="F4" s="17">
        <v>15.9</v>
      </c>
      <c r="G4" s="22">
        <v>71.900000000000006</v>
      </c>
      <c r="H4" s="23">
        <v>73.7</v>
      </c>
      <c r="I4" s="23">
        <f t="shared" ref="I4:I22" si="1">B4*F4/G4</f>
        <v>1.3268428372739916E-3</v>
      </c>
      <c r="J4" s="23">
        <f>E4*F4/H4</f>
        <v>4.3147896879240165E-2</v>
      </c>
      <c r="K4" s="32">
        <f>I4/J4</f>
        <v>3.0751043115438106E-2</v>
      </c>
      <c r="L4" s="23">
        <f>C4*F4/G4</f>
        <v>1.5900000000000001E-3</v>
      </c>
      <c r="M4" s="23">
        <f>E4*F4/H4</f>
        <v>4.3147896879240165E-2</v>
      </c>
      <c r="N4" s="23">
        <f>L4/M4</f>
        <v>3.6850000000000001E-2</v>
      </c>
      <c r="O4" s="23">
        <f>D4*F4/G4</f>
        <v>1.452892906815021E-3</v>
      </c>
      <c r="P4" s="23">
        <f>E4*F4/H4</f>
        <v>4.3147896879240165E-2</v>
      </c>
      <c r="Q4" s="23">
        <f>O4/P4</f>
        <v>3.3672392211404729E-2</v>
      </c>
    </row>
    <row r="5" spans="1:18" ht="14.4" x14ac:dyDescent="0.3">
      <c r="A5" s="24" t="s">
        <v>90</v>
      </c>
      <c r="B5" s="26">
        <v>1.2999999999999999E-2</v>
      </c>
      <c r="C5" s="26">
        <v>1.376E-2</v>
      </c>
      <c r="D5" s="26">
        <v>1.341E-2</v>
      </c>
      <c r="E5" s="27">
        <v>0.5</v>
      </c>
      <c r="F5" s="17">
        <v>15.9</v>
      </c>
      <c r="G5" s="22">
        <v>71.900000000000006</v>
      </c>
      <c r="H5" s="23">
        <v>73.7</v>
      </c>
      <c r="I5" s="23">
        <f t="shared" si="1"/>
        <v>2.8748261474269817E-3</v>
      </c>
      <c r="J5" s="23">
        <f t="shared" ref="J5:J22" si="2">E5*F5/H5</f>
        <v>0.1078697421981004</v>
      </c>
      <c r="K5" s="32">
        <f t="shared" ref="K5:K22" si="3">I5/J5</f>
        <v>2.6650904033379694E-2</v>
      </c>
      <c r="L5" s="23">
        <f t="shared" ref="L5:L22" si="4">C5*F5/G5</f>
        <v>3.0428929068150208E-3</v>
      </c>
      <c r="M5" s="23">
        <f t="shared" ref="M5:M22" si="5">E5*F5/H5</f>
        <v>0.1078697421981004</v>
      </c>
      <c r="N5" s="23">
        <f t="shared" ref="N5:N22" si="6">L5/M5</f>
        <v>2.8208956884561893E-2</v>
      </c>
      <c r="O5" s="23">
        <f t="shared" ref="O5:O22" si="7">D5*F5/G5</f>
        <v>2.965493741307371E-3</v>
      </c>
      <c r="P5" s="23">
        <f t="shared" ref="P5:P22" si="8">E5*F5/H5</f>
        <v>0.1078697421981004</v>
      </c>
      <c r="Q5" s="23">
        <f t="shared" ref="Q5:Q22" si="9">O5/P5</f>
        <v>2.7491432545201668E-2</v>
      </c>
    </row>
    <row r="6" spans="1:18" ht="14.4" x14ac:dyDescent="0.3">
      <c r="A6" s="24" t="s">
        <v>86</v>
      </c>
      <c r="B6" s="26">
        <v>5.0000000000000001E-3</v>
      </c>
      <c r="C6" s="26">
        <v>4.7200000000000002E-3</v>
      </c>
      <c r="D6" s="26">
        <v>5.8300000000000001E-3</v>
      </c>
      <c r="E6" s="7"/>
      <c r="F6" s="17">
        <v>15.9</v>
      </c>
      <c r="G6" s="22">
        <v>71.900000000000006</v>
      </c>
      <c r="H6" s="23">
        <v>73.7</v>
      </c>
      <c r="I6" s="23">
        <f t="shared" si="1"/>
        <v>1.105702364394993E-3</v>
      </c>
      <c r="J6" s="23">
        <f t="shared" si="2"/>
        <v>0</v>
      </c>
      <c r="K6" s="32" t="e">
        <f t="shared" si="3"/>
        <v>#DIV/0!</v>
      </c>
      <c r="L6" s="23">
        <f t="shared" si="4"/>
        <v>1.0437830319888733E-3</v>
      </c>
      <c r="M6" s="23">
        <f t="shared" si="5"/>
        <v>0</v>
      </c>
      <c r="N6" s="23" t="e">
        <f t="shared" si="6"/>
        <v>#DIV/0!</v>
      </c>
      <c r="O6" s="23">
        <f t="shared" si="7"/>
        <v>1.2892489568845618E-3</v>
      </c>
      <c r="P6" s="23">
        <f t="shared" si="8"/>
        <v>0</v>
      </c>
      <c r="Q6" s="23" t="e">
        <f t="shared" si="9"/>
        <v>#DIV/0!</v>
      </c>
    </row>
    <row r="7" spans="1:18" ht="14.4" x14ac:dyDescent="0.3">
      <c r="A7" s="24" t="s">
        <v>78</v>
      </c>
      <c r="B7" s="26">
        <v>0.107</v>
      </c>
      <c r="C7" s="26">
        <v>0.13059000000000001</v>
      </c>
      <c r="D7" s="26">
        <v>0.12196</v>
      </c>
      <c r="E7" s="7"/>
      <c r="F7" s="17">
        <v>15.9</v>
      </c>
      <c r="G7" s="22">
        <v>71.900000000000006</v>
      </c>
      <c r="H7" s="23">
        <v>73.7</v>
      </c>
      <c r="I7" s="23">
        <f t="shared" si="1"/>
        <v>2.3662030598052851E-2</v>
      </c>
      <c r="J7" s="23">
        <f t="shared" si="2"/>
        <v>0</v>
      </c>
      <c r="K7" s="32" t="e">
        <f t="shared" si="3"/>
        <v>#DIV/0!</v>
      </c>
      <c r="L7" s="23">
        <f t="shared" si="4"/>
        <v>2.8878734353268428E-2</v>
      </c>
      <c r="M7" s="23">
        <f t="shared" si="5"/>
        <v>0</v>
      </c>
      <c r="N7" s="23" t="e">
        <f t="shared" si="6"/>
        <v>#DIV/0!</v>
      </c>
      <c r="O7" s="23">
        <f t="shared" si="7"/>
        <v>2.6970292072322669E-2</v>
      </c>
      <c r="P7" s="23">
        <f t="shared" si="8"/>
        <v>0</v>
      </c>
      <c r="Q7" s="23" t="e">
        <f t="shared" si="9"/>
        <v>#DIV/0!</v>
      </c>
    </row>
    <row r="8" spans="1:18" ht="14.4" x14ac:dyDescent="0.3">
      <c r="A8" s="24" t="s">
        <v>76</v>
      </c>
      <c r="B8" s="26">
        <v>6.0000000000000001E-3</v>
      </c>
      <c r="C8" s="26">
        <v>7.6600000000000001E-3</v>
      </c>
      <c r="D8" s="26">
        <v>6.9100000000000003E-3</v>
      </c>
      <c r="E8" s="27">
        <v>0.15</v>
      </c>
      <c r="F8" s="17">
        <v>15.9</v>
      </c>
      <c r="G8" s="22">
        <v>71.900000000000006</v>
      </c>
      <c r="H8" s="23">
        <v>73.7</v>
      </c>
      <c r="I8" s="23">
        <f t="shared" si="1"/>
        <v>1.3268428372739916E-3</v>
      </c>
      <c r="J8" s="23">
        <f t="shared" si="2"/>
        <v>3.2360922659430115E-2</v>
      </c>
      <c r="K8" s="32">
        <f t="shared" si="3"/>
        <v>4.1001390820584155E-2</v>
      </c>
      <c r="L8" s="23">
        <f t="shared" si="4"/>
        <v>1.6939360222531293E-3</v>
      </c>
      <c r="M8" s="23">
        <f t="shared" si="5"/>
        <v>3.2360922659430115E-2</v>
      </c>
      <c r="N8" s="23">
        <f t="shared" si="6"/>
        <v>5.2345108947612434E-2</v>
      </c>
      <c r="O8" s="23">
        <f t="shared" si="7"/>
        <v>1.5280806675938804E-3</v>
      </c>
      <c r="P8" s="23">
        <f t="shared" si="8"/>
        <v>3.2360922659430115E-2</v>
      </c>
      <c r="Q8" s="23">
        <f t="shared" si="9"/>
        <v>4.7219935095039418E-2</v>
      </c>
    </row>
    <row r="9" spans="1:18" ht="14.4" x14ac:dyDescent="0.3">
      <c r="A9" s="24" t="s">
        <v>84</v>
      </c>
      <c r="B9" s="26">
        <v>2E-3</v>
      </c>
      <c r="C9" s="26">
        <v>2.6800000000000001E-3</v>
      </c>
      <c r="D9" s="26">
        <v>2.5300000000000001E-3</v>
      </c>
      <c r="E9" s="7">
        <v>0.14000000000000001</v>
      </c>
      <c r="F9" s="17">
        <v>15.9</v>
      </c>
      <c r="G9" s="22">
        <v>71.900000000000006</v>
      </c>
      <c r="H9" s="23">
        <v>73.7</v>
      </c>
      <c r="I9" s="23">
        <f t="shared" si="1"/>
        <v>4.4228094575799723E-4</v>
      </c>
      <c r="J9" s="23">
        <f t="shared" si="2"/>
        <v>3.0203527815468117E-2</v>
      </c>
      <c r="K9" s="32">
        <f t="shared" si="3"/>
        <v>1.4643353864494337E-2</v>
      </c>
      <c r="L9" s="23">
        <f t="shared" si="4"/>
        <v>5.9265646731571629E-4</v>
      </c>
      <c r="M9" s="23">
        <f t="shared" si="5"/>
        <v>3.0203527815468117E-2</v>
      </c>
      <c r="N9" s="23">
        <f t="shared" si="6"/>
        <v>1.9622094178422412E-2</v>
      </c>
      <c r="O9" s="23">
        <f t="shared" si="7"/>
        <v>5.5948539638386657E-4</v>
      </c>
      <c r="P9" s="23">
        <f t="shared" si="8"/>
        <v>3.0203527815468117E-2</v>
      </c>
      <c r="Q9" s="23">
        <f t="shared" si="9"/>
        <v>1.8523842638585336E-2</v>
      </c>
    </row>
    <row r="10" spans="1:18" ht="14.4" x14ac:dyDescent="0.3">
      <c r="A10" s="24" t="s">
        <v>82</v>
      </c>
      <c r="B10" s="26">
        <v>0.24299999999999999</v>
      </c>
      <c r="C10" s="26">
        <v>0.25750000000000001</v>
      </c>
      <c r="D10" s="26">
        <v>0.26262999999999997</v>
      </c>
      <c r="E10" s="21"/>
      <c r="F10" s="17">
        <v>15.9</v>
      </c>
      <c r="G10" s="22">
        <v>71.900000000000006</v>
      </c>
      <c r="H10" s="23">
        <v>73.7</v>
      </c>
      <c r="I10" s="23">
        <f t="shared" si="1"/>
        <v>5.3737134909596661E-2</v>
      </c>
      <c r="J10" s="23">
        <f t="shared" si="2"/>
        <v>0</v>
      </c>
      <c r="K10" s="32" t="e">
        <f t="shared" si="3"/>
        <v>#DIV/0!</v>
      </c>
      <c r="L10" s="23">
        <f t="shared" si="4"/>
        <v>5.6943671766342144E-2</v>
      </c>
      <c r="M10" s="23">
        <f t="shared" si="5"/>
        <v>0</v>
      </c>
      <c r="N10" s="23" t="e">
        <f t="shared" si="6"/>
        <v>#DIV/0!</v>
      </c>
      <c r="O10" s="23">
        <f t="shared" si="7"/>
        <v>5.8078122392211391E-2</v>
      </c>
      <c r="P10" s="23">
        <f t="shared" si="8"/>
        <v>0</v>
      </c>
      <c r="Q10" s="23" t="e">
        <f t="shared" si="9"/>
        <v>#DIV/0!</v>
      </c>
    </row>
    <row r="11" spans="1:18" ht="14.4" x14ac:dyDescent="0.3">
      <c r="A11" s="24" t="s">
        <v>77</v>
      </c>
      <c r="B11" s="26">
        <v>8.4000000000000005E-2</v>
      </c>
      <c r="C11" s="26">
        <v>0.10575</v>
      </c>
      <c r="D11" s="26">
        <v>9.5670000000000005E-2</v>
      </c>
      <c r="E11" s="7">
        <v>0.83</v>
      </c>
      <c r="F11" s="17">
        <v>15.9</v>
      </c>
      <c r="G11" s="22">
        <v>71.900000000000006</v>
      </c>
      <c r="H11" s="23">
        <v>73.7</v>
      </c>
      <c r="I11" s="23">
        <f t="shared" si="1"/>
        <v>1.8575799721835883E-2</v>
      </c>
      <c r="J11" s="23">
        <f t="shared" si="2"/>
        <v>0.17906377204884666</v>
      </c>
      <c r="K11" s="32">
        <f t="shared" si="3"/>
        <v>0.10373845870268278</v>
      </c>
      <c r="L11" s="23">
        <f t="shared" si="4"/>
        <v>2.3385605006954101E-2</v>
      </c>
      <c r="M11" s="23">
        <f t="shared" si="5"/>
        <v>0.17906377204884666</v>
      </c>
      <c r="N11" s="23">
        <f t="shared" si="6"/>
        <v>0.13059930961677027</v>
      </c>
      <c r="O11" s="23">
        <f t="shared" si="7"/>
        <v>2.1156509040333799E-2</v>
      </c>
      <c r="P11" s="23">
        <f t="shared" si="8"/>
        <v>0.17906377204884666</v>
      </c>
      <c r="Q11" s="23">
        <f t="shared" si="9"/>
        <v>0.11815069457244837</v>
      </c>
    </row>
    <row r="12" spans="1:18" ht="14.4" x14ac:dyDescent="0.3">
      <c r="A12" s="24" t="s">
        <v>81</v>
      </c>
      <c r="B12" s="26">
        <v>6.0000000000000001E-3</v>
      </c>
      <c r="C12" s="26">
        <v>5.2300000000000003E-3</v>
      </c>
      <c r="D12" s="26">
        <v>6.79E-3</v>
      </c>
      <c r="E12" s="7">
        <v>0.05</v>
      </c>
      <c r="F12" s="17">
        <v>15.9</v>
      </c>
      <c r="G12" s="22">
        <v>71.900000000000006</v>
      </c>
      <c r="H12" s="23">
        <v>73.7</v>
      </c>
      <c r="I12" s="23">
        <f t="shared" si="1"/>
        <v>1.3268428372739916E-3</v>
      </c>
      <c r="J12" s="23">
        <f t="shared" si="2"/>
        <v>1.0786974219810041E-2</v>
      </c>
      <c r="K12" s="32">
        <f t="shared" si="3"/>
        <v>0.12300417246175242</v>
      </c>
      <c r="L12" s="23">
        <f t="shared" si="4"/>
        <v>1.1565646731571627E-3</v>
      </c>
      <c r="M12" s="23">
        <f t="shared" si="5"/>
        <v>1.0786974219810041E-2</v>
      </c>
      <c r="N12" s="23">
        <f t="shared" si="6"/>
        <v>0.10721863699582754</v>
      </c>
      <c r="O12" s="23">
        <f t="shared" si="7"/>
        <v>1.5015438108484005E-3</v>
      </c>
      <c r="P12" s="23">
        <f t="shared" si="8"/>
        <v>1.0786974219810041E-2</v>
      </c>
      <c r="Q12" s="23">
        <f t="shared" si="9"/>
        <v>0.13919972183588317</v>
      </c>
    </row>
    <row r="13" spans="1:18" ht="14.4" x14ac:dyDescent="0.3">
      <c r="A13" s="24" t="s">
        <v>83</v>
      </c>
      <c r="B13" s="26">
        <v>5.0000000000000001E-3</v>
      </c>
      <c r="C13" s="26">
        <v>4.6699999999999997E-3</v>
      </c>
      <c r="D13" s="26">
        <v>4.5599999999999998E-3</v>
      </c>
      <c r="E13" s="7">
        <v>1.4E-2</v>
      </c>
      <c r="F13" s="17">
        <v>15.9</v>
      </c>
      <c r="G13" s="22">
        <v>71.900000000000006</v>
      </c>
      <c r="H13" s="23">
        <v>73.7</v>
      </c>
      <c r="I13" s="23">
        <f t="shared" si="1"/>
        <v>1.105702364394993E-3</v>
      </c>
      <c r="J13" s="23">
        <f t="shared" si="2"/>
        <v>3.0203527815468117E-3</v>
      </c>
      <c r="K13" s="32">
        <f t="shared" si="3"/>
        <v>0.36608384661235838</v>
      </c>
      <c r="L13" s="23">
        <f t="shared" si="4"/>
        <v>1.0327260083449234E-3</v>
      </c>
      <c r="M13" s="23">
        <f t="shared" si="5"/>
        <v>3.0203527815468117E-3</v>
      </c>
      <c r="N13" s="23">
        <f t="shared" si="6"/>
        <v>0.3419223127359427</v>
      </c>
      <c r="O13" s="23">
        <f t="shared" si="7"/>
        <v>1.0084005563282335E-3</v>
      </c>
      <c r="P13" s="23">
        <f t="shared" si="8"/>
        <v>3.0203527815468117E-3</v>
      </c>
      <c r="Q13" s="23">
        <f t="shared" si="9"/>
        <v>0.33386846811047083</v>
      </c>
    </row>
    <row r="14" spans="1:18" ht="14.4" x14ac:dyDescent="0.3">
      <c r="A14" s="24" t="s">
        <v>74</v>
      </c>
      <c r="B14" s="26">
        <v>0.01</v>
      </c>
      <c r="C14" s="26">
        <v>1.1900000000000001E-2</v>
      </c>
      <c r="D14" s="26">
        <v>1.069E-2</v>
      </c>
      <c r="E14" s="7"/>
      <c r="F14" s="17">
        <v>15.9</v>
      </c>
      <c r="G14" s="22">
        <v>71.900000000000006</v>
      </c>
      <c r="H14" s="23">
        <v>73.7</v>
      </c>
      <c r="I14" s="23">
        <f t="shared" si="1"/>
        <v>2.211404728789986E-3</v>
      </c>
      <c r="J14" s="23">
        <f t="shared" si="2"/>
        <v>0</v>
      </c>
      <c r="K14" s="32" t="e">
        <f t="shared" si="3"/>
        <v>#DIV/0!</v>
      </c>
      <c r="L14" s="23">
        <f t="shared" si="4"/>
        <v>2.6315716272600834E-3</v>
      </c>
      <c r="M14" s="23">
        <f t="shared" si="5"/>
        <v>0</v>
      </c>
      <c r="N14" s="23" t="e">
        <f t="shared" si="6"/>
        <v>#DIV/0!</v>
      </c>
      <c r="O14" s="23">
        <f t="shared" si="7"/>
        <v>2.363991655076495E-3</v>
      </c>
      <c r="P14" s="23">
        <f t="shared" si="8"/>
        <v>0</v>
      </c>
      <c r="Q14" s="23" t="e">
        <f t="shared" si="9"/>
        <v>#DIV/0!</v>
      </c>
    </row>
    <row r="15" spans="1:18" ht="14.4" x14ac:dyDescent="0.3">
      <c r="A15" s="24" t="s">
        <v>75</v>
      </c>
      <c r="B15" s="26">
        <v>0.158</v>
      </c>
      <c r="C15" s="26">
        <v>9.6920000000000006E-2</v>
      </c>
      <c r="D15" s="26">
        <v>0.18923999999999999</v>
      </c>
      <c r="E15" s="7">
        <v>1</v>
      </c>
      <c r="F15" s="17">
        <v>15.9</v>
      </c>
      <c r="G15" s="22">
        <v>71.900000000000006</v>
      </c>
      <c r="H15" s="23">
        <v>73.7</v>
      </c>
      <c r="I15" s="23">
        <f t="shared" si="1"/>
        <v>3.494019471488178E-2</v>
      </c>
      <c r="J15" s="23">
        <f t="shared" si="2"/>
        <v>0.2157394843962008</v>
      </c>
      <c r="K15" s="32">
        <f t="shared" si="3"/>
        <v>0.16195549374130738</v>
      </c>
      <c r="L15" s="23">
        <f t="shared" si="4"/>
        <v>2.1432934631432546E-2</v>
      </c>
      <c r="M15" s="23">
        <f t="shared" si="5"/>
        <v>0.2157394843962008</v>
      </c>
      <c r="N15" s="23">
        <f t="shared" si="6"/>
        <v>9.9346369958275393E-2</v>
      </c>
      <c r="O15" s="23">
        <f t="shared" si="7"/>
        <v>4.1848623087621696E-2</v>
      </c>
      <c r="P15" s="23">
        <f t="shared" si="8"/>
        <v>0.2157394843962008</v>
      </c>
      <c r="Q15" s="23">
        <f t="shared" si="9"/>
        <v>0.19397757997218359</v>
      </c>
    </row>
    <row r="16" spans="1:18" ht="14.4" x14ac:dyDescent="0.3">
      <c r="A16" s="24" t="s">
        <v>89</v>
      </c>
      <c r="B16" s="26">
        <v>1.7000000000000001E-2</v>
      </c>
      <c r="C16" s="26">
        <v>1.8599999999999998E-2</v>
      </c>
      <c r="D16" s="26">
        <v>1.468E-2</v>
      </c>
      <c r="E16" s="7">
        <v>0.3</v>
      </c>
      <c r="F16" s="17">
        <v>15.9</v>
      </c>
      <c r="G16" s="22">
        <v>71.900000000000006</v>
      </c>
      <c r="H16" s="23">
        <v>73.7</v>
      </c>
      <c r="I16" s="23">
        <f t="shared" si="1"/>
        <v>3.7593880389429767E-3</v>
      </c>
      <c r="J16" s="23">
        <f t="shared" si="2"/>
        <v>6.472184531886023E-2</v>
      </c>
      <c r="K16" s="32">
        <f t="shared" si="3"/>
        <v>5.8085303662494224E-2</v>
      </c>
      <c r="L16" s="23">
        <f t="shared" si="4"/>
        <v>4.1132127955493735E-3</v>
      </c>
      <c r="M16" s="23">
        <f t="shared" si="5"/>
        <v>6.472184531886023E-2</v>
      </c>
      <c r="N16" s="23">
        <f t="shared" si="6"/>
        <v>6.3552155771905428E-2</v>
      </c>
      <c r="O16" s="23">
        <f t="shared" si="7"/>
        <v>3.2463421418636993E-3</v>
      </c>
      <c r="P16" s="23">
        <f t="shared" si="8"/>
        <v>6.472184531886023E-2</v>
      </c>
      <c r="Q16" s="23">
        <f t="shared" si="9"/>
        <v>5.0158368103847946E-2</v>
      </c>
    </row>
    <row r="17" spans="1:17" ht="14.4" x14ac:dyDescent="0.3">
      <c r="A17" s="24" t="s">
        <v>92</v>
      </c>
      <c r="B17" s="26">
        <v>0.222</v>
      </c>
      <c r="C17" s="26">
        <v>0.27110000000000001</v>
      </c>
      <c r="D17" s="26">
        <v>0.26293</v>
      </c>
      <c r="E17" s="7">
        <v>3</v>
      </c>
      <c r="F17" s="17">
        <v>15.9</v>
      </c>
      <c r="G17" s="22">
        <v>71.900000000000006</v>
      </c>
      <c r="H17" s="23">
        <v>73.7</v>
      </c>
      <c r="I17" s="23">
        <f t="shared" si="1"/>
        <v>4.9093184979137693E-2</v>
      </c>
      <c r="J17" s="23">
        <f t="shared" si="2"/>
        <v>0.64721845318860249</v>
      </c>
      <c r="K17" s="32">
        <f t="shared" si="3"/>
        <v>7.5852573018080668E-2</v>
      </c>
      <c r="L17" s="23">
        <f t="shared" si="4"/>
        <v>5.9951182197496525E-2</v>
      </c>
      <c r="M17" s="23">
        <f t="shared" si="5"/>
        <v>0.64721845318860249</v>
      </c>
      <c r="N17" s="23">
        <f t="shared" si="6"/>
        <v>9.2628975428836344E-2</v>
      </c>
      <c r="O17" s="23">
        <f t="shared" si="7"/>
        <v>5.8144464534075103E-2</v>
      </c>
      <c r="P17" s="23">
        <f t="shared" si="8"/>
        <v>0.64721845318860249</v>
      </c>
      <c r="Q17" s="23">
        <f t="shared" si="9"/>
        <v>8.9837464070468234E-2</v>
      </c>
    </row>
    <row r="18" spans="1:17" ht="14.4" x14ac:dyDescent="0.3">
      <c r="A18" s="24" t="s">
        <v>87</v>
      </c>
      <c r="B18" s="26">
        <v>1E-3</v>
      </c>
      <c r="C18" s="26">
        <v>1.2899999999999999E-3</v>
      </c>
      <c r="D18" s="26">
        <v>1.5900000000000001E-3</v>
      </c>
      <c r="E18" s="7"/>
      <c r="F18" s="17">
        <v>15.9</v>
      </c>
      <c r="G18" s="22">
        <v>71.900000000000006</v>
      </c>
      <c r="H18" s="23">
        <v>73.7</v>
      </c>
      <c r="I18" s="23">
        <f t="shared" si="1"/>
        <v>2.2114047287899861E-4</v>
      </c>
      <c r="J18" s="23">
        <f t="shared" si="2"/>
        <v>0</v>
      </c>
      <c r="K18" s="32" t="e">
        <f t="shared" si="3"/>
        <v>#DIV/0!</v>
      </c>
      <c r="L18" s="23">
        <f t="shared" si="4"/>
        <v>2.8527121001390815E-4</v>
      </c>
      <c r="M18" s="23">
        <f t="shared" si="5"/>
        <v>0</v>
      </c>
      <c r="N18" s="23" t="e">
        <f t="shared" si="6"/>
        <v>#DIV/0!</v>
      </c>
      <c r="O18" s="23">
        <f t="shared" si="7"/>
        <v>3.516133518776078E-4</v>
      </c>
      <c r="P18" s="23">
        <f t="shared" si="8"/>
        <v>0</v>
      </c>
      <c r="Q18" s="23" t="e">
        <f t="shared" si="9"/>
        <v>#DIV/0!</v>
      </c>
    </row>
    <row r="19" spans="1:17" ht="14.4" x14ac:dyDescent="0.3">
      <c r="A19" s="24" t="s">
        <v>79</v>
      </c>
      <c r="B19" s="26">
        <v>1.2999999999999999E-2</v>
      </c>
      <c r="C19" s="26">
        <v>1.6449999999999999E-2</v>
      </c>
      <c r="D19" s="26">
        <v>1.5520000000000001E-2</v>
      </c>
      <c r="E19" s="7">
        <v>0.1</v>
      </c>
      <c r="F19" s="17">
        <v>15.9</v>
      </c>
      <c r="G19" s="22">
        <v>71.900000000000006</v>
      </c>
      <c r="H19" s="23">
        <v>73.7</v>
      </c>
      <c r="I19" s="23">
        <f t="shared" si="1"/>
        <v>2.8748261474269817E-3</v>
      </c>
      <c r="J19" s="23">
        <f t="shared" si="2"/>
        <v>2.1573948439620082E-2</v>
      </c>
      <c r="K19" s="32">
        <f t="shared" si="3"/>
        <v>0.13325452016689845</v>
      </c>
      <c r="L19" s="23">
        <f t="shared" si="4"/>
        <v>3.6377607788595267E-3</v>
      </c>
      <c r="M19" s="23">
        <f t="shared" si="5"/>
        <v>2.1573948439620082E-2</v>
      </c>
      <c r="N19" s="23">
        <f t="shared" si="6"/>
        <v>0.16861821974965227</v>
      </c>
      <c r="O19" s="23">
        <f t="shared" si="7"/>
        <v>3.4321001390820584E-3</v>
      </c>
      <c r="P19" s="23">
        <f t="shared" si="8"/>
        <v>2.1573948439620082E-2</v>
      </c>
      <c r="Q19" s="23">
        <f t="shared" si="9"/>
        <v>0.15908539638386648</v>
      </c>
    </row>
    <row r="20" spans="1:17" ht="14.4" x14ac:dyDescent="0.3">
      <c r="A20" s="24" t="s">
        <v>91</v>
      </c>
      <c r="B20" s="26">
        <v>3.0000000000000001E-3</v>
      </c>
      <c r="C20" s="26">
        <v>2.5600000000000002E-3</v>
      </c>
      <c r="D20" s="26">
        <v>2.6800000000000001E-3</v>
      </c>
      <c r="E20" s="7">
        <v>0.04</v>
      </c>
      <c r="F20" s="17">
        <v>15.9</v>
      </c>
      <c r="G20" s="22">
        <v>71.900000000000006</v>
      </c>
      <c r="H20" s="23">
        <v>73.7</v>
      </c>
      <c r="I20" s="23">
        <f t="shared" si="1"/>
        <v>6.6342141863699581E-4</v>
      </c>
      <c r="J20" s="23">
        <f t="shared" si="2"/>
        <v>8.6295793758480316E-3</v>
      </c>
      <c r="K20" s="32">
        <f t="shared" si="3"/>
        <v>7.6877607788595273E-2</v>
      </c>
      <c r="L20" s="23">
        <f t="shared" si="4"/>
        <v>5.6611961057023642E-4</v>
      </c>
      <c r="M20" s="23">
        <f t="shared" si="5"/>
        <v>8.6295793758480316E-3</v>
      </c>
      <c r="N20" s="23">
        <f t="shared" si="6"/>
        <v>6.5602225312934637E-2</v>
      </c>
      <c r="O20" s="23">
        <f t="shared" si="7"/>
        <v>5.9265646731571629E-4</v>
      </c>
      <c r="P20" s="23">
        <f t="shared" si="8"/>
        <v>8.6295793758480316E-3</v>
      </c>
      <c r="Q20" s="23">
        <f t="shared" si="9"/>
        <v>6.867732962447845E-2</v>
      </c>
    </row>
    <row r="21" spans="1:17" ht="14.4" x14ac:dyDescent="0.3">
      <c r="A21" s="28" t="s">
        <v>80</v>
      </c>
      <c r="B21" s="26">
        <v>3.4000000000000002E-2</v>
      </c>
      <c r="C21" s="26">
        <v>4.2840000000000003E-2</v>
      </c>
      <c r="D21" s="26">
        <v>3.0169999999999999E-2</v>
      </c>
      <c r="E21" s="7">
        <v>0.1</v>
      </c>
      <c r="F21" s="17">
        <v>15.9</v>
      </c>
      <c r="G21" s="22">
        <v>71.900000000000006</v>
      </c>
      <c r="H21" s="23">
        <v>73.7</v>
      </c>
      <c r="I21" s="23">
        <f t="shared" si="1"/>
        <v>7.5187760778859533E-3</v>
      </c>
      <c r="J21" s="23">
        <f t="shared" si="2"/>
        <v>2.1573948439620082E-2</v>
      </c>
      <c r="K21" s="32">
        <f t="shared" si="3"/>
        <v>0.34851182197496522</v>
      </c>
      <c r="L21" s="23">
        <f t="shared" si="4"/>
        <v>9.4736578581363015E-3</v>
      </c>
      <c r="M21" s="23">
        <f t="shared" si="5"/>
        <v>2.1573948439620082E-2</v>
      </c>
      <c r="N21" s="23">
        <f t="shared" si="6"/>
        <v>0.4391248956884562</v>
      </c>
      <c r="O21" s="23">
        <f t="shared" si="7"/>
        <v>6.6718080667593875E-3</v>
      </c>
      <c r="P21" s="23">
        <f t="shared" si="8"/>
        <v>2.1573948439620082E-2</v>
      </c>
      <c r="Q21" s="23">
        <f t="shared" si="9"/>
        <v>0.30925299026425584</v>
      </c>
    </row>
    <row r="22" spans="1:17" ht="14.4" x14ac:dyDescent="0.3">
      <c r="A22" s="28" t="s">
        <v>85</v>
      </c>
      <c r="B22" s="26">
        <v>4.0000000000000001E-3</v>
      </c>
      <c r="C22" s="26">
        <v>4.1700000000000001E-3</v>
      </c>
      <c r="D22" s="26">
        <v>5.3099999999999996E-3</v>
      </c>
      <c r="E22" s="7">
        <v>0.9</v>
      </c>
      <c r="F22" s="17">
        <v>15.9</v>
      </c>
      <c r="G22" s="22">
        <v>71.900000000000006</v>
      </c>
      <c r="H22" s="23">
        <v>73.7</v>
      </c>
      <c r="I22" s="23">
        <f t="shared" si="1"/>
        <v>8.8456189151599445E-4</v>
      </c>
      <c r="J22" s="23">
        <f t="shared" si="2"/>
        <v>0.19416553595658073</v>
      </c>
      <c r="K22" s="32">
        <f t="shared" si="3"/>
        <v>4.5557100911760165E-3</v>
      </c>
      <c r="L22" s="23">
        <f t="shared" si="4"/>
        <v>9.2215577190542415E-4</v>
      </c>
      <c r="M22" s="23">
        <f t="shared" si="5"/>
        <v>0.19416553595658073</v>
      </c>
      <c r="N22" s="23">
        <f t="shared" si="6"/>
        <v>4.7493277700509963E-3</v>
      </c>
      <c r="O22" s="23">
        <f t="shared" si="7"/>
        <v>1.1742559109874824E-3</v>
      </c>
      <c r="P22" s="23">
        <f t="shared" si="8"/>
        <v>0.19416553595658073</v>
      </c>
      <c r="Q22" s="23">
        <f t="shared" si="9"/>
        <v>6.0477051460361602E-3</v>
      </c>
    </row>
    <row r="23" spans="1:17" ht="13.8" x14ac:dyDescent="0.3">
      <c r="A23" s="23"/>
      <c r="B23" s="23"/>
      <c r="C23" s="23"/>
      <c r="D23" s="23"/>
      <c r="E23" s="23"/>
      <c r="F23" s="23"/>
      <c r="G23" s="23"/>
      <c r="H23" s="23">
        <v>73.7</v>
      </c>
      <c r="I23" s="23"/>
      <c r="J23" s="23"/>
      <c r="K23" s="23"/>
      <c r="L23" s="23"/>
      <c r="M23" s="23"/>
      <c r="N23" s="23"/>
      <c r="O23" s="23"/>
      <c r="P23" s="23"/>
      <c r="Q23" s="23"/>
    </row>
  </sheetData>
  <phoneticPr fontId="9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Q23"/>
  <sheetViews>
    <sheetView workbookViewId="0">
      <selection activeCell="A3" sqref="A3"/>
    </sheetView>
  </sheetViews>
  <sheetFormatPr defaultRowHeight="13.2" x14ac:dyDescent="0.25"/>
  <cols>
    <col min="1" max="4" width="13.44140625" customWidth="1"/>
    <col min="5" max="5" width="21.6640625" customWidth="1"/>
    <col min="6" max="6" width="26.109375" customWidth="1"/>
    <col min="7" max="7" width="34.6640625" customWidth="1"/>
    <col min="8" max="8" width="21.5546875" customWidth="1"/>
    <col min="9" max="9" width="23.33203125" customWidth="1"/>
    <col min="10" max="10" width="17.109375" customWidth="1"/>
    <col min="11" max="11" width="29.6640625" customWidth="1"/>
    <col min="12" max="12" width="31" customWidth="1"/>
    <col min="13" max="13" width="22.5546875" customWidth="1"/>
    <col min="14" max="14" width="19.5546875" customWidth="1"/>
    <col min="15" max="15" width="26.109375" customWidth="1"/>
    <col min="16" max="16" width="18.77734375" customWidth="1"/>
    <col min="17" max="17" width="9" customWidth="1"/>
  </cols>
  <sheetData>
    <row r="1" spans="1:17" ht="14.4" x14ac:dyDescent="0.3">
      <c r="A1" s="2" t="s">
        <v>96</v>
      </c>
      <c r="B1" s="2" t="s">
        <v>99</v>
      </c>
      <c r="C1" s="2" t="s">
        <v>129</v>
      </c>
      <c r="D1" s="2" t="s">
        <v>100</v>
      </c>
      <c r="E1" s="2" t="s">
        <v>128</v>
      </c>
      <c r="F1" s="2" t="s">
        <v>97</v>
      </c>
      <c r="G1" s="2" t="s">
        <v>98</v>
      </c>
      <c r="H1" s="2" t="s">
        <v>123</v>
      </c>
      <c r="I1" s="12" t="s">
        <v>102</v>
      </c>
      <c r="J1" s="12" t="s">
        <v>103</v>
      </c>
      <c r="K1" s="12" t="s">
        <v>101</v>
      </c>
      <c r="L1" s="10" t="s">
        <v>104</v>
      </c>
      <c r="M1" s="10" t="s">
        <v>105</v>
      </c>
      <c r="N1" s="10" t="s">
        <v>119</v>
      </c>
      <c r="O1" s="11" t="s">
        <v>106</v>
      </c>
      <c r="P1" s="11" t="s">
        <v>107</v>
      </c>
      <c r="Q1" s="11" t="s">
        <v>112</v>
      </c>
    </row>
    <row r="2" spans="1:17" ht="14.4" x14ac:dyDescent="0.3">
      <c r="A2" s="17" t="s">
        <v>137</v>
      </c>
      <c r="B2" s="18">
        <v>10.36</v>
      </c>
      <c r="C2" s="19">
        <v>10.78</v>
      </c>
      <c r="D2" s="20">
        <v>9.68</v>
      </c>
      <c r="E2" s="23">
        <v>20</v>
      </c>
      <c r="F2" s="33">
        <v>9</v>
      </c>
      <c r="G2" s="22">
        <v>13.8</v>
      </c>
      <c r="H2" s="22">
        <v>15</v>
      </c>
      <c r="I2" s="23">
        <f>B2*F2/G2</f>
        <v>6.7565217391304344</v>
      </c>
      <c r="J2" s="23">
        <f>E2*F2/G2</f>
        <v>13.043478260869565</v>
      </c>
      <c r="K2" s="23">
        <f>I2/J2</f>
        <v>0.51800000000000002</v>
      </c>
      <c r="L2" s="23">
        <f t="shared" ref="L2:L22" si="0">C2*F2/G2</f>
        <v>7.0304347826086948</v>
      </c>
      <c r="M2" s="23">
        <f>E2*F2/G2</f>
        <v>13.043478260869565</v>
      </c>
      <c r="N2" s="23">
        <f>L2/M2</f>
        <v>0.53899999999999992</v>
      </c>
      <c r="O2" s="23">
        <f t="shared" ref="O2:O22" si="1">D2*F2/G2</f>
        <v>6.3130434782608695</v>
      </c>
      <c r="P2" s="23">
        <f>E2*F2/G2</f>
        <v>13.043478260869565</v>
      </c>
      <c r="Q2" s="23">
        <f>O2/P2</f>
        <v>0.48400000000000004</v>
      </c>
    </row>
    <row r="3" spans="1:17" ht="14.4" x14ac:dyDescent="0.3">
      <c r="A3" s="17" t="s">
        <v>125</v>
      </c>
      <c r="B3" s="18">
        <v>10.36</v>
      </c>
      <c r="C3" s="19">
        <v>10.78</v>
      </c>
      <c r="D3" s="20">
        <v>9.68</v>
      </c>
      <c r="E3" s="23">
        <v>5</v>
      </c>
      <c r="F3" s="33">
        <v>9</v>
      </c>
      <c r="G3" s="22">
        <v>13.8</v>
      </c>
      <c r="H3" s="22">
        <v>15</v>
      </c>
      <c r="I3" s="23">
        <f>B3*F3/G3</f>
        <v>6.7565217391304344</v>
      </c>
      <c r="J3" s="23">
        <f>E3*F3/H3</f>
        <v>3</v>
      </c>
      <c r="K3" s="23">
        <f>I3/J3</f>
        <v>2.2521739130434781</v>
      </c>
      <c r="L3" s="23">
        <f t="shared" si="0"/>
        <v>7.0304347826086948</v>
      </c>
      <c r="M3" s="23">
        <f>E3*F3/H3</f>
        <v>3</v>
      </c>
      <c r="N3" s="23">
        <f>L3/M3</f>
        <v>2.3434782608695648</v>
      </c>
      <c r="O3" s="23">
        <f t="shared" si="1"/>
        <v>6.3130434782608695</v>
      </c>
      <c r="P3" s="23">
        <f>E3*F3/H3</f>
        <v>3</v>
      </c>
      <c r="Q3" s="23">
        <f>O3/P3</f>
        <v>2.1043478260869564</v>
      </c>
    </row>
    <row r="4" spans="1:17" ht="14.4" x14ac:dyDescent="0.3">
      <c r="A4" s="24" t="s">
        <v>88</v>
      </c>
      <c r="B4" s="25">
        <v>6.0000000000000001E-3</v>
      </c>
      <c r="C4" s="26">
        <v>7.1900000000000002E-3</v>
      </c>
      <c r="D4" s="26">
        <v>6.5700000000000003E-3</v>
      </c>
      <c r="E4" s="34">
        <v>0.2</v>
      </c>
      <c r="F4" s="33">
        <v>9</v>
      </c>
      <c r="G4" s="22">
        <v>13.8</v>
      </c>
      <c r="H4" s="22">
        <v>15</v>
      </c>
      <c r="I4" s="23">
        <f>B4*F4/G4</f>
        <v>3.913043478260869E-3</v>
      </c>
      <c r="J4" s="23">
        <f t="shared" ref="J4:J22" si="2">E4*F4/H4</f>
        <v>0.12000000000000001</v>
      </c>
      <c r="K4" s="23">
        <f>I4/J4</f>
        <v>3.2608695652173905E-2</v>
      </c>
      <c r="L4" s="35">
        <f t="shared" si="0"/>
        <v>4.6891304347826089E-3</v>
      </c>
      <c r="M4" s="23">
        <f t="shared" ref="M4:M22" si="3">E4*F4/G4</f>
        <v>0.13043478260869565</v>
      </c>
      <c r="N4" s="36">
        <f>L4/M4</f>
        <v>3.5950000000000003E-2</v>
      </c>
      <c r="O4" s="23">
        <f t="shared" si="1"/>
        <v>4.284782608695652E-3</v>
      </c>
      <c r="P4" s="23">
        <f t="shared" ref="P4:P22" si="4">E4*F4/G4</f>
        <v>0.13043478260869565</v>
      </c>
      <c r="Q4" s="36">
        <f>O4/P4</f>
        <v>3.2849999999999997E-2</v>
      </c>
    </row>
    <row r="5" spans="1:17" ht="14.4" x14ac:dyDescent="0.3">
      <c r="A5" s="24" t="s">
        <v>90</v>
      </c>
      <c r="B5" s="25">
        <v>1.2999999999999999E-2</v>
      </c>
      <c r="C5" s="26">
        <v>1.376E-2</v>
      </c>
      <c r="D5" s="26">
        <v>1.341E-2</v>
      </c>
      <c r="E5" s="34">
        <v>0.5</v>
      </c>
      <c r="F5" s="33">
        <v>9</v>
      </c>
      <c r="G5" s="22">
        <v>13.8</v>
      </c>
      <c r="H5" s="22">
        <v>15</v>
      </c>
      <c r="I5" s="23">
        <f t="shared" ref="I5:I22" si="5">B5*F5/G5</f>
        <v>8.4782608695652163E-3</v>
      </c>
      <c r="J5" s="23">
        <f t="shared" si="2"/>
        <v>0.3</v>
      </c>
      <c r="K5" s="23">
        <f t="shared" ref="K5:K22" si="6">I5/J5</f>
        <v>2.8260869565217388E-2</v>
      </c>
      <c r="L5" s="35">
        <f t="shared" si="0"/>
        <v>8.9739130434782592E-3</v>
      </c>
      <c r="M5" s="23">
        <f t="shared" si="3"/>
        <v>0.32608695652173914</v>
      </c>
      <c r="N5" s="36">
        <f t="shared" ref="N5:N22" si="7">L5/M5</f>
        <v>2.7519999999999996E-2</v>
      </c>
      <c r="O5" s="23">
        <f t="shared" si="1"/>
        <v>8.7456521739130433E-3</v>
      </c>
      <c r="P5" s="23">
        <f t="shared" si="4"/>
        <v>0.32608695652173914</v>
      </c>
      <c r="Q5" s="36">
        <f t="shared" ref="Q5:Q22" si="8">O5/P5</f>
        <v>2.682E-2</v>
      </c>
    </row>
    <row r="6" spans="1:17" ht="14.4" x14ac:dyDescent="0.3">
      <c r="A6" s="24" t="s">
        <v>86</v>
      </c>
      <c r="B6" s="25">
        <v>5.0000000000000001E-3</v>
      </c>
      <c r="C6" s="26">
        <v>4.7200000000000002E-3</v>
      </c>
      <c r="D6" s="26">
        <v>5.8300000000000001E-3</v>
      </c>
      <c r="E6" s="37">
        <v>5</v>
      </c>
      <c r="F6" s="33">
        <v>9</v>
      </c>
      <c r="G6" s="22">
        <v>13.8</v>
      </c>
      <c r="H6" s="22">
        <v>15</v>
      </c>
      <c r="I6" s="23">
        <f t="shared" si="5"/>
        <v>3.2608695652173911E-3</v>
      </c>
      <c r="J6" s="23">
        <f t="shared" si="2"/>
        <v>3</v>
      </c>
      <c r="K6" s="23">
        <f t="shared" si="6"/>
        <v>1.0869565217391304E-3</v>
      </c>
      <c r="L6" s="35">
        <f t="shared" si="0"/>
        <v>3.0782608695652173E-3</v>
      </c>
      <c r="M6" s="23">
        <f t="shared" si="3"/>
        <v>3.2608695652173911</v>
      </c>
      <c r="N6" s="36">
        <f t="shared" si="7"/>
        <v>9.4400000000000007E-4</v>
      </c>
      <c r="O6" s="23">
        <f t="shared" si="1"/>
        <v>3.8021739130434783E-3</v>
      </c>
      <c r="P6" s="23">
        <f t="shared" si="4"/>
        <v>3.2608695652173911</v>
      </c>
      <c r="Q6" s="36">
        <f t="shared" si="8"/>
        <v>1.1660000000000002E-3</v>
      </c>
    </row>
    <row r="7" spans="1:17" ht="14.4" x14ac:dyDescent="0.3">
      <c r="A7" s="24" t="s">
        <v>78</v>
      </c>
      <c r="B7" s="25">
        <v>0.107</v>
      </c>
      <c r="C7" s="26">
        <v>0.13059000000000001</v>
      </c>
      <c r="D7" s="26">
        <v>0.12196</v>
      </c>
      <c r="E7" s="37"/>
      <c r="F7" s="33">
        <v>9</v>
      </c>
      <c r="G7" s="22">
        <v>13.8</v>
      </c>
      <c r="H7" s="22">
        <v>15</v>
      </c>
      <c r="I7" s="23">
        <f t="shared" si="5"/>
        <v>6.9782608695652171E-2</v>
      </c>
      <c r="J7" s="23">
        <f t="shared" si="2"/>
        <v>0</v>
      </c>
      <c r="K7" s="23" t="e">
        <f t="shared" si="6"/>
        <v>#DIV/0!</v>
      </c>
      <c r="L7" s="35">
        <f t="shared" si="0"/>
        <v>8.5167391304347834E-2</v>
      </c>
      <c r="M7" s="23">
        <f t="shared" si="3"/>
        <v>0</v>
      </c>
      <c r="N7" s="36" t="e">
        <f t="shared" si="7"/>
        <v>#DIV/0!</v>
      </c>
      <c r="O7" s="23">
        <f t="shared" si="1"/>
        <v>7.9539130434782598E-2</v>
      </c>
      <c r="P7" s="23">
        <f t="shared" si="4"/>
        <v>0</v>
      </c>
      <c r="Q7" s="36" t="e">
        <f t="shared" si="8"/>
        <v>#DIV/0!</v>
      </c>
    </row>
    <row r="8" spans="1:17" ht="14.4" x14ac:dyDescent="0.3">
      <c r="A8" s="24" t="s">
        <v>76</v>
      </c>
      <c r="B8" s="25">
        <v>6.0000000000000001E-3</v>
      </c>
      <c r="C8" s="26">
        <v>7.6600000000000001E-3</v>
      </c>
      <c r="D8" s="26">
        <v>6.9100000000000003E-3</v>
      </c>
      <c r="E8" s="34">
        <v>0.15</v>
      </c>
      <c r="F8" s="33">
        <v>9</v>
      </c>
      <c r="G8" s="22">
        <v>13.8</v>
      </c>
      <c r="H8" s="22">
        <v>15</v>
      </c>
      <c r="I8" s="23">
        <f t="shared" si="5"/>
        <v>3.913043478260869E-3</v>
      </c>
      <c r="J8" s="23">
        <f t="shared" si="2"/>
        <v>0.09</v>
      </c>
      <c r="K8" s="23">
        <f t="shared" si="6"/>
        <v>4.3478260869565216E-2</v>
      </c>
      <c r="L8" s="35">
        <f t="shared" si="0"/>
        <v>4.9956521739130434E-3</v>
      </c>
      <c r="M8" s="23">
        <f t="shared" si="3"/>
        <v>9.7826086956521729E-2</v>
      </c>
      <c r="N8" s="36">
        <f t="shared" si="7"/>
        <v>5.106666666666667E-2</v>
      </c>
      <c r="O8" s="23">
        <f t="shared" si="1"/>
        <v>4.5065217391304351E-3</v>
      </c>
      <c r="P8" s="23">
        <f t="shared" si="4"/>
        <v>9.7826086956521729E-2</v>
      </c>
      <c r="Q8" s="36">
        <f t="shared" si="8"/>
        <v>4.6066666666666672E-2</v>
      </c>
    </row>
    <row r="9" spans="1:17" ht="14.4" x14ac:dyDescent="0.3">
      <c r="A9" s="24" t="s">
        <v>84</v>
      </c>
      <c r="B9" s="25">
        <v>2E-3</v>
      </c>
      <c r="C9" s="26">
        <v>2.6800000000000001E-3</v>
      </c>
      <c r="D9" s="26">
        <v>2.5300000000000001E-3</v>
      </c>
      <c r="E9" s="37">
        <v>0.14000000000000001</v>
      </c>
      <c r="F9" s="33">
        <v>9</v>
      </c>
      <c r="G9" s="22">
        <v>13.8</v>
      </c>
      <c r="H9" s="22">
        <v>15</v>
      </c>
      <c r="I9" s="23">
        <f t="shared" si="5"/>
        <v>1.3043478260869566E-3</v>
      </c>
      <c r="J9" s="23">
        <f t="shared" si="2"/>
        <v>8.4000000000000019E-2</v>
      </c>
      <c r="K9" s="23">
        <f t="shared" si="6"/>
        <v>1.5527950310559004E-2</v>
      </c>
      <c r="L9" s="35">
        <f t="shared" si="0"/>
        <v>1.7478260869565219E-3</v>
      </c>
      <c r="M9" s="23">
        <f t="shared" si="3"/>
        <v>9.1304347826086971E-2</v>
      </c>
      <c r="N9" s="36">
        <f t="shared" si="7"/>
        <v>1.9142857142857142E-2</v>
      </c>
      <c r="O9" s="23">
        <f t="shared" si="1"/>
        <v>1.65E-3</v>
      </c>
      <c r="P9" s="23">
        <f t="shared" si="4"/>
        <v>9.1304347826086971E-2</v>
      </c>
      <c r="Q9" s="36">
        <f t="shared" si="8"/>
        <v>1.8071428571428568E-2</v>
      </c>
    </row>
    <row r="10" spans="1:17" ht="14.4" x14ac:dyDescent="0.3">
      <c r="A10" s="24" t="s">
        <v>82</v>
      </c>
      <c r="B10" s="25">
        <v>0.24299999999999999</v>
      </c>
      <c r="C10" s="26">
        <v>0.25750000000000001</v>
      </c>
      <c r="D10" s="26">
        <v>0.26262999999999997</v>
      </c>
      <c r="E10" s="38"/>
      <c r="F10" s="33">
        <v>9</v>
      </c>
      <c r="G10" s="22">
        <v>13.8</v>
      </c>
      <c r="H10" s="22">
        <v>15</v>
      </c>
      <c r="I10" s="23">
        <f t="shared" si="5"/>
        <v>0.15847826086956521</v>
      </c>
      <c r="J10" s="23">
        <f t="shared" si="2"/>
        <v>0</v>
      </c>
      <c r="K10" s="23" t="e">
        <f t="shared" si="6"/>
        <v>#DIV/0!</v>
      </c>
      <c r="L10" s="35">
        <f t="shared" si="0"/>
        <v>0.16793478260869563</v>
      </c>
      <c r="M10" s="23">
        <f t="shared" si="3"/>
        <v>0</v>
      </c>
      <c r="N10" s="36" t="e">
        <f t="shared" si="7"/>
        <v>#DIV/0!</v>
      </c>
      <c r="O10" s="23">
        <f t="shared" si="1"/>
        <v>0.17128043478260868</v>
      </c>
      <c r="P10" s="23">
        <f t="shared" si="4"/>
        <v>0</v>
      </c>
      <c r="Q10" s="36" t="e">
        <f t="shared" si="8"/>
        <v>#DIV/0!</v>
      </c>
    </row>
    <row r="11" spans="1:17" ht="14.4" x14ac:dyDescent="0.3">
      <c r="A11" s="24" t="s">
        <v>77</v>
      </c>
      <c r="B11" s="25">
        <v>8.4000000000000005E-2</v>
      </c>
      <c r="C11" s="26">
        <v>0.10575</v>
      </c>
      <c r="D11" s="26">
        <v>9.5670000000000005E-2</v>
      </c>
      <c r="E11" s="37">
        <v>0.83</v>
      </c>
      <c r="F11" s="33">
        <v>9</v>
      </c>
      <c r="G11" s="22">
        <v>13.8</v>
      </c>
      <c r="H11" s="22">
        <v>15</v>
      </c>
      <c r="I11" s="23">
        <f t="shared" si="5"/>
        <v>5.4782608695652171E-2</v>
      </c>
      <c r="J11" s="23">
        <f t="shared" si="2"/>
        <v>0.498</v>
      </c>
      <c r="K11" s="23">
        <f t="shared" si="6"/>
        <v>0.11000523834468308</v>
      </c>
      <c r="L11" s="35">
        <f t="shared" si="0"/>
        <v>6.8967391304347828E-2</v>
      </c>
      <c r="M11" s="23">
        <f t="shared" si="3"/>
        <v>0.54130434782608694</v>
      </c>
      <c r="N11" s="36">
        <f t="shared" si="7"/>
        <v>0.12740963855421689</v>
      </c>
      <c r="O11" s="23">
        <f t="shared" si="1"/>
        <v>6.2393478260869564E-2</v>
      </c>
      <c r="P11" s="23">
        <f t="shared" si="4"/>
        <v>0.54130434782608694</v>
      </c>
      <c r="Q11" s="36">
        <f t="shared" si="8"/>
        <v>0.11526506024096386</v>
      </c>
    </row>
    <row r="12" spans="1:17" ht="14.4" x14ac:dyDescent="0.3">
      <c r="A12" s="24" t="s">
        <v>81</v>
      </c>
      <c r="B12" s="25">
        <v>6.0000000000000001E-3</v>
      </c>
      <c r="C12" s="26">
        <v>5.2300000000000003E-3</v>
      </c>
      <c r="D12" s="26">
        <v>6.79E-3</v>
      </c>
      <c r="E12" s="37">
        <v>0.05</v>
      </c>
      <c r="F12" s="33">
        <v>9</v>
      </c>
      <c r="G12" s="22">
        <v>13.8</v>
      </c>
      <c r="H12" s="22">
        <v>15</v>
      </c>
      <c r="I12" s="23">
        <f t="shared" si="5"/>
        <v>3.913043478260869E-3</v>
      </c>
      <c r="J12" s="23">
        <f t="shared" si="2"/>
        <v>3.0000000000000002E-2</v>
      </c>
      <c r="K12" s="23">
        <f t="shared" si="6"/>
        <v>0.13043478260869562</v>
      </c>
      <c r="L12" s="35">
        <f t="shared" si="0"/>
        <v>3.4108695652173911E-3</v>
      </c>
      <c r="M12" s="23">
        <f t="shared" si="3"/>
        <v>3.2608695652173912E-2</v>
      </c>
      <c r="N12" s="36">
        <f t="shared" si="7"/>
        <v>0.1046</v>
      </c>
      <c r="O12" s="23">
        <f t="shared" si="1"/>
        <v>4.4282608695652174E-3</v>
      </c>
      <c r="P12" s="23">
        <f t="shared" si="4"/>
        <v>3.2608695652173912E-2</v>
      </c>
      <c r="Q12" s="36">
        <f t="shared" si="8"/>
        <v>0.1358</v>
      </c>
    </row>
    <row r="13" spans="1:17" ht="14.4" x14ac:dyDescent="0.3">
      <c r="A13" s="24" t="s">
        <v>83</v>
      </c>
      <c r="B13" s="25">
        <v>5.0000000000000001E-3</v>
      </c>
      <c r="C13" s="26">
        <v>4.6699999999999997E-3</v>
      </c>
      <c r="D13" s="26">
        <v>4.5599999999999998E-3</v>
      </c>
      <c r="E13" s="37">
        <v>1.4E-2</v>
      </c>
      <c r="F13" s="33">
        <v>9</v>
      </c>
      <c r="G13" s="22">
        <v>13.8</v>
      </c>
      <c r="H13" s="22">
        <v>15</v>
      </c>
      <c r="I13" s="23">
        <f t="shared" si="5"/>
        <v>3.2608695652173911E-3</v>
      </c>
      <c r="J13" s="23">
        <f t="shared" si="2"/>
        <v>8.3999999999999995E-3</v>
      </c>
      <c r="K13" s="23">
        <f t="shared" si="6"/>
        <v>0.38819875776397517</v>
      </c>
      <c r="L13" s="35">
        <f t="shared" si="0"/>
        <v>3.0456521739130431E-3</v>
      </c>
      <c r="M13" s="23">
        <f t="shared" si="3"/>
        <v>9.1304347826086946E-3</v>
      </c>
      <c r="N13" s="36">
        <f t="shared" si="7"/>
        <v>0.33357142857142857</v>
      </c>
      <c r="O13" s="23">
        <f t="shared" si="1"/>
        <v>2.9739130434782608E-3</v>
      </c>
      <c r="P13" s="23">
        <f t="shared" si="4"/>
        <v>9.1304347826086946E-3</v>
      </c>
      <c r="Q13" s="36">
        <f t="shared" si="8"/>
        <v>0.32571428571428573</v>
      </c>
    </row>
    <row r="14" spans="1:17" ht="14.4" x14ac:dyDescent="0.3">
      <c r="A14" s="24" t="s">
        <v>74</v>
      </c>
      <c r="B14" s="25">
        <v>0.01</v>
      </c>
      <c r="C14" s="26">
        <v>1.1900000000000001E-2</v>
      </c>
      <c r="D14" s="26">
        <v>1.069E-2</v>
      </c>
      <c r="E14" s="37"/>
      <c r="F14" s="33">
        <v>9</v>
      </c>
      <c r="G14" s="22">
        <v>13.8</v>
      </c>
      <c r="H14" s="22">
        <v>15</v>
      </c>
      <c r="I14" s="23">
        <f t="shared" si="5"/>
        <v>6.5217391304347823E-3</v>
      </c>
      <c r="J14" s="23">
        <f t="shared" si="2"/>
        <v>0</v>
      </c>
      <c r="K14" s="23" t="e">
        <f t="shared" si="6"/>
        <v>#DIV/0!</v>
      </c>
      <c r="L14" s="35">
        <f t="shared" si="0"/>
        <v>7.7608695652173912E-3</v>
      </c>
      <c r="M14" s="23">
        <f t="shared" si="3"/>
        <v>0</v>
      </c>
      <c r="N14" s="36" t="e">
        <f t="shared" si="7"/>
        <v>#DIV/0!</v>
      </c>
      <c r="O14" s="23">
        <f t="shared" si="1"/>
        <v>6.9717391304347821E-3</v>
      </c>
      <c r="P14" s="23">
        <f t="shared" si="4"/>
        <v>0</v>
      </c>
      <c r="Q14" s="36" t="e">
        <f t="shared" si="8"/>
        <v>#DIV/0!</v>
      </c>
    </row>
    <row r="15" spans="1:17" ht="14.4" x14ac:dyDescent="0.3">
      <c r="A15" s="24" t="s">
        <v>75</v>
      </c>
      <c r="B15" s="25">
        <v>0.158</v>
      </c>
      <c r="C15" s="26">
        <v>9.6920000000000006E-2</v>
      </c>
      <c r="D15" s="26">
        <v>0.18923999999999999</v>
      </c>
      <c r="E15" s="37">
        <v>1</v>
      </c>
      <c r="F15" s="33">
        <v>9</v>
      </c>
      <c r="G15" s="22">
        <v>13.8</v>
      </c>
      <c r="H15" s="22">
        <v>15</v>
      </c>
      <c r="I15" s="23">
        <f t="shared" si="5"/>
        <v>0.10304347826086956</v>
      </c>
      <c r="J15" s="23">
        <f t="shared" si="2"/>
        <v>0.6</v>
      </c>
      <c r="K15" s="23">
        <f t="shared" si="6"/>
        <v>0.17173913043478259</v>
      </c>
      <c r="L15" s="35">
        <f t="shared" si="0"/>
        <v>6.3208695652173907E-2</v>
      </c>
      <c r="M15" s="23">
        <f t="shared" si="3"/>
        <v>0.65217391304347827</v>
      </c>
      <c r="N15" s="36">
        <f t="shared" si="7"/>
        <v>9.6919999999999992E-2</v>
      </c>
      <c r="O15" s="23">
        <f t="shared" si="1"/>
        <v>0.12341739130434783</v>
      </c>
      <c r="P15" s="23">
        <f t="shared" si="4"/>
        <v>0.65217391304347827</v>
      </c>
      <c r="Q15" s="36">
        <f t="shared" si="8"/>
        <v>0.18923999999999999</v>
      </c>
    </row>
    <row r="16" spans="1:17" ht="14.4" x14ac:dyDescent="0.3">
      <c r="A16" s="24" t="s">
        <v>89</v>
      </c>
      <c r="B16" s="25">
        <v>1.7000000000000001E-2</v>
      </c>
      <c r="C16" s="26">
        <v>1.8599999999999998E-2</v>
      </c>
      <c r="D16" s="26">
        <v>1.468E-2</v>
      </c>
      <c r="E16" s="37">
        <v>0.3</v>
      </c>
      <c r="F16" s="33">
        <v>9</v>
      </c>
      <c r="G16" s="22">
        <v>13.8</v>
      </c>
      <c r="H16" s="22">
        <v>15</v>
      </c>
      <c r="I16" s="23">
        <f t="shared" si="5"/>
        <v>1.1086956521739131E-2</v>
      </c>
      <c r="J16" s="23">
        <f t="shared" si="2"/>
        <v>0.18</v>
      </c>
      <c r="K16" s="23">
        <f t="shared" si="6"/>
        <v>6.1594202898550734E-2</v>
      </c>
      <c r="L16" s="35">
        <f t="shared" si="0"/>
        <v>1.2130434782608694E-2</v>
      </c>
      <c r="M16" s="23">
        <f t="shared" si="3"/>
        <v>0.19565217391304346</v>
      </c>
      <c r="N16" s="36">
        <f t="shared" si="7"/>
        <v>6.2E-2</v>
      </c>
      <c r="O16" s="23">
        <f t="shared" si="1"/>
        <v>9.5739130434782608E-3</v>
      </c>
      <c r="P16" s="23">
        <f t="shared" si="4"/>
        <v>0.19565217391304346</v>
      </c>
      <c r="Q16" s="36">
        <f t="shared" si="8"/>
        <v>4.8933333333333336E-2</v>
      </c>
    </row>
    <row r="17" spans="1:17" ht="14.4" x14ac:dyDescent="0.3">
      <c r="A17" s="24" t="s">
        <v>92</v>
      </c>
      <c r="B17" s="25">
        <v>0.222</v>
      </c>
      <c r="C17" s="26">
        <v>0.27110000000000001</v>
      </c>
      <c r="D17" s="26">
        <v>0.26293</v>
      </c>
      <c r="E17" s="37">
        <v>3</v>
      </c>
      <c r="F17" s="33">
        <v>9</v>
      </c>
      <c r="G17" s="22">
        <v>13.8</v>
      </c>
      <c r="H17" s="22">
        <v>15</v>
      </c>
      <c r="I17" s="23">
        <f t="shared" si="5"/>
        <v>0.14478260869565215</v>
      </c>
      <c r="J17" s="23">
        <f t="shared" si="2"/>
        <v>1.8</v>
      </c>
      <c r="K17" s="23">
        <f t="shared" si="6"/>
        <v>8.0434782608695646E-2</v>
      </c>
      <c r="L17" s="35">
        <f t="shared" si="0"/>
        <v>0.17680434782608695</v>
      </c>
      <c r="M17" s="23">
        <f t="shared" si="3"/>
        <v>1.9565217391304346</v>
      </c>
      <c r="N17" s="36">
        <f t="shared" si="7"/>
        <v>9.0366666666666678E-2</v>
      </c>
      <c r="O17" s="23">
        <f t="shared" si="1"/>
        <v>0.17147608695652172</v>
      </c>
      <c r="P17" s="23">
        <f t="shared" si="4"/>
        <v>1.9565217391304346</v>
      </c>
      <c r="Q17" s="36">
        <f t="shared" si="8"/>
        <v>8.7643333333333337E-2</v>
      </c>
    </row>
    <row r="18" spans="1:17" ht="14.4" x14ac:dyDescent="0.3">
      <c r="A18" s="24" t="s">
        <v>87</v>
      </c>
      <c r="B18" s="25">
        <v>1E-3</v>
      </c>
      <c r="C18" s="26">
        <v>1.2899999999999999E-3</v>
      </c>
      <c r="D18" s="26">
        <v>1.5900000000000001E-3</v>
      </c>
      <c r="E18" s="37"/>
      <c r="F18" s="33">
        <v>9</v>
      </c>
      <c r="G18" s="22">
        <v>13.8</v>
      </c>
      <c r="H18" s="22">
        <v>15</v>
      </c>
      <c r="I18" s="23">
        <f t="shared" si="5"/>
        <v>6.5217391304347831E-4</v>
      </c>
      <c r="J18" s="23">
        <f t="shared" si="2"/>
        <v>0</v>
      </c>
      <c r="K18" s="23" t="e">
        <f t="shared" si="6"/>
        <v>#DIV/0!</v>
      </c>
      <c r="L18" s="35">
        <f t="shared" si="0"/>
        <v>8.413043478260868E-4</v>
      </c>
      <c r="M18" s="23">
        <f t="shared" si="3"/>
        <v>0</v>
      </c>
      <c r="N18" s="36" t="e">
        <f t="shared" si="7"/>
        <v>#DIV/0!</v>
      </c>
      <c r="O18" s="23">
        <f t="shared" si="1"/>
        <v>1.0369565217391303E-3</v>
      </c>
      <c r="P18" s="23">
        <f t="shared" si="4"/>
        <v>0</v>
      </c>
      <c r="Q18" s="36" t="e">
        <f t="shared" si="8"/>
        <v>#DIV/0!</v>
      </c>
    </row>
    <row r="19" spans="1:17" ht="14.4" x14ac:dyDescent="0.3">
      <c r="A19" s="24" t="s">
        <v>79</v>
      </c>
      <c r="B19" s="25">
        <v>1.2999999999999999E-2</v>
      </c>
      <c r="C19" s="26">
        <v>1.6449999999999999E-2</v>
      </c>
      <c r="D19" s="26">
        <v>1.5520000000000001E-2</v>
      </c>
      <c r="E19" s="37">
        <v>0.1</v>
      </c>
      <c r="F19" s="33">
        <v>9</v>
      </c>
      <c r="G19" s="22">
        <v>13.8</v>
      </c>
      <c r="H19" s="22">
        <v>15</v>
      </c>
      <c r="I19" s="23">
        <f t="shared" si="5"/>
        <v>8.4782608695652163E-3</v>
      </c>
      <c r="J19" s="23">
        <f t="shared" si="2"/>
        <v>6.0000000000000005E-2</v>
      </c>
      <c r="K19" s="23">
        <f t="shared" si="6"/>
        <v>0.14130434782608692</v>
      </c>
      <c r="L19" s="35">
        <f t="shared" si="0"/>
        <v>1.0728260869565217E-2</v>
      </c>
      <c r="M19" s="23">
        <f t="shared" si="3"/>
        <v>6.5217391304347824E-2</v>
      </c>
      <c r="N19" s="36">
        <f t="shared" si="7"/>
        <v>0.16449999999999998</v>
      </c>
      <c r="O19" s="23">
        <f t="shared" si="1"/>
        <v>1.0121739130434782E-2</v>
      </c>
      <c r="P19" s="23">
        <f t="shared" si="4"/>
        <v>6.5217391304347824E-2</v>
      </c>
      <c r="Q19" s="36">
        <f t="shared" si="8"/>
        <v>0.1552</v>
      </c>
    </row>
    <row r="20" spans="1:17" ht="14.4" x14ac:dyDescent="0.3">
      <c r="A20" s="24" t="s">
        <v>91</v>
      </c>
      <c r="B20" s="25">
        <v>3.0000000000000001E-3</v>
      </c>
      <c r="C20" s="26">
        <v>2.5600000000000002E-3</v>
      </c>
      <c r="D20" s="26">
        <v>2.6800000000000001E-3</v>
      </c>
      <c r="E20" s="37">
        <v>0.04</v>
      </c>
      <c r="F20" s="33">
        <v>9</v>
      </c>
      <c r="G20" s="22">
        <v>13.8</v>
      </c>
      <c r="H20" s="22">
        <v>15</v>
      </c>
      <c r="I20" s="23">
        <f t="shared" si="5"/>
        <v>1.9565217391304345E-3</v>
      </c>
      <c r="J20" s="23">
        <f t="shared" si="2"/>
        <v>2.4E-2</v>
      </c>
      <c r="K20" s="23">
        <f t="shared" si="6"/>
        <v>8.152173913043477E-2</v>
      </c>
      <c r="L20" s="35">
        <f t="shared" si="0"/>
        <v>1.6695652173913044E-3</v>
      </c>
      <c r="M20" s="23">
        <f t="shared" si="3"/>
        <v>2.6086956521739129E-2</v>
      </c>
      <c r="N20" s="36">
        <f t="shared" si="7"/>
        <v>6.4000000000000001E-2</v>
      </c>
      <c r="O20" s="23">
        <f t="shared" si="1"/>
        <v>1.7478260869565219E-3</v>
      </c>
      <c r="P20" s="23">
        <f t="shared" si="4"/>
        <v>2.6086956521739129E-2</v>
      </c>
      <c r="Q20" s="36">
        <f t="shared" si="8"/>
        <v>6.7000000000000004E-2</v>
      </c>
    </row>
    <row r="21" spans="1:17" ht="14.4" x14ac:dyDescent="0.3">
      <c r="A21" s="28" t="s">
        <v>80</v>
      </c>
      <c r="B21" s="25">
        <v>3.4000000000000002E-2</v>
      </c>
      <c r="C21" s="26">
        <v>4.2840000000000003E-2</v>
      </c>
      <c r="D21" s="26">
        <v>3.0169999999999999E-2</v>
      </c>
      <c r="E21" s="37">
        <v>0.1</v>
      </c>
      <c r="F21" s="33">
        <v>9</v>
      </c>
      <c r="G21" s="22">
        <v>13.8</v>
      </c>
      <c r="H21" s="22">
        <v>15</v>
      </c>
      <c r="I21" s="23">
        <f t="shared" si="5"/>
        <v>2.2173913043478263E-2</v>
      </c>
      <c r="J21" s="23">
        <f t="shared" si="2"/>
        <v>6.0000000000000005E-2</v>
      </c>
      <c r="K21" s="23">
        <f t="shared" si="6"/>
        <v>0.36956521739130432</v>
      </c>
      <c r="L21" s="35">
        <f t="shared" si="0"/>
        <v>2.7939130434782609E-2</v>
      </c>
      <c r="M21" s="23">
        <f t="shared" si="3"/>
        <v>6.5217391304347824E-2</v>
      </c>
      <c r="N21" s="36">
        <f t="shared" si="7"/>
        <v>0.4284</v>
      </c>
      <c r="O21" s="23">
        <f t="shared" si="1"/>
        <v>1.9676086956521739E-2</v>
      </c>
      <c r="P21" s="23">
        <f t="shared" si="4"/>
        <v>6.5217391304347824E-2</v>
      </c>
      <c r="Q21" s="36">
        <f t="shared" si="8"/>
        <v>0.30170000000000002</v>
      </c>
    </row>
    <row r="22" spans="1:17" ht="14.4" x14ac:dyDescent="0.3">
      <c r="A22" s="28" t="s">
        <v>85</v>
      </c>
      <c r="B22" s="25">
        <v>4.0000000000000001E-3</v>
      </c>
      <c r="C22" s="26">
        <v>4.1700000000000001E-3</v>
      </c>
      <c r="D22" s="26">
        <v>5.3099999999999996E-3</v>
      </c>
      <c r="E22" s="37">
        <v>0.9</v>
      </c>
      <c r="F22" s="33">
        <v>9</v>
      </c>
      <c r="G22" s="22">
        <v>13.8</v>
      </c>
      <c r="H22" s="22">
        <v>15</v>
      </c>
      <c r="I22" s="23">
        <f t="shared" si="5"/>
        <v>2.6086956521739132E-3</v>
      </c>
      <c r="J22" s="23">
        <f t="shared" si="2"/>
        <v>0.53999999999999992</v>
      </c>
      <c r="K22" s="23">
        <f t="shared" si="6"/>
        <v>4.8309178743961359E-3</v>
      </c>
      <c r="L22" s="35">
        <f t="shared" si="0"/>
        <v>2.7195652173913044E-3</v>
      </c>
      <c r="M22" s="23">
        <f t="shared" si="3"/>
        <v>0.58695652173913038</v>
      </c>
      <c r="N22" s="36">
        <f t="shared" si="7"/>
        <v>4.6333333333333339E-3</v>
      </c>
      <c r="O22" s="23">
        <f t="shared" si="1"/>
        <v>3.4630434782608691E-3</v>
      </c>
      <c r="P22" s="23">
        <f t="shared" si="4"/>
        <v>0.58695652173913038</v>
      </c>
      <c r="Q22" s="36">
        <f t="shared" si="8"/>
        <v>5.8999999999999999E-3</v>
      </c>
    </row>
    <row r="23" spans="1:17" x14ac:dyDescent="0.25">
      <c r="B23" s="8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Q22"/>
  <sheetViews>
    <sheetView workbookViewId="0">
      <selection activeCell="K3" sqref="K3"/>
    </sheetView>
  </sheetViews>
  <sheetFormatPr defaultRowHeight="13.2" x14ac:dyDescent="0.25"/>
  <cols>
    <col min="1" max="4" width="21.6640625" customWidth="1"/>
    <col min="5" max="5" width="21" customWidth="1"/>
    <col min="6" max="6" width="18.109375" customWidth="1"/>
    <col min="7" max="7" width="22.44140625" customWidth="1"/>
    <col min="8" max="8" width="18.109375" customWidth="1"/>
    <col min="9" max="9" width="40.44140625" customWidth="1"/>
    <col min="10" max="10" width="43.77734375" customWidth="1"/>
    <col min="11" max="11" width="40.77734375" customWidth="1"/>
    <col min="12" max="12" width="33.6640625" customWidth="1"/>
    <col min="13" max="13" width="29.33203125" customWidth="1"/>
    <col min="14" max="14" width="23.21875" customWidth="1"/>
    <col min="15" max="15" width="26.6640625" customWidth="1"/>
    <col min="16" max="16" width="26.109375" customWidth="1"/>
    <col min="17" max="17" width="17.109375" customWidth="1"/>
  </cols>
  <sheetData>
    <row r="1" spans="1:17" ht="14.4" x14ac:dyDescent="0.3">
      <c r="A1" s="2" t="s">
        <v>96</v>
      </c>
      <c r="B1" s="2" t="s">
        <v>114</v>
      </c>
      <c r="C1" s="2" t="s">
        <v>115</v>
      </c>
      <c r="D1" s="2" t="s">
        <v>116</v>
      </c>
      <c r="E1" s="2" t="s">
        <v>128</v>
      </c>
      <c r="F1" s="2" t="s">
        <v>97</v>
      </c>
      <c r="G1" s="2" t="s">
        <v>98</v>
      </c>
      <c r="H1" s="2" t="s">
        <v>123</v>
      </c>
      <c r="I1" s="12" t="s">
        <v>117</v>
      </c>
      <c r="J1" s="12" t="s">
        <v>108</v>
      </c>
      <c r="K1" s="12" t="s">
        <v>118</v>
      </c>
      <c r="L1" s="10" t="s">
        <v>104</v>
      </c>
      <c r="M1" s="10" t="s">
        <v>110</v>
      </c>
      <c r="N1" s="10" t="s">
        <v>119</v>
      </c>
      <c r="O1" s="11" t="s">
        <v>106</v>
      </c>
      <c r="P1" s="11" t="s">
        <v>120</v>
      </c>
      <c r="Q1" s="11" t="s">
        <v>112</v>
      </c>
    </row>
    <row r="2" spans="1:17" ht="14.4" x14ac:dyDescent="0.3">
      <c r="A2" s="14" t="s">
        <v>137</v>
      </c>
      <c r="B2" s="15">
        <v>10.34</v>
      </c>
      <c r="C2" s="19">
        <v>10.78</v>
      </c>
      <c r="D2" s="20">
        <v>9.68</v>
      </c>
      <c r="E2" s="15">
        <v>20</v>
      </c>
      <c r="F2" s="3">
        <v>5.4</v>
      </c>
      <c r="G2" s="6">
        <v>7.6</v>
      </c>
      <c r="H2">
        <v>9.1</v>
      </c>
      <c r="I2">
        <f>B2*F2/G2</f>
        <v>7.3468421052631587</v>
      </c>
      <c r="J2">
        <f>E2*F2/G2</f>
        <v>14.210526315789474</v>
      </c>
      <c r="K2">
        <f>I2/J2</f>
        <v>0.51700000000000002</v>
      </c>
      <c r="L2">
        <f>C2*F2/G2</f>
        <v>7.6594736842105275</v>
      </c>
      <c r="M2">
        <f>E2*F2/G2</f>
        <v>14.210526315789474</v>
      </c>
      <c r="N2">
        <f>L2/M2</f>
        <v>0.53900000000000003</v>
      </c>
      <c r="O2">
        <f>D2*F2/G2</f>
        <v>6.8778947368421051</v>
      </c>
      <c r="P2">
        <f>E2*F2/G2</f>
        <v>14.210526315789474</v>
      </c>
      <c r="Q2">
        <f>O2/P2</f>
        <v>0.48399999999999999</v>
      </c>
    </row>
    <row r="3" spans="1:17" ht="14.4" x14ac:dyDescent="0.3">
      <c r="A3" s="14" t="s">
        <v>125</v>
      </c>
      <c r="B3" s="15">
        <v>10.34</v>
      </c>
      <c r="C3" s="19">
        <v>10.78</v>
      </c>
      <c r="D3" s="20">
        <v>9.68</v>
      </c>
      <c r="E3" s="15">
        <v>5</v>
      </c>
      <c r="F3" s="3">
        <v>5.4</v>
      </c>
      <c r="G3" s="6">
        <v>7.6</v>
      </c>
      <c r="H3">
        <v>9.1</v>
      </c>
      <c r="I3">
        <f>B3*F3/G3</f>
        <v>7.3468421052631587</v>
      </c>
      <c r="J3">
        <f>E3*F3/H3</f>
        <v>2.9670329670329672</v>
      </c>
      <c r="K3">
        <f>I3/J3</f>
        <v>2.4761578947368421</v>
      </c>
      <c r="L3">
        <f>C3*F3/G3</f>
        <v>7.6594736842105275</v>
      </c>
      <c r="M3">
        <f>E3*F3/H3</f>
        <v>2.9670329670329672</v>
      </c>
      <c r="N3">
        <f>L3/M3</f>
        <v>2.5815263157894739</v>
      </c>
      <c r="O3">
        <f>D3*F3/G3</f>
        <v>6.8778947368421051</v>
      </c>
      <c r="P3">
        <f>E3*F3/H3</f>
        <v>2.9670329670329672</v>
      </c>
      <c r="Q3">
        <f>O3/P3</f>
        <v>2.3181052631578947</v>
      </c>
    </row>
    <row r="4" spans="1:17" ht="13.8" x14ac:dyDescent="0.25">
      <c r="A4" s="4" t="s">
        <v>88</v>
      </c>
      <c r="B4" s="9">
        <v>6.0000000000000001E-3</v>
      </c>
      <c r="C4" s="9">
        <v>7.1900000000000002E-3</v>
      </c>
      <c r="D4" s="9">
        <v>6.5700000000000003E-3</v>
      </c>
      <c r="E4" s="29">
        <v>0.2</v>
      </c>
      <c r="F4" s="3">
        <v>5.4</v>
      </c>
      <c r="G4" s="6">
        <v>7.6</v>
      </c>
      <c r="H4">
        <v>9.1</v>
      </c>
      <c r="I4">
        <f>B4*F4/G4</f>
        <v>4.2631578947368428E-3</v>
      </c>
      <c r="J4">
        <f>E4*F4/H4</f>
        <v>0.11868131868131869</v>
      </c>
      <c r="K4">
        <f>I4/J4</f>
        <v>3.5921052631578951E-2</v>
      </c>
      <c r="L4">
        <f>B4*F4/G4</f>
        <v>4.2631578947368428E-3</v>
      </c>
      <c r="M4">
        <f>E4*F4/H4</f>
        <v>0.11868131868131869</v>
      </c>
      <c r="N4">
        <f>L4/M4</f>
        <v>3.5921052631578951E-2</v>
      </c>
      <c r="O4">
        <f>D4*F4/G4</f>
        <v>4.6681578947368428E-3</v>
      </c>
      <c r="P4">
        <f>E4*F4/H4</f>
        <v>0.11868131868131869</v>
      </c>
      <c r="Q4" s="31">
        <f>O4/P4</f>
        <v>3.933355263157895E-2</v>
      </c>
    </row>
    <row r="5" spans="1:17" ht="13.8" x14ac:dyDescent="0.25">
      <c r="A5" s="4" t="s">
        <v>90</v>
      </c>
      <c r="B5" s="9">
        <v>1.2999999999999999E-2</v>
      </c>
      <c r="C5" s="9">
        <v>1.376E-2</v>
      </c>
      <c r="D5" s="9">
        <v>1.341E-2</v>
      </c>
      <c r="E5" s="29">
        <v>0.5</v>
      </c>
      <c r="F5" s="3">
        <v>5.4</v>
      </c>
      <c r="G5" s="6">
        <v>7.6</v>
      </c>
      <c r="H5">
        <v>9.1</v>
      </c>
      <c r="I5">
        <f t="shared" ref="I5:I22" si="0">B5*F5/G5</f>
        <v>9.2368421052631579E-3</v>
      </c>
      <c r="J5">
        <f t="shared" ref="J5:J22" si="1">E5*F5/H5</f>
        <v>0.29670329670329676</v>
      </c>
      <c r="K5">
        <f t="shared" ref="K5:K22" si="2">I5/J5</f>
        <v>3.1131578947368416E-2</v>
      </c>
      <c r="L5">
        <f t="shared" ref="L5:L22" si="3">B5*F5/G5</f>
        <v>9.2368421052631579E-3</v>
      </c>
      <c r="M5">
        <f t="shared" ref="M5:M22" si="4">E5*F5/H5</f>
        <v>0.29670329670329676</v>
      </c>
      <c r="N5">
        <f t="shared" ref="N5:N22" si="5">L5/M5</f>
        <v>3.1131578947368416E-2</v>
      </c>
      <c r="O5">
        <f t="shared" ref="O5:O22" si="6">D5*F5/G5</f>
        <v>9.5281578947368425E-3</v>
      </c>
      <c r="P5">
        <f t="shared" ref="P5:P22" si="7">E5*F5/H5</f>
        <v>0.29670329670329676</v>
      </c>
      <c r="Q5" s="31">
        <f t="shared" ref="Q5:Q22" si="8">O5/P5</f>
        <v>3.2113421052631576E-2</v>
      </c>
    </row>
    <row r="6" spans="1:17" ht="14.4" x14ac:dyDescent="0.3">
      <c r="A6" s="4" t="s">
        <v>86</v>
      </c>
      <c r="B6" s="9">
        <v>5.0000000000000001E-3</v>
      </c>
      <c r="C6" s="9">
        <v>4.7200000000000002E-3</v>
      </c>
      <c r="D6" s="9">
        <v>5.8300000000000001E-3</v>
      </c>
      <c r="E6" s="30"/>
      <c r="F6" s="3">
        <v>5.4</v>
      </c>
      <c r="G6" s="6">
        <v>7.6</v>
      </c>
      <c r="H6">
        <v>9.1</v>
      </c>
      <c r="I6">
        <f t="shared" si="0"/>
        <v>3.5526315789473689E-3</v>
      </c>
      <c r="J6">
        <f t="shared" si="1"/>
        <v>0</v>
      </c>
      <c r="K6" t="e">
        <f t="shared" si="2"/>
        <v>#DIV/0!</v>
      </c>
      <c r="L6">
        <f t="shared" si="3"/>
        <v>3.5526315789473689E-3</v>
      </c>
      <c r="M6">
        <f t="shared" si="4"/>
        <v>0</v>
      </c>
      <c r="N6" t="e">
        <f t="shared" si="5"/>
        <v>#DIV/0!</v>
      </c>
      <c r="O6">
        <f t="shared" si="6"/>
        <v>4.1423684210526324E-3</v>
      </c>
      <c r="P6">
        <f t="shared" si="7"/>
        <v>0</v>
      </c>
      <c r="Q6" s="31" t="e">
        <f t="shared" si="8"/>
        <v>#DIV/0!</v>
      </c>
    </row>
    <row r="7" spans="1:17" ht="14.4" x14ac:dyDescent="0.3">
      <c r="A7" s="4" t="s">
        <v>78</v>
      </c>
      <c r="B7" s="9">
        <v>0.107</v>
      </c>
      <c r="C7" s="9">
        <v>0.13059000000000001</v>
      </c>
      <c r="D7" s="9">
        <v>0.12196</v>
      </c>
      <c r="E7" s="30"/>
      <c r="F7" s="3">
        <v>5.4</v>
      </c>
      <c r="G7" s="6">
        <v>7.6</v>
      </c>
      <c r="H7">
        <v>9.1</v>
      </c>
      <c r="I7">
        <f t="shared" si="0"/>
        <v>7.6026315789473692E-2</v>
      </c>
      <c r="J7">
        <f t="shared" si="1"/>
        <v>0</v>
      </c>
      <c r="K7" t="e">
        <f t="shared" si="2"/>
        <v>#DIV/0!</v>
      </c>
      <c r="L7">
        <f t="shared" si="3"/>
        <v>7.6026315789473692E-2</v>
      </c>
      <c r="M7">
        <f t="shared" si="4"/>
        <v>0</v>
      </c>
      <c r="N7" t="e">
        <f t="shared" si="5"/>
        <v>#DIV/0!</v>
      </c>
      <c r="O7">
        <f t="shared" si="6"/>
        <v>8.6655789473684228E-2</v>
      </c>
      <c r="P7">
        <f t="shared" si="7"/>
        <v>0</v>
      </c>
      <c r="Q7" s="31" t="e">
        <f t="shared" si="8"/>
        <v>#DIV/0!</v>
      </c>
    </row>
    <row r="8" spans="1:17" ht="13.8" x14ac:dyDescent="0.25">
      <c r="A8" s="4" t="s">
        <v>76</v>
      </c>
      <c r="B8" s="9">
        <v>6.0000000000000001E-3</v>
      </c>
      <c r="C8" s="9">
        <v>7.6600000000000001E-3</v>
      </c>
      <c r="D8" s="9">
        <v>6.9100000000000003E-3</v>
      </c>
      <c r="E8" s="29">
        <v>0.15</v>
      </c>
      <c r="F8" s="3">
        <v>5.4</v>
      </c>
      <c r="G8" s="6">
        <v>7.6</v>
      </c>
      <c r="H8">
        <v>9.1</v>
      </c>
      <c r="I8">
        <f t="shared" si="0"/>
        <v>4.2631578947368428E-3</v>
      </c>
      <c r="J8">
        <f t="shared" si="1"/>
        <v>8.9010989010989014E-2</v>
      </c>
      <c r="K8">
        <f t="shared" si="2"/>
        <v>4.7894736842105268E-2</v>
      </c>
      <c r="L8">
        <f t="shared" si="3"/>
        <v>4.2631578947368428E-3</v>
      </c>
      <c r="M8">
        <f t="shared" si="4"/>
        <v>8.9010989010989014E-2</v>
      </c>
      <c r="N8">
        <f t="shared" si="5"/>
        <v>4.7894736842105268E-2</v>
      </c>
      <c r="O8">
        <f t="shared" si="6"/>
        <v>4.9097368421052645E-3</v>
      </c>
      <c r="P8">
        <f t="shared" si="7"/>
        <v>8.9010989010989014E-2</v>
      </c>
      <c r="Q8" s="31">
        <f t="shared" si="8"/>
        <v>5.5158771929824574E-2</v>
      </c>
    </row>
    <row r="9" spans="1:17" ht="14.4" x14ac:dyDescent="0.3">
      <c r="A9" s="4" t="s">
        <v>84</v>
      </c>
      <c r="B9" s="9">
        <v>2E-3</v>
      </c>
      <c r="C9" s="9">
        <v>2.6800000000000001E-3</v>
      </c>
      <c r="D9" s="9">
        <v>2.5300000000000001E-3</v>
      </c>
      <c r="E9" s="30">
        <v>0.14000000000000001</v>
      </c>
      <c r="F9" s="3">
        <v>5.4</v>
      </c>
      <c r="G9" s="6">
        <v>7.6</v>
      </c>
      <c r="H9">
        <v>9.1</v>
      </c>
      <c r="I9">
        <f t="shared" si="0"/>
        <v>1.4210526315789475E-3</v>
      </c>
      <c r="J9">
        <f t="shared" si="1"/>
        <v>8.307692307692309E-2</v>
      </c>
      <c r="K9">
        <f t="shared" si="2"/>
        <v>1.7105263157894735E-2</v>
      </c>
      <c r="L9">
        <f t="shared" si="3"/>
        <v>1.4210526315789475E-3</v>
      </c>
      <c r="M9">
        <f t="shared" si="4"/>
        <v>8.307692307692309E-2</v>
      </c>
      <c r="N9">
        <f t="shared" si="5"/>
        <v>1.7105263157894735E-2</v>
      </c>
      <c r="O9">
        <f t="shared" si="6"/>
        <v>1.7976315789473688E-3</v>
      </c>
      <c r="P9">
        <f t="shared" si="7"/>
        <v>8.307692307692309E-2</v>
      </c>
      <c r="Q9" s="31">
        <f t="shared" si="8"/>
        <v>2.1638157894736845E-2</v>
      </c>
    </row>
    <row r="10" spans="1:17" ht="13.8" x14ac:dyDescent="0.25">
      <c r="A10" s="4" t="s">
        <v>82</v>
      </c>
      <c r="B10" s="9">
        <v>0.24299999999999999</v>
      </c>
      <c r="C10" s="9">
        <v>0.25750000000000001</v>
      </c>
      <c r="D10" s="9">
        <v>0.26262999999999997</v>
      </c>
      <c r="E10" s="15"/>
      <c r="F10" s="3">
        <v>5.4</v>
      </c>
      <c r="G10" s="6">
        <v>7.6</v>
      </c>
      <c r="H10">
        <v>9.1</v>
      </c>
      <c r="I10">
        <f t="shared" si="0"/>
        <v>0.17265789473684212</v>
      </c>
      <c r="J10">
        <f t="shared" si="1"/>
        <v>0</v>
      </c>
      <c r="K10" t="e">
        <f t="shared" si="2"/>
        <v>#DIV/0!</v>
      </c>
      <c r="L10">
        <f t="shared" si="3"/>
        <v>0.17265789473684212</v>
      </c>
      <c r="M10">
        <f t="shared" si="4"/>
        <v>0</v>
      </c>
      <c r="N10" t="e">
        <f t="shared" si="5"/>
        <v>#DIV/0!</v>
      </c>
      <c r="O10">
        <f t="shared" si="6"/>
        <v>0.18660552631578947</v>
      </c>
      <c r="P10">
        <f t="shared" si="7"/>
        <v>0</v>
      </c>
      <c r="Q10" s="31" t="e">
        <f t="shared" si="8"/>
        <v>#DIV/0!</v>
      </c>
    </row>
    <row r="11" spans="1:17" ht="14.4" x14ac:dyDescent="0.3">
      <c r="A11" s="4" t="s">
        <v>77</v>
      </c>
      <c r="B11" s="9">
        <v>8.4000000000000005E-2</v>
      </c>
      <c r="C11" s="9">
        <v>0.10575</v>
      </c>
      <c r="D11" s="9">
        <v>9.5670000000000005E-2</v>
      </c>
      <c r="E11" s="30">
        <v>0.83</v>
      </c>
      <c r="F11" s="3">
        <v>5.4</v>
      </c>
      <c r="G11" s="6">
        <v>7.6</v>
      </c>
      <c r="H11">
        <v>9.1</v>
      </c>
      <c r="I11">
        <f t="shared" si="0"/>
        <v>5.9684210526315798E-2</v>
      </c>
      <c r="J11">
        <f t="shared" si="1"/>
        <v>0.49252747252747259</v>
      </c>
      <c r="K11">
        <f t="shared" si="2"/>
        <v>0.12117945466074825</v>
      </c>
      <c r="L11">
        <f t="shared" si="3"/>
        <v>5.9684210526315798E-2</v>
      </c>
      <c r="M11">
        <f t="shared" si="4"/>
        <v>0.49252747252747259</v>
      </c>
      <c r="N11">
        <f t="shared" si="5"/>
        <v>0.12117945466074825</v>
      </c>
      <c r="O11">
        <f t="shared" si="6"/>
        <v>6.7976052631578951E-2</v>
      </c>
      <c r="P11">
        <f t="shared" si="7"/>
        <v>0.49252747252747259</v>
      </c>
      <c r="Q11" s="31">
        <f t="shared" si="8"/>
        <v>0.13801474318325935</v>
      </c>
    </row>
    <row r="12" spans="1:17" ht="14.4" x14ac:dyDescent="0.3">
      <c r="A12" s="4" t="s">
        <v>81</v>
      </c>
      <c r="B12" s="9">
        <v>6.0000000000000001E-3</v>
      </c>
      <c r="C12" s="9">
        <v>5.2300000000000003E-3</v>
      </c>
      <c r="D12" s="9">
        <v>6.79E-3</v>
      </c>
      <c r="E12" s="30">
        <v>0.05</v>
      </c>
      <c r="F12" s="3">
        <v>5.4</v>
      </c>
      <c r="G12" s="6">
        <v>7.6</v>
      </c>
      <c r="H12">
        <v>9.1</v>
      </c>
      <c r="I12">
        <f t="shared" si="0"/>
        <v>4.2631578947368428E-3</v>
      </c>
      <c r="J12">
        <f t="shared" si="1"/>
        <v>2.9670329670329672E-2</v>
      </c>
      <c r="K12">
        <f t="shared" si="2"/>
        <v>0.1436842105263158</v>
      </c>
      <c r="L12">
        <f t="shared" si="3"/>
        <v>4.2631578947368428E-3</v>
      </c>
      <c r="M12">
        <f t="shared" si="4"/>
        <v>2.9670329670329672E-2</v>
      </c>
      <c r="N12">
        <f t="shared" si="5"/>
        <v>0.1436842105263158</v>
      </c>
      <c r="O12">
        <f t="shared" si="6"/>
        <v>4.8244736842105269E-3</v>
      </c>
      <c r="P12">
        <f t="shared" si="7"/>
        <v>2.9670329670329672E-2</v>
      </c>
      <c r="Q12" s="31">
        <f t="shared" si="8"/>
        <v>0.16260263157894739</v>
      </c>
    </row>
    <row r="13" spans="1:17" ht="14.4" x14ac:dyDescent="0.3">
      <c r="A13" s="4" t="s">
        <v>83</v>
      </c>
      <c r="B13" s="9">
        <v>5.0000000000000001E-3</v>
      </c>
      <c r="C13" s="9">
        <v>4.6699999999999997E-3</v>
      </c>
      <c r="D13" s="9">
        <v>4.5599999999999998E-3</v>
      </c>
      <c r="E13" s="30">
        <v>1.4E-2</v>
      </c>
      <c r="F13" s="3">
        <v>5.4</v>
      </c>
      <c r="G13" s="6">
        <v>7.6</v>
      </c>
      <c r="H13">
        <v>9.1</v>
      </c>
      <c r="I13">
        <f t="shared" si="0"/>
        <v>3.5526315789473689E-3</v>
      </c>
      <c r="J13">
        <f t="shared" si="1"/>
        <v>8.3076923076923076E-3</v>
      </c>
      <c r="K13">
        <f t="shared" si="2"/>
        <v>0.42763157894736847</v>
      </c>
      <c r="L13">
        <f t="shared" si="3"/>
        <v>3.5526315789473689E-3</v>
      </c>
      <c r="M13">
        <f t="shared" si="4"/>
        <v>8.3076923076923076E-3</v>
      </c>
      <c r="N13">
        <f t="shared" si="5"/>
        <v>0.42763157894736847</v>
      </c>
      <c r="O13">
        <f t="shared" si="6"/>
        <v>3.2400000000000003E-3</v>
      </c>
      <c r="P13">
        <f t="shared" si="7"/>
        <v>8.3076923076923076E-3</v>
      </c>
      <c r="Q13" s="31">
        <f t="shared" si="8"/>
        <v>0.39</v>
      </c>
    </row>
    <row r="14" spans="1:17" ht="14.4" x14ac:dyDescent="0.3">
      <c r="A14" s="4" t="s">
        <v>74</v>
      </c>
      <c r="B14" s="9">
        <v>0.01</v>
      </c>
      <c r="C14" s="9">
        <v>1.1900000000000001E-2</v>
      </c>
      <c r="D14" s="9">
        <v>1.069E-2</v>
      </c>
      <c r="E14" s="30"/>
      <c r="F14" s="3">
        <v>5.4</v>
      </c>
      <c r="G14" s="6">
        <v>7.6</v>
      </c>
      <c r="H14">
        <v>9.1</v>
      </c>
      <c r="I14">
        <f t="shared" si="0"/>
        <v>7.1052631578947378E-3</v>
      </c>
      <c r="J14">
        <f t="shared" si="1"/>
        <v>0</v>
      </c>
      <c r="K14" t="e">
        <f t="shared" si="2"/>
        <v>#DIV/0!</v>
      </c>
      <c r="L14">
        <f t="shared" si="3"/>
        <v>7.1052631578947378E-3</v>
      </c>
      <c r="M14">
        <f t="shared" si="4"/>
        <v>0</v>
      </c>
      <c r="N14" t="e">
        <f t="shared" si="5"/>
        <v>#DIV/0!</v>
      </c>
      <c r="O14">
        <f t="shared" si="6"/>
        <v>7.5955263157894736E-3</v>
      </c>
      <c r="P14">
        <f t="shared" si="7"/>
        <v>0</v>
      </c>
      <c r="Q14" s="31" t="e">
        <f t="shared" si="8"/>
        <v>#DIV/0!</v>
      </c>
    </row>
    <row r="15" spans="1:17" ht="14.4" x14ac:dyDescent="0.3">
      <c r="A15" s="4" t="s">
        <v>75</v>
      </c>
      <c r="B15" s="9">
        <v>0.158</v>
      </c>
      <c r="C15" s="9">
        <v>9.6920000000000006E-2</v>
      </c>
      <c r="D15" s="9">
        <v>0.18923999999999999</v>
      </c>
      <c r="E15" s="30">
        <v>1</v>
      </c>
      <c r="F15" s="3">
        <v>5.4</v>
      </c>
      <c r="G15" s="6">
        <v>7.6</v>
      </c>
      <c r="H15">
        <v>9.1</v>
      </c>
      <c r="I15">
        <f t="shared" si="0"/>
        <v>0.11226315789473686</v>
      </c>
      <c r="J15">
        <f t="shared" si="1"/>
        <v>0.59340659340659352</v>
      </c>
      <c r="K15">
        <f t="shared" si="2"/>
        <v>0.18918421052631579</v>
      </c>
      <c r="L15">
        <f t="shared" si="3"/>
        <v>0.11226315789473686</v>
      </c>
      <c r="M15">
        <f t="shared" si="4"/>
        <v>0.59340659340659352</v>
      </c>
      <c r="N15">
        <f t="shared" si="5"/>
        <v>0.18918421052631579</v>
      </c>
      <c r="O15">
        <f t="shared" si="6"/>
        <v>0.13446</v>
      </c>
      <c r="P15">
        <f t="shared" si="7"/>
        <v>0.59340659340659352</v>
      </c>
      <c r="Q15" s="31">
        <f t="shared" si="8"/>
        <v>0.22658999999999996</v>
      </c>
    </row>
    <row r="16" spans="1:17" ht="14.4" x14ac:dyDescent="0.3">
      <c r="A16" s="4" t="s">
        <v>89</v>
      </c>
      <c r="B16" s="9">
        <v>1.7000000000000001E-2</v>
      </c>
      <c r="C16" s="9">
        <v>1.8599999999999998E-2</v>
      </c>
      <c r="D16" s="9">
        <v>1.468E-2</v>
      </c>
      <c r="E16" s="30">
        <v>0.3</v>
      </c>
      <c r="F16" s="3">
        <v>5.4</v>
      </c>
      <c r="G16" s="6">
        <v>7.6</v>
      </c>
      <c r="H16">
        <v>9.1</v>
      </c>
      <c r="I16">
        <f t="shared" si="0"/>
        <v>1.2078947368421054E-2</v>
      </c>
      <c r="J16">
        <f t="shared" si="1"/>
        <v>0.17802197802197803</v>
      </c>
      <c r="K16">
        <f t="shared" si="2"/>
        <v>6.7850877192982453E-2</v>
      </c>
      <c r="L16">
        <f t="shared" si="3"/>
        <v>1.2078947368421054E-2</v>
      </c>
      <c r="M16">
        <f t="shared" si="4"/>
        <v>0.17802197802197803</v>
      </c>
      <c r="N16">
        <f t="shared" si="5"/>
        <v>6.7850877192982453E-2</v>
      </c>
      <c r="O16">
        <f t="shared" si="6"/>
        <v>1.0430526315789475E-2</v>
      </c>
      <c r="P16">
        <f t="shared" si="7"/>
        <v>0.17802197802197803</v>
      </c>
      <c r="Q16" s="31">
        <f t="shared" si="8"/>
        <v>5.8591228070175444E-2</v>
      </c>
    </row>
    <row r="17" spans="1:17" ht="14.4" x14ac:dyDescent="0.3">
      <c r="A17" s="4" t="s">
        <v>92</v>
      </c>
      <c r="B17" s="9">
        <v>0.222</v>
      </c>
      <c r="C17" s="9">
        <v>0.27110000000000001</v>
      </c>
      <c r="D17" s="9">
        <v>0.26293</v>
      </c>
      <c r="E17" s="30">
        <v>3</v>
      </c>
      <c r="F17" s="3">
        <v>5.4</v>
      </c>
      <c r="G17" s="6">
        <v>7.6</v>
      </c>
      <c r="H17">
        <v>9.1</v>
      </c>
      <c r="I17">
        <f t="shared" si="0"/>
        <v>0.15773684210526318</v>
      </c>
      <c r="J17">
        <f t="shared" si="1"/>
        <v>1.7802197802197806</v>
      </c>
      <c r="K17">
        <f t="shared" si="2"/>
        <v>8.8605263157894729E-2</v>
      </c>
      <c r="L17">
        <f t="shared" si="3"/>
        <v>0.15773684210526318</v>
      </c>
      <c r="M17">
        <f t="shared" si="4"/>
        <v>1.7802197802197806</v>
      </c>
      <c r="N17">
        <f t="shared" si="5"/>
        <v>8.8605263157894729E-2</v>
      </c>
      <c r="O17">
        <f t="shared" si="6"/>
        <v>0.18681868421052633</v>
      </c>
      <c r="P17">
        <f t="shared" si="7"/>
        <v>1.7802197802197806</v>
      </c>
      <c r="Q17" s="31">
        <f t="shared" si="8"/>
        <v>0.1049413596491228</v>
      </c>
    </row>
    <row r="18" spans="1:17" ht="14.4" x14ac:dyDescent="0.3">
      <c r="A18" s="4" t="s">
        <v>87</v>
      </c>
      <c r="B18" s="9">
        <v>1E-3</v>
      </c>
      <c r="C18" s="9">
        <v>1.2899999999999999E-3</v>
      </c>
      <c r="D18" s="9">
        <v>1.5900000000000001E-3</v>
      </c>
      <c r="E18" s="30"/>
      <c r="F18" s="3">
        <v>5.4</v>
      </c>
      <c r="G18" s="6">
        <v>7.6</v>
      </c>
      <c r="H18">
        <v>9.1</v>
      </c>
      <c r="I18">
        <f t="shared" si="0"/>
        <v>7.1052631578947373E-4</v>
      </c>
      <c r="J18">
        <f t="shared" si="1"/>
        <v>0</v>
      </c>
      <c r="K18" t="e">
        <f t="shared" si="2"/>
        <v>#DIV/0!</v>
      </c>
      <c r="L18">
        <f t="shared" si="3"/>
        <v>7.1052631578947373E-4</v>
      </c>
      <c r="M18">
        <f t="shared" si="4"/>
        <v>0</v>
      </c>
      <c r="N18" t="e">
        <f t="shared" si="5"/>
        <v>#DIV/0!</v>
      </c>
      <c r="O18">
        <f t="shared" si="6"/>
        <v>1.1297368421052635E-3</v>
      </c>
      <c r="P18">
        <f t="shared" si="7"/>
        <v>0</v>
      </c>
      <c r="Q18" s="31" t="e">
        <f t="shared" si="8"/>
        <v>#DIV/0!</v>
      </c>
    </row>
    <row r="19" spans="1:17" ht="14.4" x14ac:dyDescent="0.3">
      <c r="A19" s="4" t="s">
        <v>79</v>
      </c>
      <c r="B19" s="9">
        <v>1.2999999999999999E-2</v>
      </c>
      <c r="C19" s="9">
        <v>1.6449999999999999E-2</v>
      </c>
      <c r="D19" s="9">
        <v>1.5520000000000001E-2</v>
      </c>
      <c r="E19" s="30">
        <v>0.1</v>
      </c>
      <c r="F19" s="3">
        <v>5.4</v>
      </c>
      <c r="G19" s="6">
        <v>7.6</v>
      </c>
      <c r="H19">
        <v>9.1</v>
      </c>
      <c r="I19">
        <f t="shared" si="0"/>
        <v>9.2368421052631579E-3</v>
      </c>
      <c r="J19">
        <f t="shared" si="1"/>
        <v>5.9340659340659345E-2</v>
      </c>
      <c r="K19">
        <f t="shared" si="2"/>
        <v>0.15565789473684211</v>
      </c>
      <c r="L19">
        <f t="shared" si="3"/>
        <v>9.2368421052631579E-3</v>
      </c>
      <c r="M19">
        <f t="shared" si="4"/>
        <v>5.9340659340659345E-2</v>
      </c>
      <c r="N19">
        <f t="shared" si="5"/>
        <v>0.15565789473684211</v>
      </c>
      <c r="O19">
        <f t="shared" si="6"/>
        <v>1.1027368421052633E-2</v>
      </c>
      <c r="P19">
        <f t="shared" si="7"/>
        <v>5.9340659340659345E-2</v>
      </c>
      <c r="Q19" s="31">
        <f t="shared" si="8"/>
        <v>0.18583157894736843</v>
      </c>
    </row>
    <row r="20" spans="1:17" ht="14.4" x14ac:dyDescent="0.3">
      <c r="A20" s="4" t="s">
        <v>91</v>
      </c>
      <c r="B20" s="9">
        <v>3.0000000000000001E-3</v>
      </c>
      <c r="C20" s="9">
        <v>2.5600000000000002E-3</v>
      </c>
      <c r="D20" s="9">
        <v>2.6800000000000001E-3</v>
      </c>
      <c r="E20" s="30">
        <v>0.04</v>
      </c>
      <c r="F20" s="3">
        <v>5.4</v>
      </c>
      <c r="G20" s="6">
        <v>7.6</v>
      </c>
      <c r="H20">
        <v>9.1</v>
      </c>
      <c r="I20">
        <f t="shared" si="0"/>
        <v>2.1315789473684214E-3</v>
      </c>
      <c r="J20">
        <f t="shared" si="1"/>
        <v>2.3736263736263741E-2</v>
      </c>
      <c r="K20">
        <f t="shared" si="2"/>
        <v>8.980263157894737E-2</v>
      </c>
      <c r="L20">
        <f t="shared" si="3"/>
        <v>2.1315789473684214E-3</v>
      </c>
      <c r="M20">
        <f t="shared" si="4"/>
        <v>2.3736263736263741E-2</v>
      </c>
      <c r="N20">
        <f t="shared" si="5"/>
        <v>8.980263157894737E-2</v>
      </c>
      <c r="O20">
        <f t="shared" si="6"/>
        <v>1.9042105263157899E-3</v>
      </c>
      <c r="P20">
        <f t="shared" si="7"/>
        <v>2.3736263736263741E-2</v>
      </c>
      <c r="Q20" s="31">
        <f t="shared" si="8"/>
        <v>8.0223684210526322E-2</v>
      </c>
    </row>
    <row r="21" spans="1:17" ht="14.4" x14ac:dyDescent="0.3">
      <c r="A21" s="5" t="s">
        <v>80</v>
      </c>
      <c r="B21" s="9">
        <v>3.4000000000000002E-2</v>
      </c>
      <c r="C21" s="9">
        <v>4.2840000000000003E-2</v>
      </c>
      <c r="D21" s="9">
        <v>3.0169999999999999E-2</v>
      </c>
      <c r="E21" s="30">
        <v>0.1</v>
      </c>
      <c r="F21" s="3">
        <v>5.4</v>
      </c>
      <c r="G21" s="6">
        <v>7.6</v>
      </c>
      <c r="H21">
        <v>9.1</v>
      </c>
      <c r="I21">
        <f t="shared" si="0"/>
        <v>2.4157894736842107E-2</v>
      </c>
      <c r="J21">
        <f t="shared" si="1"/>
        <v>5.9340659340659345E-2</v>
      </c>
      <c r="K21">
        <f t="shared" si="2"/>
        <v>0.40710526315789475</v>
      </c>
      <c r="L21">
        <f t="shared" si="3"/>
        <v>2.4157894736842107E-2</v>
      </c>
      <c r="M21">
        <f t="shared" si="4"/>
        <v>5.9340659340659345E-2</v>
      </c>
      <c r="N21">
        <f t="shared" si="5"/>
        <v>0.40710526315789475</v>
      </c>
      <c r="O21">
        <f t="shared" si="6"/>
        <v>2.1436578947368425E-2</v>
      </c>
      <c r="P21">
        <f t="shared" si="7"/>
        <v>5.9340659340659345E-2</v>
      </c>
      <c r="Q21" s="31">
        <f t="shared" si="8"/>
        <v>0.361246052631579</v>
      </c>
    </row>
    <row r="22" spans="1:17" ht="14.4" x14ac:dyDescent="0.3">
      <c r="A22" s="5" t="s">
        <v>85</v>
      </c>
      <c r="B22" s="9">
        <v>4.0000000000000001E-3</v>
      </c>
      <c r="C22" s="9">
        <v>4.1700000000000001E-3</v>
      </c>
      <c r="D22" s="9">
        <v>5.3099999999999996E-3</v>
      </c>
      <c r="E22" s="30">
        <v>0.9</v>
      </c>
      <c r="F22" s="3">
        <v>5.4</v>
      </c>
      <c r="G22" s="6">
        <v>7.6</v>
      </c>
      <c r="H22">
        <v>9.1</v>
      </c>
      <c r="I22">
        <f t="shared" si="0"/>
        <v>2.8421052631578949E-3</v>
      </c>
      <c r="J22">
        <f t="shared" si="1"/>
        <v>0.53406593406593417</v>
      </c>
      <c r="K22">
        <f t="shared" si="2"/>
        <v>5.321637426900584E-3</v>
      </c>
      <c r="L22">
        <f t="shared" si="3"/>
        <v>2.8421052631578949E-3</v>
      </c>
      <c r="M22">
        <f t="shared" si="4"/>
        <v>0.53406593406593417</v>
      </c>
      <c r="N22">
        <f t="shared" si="5"/>
        <v>5.321637426900584E-3</v>
      </c>
      <c r="O22">
        <f t="shared" si="6"/>
        <v>3.7728947368421053E-3</v>
      </c>
      <c r="P22">
        <f t="shared" si="7"/>
        <v>0.53406593406593417</v>
      </c>
      <c r="Q22" s="31">
        <f t="shared" si="8"/>
        <v>7.064473684210525E-3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>
      <selection activeCell="H12" sqref="H12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G27" sqref="G27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M23" sqref="M23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E26" sqref="E26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J26" sqref="J26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L22" sqref="L21:L22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M24" sqref="M24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K28" sqref="K28"/>
    </sheetView>
  </sheetViews>
  <sheetFormatPr defaultRowHeight="13.2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Data</vt:lpstr>
      <vt:lpstr>Si</vt:lpstr>
      <vt:lpstr>U</vt:lpstr>
      <vt:lpstr>Ba</vt:lpstr>
      <vt:lpstr>Sb</vt:lpstr>
      <vt:lpstr>Ag</vt:lpstr>
      <vt:lpstr>Sr</vt:lpstr>
      <vt:lpstr>Br</vt:lpstr>
      <vt:lpstr>Zn</vt:lpstr>
      <vt:lpstr>Cu</vt:lpstr>
      <vt:lpstr>Ni</vt:lpstr>
      <vt:lpstr>Fe</vt:lpstr>
      <vt:lpstr>Mn</vt:lpstr>
      <vt:lpstr>V</vt:lpstr>
      <vt:lpstr>Ti</vt:lpstr>
      <vt:lpstr>Ca</vt:lpstr>
      <vt:lpstr>K</vt:lpstr>
      <vt:lpstr>Cl</vt:lpstr>
      <vt:lpstr>S</vt:lpstr>
      <vt:lpstr>PM2.5</vt:lpstr>
      <vt:lpstr>Adults </vt:lpstr>
      <vt:lpstr>children </vt:lpstr>
      <vt:lpstr>Infants </vt:lpstr>
      <vt:lpstr>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Bhuda, Mandla Freddy</cp:lastModifiedBy>
  <dcterms:created xsi:type="dcterms:W3CDTF">2024-03-31T14:06:59Z</dcterms:created>
  <dcterms:modified xsi:type="dcterms:W3CDTF">2024-07-18T10:32:51Z</dcterms:modified>
</cp:coreProperties>
</file>